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codeName="ThisWorkbook" autoCompressPictures="0"/>
  <bookViews>
    <workbookView xWindow="0" yWindow="0" windowWidth="25600" windowHeight="14240" tabRatio="825" firstSheet="6" activeTab="8"/>
  </bookViews>
  <sheets>
    <sheet name="Training Data" sheetId="1" r:id="rId1"/>
    <sheet name="MyDummyCoding" sheetId="15" r:id="rId2"/>
    <sheet name="Training Data w Dummy Vars" sheetId="5" r:id="rId3"/>
    <sheet name="MyLM" sheetId="16" r:id="rId4"/>
    <sheet name="Linear Model" sheetId="7" r:id="rId5"/>
    <sheet name="MyCoefStdErr" sheetId="17" r:id="rId6"/>
    <sheet name="MyTest Set" sheetId="9" r:id="rId7"/>
    <sheet name="MyLogModel" sheetId="20" r:id="rId8"/>
    <sheet name="MyPerf" sheetId="19" r:id="rId9"/>
    <sheet name="TestSet" sheetId="18" r:id="rId10"/>
    <sheet name="ModelCoefficientStdError" sheetId="14" r:id="rId11"/>
    <sheet name="Logistic Link Model" sheetId="12" r:id="rId12"/>
    <sheet name="Logistic Regression" sheetId="13" r:id="rId13"/>
    <sheet name="Performance" sheetId="8" r:id="rId14"/>
    <sheet name="Performance Logistic" sheetId="10" r:id="rId15"/>
  </sheets>
  <definedNames>
    <definedName name="solver_adj" localSheetId="4" hidden="1">'Linear Model'!$B$2:$U$2</definedName>
    <definedName name="solver_adj" localSheetId="11" hidden="1">'Logistic Link Model'!$B$2:$U$2</definedName>
    <definedName name="solver_adj" localSheetId="12" hidden="1">'Logistic Regression'!$B$2:$U$2</definedName>
    <definedName name="solver_adj" localSheetId="3" hidden="1">MyLM!$B$2:$U$2</definedName>
    <definedName name="solver_adj" localSheetId="7" hidden="1">MyLogModel!$B$2:$U$2</definedName>
    <definedName name="solver_cvg" localSheetId="4" hidden="1">0.001</definedName>
    <definedName name="solver_cvg" localSheetId="11" hidden="1">0.001</definedName>
    <definedName name="solver_cvg" localSheetId="12" hidden="1">0.001</definedName>
    <definedName name="solver_cvg" localSheetId="3" hidden="1">0.0001</definedName>
    <definedName name="solver_cvg" localSheetId="7" hidden="1">0.001</definedName>
    <definedName name="solver_drv" localSheetId="4" hidden="1">1</definedName>
    <definedName name="solver_drv" localSheetId="11" hidden="1">1</definedName>
    <definedName name="solver_drv" localSheetId="12" hidden="1">1</definedName>
    <definedName name="solver_drv" localSheetId="3" hidden="1">1</definedName>
    <definedName name="solver_drv" localSheetId="7" hidden="1">1</definedName>
    <definedName name="solver_eng" localSheetId="4" hidden="1">3</definedName>
    <definedName name="solver_eng" localSheetId="11" hidden="1">3</definedName>
    <definedName name="solver_eng" localSheetId="12" hidden="1">3</definedName>
    <definedName name="solver_eng" localSheetId="3" hidden="1">3</definedName>
    <definedName name="solver_eng" localSheetId="7" hidden="1">3</definedName>
    <definedName name="solver_itr" localSheetId="4" hidden="1">2147483647</definedName>
    <definedName name="solver_itr" localSheetId="11" hidden="1">2147483647</definedName>
    <definedName name="solver_itr" localSheetId="12" hidden="1">2147483647</definedName>
    <definedName name="solver_itr" localSheetId="3" hidden="1">2147483647</definedName>
    <definedName name="solver_itr" localSheetId="7" hidden="1">2147483647</definedName>
    <definedName name="solver_lhs1" localSheetId="4" hidden="1">'Linear Model'!$B$2:$U$2</definedName>
    <definedName name="solver_lhs1" localSheetId="11" hidden="1">'Logistic Link Model'!$B$2:$U$2</definedName>
    <definedName name="solver_lhs1" localSheetId="12" hidden="1">'Logistic Regression'!$B$2:$U$2</definedName>
    <definedName name="solver_lhs1" localSheetId="3" hidden="1">MyLM!$B$2:$U$2</definedName>
    <definedName name="solver_lhs1" localSheetId="7" hidden="1">MyLogModel!$B$2:$U$2</definedName>
    <definedName name="solver_lhs2" localSheetId="4" hidden="1">'Linear Model'!$B$2:$U$2</definedName>
    <definedName name="solver_lhs2" localSheetId="11" hidden="1">'Logistic Link Model'!$B$2:$U$2</definedName>
    <definedName name="solver_lhs2" localSheetId="12" hidden="1">'Logistic Regression'!$B$2:$U$2</definedName>
    <definedName name="solver_lhs2" localSheetId="3" hidden="1">MyLM!$B$2:$U$2</definedName>
    <definedName name="solver_lhs2" localSheetId="7" hidden="1">MyLogModel!$B$2:$U$2</definedName>
    <definedName name="solver_lin" localSheetId="4" hidden="1">2</definedName>
    <definedName name="solver_lin" localSheetId="11" hidden="1">2</definedName>
    <definedName name="solver_lin" localSheetId="12" hidden="1">2</definedName>
    <definedName name="solver_lin" localSheetId="3" hidden="1">2</definedName>
    <definedName name="solver_lin" localSheetId="7" hidden="1">2</definedName>
    <definedName name="solver_mip" localSheetId="4" hidden="1">2147483647</definedName>
    <definedName name="solver_mip" localSheetId="11" hidden="1">2147483647</definedName>
    <definedName name="solver_mip" localSheetId="12" hidden="1">2147483647</definedName>
    <definedName name="solver_mip" localSheetId="3" hidden="1">2147483647</definedName>
    <definedName name="solver_mip" localSheetId="7" hidden="1">2147483647</definedName>
    <definedName name="solver_mni" localSheetId="4" hidden="1">30</definedName>
    <definedName name="solver_mni" localSheetId="11" hidden="1">30</definedName>
    <definedName name="solver_mni" localSheetId="12" hidden="1">30</definedName>
    <definedName name="solver_mni" localSheetId="3" hidden="1">30</definedName>
    <definedName name="solver_mni" localSheetId="7" hidden="1">30</definedName>
    <definedName name="solver_mrt" localSheetId="4" hidden="1">0.075</definedName>
    <definedName name="solver_mrt" localSheetId="11" hidden="1">0.075</definedName>
    <definedName name="solver_mrt" localSheetId="12" hidden="1">0.075</definedName>
    <definedName name="solver_mrt" localSheetId="3" hidden="1">0.075</definedName>
    <definedName name="solver_mrt" localSheetId="7" hidden="1">0.075</definedName>
    <definedName name="solver_msl" localSheetId="4" hidden="1">1</definedName>
    <definedName name="solver_msl" localSheetId="11" hidden="1">1</definedName>
    <definedName name="solver_msl" localSheetId="12" hidden="1">1</definedName>
    <definedName name="solver_msl" localSheetId="3" hidden="1">2</definedName>
    <definedName name="solver_msl" localSheetId="7" hidden="1">1</definedName>
    <definedName name="solver_neg" localSheetId="4" hidden="1">2</definedName>
    <definedName name="solver_neg" localSheetId="11" hidden="1">2</definedName>
    <definedName name="solver_neg" localSheetId="12" hidden="1">2</definedName>
    <definedName name="solver_neg" localSheetId="3" hidden="1">1</definedName>
    <definedName name="solver_neg" localSheetId="7" hidden="1">2</definedName>
    <definedName name="solver_nod" localSheetId="4" hidden="1">2147483647</definedName>
    <definedName name="solver_nod" localSheetId="11" hidden="1">2147483647</definedName>
    <definedName name="solver_nod" localSheetId="12" hidden="1">2147483647</definedName>
    <definedName name="solver_nod" localSheetId="3" hidden="1">2147483647</definedName>
    <definedName name="solver_nod" localSheetId="7" hidden="1">2147483647</definedName>
    <definedName name="solver_num" localSheetId="4" hidden="1">2</definedName>
    <definedName name="solver_num" localSheetId="11" hidden="1">2</definedName>
    <definedName name="solver_num" localSheetId="12" hidden="1">2</definedName>
    <definedName name="solver_num" localSheetId="3" hidden="1">2</definedName>
    <definedName name="solver_num" localSheetId="7" hidden="1">2</definedName>
    <definedName name="solver_opt" localSheetId="4" hidden="1">'Linear Model'!$X$1</definedName>
    <definedName name="solver_opt" localSheetId="11" hidden="1">'Logistic Link Model'!$X$1</definedName>
    <definedName name="solver_opt" localSheetId="12" hidden="1">'Logistic Regression'!$X$1</definedName>
    <definedName name="solver_opt" localSheetId="3" hidden="1">MyLM!$X$1</definedName>
    <definedName name="solver_opt" localSheetId="7" hidden="1">MyLogModel!$X$1</definedName>
    <definedName name="solver_pre" localSheetId="4" hidden="1">0.000001</definedName>
    <definedName name="solver_pre" localSheetId="11" hidden="1">0.000001</definedName>
    <definedName name="solver_pre" localSheetId="12" hidden="1">0.000001</definedName>
    <definedName name="solver_pre" localSheetId="3" hidden="1">0.000001</definedName>
    <definedName name="solver_pre" localSheetId="7" hidden="1">0.000001</definedName>
    <definedName name="solver_rbv" localSheetId="4" hidden="1">1</definedName>
    <definedName name="solver_rbv" localSheetId="11" hidden="1">1</definedName>
    <definedName name="solver_rbv" localSheetId="12" hidden="1">1</definedName>
    <definedName name="solver_rbv" localSheetId="3" hidden="1">1</definedName>
    <definedName name="solver_rbv" localSheetId="7" hidden="1">1</definedName>
    <definedName name="solver_rel1" localSheetId="4" hidden="1">1</definedName>
    <definedName name="solver_rel1" localSheetId="11" hidden="1">1</definedName>
    <definedName name="solver_rel1" localSheetId="12" hidden="1">1</definedName>
    <definedName name="solver_rel1" localSheetId="3" hidden="1">1</definedName>
    <definedName name="solver_rel1" localSheetId="7" hidden="1">1</definedName>
    <definedName name="solver_rel2" localSheetId="4" hidden="1">3</definedName>
    <definedName name="solver_rel2" localSheetId="11" hidden="1">3</definedName>
    <definedName name="solver_rel2" localSheetId="12" hidden="1">3</definedName>
    <definedName name="solver_rel2" localSheetId="3" hidden="1">3</definedName>
    <definedName name="solver_rel2" localSheetId="7" hidden="1">3</definedName>
    <definedName name="solver_rhs1" localSheetId="4" hidden="1">1</definedName>
    <definedName name="solver_rhs1" localSheetId="11" hidden="1">5</definedName>
    <definedName name="solver_rhs1" localSheetId="12" hidden="1">5</definedName>
    <definedName name="solver_rhs1" localSheetId="3" hidden="1">1</definedName>
    <definedName name="solver_rhs1" localSheetId="7" hidden="1">5</definedName>
    <definedName name="solver_rhs2" localSheetId="4" hidden="1">-1</definedName>
    <definedName name="solver_rhs2" localSheetId="11" hidden="1">-5</definedName>
    <definedName name="solver_rhs2" localSheetId="12" hidden="1">-5</definedName>
    <definedName name="solver_rhs2" localSheetId="3" hidden="1">-1</definedName>
    <definedName name="solver_rhs2" localSheetId="7" hidden="1">-5</definedName>
    <definedName name="solver_rlx" localSheetId="4" hidden="1">2</definedName>
    <definedName name="solver_rlx" localSheetId="11" hidden="1">2</definedName>
    <definedName name="solver_rlx" localSheetId="12" hidden="1">2</definedName>
    <definedName name="solver_rlx" localSheetId="3" hidden="1">2</definedName>
    <definedName name="solver_rlx" localSheetId="7" hidden="1">2</definedName>
    <definedName name="solver_rsd" localSheetId="4" hidden="1">0</definedName>
    <definedName name="solver_rsd" localSheetId="11" hidden="1">0</definedName>
    <definedName name="solver_rsd" localSheetId="12" hidden="1">0</definedName>
    <definedName name="solver_rsd" localSheetId="3" hidden="1">0</definedName>
    <definedName name="solver_rsd" localSheetId="7" hidden="1">0</definedName>
    <definedName name="solver_scl" localSheetId="4" hidden="1">1</definedName>
    <definedName name="solver_scl" localSheetId="11" hidden="1">1</definedName>
    <definedName name="solver_scl" localSheetId="12" hidden="1">1</definedName>
    <definedName name="solver_scl" localSheetId="3" hidden="1">1</definedName>
    <definedName name="solver_scl" localSheetId="7" hidden="1">1</definedName>
    <definedName name="solver_sho" localSheetId="4" hidden="1">2</definedName>
    <definedName name="solver_sho" localSheetId="11" hidden="1">2</definedName>
    <definedName name="solver_sho" localSheetId="12" hidden="1">2</definedName>
    <definedName name="solver_sho" localSheetId="3" hidden="1">2</definedName>
    <definedName name="solver_sho" localSheetId="7" hidden="1">2</definedName>
    <definedName name="solver_ssz" localSheetId="4" hidden="1">100</definedName>
    <definedName name="solver_ssz" localSheetId="11" hidden="1">100</definedName>
    <definedName name="solver_ssz" localSheetId="12" hidden="1">100</definedName>
    <definedName name="solver_ssz" localSheetId="3" hidden="1">100</definedName>
    <definedName name="solver_ssz" localSheetId="7" hidden="1">100</definedName>
    <definedName name="solver_tim" localSheetId="4" hidden="1">2147483647</definedName>
    <definedName name="solver_tim" localSheetId="11" hidden="1">2147483647</definedName>
    <definedName name="solver_tim" localSheetId="12" hidden="1">2147483647</definedName>
    <definedName name="solver_tim" localSheetId="3" hidden="1">2147483647</definedName>
    <definedName name="solver_tim" localSheetId="7" hidden="1">2147483647</definedName>
    <definedName name="solver_tol" localSheetId="4" hidden="1">0.01</definedName>
    <definedName name="solver_tol" localSheetId="11" hidden="1">0.01</definedName>
    <definedName name="solver_tol" localSheetId="12" hidden="1">0.01</definedName>
    <definedName name="solver_tol" localSheetId="3" hidden="1">0.01</definedName>
    <definedName name="solver_tol" localSheetId="7" hidden="1">0.01</definedName>
    <definedName name="solver_typ" localSheetId="4" hidden="1">2</definedName>
    <definedName name="solver_typ" localSheetId="11" hidden="1">2</definedName>
    <definedName name="solver_typ" localSheetId="12" hidden="1">1</definedName>
    <definedName name="solver_typ" localSheetId="3" hidden="1">2</definedName>
    <definedName name="solver_typ" localSheetId="7" hidden="1">2</definedName>
    <definedName name="solver_val" localSheetId="4" hidden="1">0</definedName>
    <definedName name="solver_val" localSheetId="11" hidden="1">0</definedName>
    <definedName name="solver_val" localSheetId="12" hidden="1">0</definedName>
    <definedName name="solver_val" localSheetId="3" hidden="1">0</definedName>
    <definedName name="solver_val" localSheetId="7" hidden="1">0</definedName>
    <definedName name="solver_ver" localSheetId="4" hidden="1">2</definedName>
    <definedName name="solver_ver" localSheetId="11" hidden="1">2</definedName>
    <definedName name="solver_ver" localSheetId="12" hidden="1">2</definedName>
    <definedName name="solver_ver" localSheetId="3" hidden="1">2</definedName>
    <definedName name="solver_ver" localSheetId="7" hidden="1">2</definedName>
  </definedNames>
  <calcPr calcId="140001" calcMode="manual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1" i="13" l="1"/>
  <c r="Z6" i="13"/>
  <c r="Z7" i="13"/>
  <c r="Z8" i="13"/>
  <c r="Z9" i="13"/>
  <c r="Z10" i="13"/>
  <c r="Z11" i="13"/>
  <c r="Z12" i="13"/>
  <c r="Z13" i="13"/>
  <c r="Z14" i="13"/>
  <c r="Z15" i="13"/>
  <c r="Z16" i="13"/>
  <c r="Z17" i="13"/>
  <c r="Z18" i="13"/>
  <c r="Z19" i="13"/>
  <c r="Z20" i="13"/>
  <c r="Z21" i="13"/>
  <c r="Z22" i="13"/>
  <c r="Z23" i="13"/>
  <c r="Z24" i="13"/>
  <c r="Z25" i="13"/>
  <c r="Z26" i="13"/>
  <c r="Z27" i="13"/>
  <c r="Z28" i="13"/>
  <c r="Z29" i="13"/>
  <c r="Z30" i="13"/>
  <c r="Z31" i="13"/>
  <c r="Z32" i="13"/>
  <c r="Z33" i="13"/>
  <c r="Z34" i="13"/>
  <c r="Z35" i="13"/>
  <c r="Z36" i="13"/>
  <c r="Z37" i="13"/>
  <c r="Z38" i="13"/>
  <c r="Z39" i="13"/>
  <c r="Z40" i="13"/>
  <c r="Z41" i="13"/>
  <c r="Z42" i="13"/>
  <c r="Z43" i="13"/>
  <c r="Z44" i="13"/>
  <c r="Z45" i="13"/>
  <c r="Z46" i="13"/>
  <c r="Z47" i="13"/>
  <c r="Z48" i="13"/>
  <c r="Z49" i="13"/>
  <c r="Z50" i="13"/>
  <c r="Z51" i="13"/>
  <c r="Z52" i="13"/>
  <c r="Z53" i="13"/>
  <c r="Z54" i="13"/>
  <c r="Z55" i="13"/>
  <c r="Z56" i="13"/>
  <c r="Z57" i="13"/>
  <c r="Z58" i="13"/>
  <c r="Z59" i="13"/>
  <c r="Z60" i="13"/>
  <c r="Z61" i="13"/>
  <c r="Z62" i="13"/>
  <c r="Z63" i="13"/>
  <c r="Z64" i="13"/>
  <c r="Z65" i="13"/>
  <c r="Z66" i="13"/>
  <c r="Z67" i="13"/>
  <c r="Z68" i="13"/>
  <c r="Z69" i="13"/>
  <c r="Z70" i="13"/>
  <c r="Z71" i="13"/>
  <c r="Z72" i="13"/>
  <c r="Z73" i="13"/>
  <c r="Z74" i="13"/>
  <c r="Z75" i="13"/>
  <c r="Z76" i="13"/>
  <c r="Z77" i="13"/>
  <c r="Z78" i="13"/>
  <c r="Z79" i="13"/>
  <c r="Z80" i="13"/>
  <c r="Z81" i="13"/>
  <c r="Z82" i="13"/>
  <c r="Z83" i="13"/>
  <c r="Z84" i="13"/>
  <c r="Z85" i="13"/>
  <c r="Z86" i="13"/>
  <c r="Z87" i="13"/>
  <c r="Z88" i="13"/>
  <c r="Z89" i="13"/>
  <c r="Z90" i="13"/>
  <c r="Z91" i="13"/>
  <c r="Z92" i="13"/>
  <c r="Z93" i="13"/>
  <c r="Z94" i="13"/>
  <c r="Z95" i="13"/>
  <c r="Z96" i="13"/>
  <c r="Z97" i="13"/>
  <c r="Z98" i="13"/>
  <c r="Z99" i="13"/>
  <c r="Z100" i="13"/>
  <c r="Z101" i="13"/>
  <c r="Z102" i="13"/>
  <c r="Z103" i="13"/>
  <c r="Z104" i="13"/>
  <c r="Z105" i="13"/>
  <c r="Z106" i="13"/>
  <c r="Z107" i="13"/>
  <c r="Z108" i="13"/>
  <c r="Z109" i="13"/>
  <c r="Z110" i="13"/>
  <c r="Z111" i="13"/>
  <c r="Z112" i="13"/>
  <c r="Z113" i="13"/>
  <c r="Z114" i="13"/>
  <c r="Z115" i="13"/>
  <c r="Z116" i="13"/>
  <c r="Z117" i="13"/>
  <c r="Z118" i="13"/>
  <c r="Z119" i="13"/>
  <c r="Z120" i="13"/>
  <c r="Z121" i="13"/>
  <c r="Z122" i="13"/>
  <c r="Z123" i="13"/>
  <c r="Z124" i="13"/>
  <c r="Z125" i="13"/>
  <c r="Z126" i="13"/>
  <c r="Z127" i="13"/>
  <c r="Z128" i="13"/>
  <c r="Z129" i="13"/>
  <c r="Z130" i="13"/>
  <c r="Z131" i="13"/>
  <c r="Z132" i="13"/>
  <c r="Z133" i="13"/>
  <c r="Z134" i="13"/>
  <c r="Z135" i="13"/>
  <c r="Z136" i="13"/>
  <c r="Z137" i="13"/>
  <c r="Z138" i="13"/>
  <c r="Z139" i="13"/>
  <c r="Z140" i="13"/>
  <c r="Z141" i="13"/>
  <c r="Z142" i="13"/>
  <c r="Z143" i="13"/>
  <c r="Z144" i="13"/>
  <c r="Z145" i="13"/>
  <c r="Z146" i="13"/>
  <c r="Z147" i="13"/>
  <c r="Z148" i="13"/>
  <c r="Z149" i="13"/>
  <c r="Z150" i="13"/>
  <c r="Z151" i="13"/>
  <c r="Z152" i="13"/>
  <c r="Z153" i="13"/>
  <c r="Z154" i="13"/>
  <c r="Z155" i="13"/>
  <c r="Z156" i="13"/>
  <c r="Z157" i="13"/>
  <c r="Z158" i="13"/>
  <c r="Z159" i="13"/>
  <c r="Z160" i="13"/>
  <c r="Z161" i="13"/>
  <c r="Z162" i="13"/>
  <c r="Z163" i="13"/>
  <c r="Z164" i="13"/>
  <c r="Z165" i="13"/>
  <c r="Z166" i="13"/>
  <c r="Z167" i="13"/>
  <c r="Z168" i="13"/>
  <c r="Z169" i="13"/>
  <c r="Z170" i="13"/>
  <c r="Z171" i="13"/>
  <c r="Z172" i="13"/>
  <c r="Z173" i="13"/>
  <c r="Z174" i="13"/>
  <c r="Z175" i="13"/>
  <c r="Z176" i="13"/>
  <c r="Z177" i="13"/>
  <c r="Z178" i="13"/>
  <c r="Z179" i="13"/>
  <c r="Z180" i="13"/>
  <c r="Z181" i="13"/>
  <c r="Z182" i="13"/>
  <c r="Z183" i="13"/>
  <c r="Z184" i="13"/>
  <c r="Z185" i="13"/>
  <c r="Z186" i="13"/>
  <c r="Z187" i="13"/>
  <c r="Z188" i="13"/>
  <c r="Z189" i="13"/>
  <c r="Z190" i="13"/>
  <c r="Z191" i="13"/>
  <c r="Z192" i="13"/>
  <c r="Z193" i="13"/>
  <c r="Z194" i="13"/>
  <c r="Z195" i="13"/>
  <c r="Z196" i="13"/>
  <c r="Z197" i="13"/>
  <c r="Z198" i="13"/>
  <c r="Z199" i="13"/>
  <c r="Z200" i="13"/>
  <c r="Z201" i="13"/>
  <c r="Z202" i="13"/>
  <c r="Z203" i="13"/>
  <c r="Z204" i="13"/>
  <c r="Z205" i="13"/>
  <c r="Z206" i="13"/>
  <c r="Z207" i="13"/>
  <c r="Z208" i="13"/>
  <c r="Z209" i="13"/>
  <c r="Z210" i="13"/>
  <c r="Z211" i="13"/>
  <c r="Z212" i="13"/>
  <c r="Z213" i="13"/>
  <c r="Z214" i="13"/>
  <c r="Z215" i="13"/>
  <c r="Z216" i="13"/>
  <c r="Z217" i="13"/>
  <c r="Z218" i="13"/>
  <c r="Z219" i="13"/>
  <c r="Z220" i="13"/>
  <c r="Z221" i="13"/>
  <c r="Z222" i="13"/>
  <c r="Z223" i="13"/>
  <c r="Z224" i="13"/>
  <c r="Z225" i="13"/>
  <c r="Z226" i="13"/>
  <c r="Z227" i="13"/>
  <c r="Z228" i="13"/>
  <c r="Z229" i="13"/>
  <c r="Z230" i="13"/>
  <c r="Z231" i="13"/>
  <c r="Z232" i="13"/>
  <c r="Z233" i="13"/>
  <c r="Z234" i="13"/>
  <c r="Z235" i="13"/>
  <c r="Z236" i="13"/>
  <c r="Z237" i="13"/>
  <c r="Z238" i="13"/>
  <c r="Z239" i="13"/>
  <c r="Z240" i="13"/>
  <c r="Z241" i="13"/>
  <c r="Z242" i="13"/>
  <c r="Z243" i="13"/>
  <c r="Z244" i="13"/>
  <c r="Z245" i="13"/>
  <c r="Z246" i="13"/>
  <c r="Z247" i="13"/>
  <c r="Z248" i="13"/>
  <c r="Z249" i="13"/>
  <c r="Z250" i="13"/>
  <c r="Z251" i="13"/>
  <c r="Z252" i="13"/>
  <c r="Z253" i="13"/>
  <c r="Z254" i="13"/>
  <c r="Z255" i="13"/>
  <c r="Z256" i="13"/>
  <c r="Z257" i="13"/>
  <c r="Z258" i="13"/>
  <c r="Z259" i="13"/>
  <c r="Z260" i="13"/>
  <c r="Z261" i="13"/>
  <c r="Z262" i="13"/>
  <c r="Z263" i="13"/>
  <c r="Z264" i="13"/>
  <c r="Z265" i="13"/>
  <c r="Z266" i="13"/>
  <c r="Z267" i="13"/>
  <c r="Z268" i="13"/>
  <c r="Z269" i="13"/>
  <c r="Z270" i="13"/>
  <c r="Z271" i="13"/>
  <c r="Z272" i="13"/>
  <c r="Z273" i="13"/>
  <c r="Z274" i="13"/>
  <c r="Z275" i="13"/>
  <c r="Z276" i="13"/>
  <c r="Z277" i="13"/>
  <c r="Z278" i="13"/>
  <c r="Z279" i="13"/>
  <c r="Z280" i="13"/>
  <c r="Z281" i="13"/>
  <c r="Z282" i="13"/>
  <c r="Z283" i="13"/>
  <c r="Z284" i="13"/>
  <c r="Z285" i="13"/>
  <c r="Z286" i="13"/>
  <c r="Z287" i="13"/>
  <c r="Z288" i="13"/>
  <c r="Z289" i="13"/>
  <c r="Z290" i="13"/>
  <c r="Z291" i="13"/>
  <c r="Z292" i="13"/>
  <c r="Z293" i="13"/>
  <c r="Z294" i="13"/>
  <c r="Z295" i="13"/>
  <c r="Z296" i="13"/>
  <c r="Z297" i="13"/>
  <c r="Z298" i="13"/>
  <c r="Z299" i="13"/>
  <c r="Z300" i="13"/>
  <c r="Z301" i="13"/>
  <c r="Z302" i="13"/>
  <c r="Z303" i="13"/>
  <c r="Z304" i="13"/>
  <c r="Z305" i="13"/>
  <c r="Z306" i="13"/>
  <c r="Z307" i="13"/>
  <c r="Z308" i="13"/>
  <c r="Z309" i="13"/>
  <c r="Z310" i="13"/>
  <c r="Z311" i="13"/>
  <c r="Z312" i="13"/>
  <c r="Z313" i="13"/>
  <c r="Z314" i="13"/>
  <c r="Z315" i="13"/>
  <c r="Z316" i="13"/>
  <c r="Z317" i="13"/>
  <c r="Z318" i="13"/>
  <c r="Z319" i="13"/>
  <c r="Z320" i="13"/>
  <c r="Z321" i="13"/>
  <c r="Z322" i="13"/>
  <c r="Z323" i="13"/>
  <c r="Z324" i="13"/>
  <c r="Z325" i="13"/>
  <c r="Z326" i="13"/>
  <c r="Z327" i="13"/>
  <c r="Z328" i="13"/>
  <c r="Z329" i="13"/>
  <c r="Z330" i="13"/>
  <c r="Z331" i="13"/>
  <c r="Z332" i="13"/>
  <c r="Z333" i="13"/>
  <c r="Z334" i="13"/>
  <c r="Z335" i="13"/>
  <c r="Z336" i="13"/>
  <c r="Z337" i="13"/>
  <c r="Z338" i="13"/>
  <c r="Z339" i="13"/>
  <c r="Z340" i="13"/>
  <c r="Z341" i="13"/>
  <c r="Z342" i="13"/>
  <c r="Z343" i="13"/>
  <c r="Z344" i="13"/>
  <c r="Z345" i="13"/>
  <c r="Z346" i="13"/>
  <c r="Z347" i="13"/>
  <c r="Z348" i="13"/>
  <c r="Z349" i="13"/>
  <c r="Z350" i="13"/>
  <c r="Z351" i="13"/>
  <c r="Z352" i="13"/>
  <c r="Z353" i="13"/>
  <c r="Z354" i="13"/>
  <c r="Z355" i="13"/>
  <c r="Z356" i="13"/>
  <c r="Z357" i="13"/>
  <c r="Z358" i="13"/>
  <c r="Z359" i="13"/>
  <c r="Z360" i="13"/>
  <c r="Z361" i="13"/>
  <c r="Z362" i="13"/>
  <c r="Z363" i="13"/>
  <c r="Z364" i="13"/>
  <c r="Z365" i="13"/>
  <c r="Z366" i="13"/>
  <c r="Z367" i="13"/>
  <c r="Z368" i="13"/>
  <c r="Z369" i="13"/>
  <c r="Z370" i="13"/>
  <c r="Z371" i="13"/>
  <c r="Z372" i="13"/>
  <c r="Z373" i="13"/>
  <c r="Z374" i="13"/>
  <c r="Z375" i="13"/>
  <c r="Z376" i="13"/>
  <c r="Z377" i="13"/>
  <c r="Z378" i="13"/>
  <c r="Z379" i="13"/>
  <c r="Z380" i="13"/>
  <c r="Z381" i="13"/>
  <c r="Z382" i="13"/>
  <c r="Z383" i="13"/>
  <c r="Z384" i="13"/>
  <c r="Z385" i="13"/>
  <c r="Z386" i="13"/>
  <c r="Z387" i="13"/>
  <c r="Z388" i="13"/>
  <c r="Z389" i="13"/>
  <c r="Z390" i="13"/>
  <c r="Z391" i="13"/>
  <c r="Z392" i="13"/>
  <c r="Z393" i="13"/>
  <c r="Z394" i="13"/>
  <c r="Z395" i="13"/>
  <c r="Z396" i="13"/>
  <c r="Z397" i="13"/>
  <c r="Z398" i="13"/>
  <c r="Z399" i="13"/>
  <c r="Z400" i="13"/>
  <c r="Z401" i="13"/>
  <c r="Z402" i="13"/>
  <c r="Z403" i="13"/>
  <c r="Z404" i="13"/>
  <c r="Z405" i="13"/>
  <c r="Z406" i="13"/>
  <c r="Z407" i="13"/>
  <c r="Z408" i="13"/>
  <c r="Z409" i="13"/>
  <c r="Z410" i="13"/>
  <c r="Z411" i="13"/>
  <c r="Z412" i="13"/>
  <c r="Z413" i="13"/>
  <c r="Z414" i="13"/>
  <c r="Z415" i="13"/>
  <c r="Z416" i="13"/>
  <c r="Z417" i="13"/>
  <c r="Z418" i="13"/>
  <c r="Z419" i="13"/>
  <c r="Z420" i="13"/>
  <c r="Z421" i="13"/>
  <c r="Z422" i="13"/>
  <c r="Z423" i="13"/>
  <c r="Z424" i="13"/>
  <c r="Z425" i="13"/>
  <c r="Z426" i="13"/>
  <c r="Z427" i="13"/>
  <c r="Z428" i="13"/>
  <c r="Z429" i="13"/>
  <c r="Z430" i="13"/>
  <c r="Z431" i="13"/>
  <c r="Z432" i="13"/>
  <c r="Z433" i="13"/>
  <c r="Z434" i="13"/>
  <c r="Z435" i="13"/>
  <c r="Z436" i="13"/>
  <c r="Z437" i="13"/>
  <c r="Z438" i="13"/>
  <c r="Z439" i="13"/>
  <c r="Z440" i="13"/>
  <c r="Z441" i="13"/>
  <c r="Z442" i="13"/>
  <c r="Z443" i="13"/>
  <c r="Z444" i="13"/>
  <c r="Z445" i="13"/>
  <c r="Z446" i="13"/>
  <c r="Z447" i="13"/>
  <c r="Z448" i="13"/>
  <c r="Z449" i="13"/>
  <c r="Z450" i="13"/>
  <c r="Z451" i="13"/>
  <c r="Z452" i="13"/>
  <c r="Z453" i="13"/>
  <c r="Z454" i="13"/>
  <c r="Z455" i="13"/>
  <c r="Z456" i="13"/>
  <c r="Z457" i="13"/>
  <c r="Z458" i="13"/>
  <c r="Z459" i="13"/>
  <c r="Z460" i="13"/>
  <c r="Z461" i="13"/>
  <c r="Z462" i="13"/>
  <c r="Z463" i="13"/>
  <c r="Z464" i="13"/>
  <c r="Z465" i="13"/>
  <c r="Z466" i="13"/>
  <c r="Z467" i="13"/>
  <c r="Z468" i="13"/>
  <c r="Z469" i="13"/>
  <c r="Z470" i="13"/>
  <c r="Z471" i="13"/>
  <c r="Z472" i="13"/>
  <c r="Z473" i="13"/>
  <c r="Z474" i="13"/>
  <c r="Z475" i="13"/>
  <c r="Z476" i="13"/>
  <c r="Z477" i="13"/>
  <c r="Z478" i="13"/>
  <c r="Z479" i="13"/>
  <c r="Z480" i="13"/>
  <c r="Z481" i="13"/>
  <c r="Z482" i="13"/>
  <c r="Z483" i="13"/>
  <c r="Z484" i="13"/>
  <c r="Z485" i="13"/>
  <c r="Z486" i="13"/>
  <c r="Z487" i="13"/>
  <c r="Z488" i="13"/>
  <c r="Z489" i="13"/>
  <c r="Z490" i="13"/>
  <c r="Z491" i="13"/>
  <c r="Z492" i="13"/>
  <c r="Z493" i="13"/>
  <c r="Z494" i="13"/>
  <c r="Z495" i="13"/>
  <c r="Z496" i="13"/>
  <c r="Z497" i="13"/>
  <c r="Z498" i="13"/>
  <c r="Z499" i="13"/>
  <c r="Z500" i="13"/>
  <c r="Z501" i="13"/>
  <c r="Z502" i="13"/>
  <c r="Z503" i="13"/>
  <c r="Z504" i="13"/>
  <c r="Z505" i="13"/>
  <c r="Z506" i="13"/>
  <c r="Z507" i="13"/>
  <c r="Z508" i="13"/>
  <c r="Z509" i="13"/>
  <c r="Z510" i="13"/>
  <c r="Z511" i="13"/>
  <c r="Z512" i="13"/>
  <c r="Z513" i="13"/>
  <c r="Z514" i="13"/>
  <c r="Z515" i="13"/>
  <c r="Z516" i="13"/>
  <c r="Z517" i="13"/>
  <c r="Z518" i="13"/>
  <c r="Z519" i="13"/>
  <c r="Z520" i="13"/>
  <c r="Z521" i="13"/>
  <c r="Z522" i="13"/>
  <c r="Z523" i="13"/>
  <c r="Z524" i="13"/>
  <c r="Z525" i="13"/>
  <c r="Z526" i="13"/>
  <c r="Z527" i="13"/>
  <c r="Z528" i="13"/>
  <c r="Z529" i="13"/>
  <c r="Z530" i="13"/>
  <c r="Z531" i="13"/>
  <c r="Z532" i="13"/>
  <c r="Z533" i="13"/>
  <c r="Z534" i="13"/>
  <c r="Z535" i="13"/>
  <c r="Z536" i="13"/>
  <c r="Z537" i="13"/>
  <c r="Z538" i="13"/>
  <c r="Z539" i="13"/>
  <c r="Z540" i="13"/>
  <c r="Z541" i="13"/>
  <c r="Z542" i="13"/>
  <c r="Z543" i="13"/>
  <c r="Z544" i="13"/>
  <c r="Z545" i="13"/>
  <c r="Z546" i="13"/>
  <c r="Z547" i="13"/>
  <c r="Z548" i="13"/>
  <c r="Z549" i="13"/>
  <c r="Z550" i="13"/>
  <c r="Z551" i="13"/>
  <c r="Z552" i="13"/>
  <c r="Z553" i="13"/>
  <c r="Z554" i="13"/>
  <c r="Z555" i="13"/>
  <c r="Z556" i="13"/>
  <c r="Z557" i="13"/>
  <c r="Z558" i="13"/>
  <c r="Z559" i="13"/>
  <c r="Z560" i="13"/>
  <c r="Z561" i="13"/>
  <c r="Z562" i="13"/>
  <c r="Z563" i="13"/>
  <c r="Z564" i="13"/>
  <c r="Z565" i="13"/>
  <c r="Z566" i="13"/>
  <c r="Z567" i="13"/>
  <c r="Z568" i="13"/>
  <c r="Z569" i="13"/>
  <c r="Z570" i="13"/>
  <c r="Z571" i="13"/>
  <c r="Z572" i="13"/>
  <c r="Z573" i="13"/>
  <c r="Z574" i="13"/>
  <c r="Z575" i="13"/>
  <c r="Z576" i="13"/>
  <c r="Z577" i="13"/>
  <c r="Z578" i="13"/>
  <c r="Z579" i="13"/>
  <c r="Z580" i="13"/>
  <c r="Z581" i="13"/>
  <c r="Z582" i="13"/>
  <c r="Z583" i="13"/>
  <c r="Z584" i="13"/>
  <c r="Z585" i="13"/>
  <c r="Z586" i="13"/>
  <c r="Z587" i="13"/>
  <c r="Z588" i="13"/>
  <c r="Z589" i="13"/>
  <c r="Z590" i="13"/>
  <c r="Z591" i="13"/>
  <c r="Z592" i="13"/>
  <c r="Z593" i="13"/>
  <c r="Z594" i="13"/>
  <c r="Z595" i="13"/>
  <c r="Z596" i="13"/>
  <c r="Z597" i="13"/>
  <c r="Z598" i="13"/>
  <c r="Z599" i="13"/>
  <c r="Z600" i="13"/>
  <c r="Z601" i="13"/>
  <c r="Z602" i="13"/>
  <c r="Z603" i="13"/>
  <c r="Z604" i="13"/>
  <c r="Z605" i="13"/>
  <c r="Z606" i="13"/>
  <c r="Z607" i="13"/>
  <c r="Z608" i="13"/>
  <c r="Z609" i="13"/>
  <c r="Z610" i="13"/>
  <c r="Z611" i="13"/>
  <c r="Z612" i="13"/>
  <c r="Z613" i="13"/>
  <c r="Z614" i="13"/>
  <c r="Z615" i="13"/>
  <c r="Z616" i="13"/>
  <c r="Z617" i="13"/>
  <c r="Z618" i="13"/>
  <c r="Z619" i="13"/>
  <c r="Z620" i="13"/>
  <c r="Z621" i="13"/>
  <c r="Z622" i="13"/>
  <c r="Z623" i="13"/>
  <c r="Z624" i="13"/>
  <c r="Z625" i="13"/>
  <c r="Z626" i="13"/>
  <c r="Z627" i="13"/>
  <c r="Z628" i="13"/>
  <c r="Z629" i="13"/>
  <c r="Z630" i="13"/>
  <c r="Z631" i="13"/>
  <c r="Z632" i="13"/>
  <c r="Z633" i="13"/>
  <c r="Z634" i="13"/>
  <c r="Z635" i="13"/>
  <c r="Z636" i="13"/>
  <c r="Z637" i="13"/>
  <c r="Z638" i="13"/>
  <c r="Z639" i="13"/>
  <c r="Z640" i="13"/>
  <c r="Z641" i="13"/>
  <c r="Z642" i="13"/>
  <c r="Z643" i="13"/>
  <c r="Z644" i="13"/>
  <c r="Z645" i="13"/>
  <c r="Z646" i="13"/>
  <c r="Z647" i="13"/>
  <c r="Z648" i="13"/>
  <c r="Z649" i="13"/>
  <c r="Z650" i="13"/>
  <c r="Z651" i="13"/>
  <c r="Z652" i="13"/>
  <c r="Z653" i="13"/>
  <c r="Z654" i="13"/>
  <c r="Z655" i="13"/>
  <c r="Z656" i="13"/>
  <c r="Z657" i="13"/>
  <c r="Z658" i="13"/>
  <c r="Z659" i="13"/>
  <c r="Z660" i="13"/>
  <c r="Z661" i="13"/>
  <c r="Z662" i="13"/>
  <c r="Z663" i="13"/>
  <c r="Z664" i="13"/>
  <c r="Z665" i="13"/>
  <c r="Z666" i="13"/>
  <c r="Z667" i="13"/>
  <c r="Z668" i="13"/>
  <c r="Z669" i="13"/>
  <c r="Z670" i="13"/>
  <c r="Z671" i="13"/>
  <c r="Z672" i="13"/>
  <c r="Z673" i="13"/>
  <c r="Z674" i="13"/>
  <c r="Z675" i="13"/>
  <c r="Z676" i="13"/>
  <c r="Z677" i="13"/>
  <c r="Z678" i="13"/>
  <c r="Z679" i="13"/>
  <c r="Z680" i="13"/>
  <c r="Z681" i="13"/>
  <c r="Z682" i="13"/>
  <c r="Z683" i="13"/>
  <c r="Z684" i="13"/>
  <c r="Z685" i="13"/>
  <c r="Z686" i="13"/>
  <c r="Z687" i="13"/>
  <c r="Z688" i="13"/>
  <c r="Z689" i="13"/>
  <c r="Z690" i="13"/>
  <c r="Z691" i="13"/>
  <c r="Z692" i="13"/>
  <c r="Z693" i="13"/>
  <c r="Z694" i="13"/>
  <c r="Z695" i="13"/>
  <c r="Z696" i="13"/>
  <c r="Z697" i="13"/>
  <c r="Z698" i="13"/>
  <c r="Z699" i="13"/>
  <c r="Z700" i="13"/>
  <c r="Z701" i="13"/>
  <c r="Z702" i="13"/>
  <c r="Z703" i="13"/>
  <c r="Z704" i="13"/>
  <c r="Z705" i="13"/>
  <c r="Z706" i="13"/>
  <c r="Z707" i="13"/>
  <c r="Z708" i="13"/>
  <c r="Z709" i="13"/>
  <c r="Z710" i="13"/>
  <c r="Z711" i="13"/>
  <c r="Z712" i="13"/>
  <c r="Z713" i="13"/>
  <c r="Z714" i="13"/>
  <c r="Z715" i="13"/>
  <c r="Z716" i="13"/>
  <c r="Z717" i="13"/>
  <c r="Z718" i="13"/>
  <c r="Z719" i="13"/>
  <c r="Z720" i="13"/>
  <c r="Z721" i="13"/>
  <c r="Z722" i="13"/>
  <c r="Z723" i="13"/>
  <c r="Z724" i="13"/>
  <c r="Z725" i="13"/>
  <c r="Z726" i="13"/>
  <c r="Z727" i="13"/>
  <c r="Z728" i="13"/>
  <c r="Z729" i="13"/>
  <c r="Z730" i="13"/>
  <c r="Z731" i="13"/>
  <c r="Z732" i="13"/>
  <c r="Z733" i="13"/>
  <c r="Z734" i="13"/>
  <c r="Z735" i="13"/>
  <c r="Z736" i="13"/>
  <c r="Z737" i="13"/>
  <c r="Z738" i="13"/>
  <c r="Z739" i="13"/>
  <c r="Z740" i="13"/>
  <c r="Z741" i="13"/>
  <c r="Z742" i="13"/>
  <c r="Z743" i="13"/>
  <c r="Z744" i="13"/>
  <c r="Z745" i="13"/>
  <c r="Z746" i="13"/>
  <c r="Z747" i="13"/>
  <c r="Z748" i="13"/>
  <c r="Z749" i="13"/>
  <c r="Z750" i="13"/>
  <c r="Z751" i="13"/>
  <c r="Z752" i="13"/>
  <c r="Z753" i="13"/>
  <c r="Z754" i="13"/>
  <c r="Z755" i="13"/>
  <c r="Z756" i="13"/>
  <c r="Z757" i="13"/>
  <c r="Z758" i="13"/>
  <c r="Z759" i="13"/>
  <c r="Z760" i="13"/>
  <c r="Z761" i="13"/>
  <c r="Z762" i="13"/>
  <c r="Z763" i="13"/>
  <c r="Z764" i="13"/>
  <c r="Z765" i="13"/>
  <c r="Z766" i="13"/>
  <c r="Z767" i="13"/>
  <c r="Z768" i="13"/>
  <c r="Z769" i="13"/>
  <c r="Z770" i="13"/>
  <c r="Z771" i="13"/>
  <c r="Z772" i="13"/>
  <c r="Z773" i="13"/>
  <c r="Z774" i="13"/>
  <c r="Z775" i="13"/>
  <c r="Z776" i="13"/>
  <c r="Z777" i="13"/>
  <c r="Z778" i="13"/>
  <c r="Z779" i="13"/>
  <c r="Z780" i="13"/>
  <c r="Z781" i="13"/>
  <c r="Z782" i="13"/>
  <c r="Z783" i="13"/>
  <c r="Z784" i="13"/>
  <c r="Z785" i="13"/>
  <c r="Z786" i="13"/>
  <c r="Z787" i="13"/>
  <c r="Z788" i="13"/>
  <c r="Z789" i="13"/>
  <c r="Z790" i="13"/>
  <c r="Z791" i="13"/>
  <c r="Z792" i="13"/>
  <c r="Z793" i="13"/>
  <c r="Z794" i="13"/>
  <c r="Z795" i="13"/>
  <c r="Z796" i="13"/>
  <c r="Z797" i="13"/>
  <c r="Z798" i="13"/>
  <c r="Z799" i="13"/>
  <c r="Z800" i="13"/>
  <c r="Z801" i="13"/>
  <c r="Z802" i="13"/>
  <c r="Z803" i="13"/>
  <c r="Z804" i="13"/>
  <c r="Z805" i="13"/>
  <c r="Z806" i="13"/>
  <c r="Z807" i="13"/>
  <c r="Z808" i="13"/>
  <c r="Z809" i="13"/>
  <c r="Z810" i="13"/>
  <c r="Z811" i="13"/>
  <c r="Z812" i="13"/>
  <c r="Z813" i="13"/>
  <c r="Z814" i="13"/>
  <c r="Z815" i="13"/>
  <c r="Z816" i="13"/>
  <c r="Z817" i="13"/>
  <c r="Z818" i="13"/>
  <c r="Z819" i="13"/>
  <c r="Z820" i="13"/>
  <c r="Z821" i="13"/>
  <c r="Z822" i="13"/>
  <c r="Z823" i="13"/>
  <c r="Z824" i="13"/>
  <c r="Z825" i="13"/>
  <c r="Z826" i="13"/>
  <c r="Z827" i="13"/>
  <c r="Z828" i="13"/>
  <c r="Z829" i="13"/>
  <c r="Z830" i="13"/>
  <c r="Z831" i="13"/>
  <c r="Z832" i="13"/>
  <c r="Z833" i="13"/>
  <c r="Z834" i="13"/>
  <c r="Z835" i="13"/>
  <c r="Z836" i="13"/>
  <c r="Z837" i="13"/>
  <c r="Z838" i="13"/>
  <c r="Z839" i="13"/>
  <c r="Z840" i="13"/>
  <c r="Z841" i="13"/>
  <c r="Z842" i="13"/>
  <c r="Z843" i="13"/>
  <c r="Z844" i="13"/>
  <c r="Z845" i="13"/>
  <c r="Z846" i="13"/>
  <c r="Z847" i="13"/>
  <c r="Z848" i="13"/>
  <c r="Z849" i="13"/>
  <c r="Z850" i="13"/>
  <c r="Z851" i="13"/>
  <c r="Z852" i="13"/>
  <c r="Z853" i="13"/>
  <c r="Z854" i="13"/>
  <c r="Z855" i="13"/>
  <c r="Z856" i="13"/>
  <c r="Z857" i="13"/>
  <c r="Z858" i="13"/>
  <c r="Z859" i="13"/>
  <c r="Z860" i="13"/>
  <c r="Z861" i="13"/>
  <c r="Z862" i="13"/>
  <c r="Z863" i="13"/>
  <c r="Z864" i="13"/>
  <c r="Z865" i="13"/>
  <c r="Z866" i="13"/>
  <c r="Z867" i="13"/>
  <c r="Z868" i="13"/>
  <c r="Z869" i="13"/>
  <c r="Z870" i="13"/>
  <c r="Z871" i="13"/>
  <c r="Z872" i="13"/>
  <c r="Z873" i="13"/>
  <c r="Z874" i="13"/>
  <c r="Z875" i="13"/>
  <c r="Z876" i="13"/>
  <c r="Z877" i="13"/>
  <c r="Z878" i="13"/>
  <c r="Z879" i="13"/>
  <c r="Z880" i="13"/>
  <c r="Z881" i="13"/>
  <c r="Z882" i="13"/>
  <c r="Z883" i="13"/>
  <c r="Z884" i="13"/>
  <c r="Z885" i="13"/>
  <c r="Z886" i="13"/>
  <c r="Z887" i="13"/>
  <c r="Z888" i="13"/>
  <c r="Z889" i="13"/>
  <c r="Z890" i="13"/>
  <c r="Z891" i="13"/>
  <c r="Z892" i="13"/>
  <c r="Z893" i="13"/>
  <c r="Z894" i="13"/>
  <c r="Z895" i="13"/>
  <c r="Z896" i="13"/>
  <c r="Z897" i="13"/>
  <c r="Z898" i="13"/>
  <c r="Z899" i="13"/>
  <c r="Z900" i="13"/>
  <c r="Z901" i="13"/>
  <c r="Z902" i="13"/>
  <c r="Z903" i="13"/>
  <c r="Z904" i="13"/>
  <c r="Z905" i="13"/>
  <c r="Z906" i="13"/>
  <c r="Z907" i="13"/>
  <c r="Z908" i="13"/>
  <c r="Z909" i="13"/>
  <c r="Z910" i="13"/>
  <c r="Z911" i="13"/>
  <c r="Z912" i="13"/>
  <c r="Z913" i="13"/>
  <c r="Z914" i="13"/>
  <c r="Z915" i="13"/>
  <c r="Z916" i="13"/>
  <c r="Z917" i="13"/>
  <c r="Z918" i="13"/>
  <c r="Z919" i="13"/>
  <c r="Z920" i="13"/>
  <c r="Z921" i="13"/>
  <c r="Z922" i="13"/>
  <c r="Z923" i="13"/>
  <c r="Z924" i="13"/>
  <c r="Z925" i="13"/>
  <c r="Z926" i="13"/>
  <c r="Z927" i="13"/>
  <c r="Z928" i="13"/>
  <c r="Z929" i="13"/>
  <c r="Z930" i="13"/>
  <c r="Z931" i="13"/>
  <c r="Z932" i="13"/>
  <c r="Z933" i="13"/>
  <c r="Z934" i="13"/>
  <c r="Z935" i="13"/>
  <c r="Z936" i="13"/>
  <c r="Z937" i="13"/>
  <c r="Z938" i="13"/>
  <c r="Z939" i="13"/>
  <c r="Z940" i="13"/>
  <c r="Z941" i="13"/>
  <c r="Z942" i="13"/>
  <c r="Z943" i="13"/>
  <c r="Z944" i="13"/>
  <c r="Z945" i="13"/>
  <c r="Z946" i="13"/>
  <c r="Z947" i="13"/>
  <c r="Z948" i="13"/>
  <c r="Z949" i="13"/>
  <c r="Z950" i="13"/>
  <c r="Z951" i="13"/>
  <c r="Z952" i="13"/>
  <c r="Z953" i="13"/>
  <c r="Z954" i="13"/>
  <c r="Z955" i="13"/>
  <c r="Z956" i="13"/>
  <c r="Z957" i="13"/>
  <c r="Z958" i="13"/>
  <c r="Z959" i="13"/>
  <c r="Z960" i="13"/>
  <c r="Z961" i="13"/>
  <c r="Z962" i="13"/>
  <c r="Z963" i="13"/>
  <c r="Z964" i="13"/>
  <c r="Z965" i="13"/>
  <c r="Z966" i="13"/>
  <c r="Z967" i="13"/>
  <c r="Z968" i="13"/>
  <c r="Z969" i="13"/>
  <c r="Z970" i="13"/>
  <c r="Z971" i="13"/>
  <c r="Z972" i="13"/>
  <c r="Z973" i="13"/>
  <c r="Z974" i="13"/>
  <c r="Z975" i="13"/>
  <c r="Z976" i="13"/>
  <c r="Z977" i="13"/>
  <c r="Z978" i="13"/>
  <c r="Z979" i="13"/>
  <c r="Z980" i="13"/>
  <c r="Z981" i="13"/>
  <c r="Z982" i="13"/>
  <c r="Z983" i="13"/>
  <c r="Z984" i="13"/>
  <c r="Z985" i="13"/>
  <c r="Z986" i="13"/>
  <c r="Z987" i="13"/>
  <c r="Z988" i="13"/>
  <c r="Z989" i="13"/>
  <c r="Z990" i="13"/>
  <c r="Z991" i="13"/>
  <c r="Z992" i="13"/>
  <c r="Z993" i="13"/>
  <c r="Z994" i="13"/>
  <c r="Z995" i="13"/>
  <c r="Z996" i="13"/>
  <c r="Z997" i="13"/>
  <c r="Z998" i="13"/>
  <c r="Z999" i="13"/>
  <c r="Z1000" i="13"/>
  <c r="Z1001" i="13"/>
  <c r="Z1002" i="13"/>
  <c r="Z1003" i="13"/>
  <c r="Z1004" i="13"/>
  <c r="Z5" i="13"/>
  <c r="W6" i="20"/>
  <c r="X6" i="20"/>
  <c r="W7" i="20"/>
  <c r="X7" i="20"/>
  <c r="W8" i="20"/>
  <c r="X8" i="20"/>
  <c r="W9" i="20"/>
  <c r="X9" i="20"/>
  <c r="W10" i="20"/>
  <c r="X10" i="20"/>
  <c r="W11" i="20"/>
  <c r="X11" i="20"/>
  <c r="W12" i="20"/>
  <c r="X12" i="20"/>
  <c r="W13" i="20"/>
  <c r="X13" i="20"/>
  <c r="W14" i="20"/>
  <c r="X14" i="20"/>
  <c r="W15" i="20"/>
  <c r="X15" i="20"/>
  <c r="W16" i="20"/>
  <c r="X16" i="20"/>
  <c r="W17" i="20"/>
  <c r="X17" i="20"/>
  <c r="W18" i="20"/>
  <c r="X18" i="20"/>
  <c r="W19" i="20"/>
  <c r="X19" i="20"/>
  <c r="W20" i="20"/>
  <c r="X20" i="20"/>
  <c r="W21" i="20"/>
  <c r="X21" i="20"/>
  <c r="W22" i="20"/>
  <c r="X22" i="20"/>
  <c r="W23" i="20"/>
  <c r="X23" i="20"/>
  <c r="W24" i="20"/>
  <c r="X24" i="20"/>
  <c r="W25" i="20"/>
  <c r="X25" i="20"/>
  <c r="W26" i="20"/>
  <c r="X26" i="20"/>
  <c r="W27" i="20"/>
  <c r="X27" i="20"/>
  <c r="W28" i="20"/>
  <c r="X28" i="20"/>
  <c r="W29" i="20"/>
  <c r="X29" i="20"/>
  <c r="W30" i="20"/>
  <c r="X30" i="20"/>
  <c r="W31" i="20"/>
  <c r="X31" i="20"/>
  <c r="W32" i="20"/>
  <c r="X32" i="20"/>
  <c r="W33" i="20"/>
  <c r="X33" i="20"/>
  <c r="W34" i="20"/>
  <c r="X34" i="20"/>
  <c r="W35" i="20"/>
  <c r="X35" i="20"/>
  <c r="W36" i="20"/>
  <c r="X36" i="20"/>
  <c r="W37" i="20"/>
  <c r="X37" i="20"/>
  <c r="W38" i="20"/>
  <c r="X38" i="20"/>
  <c r="W39" i="20"/>
  <c r="X39" i="20"/>
  <c r="W40" i="20"/>
  <c r="X40" i="20"/>
  <c r="W41" i="20"/>
  <c r="X41" i="20"/>
  <c r="W42" i="20"/>
  <c r="X42" i="20"/>
  <c r="W43" i="20"/>
  <c r="X43" i="20"/>
  <c r="W44" i="20"/>
  <c r="X44" i="20"/>
  <c r="W45" i="20"/>
  <c r="X45" i="20"/>
  <c r="W46" i="20"/>
  <c r="X46" i="20"/>
  <c r="W47" i="20"/>
  <c r="X47" i="20"/>
  <c r="W48" i="20"/>
  <c r="X48" i="20"/>
  <c r="W49" i="20"/>
  <c r="X49" i="20"/>
  <c r="W50" i="20"/>
  <c r="X50" i="20"/>
  <c r="W51" i="20"/>
  <c r="X51" i="20"/>
  <c r="W52" i="20"/>
  <c r="X52" i="20"/>
  <c r="W53" i="20"/>
  <c r="X53" i="20"/>
  <c r="W54" i="20"/>
  <c r="X54" i="20"/>
  <c r="W55" i="20"/>
  <c r="X55" i="20"/>
  <c r="W56" i="20"/>
  <c r="X56" i="20"/>
  <c r="W57" i="20"/>
  <c r="X57" i="20"/>
  <c r="W58" i="20"/>
  <c r="X58" i="20"/>
  <c r="W59" i="20"/>
  <c r="X59" i="20"/>
  <c r="W60" i="20"/>
  <c r="X60" i="20"/>
  <c r="W61" i="20"/>
  <c r="X61" i="20"/>
  <c r="W62" i="20"/>
  <c r="X62" i="20"/>
  <c r="W63" i="20"/>
  <c r="X63" i="20"/>
  <c r="W64" i="20"/>
  <c r="X64" i="20"/>
  <c r="W65" i="20"/>
  <c r="X65" i="20"/>
  <c r="W66" i="20"/>
  <c r="X66" i="20"/>
  <c r="W67" i="20"/>
  <c r="X67" i="20"/>
  <c r="W68" i="20"/>
  <c r="X68" i="20"/>
  <c r="W69" i="20"/>
  <c r="X69" i="20"/>
  <c r="W70" i="20"/>
  <c r="X70" i="20"/>
  <c r="W71" i="20"/>
  <c r="X71" i="20"/>
  <c r="W72" i="20"/>
  <c r="X72" i="20"/>
  <c r="W73" i="20"/>
  <c r="X73" i="20"/>
  <c r="W74" i="20"/>
  <c r="X74" i="20"/>
  <c r="W75" i="20"/>
  <c r="X75" i="20"/>
  <c r="W76" i="20"/>
  <c r="X76" i="20"/>
  <c r="W77" i="20"/>
  <c r="X77" i="20"/>
  <c r="W78" i="20"/>
  <c r="X78" i="20"/>
  <c r="W79" i="20"/>
  <c r="X79" i="20"/>
  <c r="W80" i="20"/>
  <c r="X80" i="20"/>
  <c r="W81" i="20"/>
  <c r="X81" i="20"/>
  <c r="W82" i="20"/>
  <c r="X82" i="20"/>
  <c r="W83" i="20"/>
  <c r="X83" i="20"/>
  <c r="W84" i="20"/>
  <c r="X84" i="20"/>
  <c r="W85" i="20"/>
  <c r="X85" i="20"/>
  <c r="W86" i="20"/>
  <c r="X86" i="20"/>
  <c r="W87" i="20"/>
  <c r="X87" i="20"/>
  <c r="W88" i="20"/>
  <c r="X88" i="20"/>
  <c r="W89" i="20"/>
  <c r="X89" i="20"/>
  <c r="W90" i="20"/>
  <c r="X90" i="20"/>
  <c r="W91" i="20"/>
  <c r="X91" i="20"/>
  <c r="W92" i="20"/>
  <c r="X92" i="20"/>
  <c r="W93" i="20"/>
  <c r="X93" i="20"/>
  <c r="W94" i="20"/>
  <c r="X94" i="20"/>
  <c r="W95" i="20"/>
  <c r="X95" i="20"/>
  <c r="W96" i="20"/>
  <c r="X96" i="20"/>
  <c r="W97" i="20"/>
  <c r="X97" i="20"/>
  <c r="W98" i="20"/>
  <c r="X98" i="20"/>
  <c r="W99" i="20"/>
  <c r="X99" i="20"/>
  <c r="W100" i="20"/>
  <c r="X100" i="20"/>
  <c r="W101" i="20"/>
  <c r="X101" i="20"/>
  <c r="W102" i="20"/>
  <c r="X102" i="20"/>
  <c r="W103" i="20"/>
  <c r="X103" i="20"/>
  <c r="W104" i="20"/>
  <c r="X104" i="20"/>
  <c r="W105" i="20"/>
  <c r="X105" i="20"/>
  <c r="W106" i="20"/>
  <c r="X106" i="20"/>
  <c r="W107" i="20"/>
  <c r="X107" i="20"/>
  <c r="W108" i="20"/>
  <c r="X108" i="20"/>
  <c r="W109" i="20"/>
  <c r="X109" i="20"/>
  <c r="W110" i="20"/>
  <c r="X110" i="20"/>
  <c r="W111" i="20"/>
  <c r="X111" i="20"/>
  <c r="W112" i="20"/>
  <c r="X112" i="20"/>
  <c r="W113" i="20"/>
  <c r="X113" i="20"/>
  <c r="W114" i="20"/>
  <c r="X114" i="20"/>
  <c r="W115" i="20"/>
  <c r="X115" i="20"/>
  <c r="W116" i="20"/>
  <c r="X116" i="20"/>
  <c r="W117" i="20"/>
  <c r="X117" i="20"/>
  <c r="W118" i="20"/>
  <c r="X118" i="20"/>
  <c r="W119" i="20"/>
  <c r="X119" i="20"/>
  <c r="W120" i="20"/>
  <c r="X120" i="20"/>
  <c r="W121" i="20"/>
  <c r="X121" i="20"/>
  <c r="W122" i="20"/>
  <c r="X122" i="20"/>
  <c r="W123" i="20"/>
  <c r="X123" i="20"/>
  <c r="W124" i="20"/>
  <c r="X124" i="20"/>
  <c r="W125" i="20"/>
  <c r="X125" i="20"/>
  <c r="W126" i="20"/>
  <c r="X126" i="20"/>
  <c r="W127" i="20"/>
  <c r="X127" i="20"/>
  <c r="W128" i="20"/>
  <c r="X128" i="20"/>
  <c r="W129" i="20"/>
  <c r="X129" i="20"/>
  <c r="W130" i="20"/>
  <c r="X130" i="20"/>
  <c r="W131" i="20"/>
  <c r="X131" i="20"/>
  <c r="W132" i="20"/>
  <c r="X132" i="20"/>
  <c r="W133" i="20"/>
  <c r="X133" i="20"/>
  <c r="W134" i="20"/>
  <c r="X134" i="20"/>
  <c r="W135" i="20"/>
  <c r="X135" i="20"/>
  <c r="W136" i="20"/>
  <c r="X136" i="20"/>
  <c r="W137" i="20"/>
  <c r="X137" i="20"/>
  <c r="W138" i="20"/>
  <c r="X138" i="20"/>
  <c r="W139" i="20"/>
  <c r="X139" i="20"/>
  <c r="W140" i="20"/>
  <c r="X140" i="20"/>
  <c r="W141" i="20"/>
  <c r="X141" i="20"/>
  <c r="W142" i="20"/>
  <c r="X142" i="20"/>
  <c r="W143" i="20"/>
  <c r="X143" i="20"/>
  <c r="W144" i="20"/>
  <c r="X144" i="20"/>
  <c r="W145" i="20"/>
  <c r="X145" i="20"/>
  <c r="W146" i="20"/>
  <c r="X146" i="20"/>
  <c r="W147" i="20"/>
  <c r="X147" i="20"/>
  <c r="W148" i="20"/>
  <c r="X148" i="20"/>
  <c r="W149" i="20"/>
  <c r="X149" i="20"/>
  <c r="W150" i="20"/>
  <c r="X150" i="20"/>
  <c r="W151" i="20"/>
  <c r="X151" i="20"/>
  <c r="W152" i="20"/>
  <c r="X152" i="20"/>
  <c r="W153" i="20"/>
  <c r="X153" i="20"/>
  <c r="W154" i="20"/>
  <c r="X154" i="20"/>
  <c r="W155" i="20"/>
  <c r="X155" i="20"/>
  <c r="W156" i="20"/>
  <c r="X156" i="20"/>
  <c r="W157" i="20"/>
  <c r="X157" i="20"/>
  <c r="W158" i="20"/>
  <c r="X158" i="20"/>
  <c r="W159" i="20"/>
  <c r="X159" i="20"/>
  <c r="W160" i="20"/>
  <c r="X160" i="20"/>
  <c r="W161" i="20"/>
  <c r="X161" i="20"/>
  <c r="W162" i="20"/>
  <c r="X162" i="20"/>
  <c r="W163" i="20"/>
  <c r="X163" i="20"/>
  <c r="W164" i="20"/>
  <c r="X164" i="20"/>
  <c r="W165" i="20"/>
  <c r="X165" i="20"/>
  <c r="W166" i="20"/>
  <c r="X166" i="20"/>
  <c r="W167" i="20"/>
  <c r="X167" i="20"/>
  <c r="W168" i="20"/>
  <c r="X168" i="20"/>
  <c r="W169" i="20"/>
  <c r="X169" i="20"/>
  <c r="W170" i="20"/>
  <c r="X170" i="20"/>
  <c r="W171" i="20"/>
  <c r="X171" i="20"/>
  <c r="W172" i="20"/>
  <c r="X172" i="20"/>
  <c r="W173" i="20"/>
  <c r="X173" i="20"/>
  <c r="W174" i="20"/>
  <c r="X174" i="20"/>
  <c r="W175" i="20"/>
  <c r="X175" i="20"/>
  <c r="W176" i="20"/>
  <c r="X176" i="20"/>
  <c r="W177" i="20"/>
  <c r="X177" i="20"/>
  <c r="W178" i="20"/>
  <c r="X178" i="20"/>
  <c r="W179" i="20"/>
  <c r="X179" i="20"/>
  <c r="W180" i="20"/>
  <c r="X180" i="20"/>
  <c r="W181" i="20"/>
  <c r="X181" i="20"/>
  <c r="W182" i="20"/>
  <c r="X182" i="20"/>
  <c r="W183" i="20"/>
  <c r="X183" i="20"/>
  <c r="W184" i="20"/>
  <c r="X184" i="20"/>
  <c r="W185" i="20"/>
  <c r="X185" i="20"/>
  <c r="W186" i="20"/>
  <c r="X186" i="20"/>
  <c r="W187" i="20"/>
  <c r="X187" i="20"/>
  <c r="W188" i="20"/>
  <c r="X188" i="20"/>
  <c r="W189" i="20"/>
  <c r="X189" i="20"/>
  <c r="W190" i="20"/>
  <c r="X190" i="20"/>
  <c r="W191" i="20"/>
  <c r="X191" i="20"/>
  <c r="W192" i="20"/>
  <c r="X192" i="20"/>
  <c r="W193" i="20"/>
  <c r="X193" i="20"/>
  <c r="W194" i="20"/>
  <c r="X194" i="20"/>
  <c r="W195" i="20"/>
  <c r="X195" i="20"/>
  <c r="W196" i="20"/>
  <c r="X196" i="20"/>
  <c r="W197" i="20"/>
  <c r="X197" i="20"/>
  <c r="W198" i="20"/>
  <c r="X198" i="20"/>
  <c r="W199" i="20"/>
  <c r="X199" i="20"/>
  <c r="W200" i="20"/>
  <c r="X200" i="20"/>
  <c r="W201" i="20"/>
  <c r="X201" i="20"/>
  <c r="W202" i="20"/>
  <c r="X202" i="20"/>
  <c r="W203" i="20"/>
  <c r="X203" i="20"/>
  <c r="W204" i="20"/>
  <c r="X204" i="20"/>
  <c r="W205" i="20"/>
  <c r="X205" i="20"/>
  <c r="W206" i="20"/>
  <c r="X206" i="20"/>
  <c r="W207" i="20"/>
  <c r="X207" i="20"/>
  <c r="W208" i="20"/>
  <c r="X208" i="20"/>
  <c r="W209" i="20"/>
  <c r="X209" i="20"/>
  <c r="W210" i="20"/>
  <c r="X210" i="20"/>
  <c r="W211" i="20"/>
  <c r="X211" i="20"/>
  <c r="W212" i="20"/>
  <c r="X212" i="20"/>
  <c r="W213" i="20"/>
  <c r="X213" i="20"/>
  <c r="W214" i="20"/>
  <c r="X214" i="20"/>
  <c r="W215" i="20"/>
  <c r="X215" i="20"/>
  <c r="W216" i="20"/>
  <c r="X216" i="20"/>
  <c r="W217" i="20"/>
  <c r="X217" i="20"/>
  <c r="W218" i="20"/>
  <c r="X218" i="20"/>
  <c r="W219" i="20"/>
  <c r="X219" i="20"/>
  <c r="W220" i="20"/>
  <c r="X220" i="20"/>
  <c r="W221" i="20"/>
  <c r="X221" i="20"/>
  <c r="W222" i="20"/>
  <c r="X222" i="20"/>
  <c r="W223" i="20"/>
  <c r="X223" i="20"/>
  <c r="W224" i="20"/>
  <c r="X224" i="20"/>
  <c r="W225" i="20"/>
  <c r="X225" i="20"/>
  <c r="W226" i="20"/>
  <c r="X226" i="20"/>
  <c r="W227" i="20"/>
  <c r="X227" i="20"/>
  <c r="W228" i="20"/>
  <c r="X228" i="20"/>
  <c r="W229" i="20"/>
  <c r="X229" i="20"/>
  <c r="W230" i="20"/>
  <c r="X230" i="20"/>
  <c r="W231" i="20"/>
  <c r="X231" i="20"/>
  <c r="W232" i="20"/>
  <c r="X232" i="20"/>
  <c r="W233" i="20"/>
  <c r="X233" i="20"/>
  <c r="W234" i="20"/>
  <c r="X234" i="20"/>
  <c r="W235" i="20"/>
  <c r="X235" i="20"/>
  <c r="W236" i="20"/>
  <c r="X236" i="20"/>
  <c r="W237" i="20"/>
  <c r="X237" i="20"/>
  <c r="W238" i="20"/>
  <c r="X238" i="20"/>
  <c r="W239" i="20"/>
  <c r="X239" i="20"/>
  <c r="W240" i="20"/>
  <c r="X240" i="20"/>
  <c r="W241" i="20"/>
  <c r="X241" i="20"/>
  <c r="W242" i="20"/>
  <c r="X242" i="20"/>
  <c r="W243" i="20"/>
  <c r="X243" i="20"/>
  <c r="W244" i="20"/>
  <c r="X244" i="20"/>
  <c r="W245" i="20"/>
  <c r="X245" i="20"/>
  <c r="W246" i="20"/>
  <c r="X246" i="20"/>
  <c r="W247" i="20"/>
  <c r="X247" i="20"/>
  <c r="W248" i="20"/>
  <c r="X248" i="20"/>
  <c r="W249" i="20"/>
  <c r="X249" i="20"/>
  <c r="W250" i="20"/>
  <c r="X250" i="20"/>
  <c r="W251" i="20"/>
  <c r="X251" i="20"/>
  <c r="W252" i="20"/>
  <c r="X252" i="20"/>
  <c r="W253" i="20"/>
  <c r="X253" i="20"/>
  <c r="W254" i="20"/>
  <c r="X254" i="20"/>
  <c r="W255" i="20"/>
  <c r="X255" i="20"/>
  <c r="W256" i="20"/>
  <c r="X256" i="20"/>
  <c r="W257" i="20"/>
  <c r="X257" i="20"/>
  <c r="W258" i="20"/>
  <c r="X258" i="20"/>
  <c r="W259" i="20"/>
  <c r="X259" i="20"/>
  <c r="W260" i="20"/>
  <c r="X260" i="20"/>
  <c r="W261" i="20"/>
  <c r="X261" i="20"/>
  <c r="W262" i="20"/>
  <c r="X262" i="20"/>
  <c r="W263" i="20"/>
  <c r="X263" i="20"/>
  <c r="W264" i="20"/>
  <c r="X264" i="20"/>
  <c r="W265" i="20"/>
  <c r="X265" i="20"/>
  <c r="W266" i="20"/>
  <c r="X266" i="20"/>
  <c r="W267" i="20"/>
  <c r="X267" i="20"/>
  <c r="W268" i="20"/>
  <c r="X268" i="20"/>
  <c r="W269" i="20"/>
  <c r="X269" i="20"/>
  <c r="W270" i="20"/>
  <c r="X270" i="20"/>
  <c r="W271" i="20"/>
  <c r="X271" i="20"/>
  <c r="W272" i="20"/>
  <c r="X272" i="20"/>
  <c r="W273" i="20"/>
  <c r="X273" i="20"/>
  <c r="W274" i="20"/>
  <c r="X274" i="20"/>
  <c r="W275" i="20"/>
  <c r="X275" i="20"/>
  <c r="W276" i="20"/>
  <c r="X276" i="20"/>
  <c r="W277" i="20"/>
  <c r="X277" i="20"/>
  <c r="W278" i="20"/>
  <c r="X278" i="20"/>
  <c r="W279" i="20"/>
  <c r="X279" i="20"/>
  <c r="W280" i="20"/>
  <c r="X280" i="20"/>
  <c r="W281" i="20"/>
  <c r="X281" i="20"/>
  <c r="W282" i="20"/>
  <c r="X282" i="20"/>
  <c r="W283" i="20"/>
  <c r="X283" i="20"/>
  <c r="W284" i="20"/>
  <c r="X284" i="20"/>
  <c r="W285" i="20"/>
  <c r="X285" i="20"/>
  <c r="W286" i="20"/>
  <c r="X286" i="20"/>
  <c r="W287" i="20"/>
  <c r="X287" i="20"/>
  <c r="W288" i="20"/>
  <c r="X288" i="20"/>
  <c r="W289" i="20"/>
  <c r="X289" i="20"/>
  <c r="W290" i="20"/>
  <c r="X290" i="20"/>
  <c r="W291" i="20"/>
  <c r="X291" i="20"/>
  <c r="W292" i="20"/>
  <c r="X292" i="20"/>
  <c r="W293" i="20"/>
  <c r="X293" i="20"/>
  <c r="W294" i="20"/>
  <c r="X294" i="20"/>
  <c r="W295" i="20"/>
  <c r="X295" i="20"/>
  <c r="W296" i="20"/>
  <c r="X296" i="20"/>
  <c r="W297" i="20"/>
  <c r="X297" i="20"/>
  <c r="W298" i="20"/>
  <c r="X298" i="20"/>
  <c r="W299" i="20"/>
  <c r="X299" i="20"/>
  <c r="W300" i="20"/>
  <c r="X300" i="20"/>
  <c r="W301" i="20"/>
  <c r="X301" i="20"/>
  <c r="W302" i="20"/>
  <c r="X302" i="20"/>
  <c r="W303" i="20"/>
  <c r="X303" i="20"/>
  <c r="W304" i="20"/>
  <c r="X304" i="20"/>
  <c r="W305" i="20"/>
  <c r="X305" i="20"/>
  <c r="W306" i="20"/>
  <c r="X306" i="20"/>
  <c r="W307" i="20"/>
  <c r="X307" i="20"/>
  <c r="W308" i="20"/>
  <c r="X308" i="20"/>
  <c r="W309" i="20"/>
  <c r="X309" i="20"/>
  <c r="W310" i="20"/>
  <c r="X310" i="20"/>
  <c r="W311" i="20"/>
  <c r="X311" i="20"/>
  <c r="W312" i="20"/>
  <c r="X312" i="20"/>
  <c r="W313" i="20"/>
  <c r="X313" i="20"/>
  <c r="W314" i="20"/>
  <c r="X314" i="20"/>
  <c r="W315" i="20"/>
  <c r="X315" i="20"/>
  <c r="W316" i="20"/>
  <c r="X316" i="20"/>
  <c r="W317" i="20"/>
  <c r="X317" i="20"/>
  <c r="W318" i="20"/>
  <c r="X318" i="20"/>
  <c r="W319" i="20"/>
  <c r="X319" i="20"/>
  <c r="W320" i="20"/>
  <c r="X320" i="20"/>
  <c r="W321" i="20"/>
  <c r="X321" i="20"/>
  <c r="W322" i="20"/>
  <c r="X322" i="20"/>
  <c r="W323" i="20"/>
  <c r="X323" i="20"/>
  <c r="W324" i="20"/>
  <c r="X324" i="20"/>
  <c r="W325" i="20"/>
  <c r="X325" i="20"/>
  <c r="W326" i="20"/>
  <c r="X326" i="20"/>
  <c r="W327" i="20"/>
  <c r="X327" i="20"/>
  <c r="W328" i="20"/>
  <c r="X328" i="20"/>
  <c r="W329" i="20"/>
  <c r="X329" i="20"/>
  <c r="W330" i="20"/>
  <c r="X330" i="20"/>
  <c r="W331" i="20"/>
  <c r="X331" i="20"/>
  <c r="W332" i="20"/>
  <c r="X332" i="20"/>
  <c r="W333" i="20"/>
  <c r="X333" i="20"/>
  <c r="W334" i="20"/>
  <c r="X334" i="20"/>
  <c r="W335" i="20"/>
  <c r="X335" i="20"/>
  <c r="W336" i="20"/>
  <c r="X336" i="20"/>
  <c r="W337" i="20"/>
  <c r="X337" i="20"/>
  <c r="W338" i="20"/>
  <c r="X338" i="20"/>
  <c r="W339" i="20"/>
  <c r="X339" i="20"/>
  <c r="W340" i="20"/>
  <c r="X340" i="20"/>
  <c r="W341" i="20"/>
  <c r="X341" i="20"/>
  <c r="W342" i="20"/>
  <c r="X342" i="20"/>
  <c r="W343" i="20"/>
  <c r="X343" i="20"/>
  <c r="W344" i="20"/>
  <c r="X344" i="20"/>
  <c r="W345" i="20"/>
  <c r="X345" i="20"/>
  <c r="W346" i="20"/>
  <c r="X346" i="20"/>
  <c r="W347" i="20"/>
  <c r="X347" i="20"/>
  <c r="W348" i="20"/>
  <c r="X348" i="20"/>
  <c r="W349" i="20"/>
  <c r="X349" i="20"/>
  <c r="W350" i="20"/>
  <c r="X350" i="20"/>
  <c r="W351" i="20"/>
  <c r="X351" i="20"/>
  <c r="W352" i="20"/>
  <c r="X352" i="20"/>
  <c r="W353" i="20"/>
  <c r="X353" i="20"/>
  <c r="W354" i="20"/>
  <c r="X354" i="20"/>
  <c r="W355" i="20"/>
  <c r="X355" i="20"/>
  <c r="W356" i="20"/>
  <c r="X356" i="20"/>
  <c r="W357" i="20"/>
  <c r="X357" i="20"/>
  <c r="W358" i="20"/>
  <c r="X358" i="20"/>
  <c r="W359" i="20"/>
  <c r="X359" i="20"/>
  <c r="W360" i="20"/>
  <c r="X360" i="20"/>
  <c r="W361" i="20"/>
  <c r="X361" i="20"/>
  <c r="W362" i="20"/>
  <c r="X362" i="20"/>
  <c r="W363" i="20"/>
  <c r="X363" i="20"/>
  <c r="W364" i="20"/>
  <c r="X364" i="20"/>
  <c r="W365" i="20"/>
  <c r="X365" i="20"/>
  <c r="W366" i="20"/>
  <c r="X366" i="20"/>
  <c r="W367" i="20"/>
  <c r="X367" i="20"/>
  <c r="W368" i="20"/>
  <c r="X368" i="20"/>
  <c r="W369" i="20"/>
  <c r="X369" i="20"/>
  <c r="W370" i="20"/>
  <c r="X370" i="20"/>
  <c r="W371" i="20"/>
  <c r="X371" i="20"/>
  <c r="W372" i="20"/>
  <c r="X372" i="20"/>
  <c r="W373" i="20"/>
  <c r="X373" i="20"/>
  <c r="W374" i="20"/>
  <c r="X374" i="20"/>
  <c r="W375" i="20"/>
  <c r="X375" i="20"/>
  <c r="W376" i="20"/>
  <c r="X376" i="20"/>
  <c r="W377" i="20"/>
  <c r="X377" i="20"/>
  <c r="W378" i="20"/>
  <c r="X378" i="20"/>
  <c r="W379" i="20"/>
  <c r="X379" i="20"/>
  <c r="W380" i="20"/>
  <c r="X380" i="20"/>
  <c r="W381" i="20"/>
  <c r="X381" i="20"/>
  <c r="W382" i="20"/>
  <c r="X382" i="20"/>
  <c r="W383" i="20"/>
  <c r="X383" i="20"/>
  <c r="W384" i="20"/>
  <c r="X384" i="20"/>
  <c r="W385" i="20"/>
  <c r="X385" i="20"/>
  <c r="W386" i="20"/>
  <c r="X386" i="20"/>
  <c r="W387" i="20"/>
  <c r="X387" i="20"/>
  <c r="W388" i="20"/>
  <c r="X388" i="20"/>
  <c r="W389" i="20"/>
  <c r="X389" i="20"/>
  <c r="W390" i="20"/>
  <c r="X390" i="20"/>
  <c r="W391" i="20"/>
  <c r="X391" i="20"/>
  <c r="W392" i="20"/>
  <c r="X392" i="20"/>
  <c r="W393" i="20"/>
  <c r="X393" i="20"/>
  <c r="W394" i="20"/>
  <c r="X394" i="20"/>
  <c r="W395" i="20"/>
  <c r="X395" i="20"/>
  <c r="W396" i="20"/>
  <c r="X396" i="20"/>
  <c r="W397" i="20"/>
  <c r="X397" i="20"/>
  <c r="W398" i="20"/>
  <c r="X398" i="20"/>
  <c r="W399" i="20"/>
  <c r="X399" i="20"/>
  <c r="W400" i="20"/>
  <c r="X400" i="20"/>
  <c r="W401" i="20"/>
  <c r="X401" i="20"/>
  <c r="W402" i="20"/>
  <c r="X402" i="20"/>
  <c r="W403" i="20"/>
  <c r="X403" i="20"/>
  <c r="W404" i="20"/>
  <c r="X404" i="20"/>
  <c r="W405" i="20"/>
  <c r="X405" i="20"/>
  <c r="W406" i="20"/>
  <c r="X406" i="20"/>
  <c r="W407" i="20"/>
  <c r="X407" i="20"/>
  <c r="W408" i="20"/>
  <c r="X408" i="20"/>
  <c r="W409" i="20"/>
  <c r="X409" i="20"/>
  <c r="W410" i="20"/>
  <c r="X410" i="20"/>
  <c r="W411" i="20"/>
  <c r="X411" i="20"/>
  <c r="W412" i="20"/>
  <c r="X412" i="20"/>
  <c r="W413" i="20"/>
  <c r="X413" i="20"/>
  <c r="W414" i="20"/>
  <c r="X414" i="20"/>
  <c r="W415" i="20"/>
  <c r="X415" i="20"/>
  <c r="W416" i="20"/>
  <c r="X416" i="20"/>
  <c r="W417" i="20"/>
  <c r="X417" i="20"/>
  <c r="W418" i="20"/>
  <c r="X418" i="20"/>
  <c r="W419" i="20"/>
  <c r="X419" i="20"/>
  <c r="W420" i="20"/>
  <c r="X420" i="20"/>
  <c r="W421" i="20"/>
  <c r="X421" i="20"/>
  <c r="W422" i="20"/>
  <c r="X422" i="20"/>
  <c r="W423" i="20"/>
  <c r="X423" i="20"/>
  <c r="W424" i="20"/>
  <c r="X424" i="20"/>
  <c r="W425" i="20"/>
  <c r="X425" i="20"/>
  <c r="W426" i="20"/>
  <c r="X426" i="20"/>
  <c r="W427" i="20"/>
  <c r="X427" i="20"/>
  <c r="W428" i="20"/>
  <c r="X428" i="20"/>
  <c r="W429" i="20"/>
  <c r="X429" i="20"/>
  <c r="W430" i="20"/>
  <c r="X430" i="20"/>
  <c r="W431" i="20"/>
  <c r="X431" i="20"/>
  <c r="W432" i="20"/>
  <c r="X432" i="20"/>
  <c r="W433" i="20"/>
  <c r="X433" i="20"/>
  <c r="W434" i="20"/>
  <c r="X434" i="20"/>
  <c r="W435" i="20"/>
  <c r="X435" i="20"/>
  <c r="W436" i="20"/>
  <c r="X436" i="20"/>
  <c r="W437" i="20"/>
  <c r="X437" i="20"/>
  <c r="W438" i="20"/>
  <c r="X438" i="20"/>
  <c r="W439" i="20"/>
  <c r="X439" i="20"/>
  <c r="W440" i="20"/>
  <c r="X440" i="20"/>
  <c r="W441" i="20"/>
  <c r="X441" i="20"/>
  <c r="W442" i="20"/>
  <c r="X442" i="20"/>
  <c r="W443" i="20"/>
  <c r="X443" i="20"/>
  <c r="W444" i="20"/>
  <c r="X444" i="20"/>
  <c r="W445" i="20"/>
  <c r="X445" i="20"/>
  <c r="W446" i="20"/>
  <c r="X446" i="20"/>
  <c r="W447" i="20"/>
  <c r="X447" i="20"/>
  <c r="W448" i="20"/>
  <c r="X448" i="20"/>
  <c r="W449" i="20"/>
  <c r="X449" i="20"/>
  <c r="W450" i="20"/>
  <c r="X450" i="20"/>
  <c r="W451" i="20"/>
  <c r="X451" i="20"/>
  <c r="W452" i="20"/>
  <c r="X452" i="20"/>
  <c r="W453" i="20"/>
  <c r="X453" i="20"/>
  <c r="W454" i="20"/>
  <c r="X454" i="20"/>
  <c r="W455" i="20"/>
  <c r="X455" i="20"/>
  <c r="W456" i="20"/>
  <c r="X456" i="20"/>
  <c r="W457" i="20"/>
  <c r="X457" i="20"/>
  <c r="W458" i="20"/>
  <c r="X458" i="20"/>
  <c r="W459" i="20"/>
  <c r="X459" i="20"/>
  <c r="W460" i="20"/>
  <c r="X460" i="20"/>
  <c r="W461" i="20"/>
  <c r="X461" i="20"/>
  <c r="W462" i="20"/>
  <c r="X462" i="20"/>
  <c r="W463" i="20"/>
  <c r="X463" i="20"/>
  <c r="W464" i="20"/>
  <c r="X464" i="20"/>
  <c r="W465" i="20"/>
  <c r="X465" i="20"/>
  <c r="W466" i="20"/>
  <c r="X466" i="20"/>
  <c r="W467" i="20"/>
  <c r="X467" i="20"/>
  <c r="W468" i="20"/>
  <c r="X468" i="20"/>
  <c r="W469" i="20"/>
  <c r="X469" i="20"/>
  <c r="W470" i="20"/>
  <c r="X470" i="20"/>
  <c r="W471" i="20"/>
  <c r="X471" i="20"/>
  <c r="W472" i="20"/>
  <c r="X472" i="20"/>
  <c r="W473" i="20"/>
  <c r="X473" i="20"/>
  <c r="W474" i="20"/>
  <c r="X474" i="20"/>
  <c r="W475" i="20"/>
  <c r="X475" i="20"/>
  <c r="W476" i="20"/>
  <c r="X476" i="20"/>
  <c r="W477" i="20"/>
  <c r="X477" i="20"/>
  <c r="W478" i="20"/>
  <c r="X478" i="20"/>
  <c r="W479" i="20"/>
  <c r="X479" i="20"/>
  <c r="W480" i="20"/>
  <c r="X480" i="20"/>
  <c r="W481" i="20"/>
  <c r="X481" i="20"/>
  <c r="W482" i="20"/>
  <c r="X482" i="20"/>
  <c r="W483" i="20"/>
  <c r="X483" i="20"/>
  <c r="W484" i="20"/>
  <c r="X484" i="20"/>
  <c r="W485" i="20"/>
  <c r="X485" i="20"/>
  <c r="W486" i="20"/>
  <c r="X486" i="20"/>
  <c r="W487" i="20"/>
  <c r="X487" i="20"/>
  <c r="W488" i="20"/>
  <c r="X488" i="20"/>
  <c r="W489" i="20"/>
  <c r="X489" i="20"/>
  <c r="W490" i="20"/>
  <c r="X490" i="20"/>
  <c r="W491" i="20"/>
  <c r="X491" i="20"/>
  <c r="W492" i="20"/>
  <c r="X492" i="20"/>
  <c r="W493" i="20"/>
  <c r="X493" i="20"/>
  <c r="W494" i="20"/>
  <c r="X494" i="20"/>
  <c r="W495" i="20"/>
  <c r="X495" i="20"/>
  <c r="W496" i="20"/>
  <c r="X496" i="20"/>
  <c r="W497" i="20"/>
  <c r="X497" i="20"/>
  <c r="W498" i="20"/>
  <c r="X498" i="20"/>
  <c r="W499" i="20"/>
  <c r="X499" i="20"/>
  <c r="W500" i="20"/>
  <c r="X500" i="20"/>
  <c r="W501" i="20"/>
  <c r="X501" i="20"/>
  <c r="W502" i="20"/>
  <c r="X502" i="20"/>
  <c r="W503" i="20"/>
  <c r="X503" i="20"/>
  <c r="W504" i="20"/>
  <c r="X504" i="20"/>
  <c r="W505" i="20"/>
  <c r="X505" i="20"/>
  <c r="W506" i="20"/>
  <c r="X506" i="20"/>
  <c r="W507" i="20"/>
  <c r="X507" i="20"/>
  <c r="W508" i="20"/>
  <c r="X508" i="20"/>
  <c r="W509" i="20"/>
  <c r="X509" i="20"/>
  <c r="W510" i="20"/>
  <c r="X510" i="20"/>
  <c r="W511" i="20"/>
  <c r="X511" i="20"/>
  <c r="W512" i="20"/>
  <c r="X512" i="20"/>
  <c r="W513" i="20"/>
  <c r="X513" i="20"/>
  <c r="W514" i="20"/>
  <c r="X514" i="20"/>
  <c r="W515" i="20"/>
  <c r="X515" i="20"/>
  <c r="W516" i="20"/>
  <c r="X516" i="20"/>
  <c r="W517" i="20"/>
  <c r="X517" i="20"/>
  <c r="W518" i="20"/>
  <c r="X518" i="20"/>
  <c r="W519" i="20"/>
  <c r="X519" i="20"/>
  <c r="W520" i="20"/>
  <c r="X520" i="20"/>
  <c r="W521" i="20"/>
  <c r="X521" i="20"/>
  <c r="W522" i="20"/>
  <c r="X522" i="20"/>
  <c r="W523" i="20"/>
  <c r="X523" i="20"/>
  <c r="W524" i="20"/>
  <c r="X524" i="20"/>
  <c r="W525" i="20"/>
  <c r="X525" i="20"/>
  <c r="W526" i="20"/>
  <c r="X526" i="20"/>
  <c r="W527" i="20"/>
  <c r="X527" i="20"/>
  <c r="W528" i="20"/>
  <c r="X528" i="20"/>
  <c r="W529" i="20"/>
  <c r="X529" i="20"/>
  <c r="W530" i="20"/>
  <c r="X530" i="20"/>
  <c r="W531" i="20"/>
  <c r="X531" i="20"/>
  <c r="W532" i="20"/>
  <c r="X532" i="20"/>
  <c r="W533" i="20"/>
  <c r="X533" i="20"/>
  <c r="W534" i="20"/>
  <c r="X534" i="20"/>
  <c r="W535" i="20"/>
  <c r="X535" i="20"/>
  <c r="W536" i="20"/>
  <c r="X536" i="20"/>
  <c r="W537" i="20"/>
  <c r="X537" i="20"/>
  <c r="W538" i="20"/>
  <c r="X538" i="20"/>
  <c r="W539" i="20"/>
  <c r="X539" i="20"/>
  <c r="W540" i="20"/>
  <c r="X540" i="20"/>
  <c r="W541" i="20"/>
  <c r="X541" i="20"/>
  <c r="W542" i="20"/>
  <c r="X542" i="20"/>
  <c r="W543" i="20"/>
  <c r="X543" i="20"/>
  <c r="W544" i="20"/>
  <c r="X544" i="20"/>
  <c r="W545" i="20"/>
  <c r="X545" i="20"/>
  <c r="W546" i="20"/>
  <c r="X546" i="20"/>
  <c r="W547" i="20"/>
  <c r="X547" i="20"/>
  <c r="W548" i="20"/>
  <c r="X548" i="20"/>
  <c r="W549" i="20"/>
  <c r="X549" i="20"/>
  <c r="W550" i="20"/>
  <c r="X550" i="20"/>
  <c r="W551" i="20"/>
  <c r="X551" i="20"/>
  <c r="W552" i="20"/>
  <c r="X552" i="20"/>
  <c r="W553" i="20"/>
  <c r="X553" i="20"/>
  <c r="W554" i="20"/>
  <c r="X554" i="20"/>
  <c r="W555" i="20"/>
  <c r="X555" i="20"/>
  <c r="W556" i="20"/>
  <c r="X556" i="20"/>
  <c r="W557" i="20"/>
  <c r="X557" i="20"/>
  <c r="W558" i="20"/>
  <c r="X558" i="20"/>
  <c r="W559" i="20"/>
  <c r="X559" i="20"/>
  <c r="W560" i="20"/>
  <c r="X560" i="20"/>
  <c r="W561" i="20"/>
  <c r="X561" i="20"/>
  <c r="W562" i="20"/>
  <c r="X562" i="20"/>
  <c r="W563" i="20"/>
  <c r="X563" i="20"/>
  <c r="W564" i="20"/>
  <c r="X564" i="20"/>
  <c r="W565" i="20"/>
  <c r="X565" i="20"/>
  <c r="W566" i="20"/>
  <c r="X566" i="20"/>
  <c r="W567" i="20"/>
  <c r="X567" i="20"/>
  <c r="W568" i="20"/>
  <c r="X568" i="20"/>
  <c r="W569" i="20"/>
  <c r="X569" i="20"/>
  <c r="W570" i="20"/>
  <c r="X570" i="20"/>
  <c r="W571" i="20"/>
  <c r="X571" i="20"/>
  <c r="W572" i="20"/>
  <c r="X572" i="20"/>
  <c r="W573" i="20"/>
  <c r="X573" i="20"/>
  <c r="W574" i="20"/>
  <c r="X574" i="20"/>
  <c r="W575" i="20"/>
  <c r="X575" i="20"/>
  <c r="W576" i="20"/>
  <c r="X576" i="20"/>
  <c r="W577" i="20"/>
  <c r="X577" i="20"/>
  <c r="W578" i="20"/>
  <c r="X578" i="20"/>
  <c r="W579" i="20"/>
  <c r="X579" i="20"/>
  <c r="W580" i="20"/>
  <c r="X580" i="20"/>
  <c r="W581" i="20"/>
  <c r="X581" i="20"/>
  <c r="W582" i="20"/>
  <c r="X582" i="20"/>
  <c r="W583" i="20"/>
  <c r="X583" i="20"/>
  <c r="W584" i="20"/>
  <c r="X584" i="20"/>
  <c r="W585" i="20"/>
  <c r="X585" i="20"/>
  <c r="W586" i="20"/>
  <c r="X586" i="20"/>
  <c r="W587" i="20"/>
  <c r="X587" i="20"/>
  <c r="W588" i="20"/>
  <c r="X588" i="20"/>
  <c r="W589" i="20"/>
  <c r="X589" i="20"/>
  <c r="W590" i="20"/>
  <c r="X590" i="20"/>
  <c r="W591" i="20"/>
  <c r="X591" i="20"/>
  <c r="W592" i="20"/>
  <c r="X592" i="20"/>
  <c r="W593" i="20"/>
  <c r="X593" i="20"/>
  <c r="W594" i="20"/>
  <c r="X594" i="20"/>
  <c r="W595" i="20"/>
  <c r="X595" i="20"/>
  <c r="W596" i="20"/>
  <c r="X596" i="20"/>
  <c r="W597" i="20"/>
  <c r="X597" i="20"/>
  <c r="W598" i="20"/>
  <c r="X598" i="20"/>
  <c r="W599" i="20"/>
  <c r="X599" i="20"/>
  <c r="W600" i="20"/>
  <c r="X600" i="20"/>
  <c r="W601" i="20"/>
  <c r="X601" i="20"/>
  <c r="W602" i="20"/>
  <c r="X602" i="20"/>
  <c r="W603" i="20"/>
  <c r="X603" i="20"/>
  <c r="W604" i="20"/>
  <c r="X604" i="20"/>
  <c r="W605" i="20"/>
  <c r="X605" i="20"/>
  <c r="W606" i="20"/>
  <c r="X606" i="20"/>
  <c r="W607" i="20"/>
  <c r="X607" i="20"/>
  <c r="W608" i="20"/>
  <c r="X608" i="20"/>
  <c r="W609" i="20"/>
  <c r="X609" i="20"/>
  <c r="W610" i="20"/>
  <c r="X610" i="20"/>
  <c r="W611" i="20"/>
  <c r="X611" i="20"/>
  <c r="W612" i="20"/>
  <c r="X612" i="20"/>
  <c r="W613" i="20"/>
  <c r="X613" i="20"/>
  <c r="W614" i="20"/>
  <c r="X614" i="20"/>
  <c r="W615" i="20"/>
  <c r="X615" i="20"/>
  <c r="W616" i="20"/>
  <c r="X616" i="20"/>
  <c r="W617" i="20"/>
  <c r="X617" i="20"/>
  <c r="W618" i="20"/>
  <c r="X618" i="20"/>
  <c r="W619" i="20"/>
  <c r="X619" i="20"/>
  <c r="W620" i="20"/>
  <c r="X620" i="20"/>
  <c r="W621" i="20"/>
  <c r="X621" i="20"/>
  <c r="W622" i="20"/>
  <c r="X622" i="20"/>
  <c r="W623" i="20"/>
  <c r="X623" i="20"/>
  <c r="W624" i="20"/>
  <c r="X624" i="20"/>
  <c r="W625" i="20"/>
  <c r="X625" i="20"/>
  <c r="W626" i="20"/>
  <c r="X626" i="20"/>
  <c r="W627" i="20"/>
  <c r="X627" i="20"/>
  <c r="W628" i="20"/>
  <c r="X628" i="20"/>
  <c r="W629" i="20"/>
  <c r="X629" i="20"/>
  <c r="W630" i="20"/>
  <c r="X630" i="20"/>
  <c r="W631" i="20"/>
  <c r="X631" i="20"/>
  <c r="W632" i="20"/>
  <c r="X632" i="20"/>
  <c r="W633" i="20"/>
  <c r="X633" i="20"/>
  <c r="W634" i="20"/>
  <c r="X634" i="20"/>
  <c r="W635" i="20"/>
  <c r="X635" i="20"/>
  <c r="W636" i="20"/>
  <c r="X636" i="20"/>
  <c r="W637" i="20"/>
  <c r="X637" i="20"/>
  <c r="W638" i="20"/>
  <c r="X638" i="20"/>
  <c r="W639" i="20"/>
  <c r="X639" i="20"/>
  <c r="W640" i="20"/>
  <c r="X640" i="20"/>
  <c r="W641" i="20"/>
  <c r="X641" i="20"/>
  <c r="W642" i="20"/>
  <c r="X642" i="20"/>
  <c r="W643" i="20"/>
  <c r="X643" i="20"/>
  <c r="W644" i="20"/>
  <c r="X644" i="20"/>
  <c r="W645" i="20"/>
  <c r="X645" i="20"/>
  <c r="W646" i="20"/>
  <c r="X646" i="20"/>
  <c r="W647" i="20"/>
  <c r="X647" i="20"/>
  <c r="W648" i="20"/>
  <c r="X648" i="20"/>
  <c r="W649" i="20"/>
  <c r="X649" i="20"/>
  <c r="W650" i="20"/>
  <c r="X650" i="20"/>
  <c r="W651" i="20"/>
  <c r="X651" i="20"/>
  <c r="W652" i="20"/>
  <c r="X652" i="20"/>
  <c r="W653" i="20"/>
  <c r="X653" i="20"/>
  <c r="W654" i="20"/>
  <c r="X654" i="20"/>
  <c r="W655" i="20"/>
  <c r="X655" i="20"/>
  <c r="W656" i="20"/>
  <c r="X656" i="20"/>
  <c r="W657" i="20"/>
  <c r="X657" i="20"/>
  <c r="W658" i="20"/>
  <c r="X658" i="20"/>
  <c r="W659" i="20"/>
  <c r="X659" i="20"/>
  <c r="W660" i="20"/>
  <c r="X660" i="20"/>
  <c r="W661" i="20"/>
  <c r="X661" i="20"/>
  <c r="W662" i="20"/>
  <c r="X662" i="20"/>
  <c r="W663" i="20"/>
  <c r="X663" i="20"/>
  <c r="W664" i="20"/>
  <c r="X664" i="20"/>
  <c r="W665" i="20"/>
  <c r="X665" i="20"/>
  <c r="W666" i="20"/>
  <c r="X666" i="20"/>
  <c r="W667" i="20"/>
  <c r="X667" i="20"/>
  <c r="W668" i="20"/>
  <c r="X668" i="20"/>
  <c r="W669" i="20"/>
  <c r="X669" i="20"/>
  <c r="W670" i="20"/>
  <c r="X670" i="20"/>
  <c r="W671" i="20"/>
  <c r="X671" i="20"/>
  <c r="W672" i="20"/>
  <c r="X672" i="20"/>
  <c r="W673" i="20"/>
  <c r="X673" i="20"/>
  <c r="W674" i="20"/>
  <c r="X674" i="20"/>
  <c r="W675" i="20"/>
  <c r="X675" i="20"/>
  <c r="W676" i="20"/>
  <c r="X676" i="20"/>
  <c r="W677" i="20"/>
  <c r="X677" i="20"/>
  <c r="W678" i="20"/>
  <c r="X678" i="20"/>
  <c r="W679" i="20"/>
  <c r="X679" i="20"/>
  <c r="W680" i="20"/>
  <c r="X680" i="20"/>
  <c r="W681" i="20"/>
  <c r="X681" i="20"/>
  <c r="W682" i="20"/>
  <c r="X682" i="20"/>
  <c r="W683" i="20"/>
  <c r="X683" i="20"/>
  <c r="W684" i="20"/>
  <c r="X684" i="20"/>
  <c r="W685" i="20"/>
  <c r="X685" i="20"/>
  <c r="W686" i="20"/>
  <c r="X686" i="20"/>
  <c r="W687" i="20"/>
  <c r="X687" i="20"/>
  <c r="W688" i="20"/>
  <c r="X688" i="20"/>
  <c r="W689" i="20"/>
  <c r="X689" i="20"/>
  <c r="W690" i="20"/>
  <c r="X690" i="20"/>
  <c r="W691" i="20"/>
  <c r="X691" i="20"/>
  <c r="W692" i="20"/>
  <c r="X692" i="20"/>
  <c r="W693" i="20"/>
  <c r="X693" i="20"/>
  <c r="W694" i="20"/>
  <c r="X694" i="20"/>
  <c r="W695" i="20"/>
  <c r="X695" i="20"/>
  <c r="W696" i="20"/>
  <c r="X696" i="20"/>
  <c r="W697" i="20"/>
  <c r="X697" i="20"/>
  <c r="W698" i="20"/>
  <c r="X698" i="20"/>
  <c r="W699" i="20"/>
  <c r="X699" i="20"/>
  <c r="W700" i="20"/>
  <c r="X700" i="20"/>
  <c r="W701" i="20"/>
  <c r="X701" i="20"/>
  <c r="W702" i="20"/>
  <c r="X702" i="20"/>
  <c r="W703" i="20"/>
  <c r="X703" i="20"/>
  <c r="W704" i="20"/>
  <c r="X704" i="20"/>
  <c r="W705" i="20"/>
  <c r="X705" i="20"/>
  <c r="W706" i="20"/>
  <c r="X706" i="20"/>
  <c r="W707" i="20"/>
  <c r="X707" i="20"/>
  <c r="W708" i="20"/>
  <c r="X708" i="20"/>
  <c r="W709" i="20"/>
  <c r="X709" i="20"/>
  <c r="W710" i="20"/>
  <c r="X710" i="20"/>
  <c r="W711" i="20"/>
  <c r="X711" i="20"/>
  <c r="W712" i="20"/>
  <c r="X712" i="20"/>
  <c r="W713" i="20"/>
  <c r="X713" i="20"/>
  <c r="W714" i="20"/>
  <c r="X714" i="20"/>
  <c r="W715" i="20"/>
  <c r="X715" i="20"/>
  <c r="W716" i="20"/>
  <c r="X716" i="20"/>
  <c r="W717" i="20"/>
  <c r="X717" i="20"/>
  <c r="W718" i="20"/>
  <c r="X718" i="20"/>
  <c r="W719" i="20"/>
  <c r="X719" i="20"/>
  <c r="W720" i="20"/>
  <c r="X720" i="20"/>
  <c r="W721" i="20"/>
  <c r="X721" i="20"/>
  <c r="W722" i="20"/>
  <c r="X722" i="20"/>
  <c r="W723" i="20"/>
  <c r="X723" i="20"/>
  <c r="W724" i="20"/>
  <c r="X724" i="20"/>
  <c r="W725" i="20"/>
  <c r="X725" i="20"/>
  <c r="W726" i="20"/>
  <c r="X726" i="20"/>
  <c r="W727" i="20"/>
  <c r="X727" i="20"/>
  <c r="W728" i="20"/>
  <c r="X728" i="20"/>
  <c r="W729" i="20"/>
  <c r="X729" i="20"/>
  <c r="W730" i="20"/>
  <c r="X730" i="20"/>
  <c r="W731" i="20"/>
  <c r="X731" i="20"/>
  <c r="W732" i="20"/>
  <c r="X732" i="20"/>
  <c r="W733" i="20"/>
  <c r="X733" i="20"/>
  <c r="W734" i="20"/>
  <c r="X734" i="20"/>
  <c r="W735" i="20"/>
  <c r="X735" i="20"/>
  <c r="W736" i="20"/>
  <c r="X736" i="20"/>
  <c r="W737" i="20"/>
  <c r="X737" i="20"/>
  <c r="W738" i="20"/>
  <c r="X738" i="20"/>
  <c r="W739" i="20"/>
  <c r="X739" i="20"/>
  <c r="W740" i="20"/>
  <c r="X740" i="20"/>
  <c r="W741" i="20"/>
  <c r="X741" i="20"/>
  <c r="W742" i="20"/>
  <c r="X742" i="20"/>
  <c r="W743" i="20"/>
  <c r="X743" i="20"/>
  <c r="W744" i="20"/>
  <c r="X744" i="20"/>
  <c r="W745" i="20"/>
  <c r="X745" i="20"/>
  <c r="W746" i="20"/>
  <c r="X746" i="20"/>
  <c r="W747" i="20"/>
  <c r="X747" i="20"/>
  <c r="W748" i="20"/>
  <c r="X748" i="20"/>
  <c r="W749" i="20"/>
  <c r="X749" i="20"/>
  <c r="W750" i="20"/>
  <c r="X750" i="20"/>
  <c r="W751" i="20"/>
  <c r="X751" i="20"/>
  <c r="W752" i="20"/>
  <c r="X752" i="20"/>
  <c r="W753" i="20"/>
  <c r="X753" i="20"/>
  <c r="W754" i="20"/>
  <c r="X754" i="20"/>
  <c r="W755" i="20"/>
  <c r="X755" i="20"/>
  <c r="W756" i="20"/>
  <c r="X756" i="20"/>
  <c r="W757" i="20"/>
  <c r="X757" i="20"/>
  <c r="W758" i="20"/>
  <c r="X758" i="20"/>
  <c r="W759" i="20"/>
  <c r="X759" i="20"/>
  <c r="W760" i="20"/>
  <c r="X760" i="20"/>
  <c r="W761" i="20"/>
  <c r="X761" i="20"/>
  <c r="W762" i="20"/>
  <c r="X762" i="20"/>
  <c r="W763" i="20"/>
  <c r="X763" i="20"/>
  <c r="W764" i="20"/>
  <c r="X764" i="20"/>
  <c r="W765" i="20"/>
  <c r="X765" i="20"/>
  <c r="W766" i="20"/>
  <c r="X766" i="20"/>
  <c r="W767" i="20"/>
  <c r="X767" i="20"/>
  <c r="W768" i="20"/>
  <c r="X768" i="20"/>
  <c r="W769" i="20"/>
  <c r="X769" i="20"/>
  <c r="W770" i="20"/>
  <c r="X770" i="20"/>
  <c r="W771" i="20"/>
  <c r="X771" i="20"/>
  <c r="W772" i="20"/>
  <c r="X772" i="20"/>
  <c r="W773" i="20"/>
  <c r="X773" i="20"/>
  <c r="W774" i="20"/>
  <c r="X774" i="20"/>
  <c r="W775" i="20"/>
  <c r="X775" i="20"/>
  <c r="W776" i="20"/>
  <c r="X776" i="20"/>
  <c r="W777" i="20"/>
  <c r="X777" i="20"/>
  <c r="W778" i="20"/>
  <c r="X778" i="20"/>
  <c r="W779" i="20"/>
  <c r="X779" i="20"/>
  <c r="W780" i="20"/>
  <c r="X780" i="20"/>
  <c r="W781" i="20"/>
  <c r="X781" i="20"/>
  <c r="W782" i="20"/>
  <c r="X782" i="20"/>
  <c r="W783" i="20"/>
  <c r="X783" i="20"/>
  <c r="W784" i="20"/>
  <c r="X784" i="20"/>
  <c r="W785" i="20"/>
  <c r="X785" i="20"/>
  <c r="W786" i="20"/>
  <c r="X786" i="20"/>
  <c r="W787" i="20"/>
  <c r="X787" i="20"/>
  <c r="W788" i="20"/>
  <c r="X788" i="20"/>
  <c r="W789" i="20"/>
  <c r="X789" i="20"/>
  <c r="W790" i="20"/>
  <c r="X790" i="20"/>
  <c r="W791" i="20"/>
  <c r="X791" i="20"/>
  <c r="W792" i="20"/>
  <c r="X792" i="20"/>
  <c r="W793" i="20"/>
  <c r="X793" i="20"/>
  <c r="W794" i="20"/>
  <c r="X794" i="20"/>
  <c r="W795" i="20"/>
  <c r="X795" i="20"/>
  <c r="W796" i="20"/>
  <c r="X796" i="20"/>
  <c r="W797" i="20"/>
  <c r="X797" i="20"/>
  <c r="W798" i="20"/>
  <c r="X798" i="20"/>
  <c r="W799" i="20"/>
  <c r="X799" i="20"/>
  <c r="W800" i="20"/>
  <c r="X800" i="20"/>
  <c r="W801" i="20"/>
  <c r="X801" i="20"/>
  <c r="W802" i="20"/>
  <c r="X802" i="20"/>
  <c r="W803" i="20"/>
  <c r="X803" i="20"/>
  <c r="W804" i="20"/>
  <c r="X804" i="20"/>
  <c r="W805" i="20"/>
  <c r="X805" i="20"/>
  <c r="W806" i="20"/>
  <c r="X806" i="20"/>
  <c r="W807" i="20"/>
  <c r="X807" i="20"/>
  <c r="W808" i="20"/>
  <c r="X808" i="20"/>
  <c r="W809" i="20"/>
  <c r="X809" i="20"/>
  <c r="W810" i="20"/>
  <c r="X810" i="20"/>
  <c r="W811" i="20"/>
  <c r="X811" i="20"/>
  <c r="W812" i="20"/>
  <c r="X812" i="20"/>
  <c r="W813" i="20"/>
  <c r="X813" i="20"/>
  <c r="W814" i="20"/>
  <c r="X814" i="20"/>
  <c r="W815" i="20"/>
  <c r="X815" i="20"/>
  <c r="W816" i="20"/>
  <c r="X816" i="20"/>
  <c r="W817" i="20"/>
  <c r="X817" i="20"/>
  <c r="W818" i="20"/>
  <c r="X818" i="20"/>
  <c r="W819" i="20"/>
  <c r="X819" i="20"/>
  <c r="W820" i="20"/>
  <c r="X820" i="20"/>
  <c r="W821" i="20"/>
  <c r="X821" i="20"/>
  <c r="W822" i="20"/>
  <c r="X822" i="20"/>
  <c r="W823" i="20"/>
  <c r="X823" i="20"/>
  <c r="W824" i="20"/>
  <c r="X824" i="20"/>
  <c r="W825" i="20"/>
  <c r="X825" i="20"/>
  <c r="W826" i="20"/>
  <c r="X826" i="20"/>
  <c r="W827" i="20"/>
  <c r="X827" i="20"/>
  <c r="W828" i="20"/>
  <c r="X828" i="20"/>
  <c r="W829" i="20"/>
  <c r="X829" i="20"/>
  <c r="W830" i="20"/>
  <c r="X830" i="20"/>
  <c r="W831" i="20"/>
  <c r="X831" i="20"/>
  <c r="W832" i="20"/>
  <c r="X832" i="20"/>
  <c r="W833" i="20"/>
  <c r="X833" i="20"/>
  <c r="W834" i="20"/>
  <c r="X834" i="20"/>
  <c r="W835" i="20"/>
  <c r="X835" i="20"/>
  <c r="W836" i="20"/>
  <c r="X836" i="20"/>
  <c r="W837" i="20"/>
  <c r="X837" i="20"/>
  <c r="W838" i="20"/>
  <c r="X838" i="20"/>
  <c r="W839" i="20"/>
  <c r="X839" i="20"/>
  <c r="W840" i="20"/>
  <c r="X840" i="20"/>
  <c r="W841" i="20"/>
  <c r="X841" i="20"/>
  <c r="W842" i="20"/>
  <c r="X842" i="20"/>
  <c r="W843" i="20"/>
  <c r="X843" i="20"/>
  <c r="W844" i="20"/>
  <c r="X844" i="20"/>
  <c r="W845" i="20"/>
  <c r="X845" i="20"/>
  <c r="W846" i="20"/>
  <c r="X846" i="20"/>
  <c r="W847" i="20"/>
  <c r="X847" i="20"/>
  <c r="W848" i="20"/>
  <c r="X848" i="20"/>
  <c r="W849" i="20"/>
  <c r="X849" i="20"/>
  <c r="W850" i="20"/>
  <c r="X850" i="20"/>
  <c r="W851" i="20"/>
  <c r="X851" i="20"/>
  <c r="W852" i="20"/>
  <c r="X852" i="20"/>
  <c r="W853" i="20"/>
  <c r="X853" i="20"/>
  <c r="W854" i="20"/>
  <c r="X854" i="20"/>
  <c r="W855" i="20"/>
  <c r="X855" i="20"/>
  <c r="W856" i="20"/>
  <c r="X856" i="20"/>
  <c r="W857" i="20"/>
  <c r="X857" i="20"/>
  <c r="W858" i="20"/>
  <c r="X858" i="20"/>
  <c r="W859" i="20"/>
  <c r="X859" i="20"/>
  <c r="W860" i="20"/>
  <c r="X860" i="20"/>
  <c r="W861" i="20"/>
  <c r="X861" i="20"/>
  <c r="W862" i="20"/>
  <c r="X862" i="20"/>
  <c r="W863" i="20"/>
  <c r="X863" i="20"/>
  <c r="W864" i="20"/>
  <c r="X864" i="20"/>
  <c r="W865" i="20"/>
  <c r="X865" i="20"/>
  <c r="W866" i="20"/>
  <c r="X866" i="20"/>
  <c r="W867" i="20"/>
  <c r="X867" i="20"/>
  <c r="W868" i="20"/>
  <c r="X868" i="20"/>
  <c r="W869" i="20"/>
  <c r="X869" i="20"/>
  <c r="W870" i="20"/>
  <c r="X870" i="20"/>
  <c r="W871" i="20"/>
  <c r="X871" i="20"/>
  <c r="W872" i="20"/>
  <c r="X872" i="20"/>
  <c r="W873" i="20"/>
  <c r="X873" i="20"/>
  <c r="W874" i="20"/>
  <c r="X874" i="20"/>
  <c r="W875" i="20"/>
  <c r="X875" i="20"/>
  <c r="W876" i="20"/>
  <c r="X876" i="20"/>
  <c r="W877" i="20"/>
  <c r="X877" i="20"/>
  <c r="W878" i="20"/>
  <c r="X878" i="20"/>
  <c r="W879" i="20"/>
  <c r="X879" i="20"/>
  <c r="W880" i="20"/>
  <c r="X880" i="20"/>
  <c r="W881" i="20"/>
  <c r="X881" i="20"/>
  <c r="W882" i="20"/>
  <c r="X882" i="20"/>
  <c r="W883" i="20"/>
  <c r="X883" i="20"/>
  <c r="W884" i="20"/>
  <c r="X884" i="20"/>
  <c r="W885" i="20"/>
  <c r="X885" i="20"/>
  <c r="W886" i="20"/>
  <c r="X886" i="20"/>
  <c r="W887" i="20"/>
  <c r="X887" i="20"/>
  <c r="W888" i="20"/>
  <c r="X888" i="20"/>
  <c r="W889" i="20"/>
  <c r="X889" i="20"/>
  <c r="W890" i="20"/>
  <c r="X890" i="20"/>
  <c r="W891" i="20"/>
  <c r="X891" i="20"/>
  <c r="W892" i="20"/>
  <c r="X892" i="20"/>
  <c r="W893" i="20"/>
  <c r="X893" i="20"/>
  <c r="W894" i="20"/>
  <c r="X894" i="20"/>
  <c r="W895" i="20"/>
  <c r="X895" i="20"/>
  <c r="W896" i="20"/>
  <c r="X896" i="20"/>
  <c r="W897" i="20"/>
  <c r="X897" i="20"/>
  <c r="W898" i="20"/>
  <c r="X898" i="20"/>
  <c r="W899" i="20"/>
  <c r="X899" i="20"/>
  <c r="W900" i="20"/>
  <c r="X900" i="20"/>
  <c r="W901" i="20"/>
  <c r="X901" i="20"/>
  <c r="W902" i="20"/>
  <c r="X902" i="20"/>
  <c r="W903" i="20"/>
  <c r="X903" i="20"/>
  <c r="W904" i="20"/>
  <c r="X904" i="20"/>
  <c r="W905" i="20"/>
  <c r="X905" i="20"/>
  <c r="W906" i="20"/>
  <c r="X906" i="20"/>
  <c r="W907" i="20"/>
  <c r="X907" i="20"/>
  <c r="W908" i="20"/>
  <c r="X908" i="20"/>
  <c r="W909" i="20"/>
  <c r="X909" i="20"/>
  <c r="W910" i="20"/>
  <c r="X910" i="20"/>
  <c r="W911" i="20"/>
  <c r="X911" i="20"/>
  <c r="W912" i="20"/>
  <c r="X912" i="20"/>
  <c r="W913" i="20"/>
  <c r="X913" i="20"/>
  <c r="W914" i="20"/>
  <c r="X914" i="20"/>
  <c r="W915" i="20"/>
  <c r="X915" i="20"/>
  <c r="W916" i="20"/>
  <c r="X916" i="20"/>
  <c r="W917" i="20"/>
  <c r="X917" i="20"/>
  <c r="W918" i="20"/>
  <c r="X918" i="20"/>
  <c r="W919" i="20"/>
  <c r="X919" i="20"/>
  <c r="W920" i="20"/>
  <c r="X920" i="20"/>
  <c r="W921" i="20"/>
  <c r="X921" i="20"/>
  <c r="W922" i="20"/>
  <c r="X922" i="20"/>
  <c r="W923" i="20"/>
  <c r="X923" i="20"/>
  <c r="W924" i="20"/>
  <c r="X924" i="20"/>
  <c r="W925" i="20"/>
  <c r="X925" i="20"/>
  <c r="W926" i="20"/>
  <c r="X926" i="20"/>
  <c r="W927" i="20"/>
  <c r="X927" i="20"/>
  <c r="W928" i="20"/>
  <c r="X928" i="20"/>
  <c r="W929" i="20"/>
  <c r="X929" i="20"/>
  <c r="W930" i="20"/>
  <c r="X930" i="20"/>
  <c r="W931" i="20"/>
  <c r="X931" i="20"/>
  <c r="W932" i="20"/>
  <c r="X932" i="20"/>
  <c r="W933" i="20"/>
  <c r="X933" i="20"/>
  <c r="W934" i="20"/>
  <c r="X934" i="20"/>
  <c r="W935" i="20"/>
  <c r="X935" i="20"/>
  <c r="W936" i="20"/>
  <c r="X936" i="20"/>
  <c r="W937" i="20"/>
  <c r="X937" i="20"/>
  <c r="W938" i="20"/>
  <c r="X938" i="20"/>
  <c r="W939" i="20"/>
  <c r="X939" i="20"/>
  <c r="W940" i="20"/>
  <c r="X940" i="20"/>
  <c r="W941" i="20"/>
  <c r="X941" i="20"/>
  <c r="W942" i="20"/>
  <c r="X942" i="20"/>
  <c r="W943" i="20"/>
  <c r="X943" i="20"/>
  <c r="W944" i="20"/>
  <c r="X944" i="20"/>
  <c r="W945" i="20"/>
  <c r="X945" i="20"/>
  <c r="W946" i="20"/>
  <c r="X946" i="20"/>
  <c r="W947" i="20"/>
  <c r="X947" i="20"/>
  <c r="W948" i="20"/>
  <c r="X948" i="20"/>
  <c r="W949" i="20"/>
  <c r="X949" i="20"/>
  <c r="W950" i="20"/>
  <c r="X950" i="20"/>
  <c r="W951" i="20"/>
  <c r="X951" i="20"/>
  <c r="W952" i="20"/>
  <c r="X952" i="20"/>
  <c r="W953" i="20"/>
  <c r="X953" i="20"/>
  <c r="W954" i="20"/>
  <c r="X954" i="20"/>
  <c r="W955" i="20"/>
  <c r="X955" i="20"/>
  <c r="W956" i="20"/>
  <c r="X956" i="20"/>
  <c r="W957" i="20"/>
  <c r="X957" i="20"/>
  <c r="W958" i="20"/>
  <c r="X958" i="20"/>
  <c r="W959" i="20"/>
  <c r="X959" i="20"/>
  <c r="W960" i="20"/>
  <c r="X960" i="20"/>
  <c r="W961" i="20"/>
  <c r="X961" i="20"/>
  <c r="W962" i="20"/>
  <c r="X962" i="20"/>
  <c r="W963" i="20"/>
  <c r="X963" i="20"/>
  <c r="W964" i="20"/>
  <c r="X964" i="20"/>
  <c r="W965" i="20"/>
  <c r="X965" i="20"/>
  <c r="W966" i="20"/>
  <c r="X966" i="20"/>
  <c r="W967" i="20"/>
  <c r="X967" i="20"/>
  <c r="W968" i="20"/>
  <c r="X968" i="20"/>
  <c r="W969" i="20"/>
  <c r="X969" i="20"/>
  <c r="W970" i="20"/>
  <c r="X970" i="20"/>
  <c r="W971" i="20"/>
  <c r="X971" i="20"/>
  <c r="W972" i="20"/>
  <c r="X972" i="20"/>
  <c r="W973" i="20"/>
  <c r="X973" i="20"/>
  <c r="W974" i="20"/>
  <c r="X974" i="20"/>
  <c r="W975" i="20"/>
  <c r="X975" i="20"/>
  <c r="W976" i="20"/>
  <c r="X976" i="20"/>
  <c r="W977" i="20"/>
  <c r="X977" i="20"/>
  <c r="W978" i="20"/>
  <c r="X978" i="20"/>
  <c r="W979" i="20"/>
  <c r="X979" i="20"/>
  <c r="W980" i="20"/>
  <c r="X980" i="20"/>
  <c r="W981" i="20"/>
  <c r="X981" i="20"/>
  <c r="W982" i="20"/>
  <c r="X982" i="20"/>
  <c r="W983" i="20"/>
  <c r="X983" i="20"/>
  <c r="W984" i="20"/>
  <c r="X984" i="20"/>
  <c r="W985" i="20"/>
  <c r="X985" i="20"/>
  <c r="W986" i="20"/>
  <c r="X986" i="20"/>
  <c r="W987" i="20"/>
  <c r="X987" i="20"/>
  <c r="W988" i="20"/>
  <c r="X988" i="20"/>
  <c r="W989" i="20"/>
  <c r="X989" i="20"/>
  <c r="W990" i="20"/>
  <c r="X990" i="20"/>
  <c r="W991" i="20"/>
  <c r="X991" i="20"/>
  <c r="W992" i="20"/>
  <c r="X992" i="20"/>
  <c r="W993" i="20"/>
  <c r="X993" i="20"/>
  <c r="W994" i="20"/>
  <c r="X994" i="20"/>
  <c r="W995" i="20"/>
  <c r="X995" i="20"/>
  <c r="W996" i="20"/>
  <c r="X996" i="20"/>
  <c r="W997" i="20"/>
  <c r="X997" i="20"/>
  <c r="W998" i="20"/>
  <c r="X998" i="20"/>
  <c r="W999" i="20"/>
  <c r="X999" i="20"/>
  <c r="W1000" i="20"/>
  <c r="X1000" i="20"/>
  <c r="W1001" i="20"/>
  <c r="X1001" i="20"/>
  <c r="W1002" i="20"/>
  <c r="X1002" i="20"/>
  <c r="W1003" i="20"/>
  <c r="X1003" i="20"/>
  <c r="W1004" i="20"/>
  <c r="X1004" i="20"/>
  <c r="W5" i="20"/>
  <c r="X5" i="20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2" i="19"/>
  <c r="E3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2" i="19"/>
  <c r="D3" i="19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2" i="19"/>
  <c r="A5" i="19"/>
  <c r="A2" i="19"/>
  <c r="V3" i="9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59" i="9"/>
  <c r="V60" i="9"/>
  <c r="V61" i="9"/>
  <c r="V62" i="9"/>
  <c r="V63" i="9"/>
  <c r="V64" i="9"/>
  <c r="V65" i="9"/>
  <c r="V66" i="9"/>
  <c r="V67" i="9"/>
  <c r="V68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1" i="9"/>
  <c r="V152" i="9"/>
  <c r="V153" i="9"/>
  <c r="V154" i="9"/>
  <c r="V155" i="9"/>
  <c r="V156" i="9"/>
  <c r="V157" i="9"/>
  <c r="V158" i="9"/>
  <c r="V159" i="9"/>
  <c r="V160" i="9"/>
  <c r="V161" i="9"/>
  <c r="V162" i="9"/>
  <c r="V163" i="9"/>
  <c r="V164" i="9"/>
  <c r="V165" i="9"/>
  <c r="V166" i="9"/>
  <c r="V167" i="9"/>
  <c r="V168" i="9"/>
  <c r="V169" i="9"/>
  <c r="V170" i="9"/>
  <c r="V171" i="9"/>
  <c r="V172" i="9"/>
  <c r="V173" i="9"/>
  <c r="V174" i="9"/>
  <c r="V175" i="9"/>
  <c r="V176" i="9"/>
  <c r="V177" i="9"/>
  <c r="V178" i="9"/>
  <c r="V179" i="9"/>
  <c r="V180" i="9"/>
  <c r="V181" i="9"/>
  <c r="V182" i="9"/>
  <c r="V183" i="9"/>
  <c r="V184" i="9"/>
  <c r="V185" i="9"/>
  <c r="V186" i="9"/>
  <c r="V187" i="9"/>
  <c r="V188" i="9"/>
  <c r="V189" i="9"/>
  <c r="V190" i="9"/>
  <c r="V191" i="9"/>
  <c r="V192" i="9"/>
  <c r="V193" i="9"/>
  <c r="V194" i="9"/>
  <c r="V195" i="9"/>
  <c r="V196" i="9"/>
  <c r="V197" i="9"/>
  <c r="V198" i="9"/>
  <c r="V199" i="9"/>
  <c r="V200" i="9"/>
  <c r="V201" i="9"/>
  <c r="V202" i="9"/>
  <c r="V203" i="9"/>
  <c r="V204" i="9"/>
  <c r="V205" i="9"/>
  <c r="V206" i="9"/>
  <c r="V207" i="9"/>
  <c r="V208" i="9"/>
  <c r="V209" i="9"/>
  <c r="V210" i="9"/>
  <c r="V211" i="9"/>
  <c r="V212" i="9"/>
  <c r="V213" i="9"/>
  <c r="V214" i="9"/>
  <c r="V215" i="9"/>
  <c r="V216" i="9"/>
  <c r="V217" i="9"/>
  <c r="V218" i="9"/>
  <c r="V219" i="9"/>
  <c r="V220" i="9"/>
  <c r="V221" i="9"/>
  <c r="V222" i="9"/>
  <c r="V223" i="9"/>
  <c r="V224" i="9"/>
  <c r="V225" i="9"/>
  <c r="V226" i="9"/>
  <c r="V227" i="9"/>
  <c r="V228" i="9"/>
  <c r="V229" i="9"/>
  <c r="V230" i="9"/>
  <c r="V231" i="9"/>
  <c r="V232" i="9"/>
  <c r="V233" i="9"/>
  <c r="V234" i="9"/>
  <c r="V235" i="9"/>
  <c r="V236" i="9"/>
  <c r="V237" i="9"/>
  <c r="V238" i="9"/>
  <c r="V239" i="9"/>
  <c r="V240" i="9"/>
  <c r="V241" i="9"/>
  <c r="V242" i="9"/>
  <c r="V243" i="9"/>
  <c r="V244" i="9"/>
  <c r="V245" i="9"/>
  <c r="V246" i="9"/>
  <c r="V247" i="9"/>
  <c r="V248" i="9"/>
  <c r="V249" i="9"/>
  <c r="V250" i="9"/>
  <c r="V251" i="9"/>
  <c r="V252" i="9"/>
  <c r="V253" i="9"/>
  <c r="V254" i="9"/>
  <c r="V255" i="9"/>
  <c r="V256" i="9"/>
  <c r="V257" i="9"/>
  <c r="V258" i="9"/>
  <c r="V259" i="9"/>
  <c r="V260" i="9"/>
  <c r="V261" i="9"/>
  <c r="V262" i="9"/>
  <c r="V263" i="9"/>
  <c r="V264" i="9"/>
  <c r="V265" i="9"/>
  <c r="V266" i="9"/>
  <c r="V267" i="9"/>
  <c r="V268" i="9"/>
  <c r="V269" i="9"/>
  <c r="V270" i="9"/>
  <c r="V271" i="9"/>
  <c r="V272" i="9"/>
  <c r="V273" i="9"/>
  <c r="V274" i="9"/>
  <c r="V275" i="9"/>
  <c r="V276" i="9"/>
  <c r="V277" i="9"/>
  <c r="V278" i="9"/>
  <c r="V279" i="9"/>
  <c r="V280" i="9"/>
  <c r="V281" i="9"/>
  <c r="V282" i="9"/>
  <c r="V283" i="9"/>
  <c r="V284" i="9"/>
  <c r="V285" i="9"/>
  <c r="V286" i="9"/>
  <c r="V287" i="9"/>
  <c r="V288" i="9"/>
  <c r="V289" i="9"/>
  <c r="V290" i="9"/>
  <c r="V291" i="9"/>
  <c r="V292" i="9"/>
  <c r="V293" i="9"/>
  <c r="V294" i="9"/>
  <c r="V295" i="9"/>
  <c r="V296" i="9"/>
  <c r="V297" i="9"/>
  <c r="V298" i="9"/>
  <c r="V299" i="9"/>
  <c r="V300" i="9"/>
  <c r="V301" i="9"/>
  <c r="V302" i="9"/>
  <c r="V303" i="9"/>
  <c r="V304" i="9"/>
  <c r="V305" i="9"/>
  <c r="V306" i="9"/>
  <c r="V307" i="9"/>
  <c r="V308" i="9"/>
  <c r="V309" i="9"/>
  <c r="V310" i="9"/>
  <c r="V311" i="9"/>
  <c r="V312" i="9"/>
  <c r="V313" i="9"/>
  <c r="V314" i="9"/>
  <c r="V315" i="9"/>
  <c r="V316" i="9"/>
  <c r="V317" i="9"/>
  <c r="V318" i="9"/>
  <c r="V319" i="9"/>
  <c r="V320" i="9"/>
  <c r="V321" i="9"/>
  <c r="V322" i="9"/>
  <c r="V323" i="9"/>
  <c r="V324" i="9"/>
  <c r="V325" i="9"/>
  <c r="V326" i="9"/>
  <c r="V327" i="9"/>
  <c r="V328" i="9"/>
  <c r="V329" i="9"/>
  <c r="V330" i="9"/>
  <c r="V331" i="9"/>
  <c r="V332" i="9"/>
  <c r="V333" i="9"/>
  <c r="V334" i="9"/>
  <c r="V335" i="9"/>
  <c r="V336" i="9"/>
  <c r="V337" i="9"/>
  <c r="V338" i="9"/>
  <c r="V339" i="9"/>
  <c r="V340" i="9"/>
  <c r="V341" i="9"/>
  <c r="V342" i="9"/>
  <c r="V343" i="9"/>
  <c r="V344" i="9"/>
  <c r="V345" i="9"/>
  <c r="V346" i="9"/>
  <c r="V347" i="9"/>
  <c r="V348" i="9"/>
  <c r="V349" i="9"/>
  <c r="V350" i="9"/>
  <c r="V351" i="9"/>
  <c r="V352" i="9"/>
  <c r="V353" i="9"/>
  <c r="V354" i="9"/>
  <c r="V355" i="9"/>
  <c r="V356" i="9"/>
  <c r="V357" i="9"/>
  <c r="V358" i="9"/>
  <c r="V359" i="9"/>
  <c r="V360" i="9"/>
  <c r="V361" i="9"/>
  <c r="V362" i="9"/>
  <c r="V363" i="9"/>
  <c r="V364" i="9"/>
  <c r="V365" i="9"/>
  <c r="V366" i="9"/>
  <c r="V367" i="9"/>
  <c r="V368" i="9"/>
  <c r="V369" i="9"/>
  <c r="V370" i="9"/>
  <c r="V371" i="9"/>
  <c r="V372" i="9"/>
  <c r="V373" i="9"/>
  <c r="V374" i="9"/>
  <c r="V375" i="9"/>
  <c r="V376" i="9"/>
  <c r="V377" i="9"/>
  <c r="V378" i="9"/>
  <c r="V379" i="9"/>
  <c r="V380" i="9"/>
  <c r="V381" i="9"/>
  <c r="V382" i="9"/>
  <c r="V383" i="9"/>
  <c r="V384" i="9"/>
  <c r="V385" i="9"/>
  <c r="V386" i="9"/>
  <c r="V387" i="9"/>
  <c r="V388" i="9"/>
  <c r="V389" i="9"/>
  <c r="V390" i="9"/>
  <c r="V391" i="9"/>
  <c r="V392" i="9"/>
  <c r="V393" i="9"/>
  <c r="V394" i="9"/>
  <c r="V395" i="9"/>
  <c r="V396" i="9"/>
  <c r="V397" i="9"/>
  <c r="V398" i="9"/>
  <c r="V399" i="9"/>
  <c r="V400" i="9"/>
  <c r="V401" i="9"/>
  <c r="V402" i="9"/>
  <c r="V403" i="9"/>
  <c r="V404" i="9"/>
  <c r="V405" i="9"/>
  <c r="V406" i="9"/>
  <c r="V407" i="9"/>
  <c r="V408" i="9"/>
  <c r="V409" i="9"/>
  <c r="V410" i="9"/>
  <c r="V411" i="9"/>
  <c r="V412" i="9"/>
  <c r="V413" i="9"/>
  <c r="V414" i="9"/>
  <c r="V415" i="9"/>
  <c r="V416" i="9"/>
  <c r="V417" i="9"/>
  <c r="V418" i="9"/>
  <c r="V419" i="9"/>
  <c r="V420" i="9"/>
  <c r="V421" i="9"/>
  <c r="V422" i="9"/>
  <c r="V423" i="9"/>
  <c r="V424" i="9"/>
  <c r="V425" i="9"/>
  <c r="V426" i="9"/>
  <c r="V427" i="9"/>
  <c r="V428" i="9"/>
  <c r="V429" i="9"/>
  <c r="V430" i="9"/>
  <c r="V431" i="9"/>
  <c r="V432" i="9"/>
  <c r="V433" i="9"/>
  <c r="V434" i="9"/>
  <c r="V435" i="9"/>
  <c r="V436" i="9"/>
  <c r="V437" i="9"/>
  <c r="V438" i="9"/>
  <c r="V439" i="9"/>
  <c r="V440" i="9"/>
  <c r="V441" i="9"/>
  <c r="V442" i="9"/>
  <c r="V443" i="9"/>
  <c r="V444" i="9"/>
  <c r="V445" i="9"/>
  <c r="V446" i="9"/>
  <c r="V447" i="9"/>
  <c r="V448" i="9"/>
  <c r="V449" i="9"/>
  <c r="V450" i="9"/>
  <c r="V451" i="9"/>
  <c r="V452" i="9"/>
  <c r="V453" i="9"/>
  <c r="V454" i="9"/>
  <c r="V455" i="9"/>
  <c r="V456" i="9"/>
  <c r="V457" i="9"/>
  <c r="V458" i="9"/>
  <c r="V459" i="9"/>
  <c r="V460" i="9"/>
  <c r="V461" i="9"/>
  <c r="V462" i="9"/>
  <c r="V463" i="9"/>
  <c r="V464" i="9"/>
  <c r="V465" i="9"/>
  <c r="V466" i="9"/>
  <c r="V467" i="9"/>
  <c r="V468" i="9"/>
  <c r="V469" i="9"/>
  <c r="V470" i="9"/>
  <c r="V471" i="9"/>
  <c r="V472" i="9"/>
  <c r="V473" i="9"/>
  <c r="V474" i="9"/>
  <c r="V475" i="9"/>
  <c r="V476" i="9"/>
  <c r="V477" i="9"/>
  <c r="V478" i="9"/>
  <c r="V479" i="9"/>
  <c r="V480" i="9"/>
  <c r="V481" i="9"/>
  <c r="V482" i="9"/>
  <c r="V483" i="9"/>
  <c r="V484" i="9"/>
  <c r="V485" i="9"/>
  <c r="V486" i="9"/>
  <c r="V487" i="9"/>
  <c r="V488" i="9"/>
  <c r="V489" i="9"/>
  <c r="V490" i="9"/>
  <c r="V491" i="9"/>
  <c r="V492" i="9"/>
  <c r="V493" i="9"/>
  <c r="V494" i="9"/>
  <c r="V495" i="9"/>
  <c r="V496" i="9"/>
  <c r="V497" i="9"/>
  <c r="V498" i="9"/>
  <c r="V499" i="9"/>
  <c r="V500" i="9"/>
  <c r="V501" i="9"/>
  <c r="V502" i="9"/>
  <c r="V503" i="9"/>
  <c r="V504" i="9"/>
  <c r="V505" i="9"/>
  <c r="V506" i="9"/>
  <c r="V507" i="9"/>
  <c r="V508" i="9"/>
  <c r="V509" i="9"/>
  <c r="V510" i="9"/>
  <c r="V511" i="9"/>
  <c r="V512" i="9"/>
  <c r="V513" i="9"/>
  <c r="V514" i="9"/>
  <c r="V515" i="9"/>
  <c r="V516" i="9"/>
  <c r="V517" i="9"/>
  <c r="V518" i="9"/>
  <c r="V519" i="9"/>
  <c r="V520" i="9"/>
  <c r="V521" i="9"/>
  <c r="V522" i="9"/>
  <c r="V523" i="9"/>
  <c r="V524" i="9"/>
  <c r="V525" i="9"/>
  <c r="V526" i="9"/>
  <c r="V527" i="9"/>
  <c r="V528" i="9"/>
  <c r="V529" i="9"/>
  <c r="V530" i="9"/>
  <c r="V531" i="9"/>
  <c r="V532" i="9"/>
  <c r="V533" i="9"/>
  <c r="V534" i="9"/>
  <c r="V535" i="9"/>
  <c r="V536" i="9"/>
  <c r="V537" i="9"/>
  <c r="V538" i="9"/>
  <c r="V539" i="9"/>
  <c r="V540" i="9"/>
  <c r="V541" i="9"/>
  <c r="V542" i="9"/>
  <c r="V543" i="9"/>
  <c r="V544" i="9"/>
  <c r="V545" i="9"/>
  <c r="V546" i="9"/>
  <c r="V547" i="9"/>
  <c r="V548" i="9"/>
  <c r="V549" i="9"/>
  <c r="V550" i="9"/>
  <c r="V551" i="9"/>
  <c r="V552" i="9"/>
  <c r="V553" i="9"/>
  <c r="V554" i="9"/>
  <c r="V555" i="9"/>
  <c r="V556" i="9"/>
  <c r="V557" i="9"/>
  <c r="V558" i="9"/>
  <c r="V559" i="9"/>
  <c r="V560" i="9"/>
  <c r="V561" i="9"/>
  <c r="V562" i="9"/>
  <c r="V563" i="9"/>
  <c r="V564" i="9"/>
  <c r="V565" i="9"/>
  <c r="V566" i="9"/>
  <c r="V567" i="9"/>
  <c r="V568" i="9"/>
  <c r="V569" i="9"/>
  <c r="V570" i="9"/>
  <c r="V571" i="9"/>
  <c r="V572" i="9"/>
  <c r="V573" i="9"/>
  <c r="V574" i="9"/>
  <c r="V575" i="9"/>
  <c r="V576" i="9"/>
  <c r="V577" i="9"/>
  <c r="V578" i="9"/>
  <c r="V579" i="9"/>
  <c r="V580" i="9"/>
  <c r="V581" i="9"/>
  <c r="V582" i="9"/>
  <c r="V583" i="9"/>
  <c r="V584" i="9"/>
  <c r="V585" i="9"/>
  <c r="V586" i="9"/>
  <c r="V587" i="9"/>
  <c r="V588" i="9"/>
  <c r="V589" i="9"/>
  <c r="V590" i="9"/>
  <c r="V591" i="9"/>
  <c r="V592" i="9"/>
  <c r="V593" i="9"/>
  <c r="V594" i="9"/>
  <c r="V595" i="9"/>
  <c r="V596" i="9"/>
  <c r="V597" i="9"/>
  <c r="V598" i="9"/>
  <c r="V599" i="9"/>
  <c r="V600" i="9"/>
  <c r="V601" i="9"/>
  <c r="V602" i="9"/>
  <c r="V603" i="9"/>
  <c r="V604" i="9"/>
  <c r="V605" i="9"/>
  <c r="V606" i="9"/>
  <c r="V607" i="9"/>
  <c r="V608" i="9"/>
  <c r="V609" i="9"/>
  <c r="V610" i="9"/>
  <c r="V611" i="9"/>
  <c r="V612" i="9"/>
  <c r="V613" i="9"/>
  <c r="V614" i="9"/>
  <c r="V615" i="9"/>
  <c r="V616" i="9"/>
  <c r="V617" i="9"/>
  <c r="V618" i="9"/>
  <c r="V619" i="9"/>
  <c r="V620" i="9"/>
  <c r="V621" i="9"/>
  <c r="V622" i="9"/>
  <c r="V623" i="9"/>
  <c r="V624" i="9"/>
  <c r="V625" i="9"/>
  <c r="V626" i="9"/>
  <c r="V627" i="9"/>
  <c r="V628" i="9"/>
  <c r="V629" i="9"/>
  <c r="V630" i="9"/>
  <c r="V631" i="9"/>
  <c r="V632" i="9"/>
  <c r="V633" i="9"/>
  <c r="V634" i="9"/>
  <c r="V635" i="9"/>
  <c r="V636" i="9"/>
  <c r="V637" i="9"/>
  <c r="V638" i="9"/>
  <c r="V639" i="9"/>
  <c r="V640" i="9"/>
  <c r="V641" i="9"/>
  <c r="V642" i="9"/>
  <c r="V643" i="9"/>
  <c r="V644" i="9"/>
  <c r="V645" i="9"/>
  <c r="V646" i="9"/>
  <c r="V647" i="9"/>
  <c r="V648" i="9"/>
  <c r="V649" i="9"/>
  <c r="V650" i="9"/>
  <c r="V651" i="9"/>
  <c r="V652" i="9"/>
  <c r="V653" i="9"/>
  <c r="V654" i="9"/>
  <c r="V655" i="9"/>
  <c r="V656" i="9"/>
  <c r="V657" i="9"/>
  <c r="V658" i="9"/>
  <c r="V659" i="9"/>
  <c r="V660" i="9"/>
  <c r="V661" i="9"/>
  <c r="V662" i="9"/>
  <c r="V663" i="9"/>
  <c r="V664" i="9"/>
  <c r="V665" i="9"/>
  <c r="V666" i="9"/>
  <c r="V667" i="9"/>
  <c r="V668" i="9"/>
  <c r="V669" i="9"/>
  <c r="V670" i="9"/>
  <c r="V671" i="9"/>
  <c r="V672" i="9"/>
  <c r="V673" i="9"/>
  <c r="V674" i="9"/>
  <c r="V675" i="9"/>
  <c r="V676" i="9"/>
  <c r="V677" i="9"/>
  <c r="V678" i="9"/>
  <c r="V679" i="9"/>
  <c r="V680" i="9"/>
  <c r="V681" i="9"/>
  <c r="V682" i="9"/>
  <c r="V683" i="9"/>
  <c r="V684" i="9"/>
  <c r="V685" i="9"/>
  <c r="V686" i="9"/>
  <c r="V687" i="9"/>
  <c r="V688" i="9"/>
  <c r="V689" i="9"/>
  <c r="V690" i="9"/>
  <c r="V691" i="9"/>
  <c r="V692" i="9"/>
  <c r="V693" i="9"/>
  <c r="V694" i="9"/>
  <c r="V695" i="9"/>
  <c r="V696" i="9"/>
  <c r="V697" i="9"/>
  <c r="V698" i="9"/>
  <c r="V699" i="9"/>
  <c r="V700" i="9"/>
  <c r="V701" i="9"/>
  <c r="V702" i="9"/>
  <c r="V703" i="9"/>
  <c r="V704" i="9"/>
  <c r="V705" i="9"/>
  <c r="V706" i="9"/>
  <c r="V707" i="9"/>
  <c r="V708" i="9"/>
  <c r="V709" i="9"/>
  <c r="V710" i="9"/>
  <c r="V711" i="9"/>
  <c r="V712" i="9"/>
  <c r="V713" i="9"/>
  <c r="V714" i="9"/>
  <c r="V715" i="9"/>
  <c r="V716" i="9"/>
  <c r="V717" i="9"/>
  <c r="V718" i="9"/>
  <c r="V719" i="9"/>
  <c r="V720" i="9"/>
  <c r="V721" i="9"/>
  <c r="V722" i="9"/>
  <c r="V723" i="9"/>
  <c r="V724" i="9"/>
  <c r="V725" i="9"/>
  <c r="V726" i="9"/>
  <c r="V727" i="9"/>
  <c r="V728" i="9"/>
  <c r="V729" i="9"/>
  <c r="V730" i="9"/>
  <c r="V731" i="9"/>
  <c r="V732" i="9"/>
  <c r="V733" i="9"/>
  <c r="V734" i="9"/>
  <c r="V735" i="9"/>
  <c r="V736" i="9"/>
  <c r="V737" i="9"/>
  <c r="V738" i="9"/>
  <c r="V739" i="9"/>
  <c r="V740" i="9"/>
  <c r="V741" i="9"/>
  <c r="V742" i="9"/>
  <c r="V743" i="9"/>
  <c r="V744" i="9"/>
  <c r="V745" i="9"/>
  <c r="V746" i="9"/>
  <c r="V747" i="9"/>
  <c r="V748" i="9"/>
  <c r="V749" i="9"/>
  <c r="V750" i="9"/>
  <c r="V751" i="9"/>
  <c r="V752" i="9"/>
  <c r="V753" i="9"/>
  <c r="V754" i="9"/>
  <c r="V755" i="9"/>
  <c r="V756" i="9"/>
  <c r="V757" i="9"/>
  <c r="V758" i="9"/>
  <c r="V759" i="9"/>
  <c r="V760" i="9"/>
  <c r="V761" i="9"/>
  <c r="V762" i="9"/>
  <c r="V763" i="9"/>
  <c r="V764" i="9"/>
  <c r="V765" i="9"/>
  <c r="V766" i="9"/>
  <c r="V767" i="9"/>
  <c r="V768" i="9"/>
  <c r="V769" i="9"/>
  <c r="V770" i="9"/>
  <c r="V771" i="9"/>
  <c r="V772" i="9"/>
  <c r="V773" i="9"/>
  <c r="V774" i="9"/>
  <c r="V775" i="9"/>
  <c r="V776" i="9"/>
  <c r="V777" i="9"/>
  <c r="V778" i="9"/>
  <c r="V779" i="9"/>
  <c r="V780" i="9"/>
  <c r="V781" i="9"/>
  <c r="V782" i="9"/>
  <c r="V783" i="9"/>
  <c r="V784" i="9"/>
  <c r="V785" i="9"/>
  <c r="V786" i="9"/>
  <c r="V787" i="9"/>
  <c r="V788" i="9"/>
  <c r="V789" i="9"/>
  <c r="V790" i="9"/>
  <c r="V791" i="9"/>
  <c r="V792" i="9"/>
  <c r="V793" i="9"/>
  <c r="V794" i="9"/>
  <c r="V795" i="9"/>
  <c r="V796" i="9"/>
  <c r="V797" i="9"/>
  <c r="V798" i="9"/>
  <c r="V799" i="9"/>
  <c r="V800" i="9"/>
  <c r="V801" i="9"/>
  <c r="V802" i="9"/>
  <c r="V803" i="9"/>
  <c r="V804" i="9"/>
  <c r="V805" i="9"/>
  <c r="V806" i="9"/>
  <c r="V807" i="9"/>
  <c r="V808" i="9"/>
  <c r="V809" i="9"/>
  <c r="V810" i="9"/>
  <c r="V811" i="9"/>
  <c r="V812" i="9"/>
  <c r="V813" i="9"/>
  <c r="V814" i="9"/>
  <c r="V815" i="9"/>
  <c r="V816" i="9"/>
  <c r="V817" i="9"/>
  <c r="V818" i="9"/>
  <c r="V819" i="9"/>
  <c r="V820" i="9"/>
  <c r="V821" i="9"/>
  <c r="V822" i="9"/>
  <c r="V823" i="9"/>
  <c r="V824" i="9"/>
  <c r="V825" i="9"/>
  <c r="V826" i="9"/>
  <c r="V827" i="9"/>
  <c r="V828" i="9"/>
  <c r="V829" i="9"/>
  <c r="V830" i="9"/>
  <c r="V831" i="9"/>
  <c r="V832" i="9"/>
  <c r="V833" i="9"/>
  <c r="V834" i="9"/>
  <c r="V835" i="9"/>
  <c r="V836" i="9"/>
  <c r="V837" i="9"/>
  <c r="V838" i="9"/>
  <c r="V839" i="9"/>
  <c r="V840" i="9"/>
  <c r="V841" i="9"/>
  <c r="V842" i="9"/>
  <c r="V843" i="9"/>
  <c r="V844" i="9"/>
  <c r="V845" i="9"/>
  <c r="V846" i="9"/>
  <c r="V847" i="9"/>
  <c r="V848" i="9"/>
  <c r="V849" i="9"/>
  <c r="V850" i="9"/>
  <c r="V851" i="9"/>
  <c r="V852" i="9"/>
  <c r="V853" i="9"/>
  <c r="V854" i="9"/>
  <c r="V855" i="9"/>
  <c r="V856" i="9"/>
  <c r="V857" i="9"/>
  <c r="V858" i="9"/>
  <c r="V859" i="9"/>
  <c r="V860" i="9"/>
  <c r="V861" i="9"/>
  <c r="V862" i="9"/>
  <c r="V863" i="9"/>
  <c r="V864" i="9"/>
  <c r="V865" i="9"/>
  <c r="V866" i="9"/>
  <c r="V867" i="9"/>
  <c r="V868" i="9"/>
  <c r="V869" i="9"/>
  <c r="V870" i="9"/>
  <c r="V871" i="9"/>
  <c r="V872" i="9"/>
  <c r="V873" i="9"/>
  <c r="V874" i="9"/>
  <c r="V875" i="9"/>
  <c r="V876" i="9"/>
  <c r="V877" i="9"/>
  <c r="V878" i="9"/>
  <c r="V879" i="9"/>
  <c r="V880" i="9"/>
  <c r="V881" i="9"/>
  <c r="V882" i="9"/>
  <c r="V883" i="9"/>
  <c r="V884" i="9"/>
  <c r="V885" i="9"/>
  <c r="V886" i="9"/>
  <c r="V887" i="9"/>
  <c r="V888" i="9"/>
  <c r="V889" i="9"/>
  <c r="V890" i="9"/>
  <c r="V891" i="9"/>
  <c r="V892" i="9"/>
  <c r="V893" i="9"/>
  <c r="V894" i="9"/>
  <c r="V895" i="9"/>
  <c r="V896" i="9"/>
  <c r="V897" i="9"/>
  <c r="V898" i="9"/>
  <c r="V899" i="9"/>
  <c r="V900" i="9"/>
  <c r="V901" i="9"/>
  <c r="V902" i="9"/>
  <c r="V903" i="9"/>
  <c r="V904" i="9"/>
  <c r="V905" i="9"/>
  <c r="V906" i="9"/>
  <c r="V907" i="9"/>
  <c r="V908" i="9"/>
  <c r="V909" i="9"/>
  <c r="V910" i="9"/>
  <c r="V911" i="9"/>
  <c r="V912" i="9"/>
  <c r="V913" i="9"/>
  <c r="V914" i="9"/>
  <c r="V915" i="9"/>
  <c r="V916" i="9"/>
  <c r="V917" i="9"/>
  <c r="V918" i="9"/>
  <c r="V919" i="9"/>
  <c r="V920" i="9"/>
  <c r="V921" i="9"/>
  <c r="V922" i="9"/>
  <c r="V923" i="9"/>
  <c r="V924" i="9"/>
  <c r="V925" i="9"/>
  <c r="V926" i="9"/>
  <c r="V927" i="9"/>
  <c r="V928" i="9"/>
  <c r="V929" i="9"/>
  <c r="V930" i="9"/>
  <c r="V931" i="9"/>
  <c r="V932" i="9"/>
  <c r="V933" i="9"/>
  <c r="V934" i="9"/>
  <c r="V935" i="9"/>
  <c r="V936" i="9"/>
  <c r="V937" i="9"/>
  <c r="V938" i="9"/>
  <c r="V939" i="9"/>
  <c r="V940" i="9"/>
  <c r="V941" i="9"/>
  <c r="V942" i="9"/>
  <c r="V943" i="9"/>
  <c r="V944" i="9"/>
  <c r="V945" i="9"/>
  <c r="V946" i="9"/>
  <c r="V947" i="9"/>
  <c r="V948" i="9"/>
  <c r="V949" i="9"/>
  <c r="V950" i="9"/>
  <c r="V951" i="9"/>
  <c r="V952" i="9"/>
  <c r="V953" i="9"/>
  <c r="V954" i="9"/>
  <c r="V955" i="9"/>
  <c r="V956" i="9"/>
  <c r="V957" i="9"/>
  <c r="V958" i="9"/>
  <c r="V959" i="9"/>
  <c r="V960" i="9"/>
  <c r="V961" i="9"/>
  <c r="V962" i="9"/>
  <c r="V963" i="9"/>
  <c r="V964" i="9"/>
  <c r="V965" i="9"/>
  <c r="V966" i="9"/>
  <c r="V967" i="9"/>
  <c r="V968" i="9"/>
  <c r="V969" i="9"/>
  <c r="V970" i="9"/>
  <c r="V971" i="9"/>
  <c r="V972" i="9"/>
  <c r="V973" i="9"/>
  <c r="V974" i="9"/>
  <c r="V975" i="9"/>
  <c r="V976" i="9"/>
  <c r="V977" i="9"/>
  <c r="V978" i="9"/>
  <c r="V979" i="9"/>
  <c r="V980" i="9"/>
  <c r="V981" i="9"/>
  <c r="V982" i="9"/>
  <c r="V983" i="9"/>
  <c r="V984" i="9"/>
  <c r="V985" i="9"/>
  <c r="V986" i="9"/>
  <c r="V987" i="9"/>
  <c r="V988" i="9"/>
  <c r="V989" i="9"/>
  <c r="V990" i="9"/>
  <c r="V991" i="9"/>
  <c r="V992" i="9"/>
  <c r="V993" i="9"/>
  <c r="V994" i="9"/>
  <c r="V995" i="9"/>
  <c r="V996" i="9"/>
  <c r="V997" i="9"/>
  <c r="V998" i="9"/>
  <c r="V999" i="9"/>
  <c r="V1000" i="9"/>
  <c r="V1001" i="9"/>
  <c r="V2" i="9"/>
  <c r="W1001" i="18"/>
  <c r="X1001" i="18"/>
  <c r="V1001" i="18"/>
  <c r="W1000" i="18"/>
  <c r="X1000" i="18"/>
  <c r="V1000" i="18"/>
  <c r="W999" i="18"/>
  <c r="X999" i="18"/>
  <c r="V999" i="18"/>
  <c r="W998" i="18"/>
  <c r="X998" i="18"/>
  <c r="V998" i="18"/>
  <c r="W997" i="18"/>
  <c r="X997" i="18"/>
  <c r="V997" i="18"/>
  <c r="W996" i="18"/>
  <c r="X996" i="18"/>
  <c r="V996" i="18"/>
  <c r="W995" i="18"/>
  <c r="X995" i="18"/>
  <c r="V995" i="18"/>
  <c r="W994" i="18"/>
  <c r="X994" i="18"/>
  <c r="V994" i="18"/>
  <c r="W993" i="18"/>
  <c r="X993" i="18"/>
  <c r="V993" i="18"/>
  <c r="W992" i="18"/>
  <c r="X992" i="18"/>
  <c r="V992" i="18"/>
  <c r="W991" i="18"/>
  <c r="X991" i="18"/>
  <c r="V991" i="18"/>
  <c r="W990" i="18"/>
  <c r="X990" i="18"/>
  <c r="V990" i="18"/>
  <c r="W989" i="18"/>
  <c r="X989" i="18"/>
  <c r="V989" i="18"/>
  <c r="W988" i="18"/>
  <c r="X988" i="18"/>
  <c r="V988" i="18"/>
  <c r="W987" i="18"/>
  <c r="X987" i="18"/>
  <c r="V987" i="18"/>
  <c r="W986" i="18"/>
  <c r="X986" i="18"/>
  <c r="V986" i="18"/>
  <c r="W985" i="18"/>
  <c r="X985" i="18"/>
  <c r="V985" i="18"/>
  <c r="W984" i="18"/>
  <c r="X984" i="18"/>
  <c r="V984" i="18"/>
  <c r="W983" i="18"/>
  <c r="X983" i="18"/>
  <c r="V983" i="18"/>
  <c r="W982" i="18"/>
  <c r="X982" i="18"/>
  <c r="V982" i="18"/>
  <c r="W981" i="18"/>
  <c r="X981" i="18"/>
  <c r="V981" i="18"/>
  <c r="W980" i="18"/>
  <c r="X980" i="18"/>
  <c r="V980" i="18"/>
  <c r="W979" i="18"/>
  <c r="X979" i="18"/>
  <c r="V979" i="18"/>
  <c r="W978" i="18"/>
  <c r="X978" i="18"/>
  <c r="V978" i="18"/>
  <c r="W977" i="18"/>
  <c r="X977" i="18"/>
  <c r="V977" i="18"/>
  <c r="W976" i="18"/>
  <c r="X976" i="18"/>
  <c r="V976" i="18"/>
  <c r="W975" i="18"/>
  <c r="X975" i="18"/>
  <c r="V975" i="18"/>
  <c r="W974" i="18"/>
  <c r="X974" i="18"/>
  <c r="V974" i="18"/>
  <c r="W973" i="18"/>
  <c r="X973" i="18"/>
  <c r="V973" i="18"/>
  <c r="W972" i="18"/>
  <c r="X972" i="18"/>
  <c r="V972" i="18"/>
  <c r="W971" i="18"/>
  <c r="X971" i="18"/>
  <c r="V971" i="18"/>
  <c r="W970" i="18"/>
  <c r="X970" i="18"/>
  <c r="V970" i="18"/>
  <c r="W969" i="18"/>
  <c r="X969" i="18"/>
  <c r="V969" i="18"/>
  <c r="W968" i="18"/>
  <c r="X968" i="18"/>
  <c r="V968" i="18"/>
  <c r="W967" i="18"/>
  <c r="X967" i="18"/>
  <c r="V967" i="18"/>
  <c r="W966" i="18"/>
  <c r="X966" i="18"/>
  <c r="V966" i="18"/>
  <c r="W965" i="18"/>
  <c r="X965" i="18"/>
  <c r="V965" i="18"/>
  <c r="W964" i="18"/>
  <c r="X964" i="18"/>
  <c r="V964" i="18"/>
  <c r="W963" i="18"/>
  <c r="X963" i="18"/>
  <c r="V963" i="18"/>
  <c r="W962" i="18"/>
  <c r="X962" i="18"/>
  <c r="V962" i="18"/>
  <c r="W961" i="18"/>
  <c r="X961" i="18"/>
  <c r="V961" i="18"/>
  <c r="W960" i="18"/>
  <c r="X960" i="18"/>
  <c r="V960" i="18"/>
  <c r="W959" i="18"/>
  <c r="X959" i="18"/>
  <c r="V959" i="18"/>
  <c r="W958" i="18"/>
  <c r="X958" i="18"/>
  <c r="V958" i="18"/>
  <c r="W957" i="18"/>
  <c r="X957" i="18"/>
  <c r="V957" i="18"/>
  <c r="W956" i="18"/>
  <c r="X956" i="18"/>
  <c r="V956" i="18"/>
  <c r="W955" i="18"/>
  <c r="X955" i="18"/>
  <c r="V955" i="18"/>
  <c r="W954" i="18"/>
  <c r="X954" i="18"/>
  <c r="V954" i="18"/>
  <c r="W953" i="18"/>
  <c r="X953" i="18"/>
  <c r="V953" i="18"/>
  <c r="W952" i="18"/>
  <c r="X952" i="18"/>
  <c r="V952" i="18"/>
  <c r="W951" i="18"/>
  <c r="X951" i="18"/>
  <c r="V951" i="18"/>
  <c r="W950" i="18"/>
  <c r="X950" i="18"/>
  <c r="V950" i="18"/>
  <c r="W949" i="18"/>
  <c r="X949" i="18"/>
  <c r="V949" i="18"/>
  <c r="W948" i="18"/>
  <c r="X948" i="18"/>
  <c r="V948" i="18"/>
  <c r="W947" i="18"/>
  <c r="X947" i="18"/>
  <c r="V947" i="18"/>
  <c r="W946" i="18"/>
  <c r="X946" i="18"/>
  <c r="V946" i="18"/>
  <c r="W945" i="18"/>
  <c r="X945" i="18"/>
  <c r="V945" i="18"/>
  <c r="W944" i="18"/>
  <c r="X944" i="18"/>
  <c r="V944" i="18"/>
  <c r="W943" i="18"/>
  <c r="X943" i="18"/>
  <c r="V943" i="18"/>
  <c r="W942" i="18"/>
  <c r="X942" i="18"/>
  <c r="V942" i="18"/>
  <c r="W941" i="18"/>
  <c r="X941" i="18"/>
  <c r="V941" i="18"/>
  <c r="W940" i="18"/>
  <c r="X940" i="18"/>
  <c r="V940" i="18"/>
  <c r="W939" i="18"/>
  <c r="X939" i="18"/>
  <c r="V939" i="18"/>
  <c r="W938" i="18"/>
  <c r="X938" i="18"/>
  <c r="V938" i="18"/>
  <c r="W937" i="18"/>
  <c r="X937" i="18"/>
  <c r="V937" i="18"/>
  <c r="W936" i="18"/>
  <c r="X936" i="18"/>
  <c r="V936" i="18"/>
  <c r="W935" i="18"/>
  <c r="X935" i="18"/>
  <c r="V935" i="18"/>
  <c r="W934" i="18"/>
  <c r="X934" i="18"/>
  <c r="V934" i="18"/>
  <c r="W933" i="18"/>
  <c r="X933" i="18"/>
  <c r="V933" i="18"/>
  <c r="W932" i="18"/>
  <c r="X932" i="18"/>
  <c r="V932" i="18"/>
  <c r="W931" i="18"/>
  <c r="X931" i="18"/>
  <c r="V931" i="18"/>
  <c r="W930" i="18"/>
  <c r="X930" i="18"/>
  <c r="V930" i="18"/>
  <c r="W929" i="18"/>
  <c r="X929" i="18"/>
  <c r="V929" i="18"/>
  <c r="W928" i="18"/>
  <c r="X928" i="18"/>
  <c r="V928" i="18"/>
  <c r="W927" i="18"/>
  <c r="X927" i="18"/>
  <c r="V927" i="18"/>
  <c r="W926" i="18"/>
  <c r="X926" i="18"/>
  <c r="V926" i="18"/>
  <c r="W925" i="18"/>
  <c r="X925" i="18"/>
  <c r="V925" i="18"/>
  <c r="W924" i="18"/>
  <c r="X924" i="18"/>
  <c r="V924" i="18"/>
  <c r="W923" i="18"/>
  <c r="X923" i="18"/>
  <c r="V923" i="18"/>
  <c r="W922" i="18"/>
  <c r="X922" i="18"/>
  <c r="V922" i="18"/>
  <c r="W921" i="18"/>
  <c r="X921" i="18"/>
  <c r="V921" i="18"/>
  <c r="W920" i="18"/>
  <c r="X920" i="18"/>
  <c r="V920" i="18"/>
  <c r="W919" i="18"/>
  <c r="X919" i="18"/>
  <c r="V919" i="18"/>
  <c r="W918" i="18"/>
  <c r="X918" i="18"/>
  <c r="V918" i="18"/>
  <c r="W917" i="18"/>
  <c r="X917" i="18"/>
  <c r="V917" i="18"/>
  <c r="W916" i="18"/>
  <c r="X916" i="18"/>
  <c r="V916" i="18"/>
  <c r="W915" i="18"/>
  <c r="X915" i="18"/>
  <c r="V915" i="18"/>
  <c r="W914" i="18"/>
  <c r="X914" i="18"/>
  <c r="V914" i="18"/>
  <c r="W913" i="18"/>
  <c r="X913" i="18"/>
  <c r="V913" i="18"/>
  <c r="W912" i="18"/>
  <c r="X912" i="18"/>
  <c r="V912" i="18"/>
  <c r="W911" i="18"/>
  <c r="X911" i="18"/>
  <c r="V911" i="18"/>
  <c r="W910" i="18"/>
  <c r="X910" i="18"/>
  <c r="V910" i="18"/>
  <c r="W909" i="18"/>
  <c r="X909" i="18"/>
  <c r="V909" i="18"/>
  <c r="W908" i="18"/>
  <c r="X908" i="18"/>
  <c r="V908" i="18"/>
  <c r="W907" i="18"/>
  <c r="X907" i="18"/>
  <c r="V907" i="18"/>
  <c r="W906" i="18"/>
  <c r="X906" i="18"/>
  <c r="V906" i="18"/>
  <c r="W905" i="18"/>
  <c r="X905" i="18"/>
  <c r="V905" i="18"/>
  <c r="W904" i="18"/>
  <c r="X904" i="18"/>
  <c r="V904" i="18"/>
  <c r="W903" i="18"/>
  <c r="X903" i="18"/>
  <c r="V903" i="18"/>
  <c r="W902" i="18"/>
  <c r="X902" i="18"/>
  <c r="V902" i="18"/>
  <c r="W901" i="18"/>
  <c r="X901" i="18"/>
  <c r="V901" i="18"/>
  <c r="W900" i="18"/>
  <c r="X900" i="18"/>
  <c r="V900" i="18"/>
  <c r="W899" i="18"/>
  <c r="X899" i="18"/>
  <c r="V899" i="18"/>
  <c r="W898" i="18"/>
  <c r="X898" i="18"/>
  <c r="V898" i="18"/>
  <c r="W897" i="18"/>
  <c r="X897" i="18"/>
  <c r="V897" i="18"/>
  <c r="W896" i="18"/>
  <c r="X896" i="18"/>
  <c r="V896" i="18"/>
  <c r="W895" i="18"/>
  <c r="X895" i="18"/>
  <c r="V895" i="18"/>
  <c r="W894" i="18"/>
  <c r="X894" i="18"/>
  <c r="V894" i="18"/>
  <c r="W893" i="18"/>
  <c r="X893" i="18"/>
  <c r="V893" i="18"/>
  <c r="W892" i="18"/>
  <c r="X892" i="18"/>
  <c r="V892" i="18"/>
  <c r="W891" i="18"/>
  <c r="X891" i="18"/>
  <c r="V891" i="18"/>
  <c r="W890" i="18"/>
  <c r="X890" i="18"/>
  <c r="V890" i="18"/>
  <c r="W889" i="18"/>
  <c r="X889" i="18"/>
  <c r="V889" i="18"/>
  <c r="W888" i="18"/>
  <c r="X888" i="18"/>
  <c r="V888" i="18"/>
  <c r="W887" i="18"/>
  <c r="X887" i="18"/>
  <c r="V887" i="18"/>
  <c r="W886" i="18"/>
  <c r="X886" i="18"/>
  <c r="V886" i="18"/>
  <c r="W885" i="18"/>
  <c r="X885" i="18"/>
  <c r="V885" i="18"/>
  <c r="W884" i="18"/>
  <c r="X884" i="18"/>
  <c r="V884" i="18"/>
  <c r="W883" i="18"/>
  <c r="X883" i="18"/>
  <c r="V883" i="18"/>
  <c r="W882" i="18"/>
  <c r="X882" i="18"/>
  <c r="V882" i="18"/>
  <c r="W881" i="18"/>
  <c r="X881" i="18"/>
  <c r="V881" i="18"/>
  <c r="W880" i="18"/>
  <c r="X880" i="18"/>
  <c r="V880" i="18"/>
  <c r="W879" i="18"/>
  <c r="X879" i="18"/>
  <c r="V879" i="18"/>
  <c r="W878" i="18"/>
  <c r="X878" i="18"/>
  <c r="V878" i="18"/>
  <c r="W877" i="18"/>
  <c r="X877" i="18"/>
  <c r="V877" i="18"/>
  <c r="W876" i="18"/>
  <c r="X876" i="18"/>
  <c r="V876" i="18"/>
  <c r="W875" i="18"/>
  <c r="X875" i="18"/>
  <c r="V875" i="18"/>
  <c r="W874" i="18"/>
  <c r="X874" i="18"/>
  <c r="V874" i="18"/>
  <c r="W873" i="18"/>
  <c r="X873" i="18"/>
  <c r="V873" i="18"/>
  <c r="W872" i="18"/>
  <c r="X872" i="18"/>
  <c r="V872" i="18"/>
  <c r="W871" i="18"/>
  <c r="X871" i="18"/>
  <c r="V871" i="18"/>
  <c r="W870" i="18"/>
  <c r="X870" i="18"/>
  <c r="V870" i="18"/>
  <c r="W869" i="18"/>
  <c r="X869" i="18"/>
  <c r="V869" i="18"/>
  <c r="W868" i="18"/>
  <c r="X868" i="18"/>
  <c r="V868" i="18"/>
  <c r="W867" i="18"/>
  <c r="X867" i="18"/>
  <c r="V867" i="18"/>
  <c r="W866" i="18"/>
  <c r="X866" i="18"/>
  <c r="V866" i="18"/>
  <c r="W865" i="18"/>
  <c r="X865" i="18"/>
  <c r="V865" i="18"/>
  <c r="W864" i="18"/>
  <c r="X864" i="18"/>
  <c r="V864" i="18"/>
  <c r="W863" i="18"/>
  <c r="X863" i="18"/>
  <c r="V863" i="18"/>
  <c r="W862" i="18"/>
  <c r="X862" i="18"/>
  <c r="V862" i="18"/>
  <c r="W861" i="18"/>
  <c r="X861" i="18"/>
  <c r="V861" i="18"/>
  <c r="W860" i="18"/>
  <c r="X860" i="18"/>
  <c r="V860" i="18"/>
  <c r="W859" i="18"/>
  <c r="X859" i="18"/>
  <c r="V859" i="18"/>
  <c r="W858" i="18"/>
  <c r="X858" i="18"/>
  <c r="V858" i="18"/>
  <c r="W857" i="18"/>
  <c r="X857" i="18"/>
  <c r="V857" i="18"/>
  <c r="W856" i="18"/>
  <c r="X856" i="18"/>
  <c r="V856" i="18"/>
  <c r="W855" i="18"/>
  <c r="X855" i="18"/>
  <c r="V855" i="18"/>
  <c r="W854" i="18"/>
  <c r="X854" i="18"/>
  <c r="V854" i="18"/>
  <c r="W853" i="18"/>
  <c r="X853" i="18"/>
  <c r="V853" i="18"/>
  <c r="W852" i="18"/>
  <c r="X852" i="18"/>
  <c r="V852" i="18"/>
  <c r="W851" i="18"/>
  <c r="X851" i="18"/>
  <c r="V851" i="18"/>
  <c r="W850" i="18"/>
  <c r="X850" i="18"/>
  <c r="V850" i="18"/>
  <c r="W849" i="18"/>
  <c r="X849" i="18"/>
  <c r="V849" i="18"/>
  <c r="W848" i="18"/>
  <c r="X848" i="18"/>
  <c r="V848" i="18"/>
  <c r="W847" i="18"/>
  <c r="X847" i="18"/>
  <c r="V847" i="18"/>
  <c r="W846" i="18"/>
  <c r="X846" i="18"/>
  <c r="V846" i="18"/>
  <c r="W845" i="18"/>
  <c r="X845" i="18"/>
  <c r="V845" i="18"/>
  <c r="W844" i="18"/>
  <c r="X844" i="18"/>
  <c r="V844" i="18"/>
  <c r="W843" i="18"/>
  <c r="X843" i="18"/>
  <c r="V843" i="18"/>
  <c r="W842" i="18"/>
  <c r="X842" i="18"/>
  <c r="V842" i="18"/>
  <c r="W841" i="18"/>
  <c r="X841" i="18"/>
  <c r="V841" i="18"/>
  <c r="W840" i="18"/>
  <c r="X840" i="18"/>
  <c r="V840" i="18"/>
  <c r="W839" i="18"/>
  <c r="X839" i="18"/>
  <c r="V839" i="18"/>
  <c r="W838" i="18"/>
  <c r="X838" i="18"/>
  <c r="V838" i="18"/>
  <c r="W837" i="18"/>
  <c r="X837" i="18"/>
  <c r="V837" i="18"/>
  <c r="W836" i="18"/>
  <c r="X836" i="18"/>
  <c r="V836" i="18"/>
  <c r="W835" i="18"/>
  <c r="X835" i="18"/>
  <c r="V835" i="18"/>
  <c r="W834" i="18"/>
  <c r="X834" i="18"/>
  <c r="V834" i="18"/>
  <c r="W833" i="18"/>
  <c r="X833" i="18"/>
  <c r="V833" i="18"/>
  <c r="W832" i="18"/>
  <c r="X832" i="18"/>
  <c r="V832" i="18"/>
  <c r="W831" i="18"/>
  <c r="X831" i="18"/>
  <c r="V831" i="18"/>
  <c r="W830" i="18"/>
  <c r="X830" i="18"/>
  <c r="V830" i="18"/>
  <c r="W829" i="18"/>
  <c r="X829" i="18"/>
  <c r="V829" i="18"/>
  <c r="W828" i="18"/>
  <c r="X828" i="18"/>
  <c r="V828" i="18"/>
  <c r="W827" i="18"/>
  <c r="X827" i="18"/>
  <c r="V827" i="18"/>
  <c r="W826" i="18"/>
  <c r="X826" i="18"/>
  <c r="V826" i="18"/>
  <c r="W825" i="18"/>
  <c r="X825" i="18"/>
  <c r="V825" i="18"/>
  <c r="W824" i="18"/>
  <c r="X824" i="18"/>
  <c r="V824" i="18"/>
  <c r="W823" i="18"/>
  <c r="X823" i="18"/>
  <c r="V823" i="18"/>
  <c r="W822" i="18"/>
  <c r="X822" i="18"/>
  <c r="V822" i="18"/>
  <c r="W821" i="18"/>
  <c r="X821" i="18"/>
  <c r="V821" i="18"/>
  <c r="W820" i="18"/>
  <c r="X820" i="18"/>
  <c r="V820" i="18"/>
  <c r="W819" i="18"/>
  <c r="X819" i="18"/>
  <c r="V819" i="18"/>
  <c r="W818" i="18"/>
  <c r="X818" i="18"/>
  <c r="V818" i="18"/>
  <c r="W817" i="18"/>
  <c r="X817" i="18"/>
  <c r="V817" i="18"/>
  <c r="W816" i="18"/>
  <c r="X816" i="18"/>
  <c r="V816" i="18"/>
  <c r="W815" i="18"/>
  <c r="X815" i="18"/>
  <c r="V815" i="18"/>
  <c r="W814" i="18"/>
  <c r="X814" i="18"/>
  <c r="V814" i="18"/>
  <c r="W813" i="18"/>
  <c r="X813" i="18"/>
  <c r="V813" i="18"/>
  <c r="W812" i="18"/>
  <c r="X812" i="18"/>
  <c r="V812" i="18"/>
  <c r="W811" i="18"/>
  <c r="X811" i="18"/>
  <c r="V811" i="18"/>
  <c r="W810" i="18"/>
  <c r="X810" i="18"/>
  <c r="V810" i="18"/>
  <c r="W809" i="18"/>
  <c r="X809" i="18"/>
  <c r="V809" i="18"/>
  <c r="W808" i="18"/>
  <c r="X808" i="18"/>
  <c r="V808" i="18"/>
  <c r="W807" i="18"/>
  <c r="X807" i="18"/>
  <c r="V807" i="18"/>
  <c r="W806" i="18"/>
  <c r="X806" i="18"/>
  <c r="V806" i="18"/>
  <c r="W805" i="18"/>
  <c r="X805" i="18"/>
  <c r="V805" i="18"/>
  <c r="W804" i="18"/>
  <c r="X804" i="18"/>
  <c r="V804" i="18"/>
  <c r="W803" i="18"/>
  <c r="X803" i="18"/>
  <c r="V803" i="18"/>
  <c r="W802" i="18"/>
  <c r="X802" i="18"/>
  <c r="V802" i="18"/>
  <c r="W801" i="18"/>
  <c r="X801" i="18"/>
  <c r="V801" i="18"/>
  <c r="W800" i="18"/>
  <c r="X800" i="18"/>
  <c r="V800" i="18"/>
  <c r="W799" i="18"/>
  <c r="X799" i="18"/>
  <c r="V799" i="18"/>
  <c r="W798" i="18"/>
  <c r="X798" i="18"/>
  <c r="V798" i="18"/>
  <c r="W797" i="18"/>
  <c r="X797" i="18"/>
  <c r="V797" i="18"/>
  <c r="W796" i="18"/>
  <c r="X796" i="18"/>
  <c r="V796" i="18"/>
  <c r="W795" i="18"/>
  <c r="X795" i="18"/>
  <c r="V795" i="18"/>
  <c r="W794" i="18"/>
  <c r="X794" i="18"/>
  <c r="V794" i="18"/>
  <c r="W793" i="18"/>
  <c r="X793" i="18"/>
  <c r="V793" i="18"/>
  <c r="W792" i="18"/>
  <c r="X792" i="18"/>
  <c r="V792" i="18"/>
  <c r="W791" i="18"/>
  <c r="X791" i="18"/>
  <c r="V791" i="18"/>
  <c r="W790" i="18"/>
  <c r="X790" i="18"/>
  <c r="V790" i="18"/>
  <c r="W789" i="18"/>
  <c r="X789" i="18"/>
  <c r="V789" i="18"/>
  <c r="W788" i="18"/>
  <c r="X788" i="18"/>
  <c r="V788" i="18"/>
  <c r="W787" i="18"/>
  <c r="X787" i="18"/>
  <c r="V787" i="18"/>
  <c r="W786" i="18"/>
  <c r="X786" i="18"/>
  <c r="V786" i="18"/>
  <c r="W785" i="18"/>
  <c r="X785" i="18"/>
  <c r="V785" i="18"/>
  <c r="W784" i="18"/>
  <c r="X784" i="18"/>
  <c r="V784" i="18"/>
  <c r="W783" i="18"/>
  <c r="X783" i="18"/>
  <c r="V783" i="18"/>
  <c r="W782" i="18"/>
  <c r="X782" i="18"/>
  <c r="V782" i="18"/>
  <c r="W781" i="18"/>
  <c r="X781" i="18"/>
  <c r="V781" i="18"/>
  <c r="W780" i="18"/>
  <c r="X780" i="18"/>
  <c r="V780" i="18"/>
  <c r="W779" i="18"/>
  <c r="X779" i="18"/>
  <c r="V779" i="18"/>
  <c r="W778" i="18"/>
  <c r="X778" i="18"/>
  <c r="V778" i="18"/>
  <c r="W777" i="18"/>
  <c r="X777" i="18"/>
  <c r="V777" i="18"/>
  <c r="W776" i="18"/>
  <c r="X776" i="18"/>
  <c r="V776" i="18"/>
  <c r="W775" i="18"/>
  <c r="X775" i="18"/>
  <c r="V775" i="18"/>
  <c r="W774" i="18"/>
  <c r="X774" i="18"/>
  <c r="V774" i="18"/>
  <c r="W773" i="18"/>
  <c r="X773" i="18"/>
  <c r="V773" i="18"/>
  <c r="W772" i="18"/>
  <c r="X772" i="18"/>
  <c r="V772" i="18"/>
  <c r="W771" i="18"/>
  <c r="X771" i="18"/>
  <c r="V771" i="18"/>
  <c r="W770" i="18"/>
  <c r="X770" i="18"/>
  <c r="V770" i="18"/>
  <c r="W769" i="18"/>
  <c r="X769" i="18"/>
  <c r="V769" i="18"/>
  <c r="W768" i="18"/>
  <c r="X768" i="18"/>
  <c r="V768" i="18"/>
  <c r="W767" i="18"/>
  <c r="X767" i="18"/>
  <c r="V767" i="18"/>
  <c r="W766" i="18"/>
  <c r="X766" i="18"/>
  <c r="V766" i="18"/>
  <c r="W765" i="18"/>
  <c r="X765" i="18"/>
  <c r="V765" i="18"/>
  <c r="W764" i="18"/>
  <c r="X764" i="18"/>
  <c r="V764" i="18"/>
  <c r="W763" i="18"/>
  <c r="X763" i="18"/>
  <c r="V763" i="18"/>
  <c r="W762" i="18"/>
  <c r="X762" i="18"/>
  <c r="V762" i="18"/>
  <c r="W761" i="18"/>
  <c r="X761" i="18"/>
  <c r="V761" i="18"/>
  <c r="W760" i="18"/>
  <c r="X760" i="18"/>
  <c r="V760" i="18"/>
  <c r="W759" i="18"/>
  <c r="X759" i="18"/>
  <c r="V759" i="18"/>
  <c r="W758" i="18"/>
  <c r="X758" i="18"/>
  <c r="V758" i="18"/>
  <c r="W757" i="18"/>
  <c r="X757" i="18"/>
  <c r="V757" i="18"/>
  <c r="W756" i="18"/>
  <c r="X756" i="18"/>
  <c r="V756" i="18"/>
  <c r="W755" i="18"/>
  <c r="X755" i="18"/>
  <c r="V755" i="18"/>
  <c r="W754" i="18"/>
  <c r="X754" i="18"/>
  <c r="V754" i="18"/>
  <c r="W753" i="18"/>
  <c r="X753" i="18"/>
  <c r="V753" i="18"/>
  <c r="W752" i="18"/>
  <c r="X752" i="18"/>
  <c r="V752" i="18"/>
  <c r="W751" i="18"/>
  <c r="X751" i="18"/>
  <c r="V751" i="18"/>
  <c r="W750" i="18"/>
  <c r="X750" i="18"/>
  <c r="V750" i="18"/>
  <c r="W749" i="18"/>
  <c r="X749" i="18"/>
  <c r="V749" i="18"/>
  <c r="W748" i="18"/>
  <c r="X748" i="18"/>
  <c r="V748" i="18"/>
  <c r="W747" i="18"/>
  <c r="X747" i="18"/>
  <c r="V747" i="18"/>
  <c r="W746" i="18"/>
  <c r="X746" i="18"/>
  <c r="V746" i="18"/>
  <c r="W745" i="18"/>
  <c r="X745" i="18"/>
  <c r="V745" i="18"/>
  <c r="W744" i="18"/>
  <c r="X744" i="18"/>
  <c r="V744" i="18"/>
  <c r="W743" i="18"/>
  <c r="X743" i="18"/>
  <c r="V743" i="18"/>
  <c r="W742" i="18"/>
  <c r="X742" i="18"/>
  <c r="V742" i="18"/>
  <c r="W741" i="18"/>
  <c r="X741" i="18"/>
  <c r="V741" i="18"/>
  <c r="W740" i="18"/>
  <c r="X740" i="18"/>
  <c r="V740" i="18"/>
  <c r="W739" i="18"/>
  <c r="X739" i="18"/>
  <c r="V739" i="18"/>
  <c r="W738" i="18"/>
  <c r="X738" i="18"/>
  <c r="V738" i="18"/>
  <c r="W737" i="18"/>
  <c r="X737" i="18"/>
  <c r="V737" i="18"/>
  <c r="W736" i="18"/>
  <c r="X736" i="18"/>
  <c r="V736" i="18"/>
  <c r="W735" i="18"/>
  <c r="X735" i="18"/>
  <c r="V735" i="18"/>
  <c r="W734" i="18"/>
  <c r="X734" i="18"/>
  <c r="V734" i="18"/>
  <c r="W733" i="18"/>
  <c r="X733" i="18"/>
  <c r="V733" i="18"/>
  <c r="W732" i="18"/>
  <c r="X732" i="18"/>
  <c r="V732" i="18"/>
  <c r="W731" i="18"/>
  <c r="X731" i="18"/>
  <c r="V731" i="18"/>
  <c r="W730" i="18"/>
  <c r="X730" i="18"/>
  <c r="V730" i="18"/>
  <c r="W729" i="18"/>
  <c r="X729" i="18"/>
  <c r="V729" i="18"/>
  <c r="W728" i="18"/>
  <c r="X728" i="18"/>
  <c r="V728" i="18"/>
  <c r="W727" i="18"/>
  <c r="X727" i="18"/>
  <c r="V727" i="18"/>
  <c r="W726" i="18"/>
  <c r="X726" i="18"/>
  <c r="V726" i="18"/>
  <c r="W725" i="18"/>
  <c r="X725" i="18"/>
  <c r="V725" i="18"/>
  <c r="W724" i="18"/>
  <c r="X724" i="18"/>
  <c r="V724" i="18"/>
  <c r="W723" i="18"/>
  <c r="X723" i="18"/>
  <c r="V723" i="18"/>
  <c r="W722" i="18"/>
  <c r="X722" i="18"/>
  <c r="V722" i="18"/>
  <c r="W721" i="18"/>
  <c r="X721" i="18"/>
  <c r="V721" i="18"/>
  <c r="W720" i="18"/>
  <c r="X720" i="18"/>
  <c r="V720" i="18"/>
  <c r="W719" i="18"/>
  <c r="X719" i="18"/>
  <c r="V719" i="18"/>
  <c r="W718" i="18"/>
  <c r="X718" i="18"/>
  <c r="V718" i="18"/>
  <c r="W717" i="18"/>
  <c r="X717" i="18"/>
  <c r="V717" i="18"/>
  <c r="W716" i="18"/>
  <c r="X716" i="18"/>
  <c r="V716" i="18"/>
  <c r="W715" i="18"/>
  <c r="X715" i="18"/>
  <c r="V715" i="18"/>
  <c r="W714" i="18"/>
  <c r="X714" i="18"/>
  <c r="V714" i="18"/>
  <c r="W713" i="18"/>
  <c r="X713" i="18"/>
  <c r="V713" i="18"/>
  <c r="W712" i="18"/>
  <c r="X712" i="18"/>
  <c r="V712" i="18"/>
  <c r="W711" i="18"/>
  <c r="X711" i="18"/>
  <c r="V711" i="18"/>
  <c r="W710" i="18"/>
  <c r="X710" i="18"/>
  <c r="V710" i="18"/>
  <c r="W709" i="18"/>
  <c r="X709" i="18"/>
  <c r="V709" i="18"/>
  <c r="W708" i="18"/>
  <c r="X708" i="18"/>
  <c r="V708" i="18"/>
  <c r="W707" i="18"/>
  <c r="X707" i="18"/>
  <c r="V707" i="18"/>
  <c r="W706" i="18"/>
  <c r="X706" i="18"/>
  <c r="V706" i="18"/>
  <c r="W705" i="18"/>
  <c r="X705" i="18"/>
  <c r="V705" i="18"/>
  <c r="W704" i="18"/>
  <c r="X704" i="18"/>
  <c r="V704" i="18"/>
  <c r="W703" i="18"/>
  <c r="X703" i="18"/>
  <c r="V703" i="18"/>
  <c r="W702" i="18"/>
  <c r="X702" i="18"/>
  <c r="V702" i="18"/>
  <c r="W701" i="18"/>
  <c r="X701" i="18"/>
  <c r="V701" i="18"/>
  <c r="W700" i="18"/>
  <c r="X700" i="18"/>
  <c r="V700" i="18"/>
  <c r="W699" i="18"/>
  <c r="X699" i="18"/>
  <c r="V699" i="18"/>
  <c r="W698" i="18"/>
  <c r="X698" i="18"/>
  <c r="V698" i="18"/>
  <c r="W697" i="18"/>
  <c r="X697" i="18"/>
  <c r="V697" i="18"/>
  <c r="W696" i="18"/>
  <c r="X696" i="18"/>
  <c r="V696" i="18"/>
  <c r="W695" i="18"/>
  <c r="X695" i="18"/>
  <c r="V695" i="18"/>
  <c r="W694" i="18"/>
  <c r="X694" i="18"/>
  <c r="V694" i="18"/>
  <c r="W693" i="18"/>
  <c r="X693" i="18"/>
  <c r="V693" i="18"/>
  <c r="W692" i="18"/>
  <c r="X692" i="18"/>
  <c r="V692" i="18"/>
  <c r="W691" i="18"/>
  <c r="X691" i="18"/>
  <c r="V691" i="18"/>
  <c r="W690" i="18"/>
  <c r="X690" i="18"/>
  <c r="V690" i="18"/>
  <c r="W689" i="18"/>
  <c r="X689" i="18"/>
  <c r="V689" i="18"/>
  <c r="W688" i="18"/>
  <c r="X688" i="18"/>
  <c r="V688" i="18"/>
  <c r="W687" i="18"/>
  <c r="X687" i="18"/>
  <c r="V687" i="18"/>
  <c r="W686" i="18"/>
  <c r="X686" i="18"/>
  <c r="V686" i="18"/>
  <c r="W685" i="18"/>
  <c r="X685" i="18"/>
  <c r="V685" i="18"/>
  <c r="W684" i="18"/>
  <c r="X684" i="18"/>
  <c r="V684" i="18"/>
  <c r="W683" i="18"/>
  <c r="X683" i="18"/>
  <c r="V683" i="18"/>
  <c r="W682" i="18"/>
  <c r="X682" i="18"/>
  <c r="V682" i="18"/>
  <c r="W681" i="18"/>
  <c r="X681" i="18"/>
  <c r="V681" i="18"/>
  <c r="W680" i="18"/>
  <c r="X680" i="18"/>
  <c r="V680" i="18"/>
  <c r="W679" i="18"/>
  <c r="X679" i="18"/>
  <c r="V679" i="18"/>
  <c r="W678" i="18"/>
  <c r="X678" i="18"/>
  <c r="V678" i="18"/>
  <c r="W677" i="18"/>
  <c r="X677" i="18"/>
  <c r="V677" i="18"/>
  <c r="W676" i="18"/>
  <c r="X676" i="18"/>
  <c r="V676" i="18"/>
  <c r="W675" i="18"/>
  <c r="X675" i="18"/>
  <c r="V675" i="18"/>
  <c r="W674" i="18"/>
  <c r="X674" i="18"/>
  <c r="V674" i="18"/>
  <c r="W673" i="18"/>
  <c r="X673" i="18"/>
  <c r="V673" i="18"/>
  <c r="W672" i="18"/>
  <c r="X672" i="18"/>
  <c r="V672" i="18"/>
  <c r="W671" i="18"/>
  <c r="X671" i="18"/>
  <c r="V671" i="18"/>
  <c r="W670" i="18"/>
  <c r="X670" i="18"/>
  <c r="V670" i="18"/>
  <c r="W669" i="18"/>
  <c r="X669" i="18"/>
  <c r="V669" i="18"/>
  <c r="W668" i="18"/>
  <c r="X668" i="18"/>
  <c r="V668" i="18"/>
  <c r="W667" i="18"/>
  <c r="X667" i="18"/>
  <c r="V667" i="18"/>
  <c r="W666" i="18"/>
  <c r="X666" i="18"/>
  <c r="V666" i="18"/>
  <c r="W665" i="18"/>
  <c r="X665" i="18"/>
  <c r="V665" i="18"/>
  <c r="W664" i="18"/>
  <c r="X664" i="18"/>
  <c r="V664" i="18"/>
  <c r="W663" i="18"/>
  <c r="X663" i="18"/>
  <c r="V663" i="18"/>
  <c r="W662" i="18"/>
  <c r="X662" i="18"/>
  <c r="V662" i="18"/>
  <c r="W661" i="18"/>
  <c r="X661" i="18"/>
  <c r="V661" i="18"/>
  <c r="W660" i="18"/>
  <c r="X660" i="18"/>
  <c r="V660" i="18"/>
  <c r="W659" i="18"/>
  <c r="X659" i="18"/>
  <c r="V659" i="18"/>
  <c r="W658" i="18"/>
  <c r="X658" i="18"/>
  <c r="V658" i="18"/>
  <c r="W657" i="18"/>
  <c r="X657" i="18"/>
  <c r="V657" i="18"/>
  <c r="W656" i="18"/>
  <c r="X656" i="18"/>
  <c r="V656" i="18"/>
  <c r="W655" i="18"/>
  <c r="X655" i="18"/>
  <c r="V655" i="18"/>
  <c r="W654" i="18"/>
  <c r="X654" i="18"/>
  <c r="V654" i="18"/>
  <c r="W653" i="18"/>
  <c r="X653" i="18"/>
  <c r="V653" i="18"/>
  <c r="W652" i="18"/>
  <c r="X652" i="18"/>
  <c r="V652" i="18"/>
  <c r="W651" i="18"/>
  <c r="X651" i="18"/>
  <c r="V651" i="18"/>
  <c r="W650" i="18"/>
  <c r="X650" i="18"/>
  <c r="V650" i="18"/>
  <c r="W649" i="18"/>
  <c r="X649" i="18"/>
  <c r="V649" i="18"/>
  <c r="W648" i="18"/>
  <c r="X648" i="18"/>
  <c r="V648" i="18"/>
  <c r="W647" i="18"/>
  <c r="X647" i="18"/>
  <c r="V647" i="18"/>
  <c r="W646" i="18"/>
  <c r="X646" i="18"/>
  <c r="V646" i="18"/>
  <c r="W645" i="18"/>
  <c r="X645" i="18"/>
  <c r="V645" i="18"/>
  <c r="W644" i="18"/>
  <c r="X644" i="18"/>
  <c r="V644" i="18"/>
  <c r="W643" i="18"/>
  <c r="X643" i="18"/>
  <c r="V643" i="18"/>
  <c r="W642" i="18"/>
  <c r="X642" i="18"/>
  <c r="V642" i="18"/>
  <c r="W641" i="18"/>
  <c r="X641" i="18"/>
  <c r="V641" i="18"/>
  <c r="W640" i="18"/>
  <c r="X640" i="18"/>
  <c r="V640" i="18"/>
  <c r="W639" i="18"/>
  <c r="X639" i="18"/>
  <c r="V639" i="18"/>
  <c r="W638" i="18"/>
  <c r="X638" i="18"/>
  <c r="V638" i="18"/>
  <c r="W637" i="18"/>
  <c r="X637" i="18"/>
  <c r="V637" i="18"/>
  <c r="W636" i="18"/>
  <c r="X636" i="18"/>
  <c r="V636" i="18"/>
  <c r="W635" i="18"/>
  <c r="X635" i="18"/>
  <c r="V635" i="18"/>
  <c r="W634" i="18"/>
  <c r="X634" i="18"/>
  <c r="V634" i="18"/>
  <c r="W633" i="18"/>
  <c r="X633" i="18"/>
  <c r="V633" i="18"/>
  <c r="W632" i="18"/>
  <c r="X632" i="18"/>
  <c r="V632" i="18"/>
  <c r="W631" i="18"/>
  <c r="X631" i="18"/>
  <c r="V631" i="18"/>
  <c r="W630" i="18"/>
  <c r="X630" i="18"/>
  <c r="V630" i="18"/>
  <c r="W629" i="18"/>
  <c r="X629" i="18"/>
  <c r="V629" i="18"/>
  <c r="W628" i="18"/>
  <c r="X628" i="18"/>
  <c r="V628" i="18"/>
  <c r="W627" i="18"/>
  <c r="X627" i="18"/>
  <c r="V627" i="18"/>
  <c r="W626" i="18"/>
  <c r="X626" i="18"/>
  <c r="V626" i="18"/>
  <c r="W625" i="18"/>
  <c r="X625" i="18"/>
  <c r="V625" i="18"/>
  <c r="W624" i="18"/>
  <c r="X624" i="18"/>
  <c r="V624" i="18"/>
  <c r="W623" i="18"/>
  <c r="X623" i="18"/>
  <c r="V623" i="18"/>
  <c r="W622" i="18"/>
  <c r="X622" i="18"/>
  <c r="V622" i="18"/>
  <c r="W621" i="18"/>
  <c r="X621" i="18"/>
  <c r="V621" i="18"/>
  <c r="W620" i="18"/>
  <c r="X620" i="18"/>
  <c r="V620" i="18"/>
  <c r="W619" i="18"/>
  <c r="X619" i="18"/>
  <c r="V619" i="18"/>
  <c r="W618" i="18"/>
  <c r="X618" i="18"/>
  <c r="V618" i="18"/>
  <c r="W617" i="18"/>
  <c r="X617" i="18"/>
  <c r="V617" i="18"/>
  <c r="W616" i="18"/>
  <c r="X616" i="18"/>
  <c r="V616" i="18"/>
  <c r="W615" i="18"/>
  <c r="X615" i="18"/>
  <c r="V615" i="18"/>
  <c r="W614" i="18"/>
  <c r="X614" i="18"/>
  <c r="V614" i="18"/>
  <c r="W613" i="18"/>
  <c r="X613" i="18"/>
  <c r="V613" i="18"/>
  <c r="W612" i="18"/>
  <c r="X612" i="18"/>
  <c r="V612" i="18"/>
  <c r="W611" i="18"/>
  <c r="X611" i="18"/>
  <c r="V611" i="18"/>
  <c r="W610" i="18"/>
  <c r="X610" i="18"/>
  <c r="V610" i="18"/>
  <c r="W609" i="18"/>
  <c r="X609" i="18"/>
  <c r="V609" i="18"/>
  <c r="W608" i="18"/>
  <c r="X608" i="18"/>
  <c r="V608" i="18"/>
  <c r="W607" i="18"/>
  <c r="X607" i="18"/>
  <c r="V607" i="18"/>
  <c r="W606" i="18"/>
  <c r="X606" i="18"/>
  <c r="V606" i="18"/>
  <c r="W605" i="18"/>
  <c r="X605" i="18"/>
  <c r="V605" i="18"/>
  <c r="W604" i="18"/>
  <c r="X604" i="18"/>
  <c r="V604" i="18"/>
  <c r="W603" i="18"/>
  <c r="X603" i="18"/>
  <c r="V603" i="18"/>
  <c r="W602" i="18"/>
  <c r="X602" i="18"/>
  <c r="V602" i="18"/>
  <c r="W601" i="18"/>
  <c r="X601" i="18"/>
  <c r="V601" i="18"/>
  <c r="W600" i="18"/>
  <c r="X600" i="18"/>
  <c r="V600" i="18"/>
  <c r="W599" i="18"/>
  <c r="X599" i="18"/>
  <c r="V599" i="18"/>
  <c r="W598" i="18"/>
  <c r="X598" i="18"/>
  <c r="V598" i="18"/>
  <c r="W597" i="18"/>
  <c r="X597" i="18"/>
  <c r="V597" i="18"/>
  <c r="W596" i="18"/>
  <c r="X596" i="18"/>
  <c r="V596" i="18"/>
  <c r="W595" i="18"/>
  <c r="X595" i="18"/>
  <c r="V595" i="18"/>
  <c r="W594" i="18"/>
  <c r="X594" i="18"/>
  <c r="V594" i="18"/>
  <c r="W593" i="18"/>
  <c r="X593" i="18"/>
  <c r="V593" i="18"/>
  <c r="W592" i="18"/>
  <c r="X592" i="18"/>
  <c r="V592" i="18"/>
  <c r="W591" i="18"/>
  <c r="X591" i="18"/>
  <c r="V591" i="18"/>
  <c r="W590" i="18"/>
  <c r="X590" i="18"/>
  <c r="V590" i="18"/>
  <c r="W589" i="18"/>
  <c r="X589" i="18"/>
  <c r="V589" i="18"/>
  <c r="W588" i="18"/>
  <c r="X588" i="18"/>
  <c r="V588" i="18"/>
  <c r="W587" i="18"/>
  <c r="X587" i="18"/>
  <c r="V587" i="18"/>
  <c r="W586" i="18"/>
  <c r="X586" i="18"/>
  <c r="V586" i="18"/>
  <c r="W585" i="18"/>
  <c r="X585" i="18"/>
  <c r="V585" i="18"/>
  <c r="W584" i="18"/>
  <c r="X584" i="18"/>
  <c r="V584" i="18"/>
  <c r="W583" i="18"/>
  <c r="X583" i="18"/>
  <c r="V583" i="18"/>
  <c r="W582" i="18"/>
  <c r="X582" i="18"/>
  <c r="V582" i="18"/>
  <c r="W581" i="18"/>
  <c r="X581" i="18"/>
  <c r="V581" i="18"/>
  <c r="W580" i="18"/>
  <c r="X580" i="18"/>
  <c r="V580" i="18"/>
  <c r="W579" i="18"/>
  <c r="X579" i="18"/>
  <c r="V579" i="18"/>
  <c r="W578" i="18"/>
  <c r="X578" i="18"/>
  <c r="V578" i="18"/>
  <c r="W577" i="18"/>
  <c r="X577" i="18"/>
  <c r="V577" i="18"/>
  <c r="W576" i="18"/>
  <c r="X576" i="18"/>
  <c r="V576" i="18"/>
  <c r="W575" i="18"/>
  <c r="X575" i="18"/>
  <c r="V575" i="18"/>
  <c r="W574" i="18"/>
  <c r="X574" i="18"/>
  <c r="V574" i="18"/>
  <c r="W573" i="18"/>
  <c r="X573" i="18"/>
  <c r="V573" i="18"/>
  <c r="W572" i="18"/>
  <c r="X572" i="18"/>
  <c r="V572" i="18"/>
  <c r="W571" i="18"/>
  <c r="X571" i="18"/>
  <c r="V571" i="18"/>
  <c r="W570" i="18"/>
  <c r="X570" i="18"/>
  <c r="V570" i="18"/>
  <c r="W569" i="18"/>
  <c r="X569" i="18"/>
  <c r="V569" i="18"/>
  <c r="W568" i="18"/>
  <c r="X568" i="18"/>
  <c r="V568" i="18"/>
  <c r="W567" i="18"/>
  <c r="X567" i="18"/>
  <c r="V567" i="18"/>
  <c r="W566" i="18"/>
  <c r="X566" i="18"/>
  <c r="V566" i="18"/>
  <c r="W565" i="18"/>
  <c r="X565" i="18"/>
  <c r="V565" i="18"/>
  <c r="W564" i="18"/>
  <c r="X564" i="18"/>
  <c r="V564" i="18"/>
  <c r="W563" i="18"/>
  <c r="X563" i="18"/>
  <c r="V563" i="18"/>
  <c r="W562" i="18"/>
  <c r="X562" i="18"/>
  <c r="V562" i="18"/>
  <c r="W561" i="18"/>
  <c r="X561" i="18"/>
  <c r="V561" i="18"/>
  <c r="W560" i="18"/>
  <c r="X560" i="18"/>
  <c r="V560" i="18"/>
  <c r="W559" i="18"/>
  <c r="X559" i="18"/>
  <c r="V559" i="18"/>
  <c r="W558" i="18"/>
  <c r="X558" i="18"/>
  <c r="V558" i="18"/>
  <c r="W557" i="18"/>
  <c r="X557" i="18"/>
  <c r="V557" i="18"/>
  <c r="W556" i="18"/>
  <c r="X556" i="18"/>
  <c r="V556" i="18"/>
  <c r="W555" i="18"/>
  <c r="X555" i="18"/>
  <c r="V555" i="18"/>
  <c r="W554" i="18"/>
  <c r="X554" i="18"/>
  <c r="V554" i="18"/>
  <c r="W553" i="18"/>
  <c r="X553" i="18"/>
  <c r="V553" i="18"/>
  <c r="W552" i="18"/>
  <c r="X552" i="18"/>
  <c r="V552" i="18"/>
  <c r="W551" i="18"/>
  <c r="X551" i="18"/>
  <c r="V551" i="18"/>
  <c r="W550" i="18"/>
  <c r="X550" i="18"/>
  <c r="V550" i="18"/>
  <c r="W549" i="18"/>
  <c r="X549" i="18"/>
  <c r="V549" i="18"/>
  <c r="W548" i="18"/>
  <c r="X548" i="18"/>
  <c r="V548" i="18"/>
  <c r="W547" i="18"/>
  <c r="X547" i="18"/>
  <c r="V547" i="18"/>
  <c r="W546" i="18"/>
  <c r="X546" i="18"/>
  <c r="V546" i="18"/>
  <c r="W545" i="18"/>
  <c r="X545" i="18"/>
  <c r="V545" i="18"/>
  <c r="W544" i="18"/>
  <c r="X544" i="18"/>
  <c r="V544" i="18"/>
  <c r="W543" i="18"/>
  <c r="X543" i="18"/>
  <c r="V543" i="18"/>
  <c r="W542" i="18"/>
  <c r="X542" i="18"/>
  <c r="V542" i="18"/>
  <c r="W541" i="18"/>
  <c r="X541" i="18"/>
  <c r="V541" i="18"/>
  <c r="W540" i="18"/>
  <c r="X540" i="18"/>
  <c r="V540" i="18"/>
  <c r="W539" i="18"/>
  <c r="X539" i="18"/>
  <c r="V539" i="18"/>
  <c r="W538" i="18"/>
  <c r="X538" i="18"/>
  <c r="V538" i="18"/>
  <c r="W537" i="18"/>
  <c r="X537" i="18"/>
  <c r="V537" i="18"/>
  <c r="W536" i="18"/>
  <c r="X536" i="18"/>
  <c r="V536" i="18"/>
  <c r="W535" i="18"/>
  <c r="X535" i="18"/>
  <c r="V535" i="18"/>
  <c r="W534" i="18"/>
  <c r="X534" i="18"/>
  <c r="V534" i="18"/>
  <c r="W533" i="18"/>
  <c r="X533" i="18"/>
  <c r="V533" i="18"/>
  <c r="W532" i="18"/>
  <c r="X532" i="18"/>
  <c r="V532" i="18"/>
  <c r="W531" i="18"/>
  <c r="X531" i="18"/>
  <c r="V531" i="18"/>
  <c r="W530" i="18"/>
  <c r="X530" i="18"/>
  <c r="V530" i="18"/>
  <c r="W529" i="18"/>
  <c r="X529" i="18"/>
  <c r="V529" i="18"/>
  <c r="W528" i="18"/>
  <c r="X528" i="18"/>
  <c r="V528" i="18"/>
  <c r="W527" i="18"/>
  <c r="X527" i="18"/>
  <c r="V527" i="18"/>
  <c r="W526" i="18"/>
  <c r="X526" i="18"/>
  <c r="V526" i="18"/>
  <c r="W525" i="18"/>
  <c r="X525" i="18"/>
  <c r="V525" i="18"/>
  <c r="W524" i="18"/>
  <c r="X524" i="18"/>
  <c r="V524" i="18"/>
  <c r="W523" i="18"/>
  <c r="X523" i="18"/>
  <c r="V523" i="18"/>
  <c r="W522" i="18"/>
  <c r="X522" i="18"/>
  <c r="V522" i="18"/>
  <c r="W521" i="18"/>
  <c r="X521" i="18"/>
  <c r="V521" i="18"/>
  <c r="W520" i="18"/>
  <c r="X520" i="18"/>
  <c r="V520" i="18"/>
  <c r="W519" i="18"/>
  <c r="X519" i="18"/>
  <c r="V519" i="18"/>
  <c r="W518" i="18"/>
  <c r="X518" i="18"/>
  <c r="V518" i="18"/>
  <c r="W517" i="18"/>
  <c r="X517" i="18"/>
  <c r="V517" i="18"/>
  <c r="W516" i="18"/>
  <c r="X516" i="18"/>
  <c r="V516" i="18"/>
  <c r="W515" i="18"/>
  <c r="X515" i="18"/>
  <c r="V515" i="18"/>
  <c r="W514" i="18"/>
  <c r="X514" i="18"/>
  <c r="V514" i="18"/>
  <c r="W513" i="18"/>
  <c r="X513" i="18"/>
  <c r="V513" i="18"/>
  <c r="W512" i="18"/>
  <c r="X512" i="18"/>
  <c r="V512" i="18"/>
  <c r="W511" i="18"/>
  <c r="X511" i="18"/>
  <c r="V511" i="18"/>
  <c r="W510" i="18"/>
  <c r="X510" i="18"/>
  <c r="V510" i="18"/>
  <c r="W509" i="18"/>
  <c r="X509" i="18"/>
  <c r="V509" i="18"/>
  <c r="W508" i="18"/>
  <c r="X508" i="18"/>
  <c r="V508" i="18"/>
  <c r="W507" i="18"/>
  <c r="X507" i="18"/>
  <c r="V507" i="18"/>
  <c r="W506" i="18"/>
  <c r="X506" i="18"/>
  <c r="V506" i="18"/>
  <c r="W505" i="18"/>
  <c r="X505" i="18"/>
  <c r="V505" i="18"/>
  <c r="W504" i="18"/>
  <c r="X504" i="18"/>
  <c r="V504" i="18"/>
  <c r="W503" i="18"/>
  <c r="X503" i="18"/>
  <c r="V503" i="18"/>
  <c r="W502" i="18"/>
  <c r="X502" i="18"/>
  <c r="V502" i="18"/>
  <c r="W501" i="18"/>
  <c r="X501" i="18"/>
  <c r="V501" i="18"/>
  <c r="W500" i="18"/>
  <c r="X500" i="18"/>
  <c r="V500" i="18"/>
  <c r="W499" i="18"/>
  <c r="X499" i="18"/>
  <c r="V499" i="18"/>
  <c r="W498" i="18"/>
  <c r="X498" i="18"/>
  <c r="V498" i="18"/>
  <c r="W497" i="18"/>
  <c r="X497" i="18"/>
  <c r="V497" i="18"/>
  <c r="W496" i="18"/>
  <c r="X496" i="18"/>
  <c r="V496" i="18"/>
  <c r="W495" i="18"/>
  <c r="X495" i="18"/>
  <c r="V495" i="18"/>
  <c r="W494" i="18"/>
  <c r="X494" i="18"/>
  <c r="V494" i="18"/>
  <c r="W493" i="18"/>
  <c r="X493" i="18"/>
  <c r="V493" i="18"/>
  <c r="W492" i="18"/>
  <c r="X492" i="18"/>
  <c r="V492" i="18"/>
  <c r="W491" i="18"/>
  <c r="X491" i="18"/>
  <c r="V491" i="18"/>
  <c r="W490" i="18"/>
  <c r="X490" i="18"/>
  <c r="V490" i="18"/>
  <c r="W489" i="18"/>
  <c r="X489" i="18"/>
  <c r="V489" i="18"/>
  <c r="W488" i="18"/>
  <c r="X488" i="18"/>
  <c r="V488" i="18"/>
  <c r="W487" i="18"/>
  <c r="X487" i="18"/>
  <c r="V487" i="18"/>
  <c r="W486" i="18"/>
  <c r="X486" i="18"/>
  <c r="V486" i="18"/>
  <c r="W485" i="18"/>
  <c r="X485" i="18"/>
  <c r="V485" i="18"/>
  <c r="W484" i="18"/>
  <c r="X484" i="18"/>
  <c r="V484" i="18"/>
  <c r="W483" i="18"/>
  <c r="X483" i="18"/>
  <c r="V483" i="18"/>
  <c r="W482" i="18"/>
  <c r="X482" i="18"/>
  <c r="V482" i="18"/>
  <c r="W481" i="18"/>
  <c r="X481" i="18"/>
  <c r="V481" i="18"/>
  <c r="W480" i="18"/>
  <c r="X480" i="18"/>
  <c r="V480" i="18"/>
  <c r="W479" i="18"/>
  <c r="X479" i="18"/>
  <c r="V479" i="18"/>
  <c r="W478" i="18"/>
  <c r="X478" i="18"/>
  <c r="V478" i="18"/>
  <c r="W477" i="18"/>
  <c r="X477" i="18"/>
  <c r="V477" i="18"/>
  <c r="W476" i="18"/>
  <c r="X476" i="18"/>
  <c r="V476" i="18"/>
  <c r="W475" i="18"/>
  <c r="X475" i="18"/>
  <c r="V475" i="18"/>
  <c r="W474" i="18"/>
  <c r="X474" i="18"/>
  <c r="V474" i="18"/>
  <c r="W473" i="18"/>
  <c r="X473" i="18"/>
  <c r="V473" i="18"/>
  <c r="W472" i="18"/>
  <c r="X472" i="18"/>
  <c r="V472" i="18"/>
  <c r="W471" i="18"/>
  <c r="X471" i="18"/>
  <c r="V471" i="18"/>
  <c r="W470" i="18"/>
  <c r="X470" i="18"/>
  <c r="V470" i="18"/>
  <c r="W469" i="18"/>
  <c r="X469" i="18"/>
  <c r="V469" i="18"/>
  <c r="W468" i="18"/>
  <c r="X468" i="18"/>
  <c r="V468" i="18"/>
  <c r="W467" i="18"/>
  <c r="X467" i="18"/>
  <c r="V467" i="18"/>
  <c r="W466" i="18"/>
  <c r="X466" i="18"/>
  <c r="V466" i="18"/>
  <c r="W465" i="18"/>
  <c r="X465" i="18"/>
  <c r="V465" i="18"/>
  <c r="W464" i="18"/>
  <c r="X464" i="18"/>
  <c r="V464" i="18"/>
  <c r="W463" i="18"/>
  <c r="X463" i="18"/>
  <c r="V463" i="18"/>
  <c r="W462" i="18"/>
  <c r="X462" i="18"/>
  <c r="V462" i="18"/>
  <c r="W461" i="18"/>
  <c r="X461" i="18"/>
  <c r="V461" i="18"/>
  <c r="W460" i="18"/>
  <c r="X460" i="18"/>
  <c r="V460" i="18"/>
  <c r="W459" i="18"/>
  <c r="X459" i="18"/>
  <c r="V459" i="18"/>
  <c r="W458" i="18"/>
  <c r="X458" i="18"/>
  <c r="V458" i="18"/>
  <c r="W457" i="18"/>
  <c r="X457" i="18"/>
  <c r="V457" i="18"/>
  <c r="W456" i="18"/>
  <c r="X456" i="18"/>
  <c r="V456" i="18"/>
  <c r="W455" i="18"/>
  <c r="X455" i="18"/>
  <c r="V455" i="18"/>
  <c r="W454" i="18"/>
  <c r="X454" i="18"/>
  <c r="V454" i="18"/>
  <c r="W453" i="18"/>
  <c r="X453" i="18"/>
  <c r="V453" i="18"/>
  <c r="W452" i="18"/>
  <c r="X452" i="18"/>
  <c r="V452" i="18"/>
  <c r="W451" i="18"/>
  <c r="X451" i="18"/>
  <c r="V451" i="18"/>
  <c r="W450" i="18"/>
  <c r="X450" i="18"/>
  <c r="V450" i="18"/>
  <c r="W449" i="18"/>
  <c r="X449" i="18"/>
  <c r="V449" i="18"/>
  <c r="W448" i="18"/>
  <c r="X448" i="18"/>
  <c r="V448" i="18"/>
  <c r="W447" i="18"/>
  <c r="X447" i="18"/>
  <c r="V447" i="18"/>
  <c r="W446" i="18"/>
  <c r="X446" i="18"/>
  <c r="V446" i="18"/>
  <c r="W445" i="18"/>
  <c r="X445" i="18"/>
  <c r="V445" i="18"/>
  <c r="W444" i="18"/>
  <c r="X444" i="18"/>
  <c r="V444" i="18"/>
  <c r="W443" i="18"/>
  <c r="X443" i="18"/>
  <c r="V443" i="18"/>
  <c r="W442" i="18"/>
  <c r="X442" i="18"/>
  <c r="V442" i="18"/>
  <c r="W441" i="18"/>
  <c r="X441" i="18"/>
  <c r="V441" i="18"/>
  <c r="W440" i="18"/>
  <c r="X440" i="18"/>
  <c r="V440" i="18"/>
  <c r="W439" i="18"/>
  <c r="X439" i="18"/>
  <c r="V439" i="18"/>
  <c r="W438" i="18"/>
  <c r="X438" i="18"/>
  <c r="V438" i="18"/>
  <c r="W437" i="18"/>
  <c r="X437" i="18"/>
  <c r="V437" i="18"/>
  <c r="W436" i="18"/>
  <c r="X436" i="18"/>
  <c r="V436" i="18"/>
  <c r="W435" i="18"/>
  <c r="X435" i="18"/>
  <c r="V435" i="18"/>
  <c r="W434" i="18"/>
  <c r="X434" i="18"/>
  <c r="V434" i="18"/>
  <c r="W433" i="18"/>
  <c r="X433" i="18"/>
  <c r="V433" i="18"/>
  <c r="W432" i="18"/>
  <c r="X432" i="18"/>
  <c r="V432" i="18"/>
  <c r="W431" i="18"/>
  <c r="X431" i="18"/>
  <c r="V431" i="18"/>
  <c r="W430" i="18"/>
  <c r="X430" i="18"/>
  <c r="V430" i="18"/>
  <c r="W429" i="18"/>
  <c r="X429" i="18"/>
  <c r="V429" i="18"/>
  <c r="W428" i="18"/>
  <c r="X428" i="18"/>
  <c r="V428" i="18"/>
  <c r="W427" i="18"/>
  <c r="X427" i="18"/>
  <c r="V427" i="18"/>
  <c r="W426" i="18"/>
  <c r="X426" i="18"/>
  <c r="V426" i="18"/>
  <c r="W425" i="18"/>
  <c r="X425" i="18"/>
  <c r="V425" i="18"/>
  <c r="W424" i="18"/>
  <c r="X424" i="18"/>
  <c r="V424" i="18"/>
  <c r="W423" i="18"/>
  <c r="X423" i="18"/>
  <c r="V423" i="18"/>
  <c r="W422" i="18"/>
  <c r="X422" i="18"/>
  <c r="V422" i="18"/>
  <c r="W421" i="18"/>
  <c r="X421" i="18"/>
  <c r="V421" i="18"/>
  <c r="W420" i="18"/>
  <c r="X420" i="18"/>
  <c r="V420" i="18"/>
  <c r="W419" i="18"/>
  <c r="X419" i="18"/>
  <c r="V419" i="18"/>
  <c r="W418" i="18"/>
  <c r="X418" i="18"/>
  <c r="V418" i="18"/>
  <c r="W417" i="18"/>
  <c r="X417" i="18"/>
  <c r="V417" i="18"/>
  <c r="W416" i="18"/>
  <c r="X416" i="18"/>
  <c r="V416" i="18"/>
  <c r="W415" i="18"/>
  <c r="X415" i="18"/>
  <c r="V415" i="18"/>
  <c r="W414" i="18"/>
  <c r="X414" i="18"/>
  <c r="V414" i="18"/>
  <c r="W413" i="18"/>
  <c r="X413" i="18"/>
  <c r="V413" i="18"/>
  <c r="W412" i="18"/>
  <c r="X412" i="18"/>
  <c r="V412" i="18"/>
  <c r="W411" i="18"/>
  <c r="X411" i="18"/>
  <c r="V411" i="18"/>
  <c r="W410" i="18"/>
  <c r="X410" i="18"/>
  <c r="V410" i="18"/>
  <c r="W409" i="18"/>
  <c r="X409" i="18"/>
  <c r="V409" i="18"/>
  <c r="W408" i="18"/>
  <c r="X408" i="18"/>
  <c r="V408" i="18"/>
  <c r="W407" i="18"/>
  <c r="X407" i="18"/>
  <c r="V407" i="18"/>
  <c r="W406" i="18"/>
  <c r="X406" i="18"/>
  <c r="V406" i="18"/>
  <c r="W405" i="18"/>
  <c r="X405" i="18"/>
  <c r="V405" i="18"/>
  <c r="W404" i="18"/>
  <c r="X404" i="18"/>
  <c r="V404" i="18"/>
  <c r="W403" i="18"/>
  <c r="X403" i="18"/>
  <c r="V403" i="18"/>
  <c r="W402" i="18"/>
  <c r="X402" i="18"/>
  <c r="V402" i="18"/>
  <c r="W401" i="18"/>
  <c r="X401" i="18"/>
  <c r="V401" i="18"/>
  <c r="W400" i="18"/>
  <c r="X400" i="18"/>
  <c r="V400" i="18"/>
  <c r="W399" i="18"/>
  <c r="X399" i="18"/>
  <c r="V399" i="18"/>
  <c r="W398" i="18"/>
  <c r="X398" i="18"/>
  <c r="V398" i="18"/>
  <c r="W397" i="18"/>
  <c r="X397" i="18"/>
  <c r="V397" i="18"/>
  <c r="W396" i="18"/>
  <c r="X396" i="18"/>
  <c r="V396" i="18"/>
  <c r="W395" i="18"/>
  <c r="X395" i="18"/>
  <c r="V395" i="18"/>
  <c r="W394" i="18"/>
  <c r="X394" i="18"/>
  <c r="V394" i="18"/>
  <c r="W393" i="18"/>
  <c r="X393" i="18"/>
  <c r="V393" i="18"/>
  <c r="W392" i="18"/>
  <c r="X392" i="18"/>
  <c r="V392" i="18"/>
  <c r="W391" i="18"/>
  <c r="X391" i="18"/>
  <c r="V391" i="18"/>
  <c r="W390" i="18"/>
  <c r="X390" i="18"/>
  <c r="V390" i="18"/>
  <c r="W389" i="18"/>
  <c r="X389" i="18"/>
  <c r="V389" i="18"/>
  <c r="W388" i="18"/>
  <c r="X388" i="18"/>
  <c r="V388" i="18"/>
  <c r="W387" i="18"/>
  <c r="X387" i="18"/>
  <c r="V387" i="18"/>
  <c r="W386" i="18"/>
  <c r="X386" i="18"/>
  <c r="V386" i="18"/>
  <c r="W385" i="18"/>
  <c r="X385" i="18"/>
  <c r="V385" i="18"/>
  <c r="W384" i="18"/>
  <c r="X384" i="18"/>
  <c r="V384" i="18"/>
  <c r="W383" i="18"/>
  <c r="X383" i="18"/>
  <c r="V383" i="18"/>
  <c r="W382" i="18"/>
  <c r="X382" i="18"/>
  <c r="V382" i="18"/>
  <c r="W381" i="18"/>
  <c r="X381" i="18"/>
  <c r="V381" i="18"/>
  <c r="W380" i="18"/>
  <c r="X380" i="18"/>
  <c r="V380" i="18"/>
  <c r="W379" i="18"/>
  <c r="X379" i="18"/>
  <c r="V379" i="18"/>
  <c r="W378" i="18"/>
  <c r="X378" i="18"/>
  <c r="V378" i="18"/>
  <c r="W377" i="18"/>
  <c r="X377" i="18"/>
  <c r="V377" i="18"/>
  <c r="W376" i="18"/>
  <c r="X376" i="18"/>
  <c r="V376" i="18"/>
  <c r="W375" i="18"/>
  <c r="X375" i="18"/>
  <c r="V375" i="18"/>
  <c r="W374" i="18"/>
  <c r="X374" i="18"/>
  <c r="V374" i="18"/>
  <c r="W373" i="18"/>
  <c r="X373" i="18"/>
  <c r="V373" i="18"/>
  <c r="W372" i="18"/>
  <c r="X372" i="18"/>
  <c r="V372" i="18"/>
  <c r="W371" i="18"/>
  <c r="X371" i="18"/>
  <c r="V371" i="18"/>
  <c r="W370" i="18"/>
  <c r="X370" i="18"/>
  <c r="V370" i="18"/>
  <c r="W369" i="18"/>
  <c r="X369" i="18"/>
  <c r="V369" i="18"/>
  <c r="W368" i="18"/>
  <c r="X368" i="18"/>
  <c r="V368" i="18"/>
  <c r="W367" i="18"/>
  <c r="X367" i="18"/>
  <c r="V367" i="18"/>
  <c r="W366" i="18"/>
  <c r="X366" i="18"/>
  <c r="V366" i="18"/>
  <c r="W365" i="18"/>
  <c r="X365" i="18"/>
  <c r="V365" i="18"/>
  <c r="W364" i="18"/>
  <c r="X364" i="18"/>
  <c r="V364" i="18"/>
  <c r="W363" i="18"/>
  <c r="X363" i="18"/>
  <c r="V363" i="18"/>
  <c r="W362" i="18"/>
  <c r="X362" i="18"/>
  <c r="V362" i="18"/>
  <c r="W361" i="18"/>
  <c r="X361" i="18"/>
  <c r="V361" i="18"/>
  <c r="W360" i="18"/>
  <c r="X360" i="18"/>
  <c r="V360" i="18"/>
  <c r="W359" i="18"/>
  <c r="X359" i="18"/>
  <c r="V359" i="18"/>
  <c r="W358" i="18"/>
  <c r="X358" i="18"/>
  <c r="V358" i="18"/>
  <c r="W357" i="18"/>
  <c r="X357" i="18"/>
  <c r="V357" i="18"/>
  <c r="W356" i="18"/>
  <c r="X356" i="18"/>
  <c r="V356" i="18"/>
  <c r="W355" i="18"/>
  <c r="X355" i="18"/>
  <c r="V355" i="18"/>
  <c r="W354" i="18"/>
  <c r="X354" i="18"/>
  <c r="V354" i="18"/>
  <c r="W353" i="18"/>
  <c r="X353" i="18"/>
  <c r="V353" i="18"/>
  <c r="W352" i="18"/>
  <c r="X352" i="18"/>
  <c r="V352" i="18"/>
  <c r="W351" i="18"/>
  <c r="X351" i="18"/>
  <c r="V351" i="18"/>
  <c r="W350" i="18"/>
  <c r="X350" i="18"/>
  <c r="V350" i="18"/>
  <c r="W349" i="18"/>
  <c r="X349" i="18"/>
  <c r="V349" i="18"/>
  <c r="W348" i="18"/>
  <c r="X348" i="18"/>
  <c r="V348" i="18"/>
  <c r="W347" i="18"/>
  <c r="X347" i="18"/>
  <c r="V347" i="18"/>
  <c r="W346" i="18"/>
  <c r="X346" i="18"/>
  <c r="V346" i="18"/>
  <c r="W345" i="18"/>
  <c r="X345" i="18"/>
  <c r="V345" i="18"/>
  <c r="W344" i="18"/>
  <c r="X344" i="18"/>
  <c r="V344" i="18"/>
  <c r="W343" i="18"/>
  <c r="X343" i="18"/>
  <c r="V343" i="18"/>
  <c r="W342" i="18"/>
  <c r="X342" i="18"/>
  <c r="V342" i="18"/>
  <c r="W341" i="18"/>
  <c r="X341" i="18"/>
  <c r="V341" i="18"/>
  <c r="W340" i="18"/>
  <c r="X340" i="18"/>
  <c r="V340" i="18"/>
  <c r="W339" i="18"/>
  <c r="X339" i="18"/>
  <c r="V339" i="18"/>
  <c r="W338" i="18"/>
  <c r="X338" i="18"/>
  <c r="V338" i="18"/>
  <c r="W337" i="18"/>
  <c r="X337" i="18"/>
  <c r="V337" i="18"/>
  <c r="W336" i="18"/>
  <c r="X336" i="18"/>
  <c r="V336" i="18"/>
  <c r="W335" i="18"/>
  <c r="X335" i="18"/>
  <c r="V335" i="18"/>
  <c r="W334" i="18"/>
  <c r="X334" i="18"/>
  <c r="V334" i="18"/>
  <c r="W333" i="18"/>
  <c r="X333" i="18"/>
  <c r="V333" i="18"/>
  <c r="W332" i="18"/>
  <c r="X332" i="18"/>
  <c r="V332" i="18"/>
  <c r="W331" i="18"/>
  <c r="X331" i="18"/>
  <c r="V331" i="18"/>
  <c r="W330" i="18"/>
  <c r="X330" i="18"/>
  <c r="V330" i="18"/>
  <c r="W329" i="18"/>
  <c r="X329" i="18"/>
  <c r="V329" i="18"/>
  <c r="W328" i="18"/>
  <c r="X328" i="18"/>
  <c r="V328" i="18"/>
  <c r="W327" i="18"/>
  <c r="X327" i="18"/>
  <c r="V327" i="18"/>
  <c r="W326" i="18"/>
  <c r="X326" i="18"/>
  <c r="V326" i="18"/>
  <c r="W325" i="18"/>
  <c r="X325" i="18"/>
  <c r="V325" i="18"/>
  <c r="W324" i="18"/>
  <c r="X324" i="18"/>
  <c r="V324" i="18"/>
  <c r="W323" i="18"/>
  <c r="X323" i="18"/>
  <c r="V323" i="18"/>
  <c r="W322" i="18"/>
  <c r="X322" i="18"/>
  <c r="V322" i="18"/>
  <c r="W321" i="18"/>
  <c r="X321" i="18"/>
  <c r="V321" i="18"/>
  <c r="W320" i="18"/>
  <c r="X320" i="18"/>
  <c r="V320" i="18"/>
  <c r="W319" i="18"/>
  <c r="X319" i="18"/>
  <c r="V319" i="18"/>
  <c r="W318" i="18"/>
  <c r="X318" i="18"/>
  <c r="V318" i="18"/>
  <c r="W317" i="18"/>
  <c r="X317" i="18"/>
  <c r="V317" i="18"/>
  <c r="W316" i="18"/>
  <c r="X316" i="18"/>
  <c r="V316" i="18"/>
  <c r="W315" i="18"/>
  <c r="X315" i="18"/>
  <c r="V315" i="18"/>
  <c r="W314" i="18"/>
  <c r="X314" i="18"/>
  <c r="V314" i="18"/>
  <c r="W313" i="18"/>
  <c r="X313" i="18"/>
  <c r="V313" i="18"/>
  <c r="W312" i="18"/>
  <c r="X312" i="18"/>
  <c r="V312" i="18"/>
  <c r="W311" i="18"/>
  <c r="X311" i="18"/>
  <c r="V311" i="18"/>
  <c r="W310" i="18"/>
  <c r="X310" i="18"/>
  <c r="V310" i="18"/>
  <c r="W309" i="18"/>
  <c r="X309" i="18"/>
  <c r="V309" i="18"/>
  <c r="W308" i="18"/>
  <c r="X308" i="18"/>
  <c r="V308" i="18"/>
  <c r="W307" i="18"/>
  <c r="X307" i="18"/>
  <c r="V307" i="18"/>
  <c r="W306" i="18"/>
  <c r="X306" i="18"/>
  <c r="V306" i="18"/>
  <c r="W305" i="18"/>
  <c r="X305" i="18"/>
  <c r="V305" i="18"/>
  <c r="W304" i="18"/>
  <c r="X304" i="18"/>
  <c r="V304" i="18"/>
  <c r="W303" i="18"/>
  <c r="X303" i="18"/>
  <c r="V303" i="18"/>
  <c r="W302" i="18"/>
  <c r="X302" i="18"/>
  <c r="V302" i="18"/>
  <c r="W301" i="18"/>
  <c r="X301" i="18"/>
  <c r="V301" i="18"/>
  <c r="W300" i="18"/>
  <c r="X300" i="18"/>
  <c r="V300" i="18"/>
  <c r="W299" i="18"/>
  <c r="X299" i="18"/>
  <c r="V299" i="18"/>
  <c r="W298" i="18"/>
  <c r="X298" i="18"/>
  <c r="V298" i="18"/>
  <c r="W297" i="18"/>
  <c r="X297" i="18"/>
  <c r="V297" i="18"/>
  <c r="W296" i="18"/>
  <c r="X296" i="18"/>
  <c r="V296" i="18"/>
  <c r="W295" i="18"/>
  <c r="X295" i="18"/>
  <c r="V295" i="18"/>
  <c r="W294" i="18"/>
  <c r="X294" i="18"/>
  <c r="V294" i="18"/>
  <c r="W293" i="18"/>
  <c r="X293" i="18"/>
  <c r="V293" i="18"/>
  <c r="W292" i="18"/>
  <c r="X292" i="18"/>
  <c r="V292" i="18"/>
  <c r="W291" i="18"/>
  <c r="X291" i="18"/>
  <c r="V291" i="18"/>
  <c r="W290" i="18"/>
  <c r="X290" i="18"/>
  <c r="V290" i="18"/>
  <c r="W289" i="18"/>
  <c r="X289" i="18"/>
  <c r="V289" i="18"/>
  <c r="W288" i="18"/>
  <c r="X288" i="18"/>
  <c r="V288" i="18"/>
  <c r="W287" i="18"/>
  <c r="X287" i="18"/>
  <c r="V287" i="18"/>
  <c r="W286" i="18"/>
  <c r="X286" i="18"/>
  <c r="V286" i="18"/>
  <c r="W285" i="18"/>
  <c r="X285" i="18"/>
  <c r="V285" i="18"/>
  <c r="W284" i="18"/>
  <c r="X284" i="18"/>
  <c r="V284" i="18"/>
  <c r="W283" i="18"/>
  <c r="X283" i="18"/>
  <c r="V283" i="18"/>
  <c r="W282" i="18"/>
  <c r="X282" i="18"/>
  <c r="V282" i="18"/>
  <c r="W281" i="18"/>
  <c r="X281" i="18"/>
  <c r="V281" i="18"/>
  <c r="W280" i="18"/>
  <c r="X280" i="18"/>
  <c r="V280" i="18"/>
  <c r="W279" i="18"/>
  <c r="X279" i="18"/>
  <c r="V279" i="18"/>
  <c r="W278" i="18"/>
  <c r="X278" i="18"/>
  <c r="V278" i="18"/>
  <c r="W277" i="18"/>
  <c r="X277" i="18"/>
  <c r="V277" i="18"/>
  <c r="W276" i="18"/>
  <c r="X276" i="18"/>
  <c r="V276" i="18"/>
  <c r="W275" i="18"/>
  <c r="X275" i="18"/>
  <c r="V275" i="18"/>
  <c r="W274" i="18"/>
  <c r="X274" i="18"/>
  <c r="V274" i="18"/>
  <c r="W273" i="18"/>
  <c r="X273" i="18"/>
  <c r="V273" i="18"/>
  <c r="W272" i="18"/>
  <c r="X272" i="18"/>
  <c r="V272" i="18"/>
  <c r="W271" i="18"/>
  <c r="X271" i="18"/>
  <c r="V271" i="18"/>
  <c r="W270" i="18"/>
  <c r="X270" i="18"/>
  <c r="V270" i="18"/>
  <c r="W269" i="18"/>
  <c r="X269" i="18"/>
  <c r="V269" i="18"/>
  <c r="W268" i="18"/>
  <c r="X268" i="18"/>
  <c r="V268" i="18"/>
  <c r="W267" i="18"/>
  <c r="X267" i="18"/>
  <c r="V267" i="18"/>
  <c r="W266" i="18"/>
  <c r="X266" i="18"/>
  <c r="V266" i="18"/>
  <c r="W265" i="18"/>
  <c r="X265" i="18"/>
  <c r="V265" i="18"/>
  <c r="W264" i="18"/>
  <c r="X264" i="18"/>
  <c r="V264" i="18"/>
  <c r="W263" i="18"/>
  <c r="X263" i="18"/>
  <c r="V263" i="18"/>
  <c r="W262" i="18"/>
  <c r="X262" i="18"/>
  <c r="V262" i="18"/>
  <c r="W261" i="18"/>
  <c r="X261" i="18"/>
  <c r="V261" i="18"/>
  <c r="W260" i="18"/>
  <c r="X260" i="18"/>
  <c r="V260" i="18"/>
  <c r="W259" i="18"/>
  <c r="X259" i="18"/>
  <c r="V259" i="18"/>
  <c r="W258" i="18"/>
  <c r="X258" i="18"/>
  <c r="V258" i="18"/>
  <c r="W257" i="18"/>
  <c r="X257" i="18"/>
  <c r="V257" i="18"/>
  <c r="W256" i="18"/>
  <c r="X256" i="18"/>
  <c r="V256" i="18"/>
  <c r="W255" i="18"/>
  <c r="X255" i="18"/>
  <c r="V255" i="18"/>
  <c r="W254" i="18"/>
  <c r="X254" i="18"/>
  <c r="V254" i="18"/>
  <c r="W253" i="18"/>
  <c r="X253" i="18"/>
  <c r="V253" i="18"/>
  <c r="W252" i="18"/>
  <c r="X252" i="18"/>
  <c r="V252" i="18"/>
  <c r="W251" i="18"/>
  <c r="X251" i="18"/>
  <c r="V251" i="18"/>
  <c r="W250" i="18"/>
  <c r="X250" i="18"/>
  <c r="V250" i="18"/>
  <c r="W249" i="18"/>
  <c r="X249" i="18"/>
  <c r="V249" i="18"/>
  <c r="W248" i="18"/>
  <c r="X248" i="18"/>
  <c r="V248" i="18"/>
  <c r="W247" i="18"/>
  <c r="X247" i="18"/>
  <c r="V247" i="18"/>
  <c r="W246" i="18"/>
  <c r="X246" i="18"/>
  <c r="V246" i="18"/>
  <c r="W245" i="18"/>
  <c r="X245" i="18"/>
  <c r="V245" i="18"/>
  <c r="W244" i="18"/>
  <c r="X244" i="18"/>
  <c r="V244" i="18"/>
  <c r="W243" i="18"/>
  <c r="X243" i="18"/>
  <c r="V243" i="18"/>
  <c r="W242" i="18"/>
  <c r="X242" i="18"/>
  <c r="V242" i="18"/>
  <c r="W241" i="18"/>
  <c r="X241" i="18"/>
  <c r="V241" i="18"/>
  <c r="W240" i="18"/>
  <c r="X240" i="18"/>
  <c r="V240" i="18"/>
  <c r="W239" i="18"/>
  <c r="X239" i="18"/>
  <c r="V239" i="18"/>
  <c r="W238" i="18"/>
  <c r="X238" i="18"/>
  <c r="V238" i="18"/>
  <c r="W237" i="18"/>
  <c r="X237" i="18"/>
  <c r="V237" i="18"/>
  <c r="W236" i="18"/>
  <c r="X236" i="18"/>
  <c r="V236" i="18"/>
  <c r="W235" i="18"/>
  <c r="X235" i="18"/>
  <c r="V235" i="18"/>
  <c r="W234" i="18"/>
  <c r="X234" i="18"/>
  <c r="V234" i="18"/>
  <c r="W233" i="18"/>
  <c r="X233" i="18"/>
  <c r="V233" i="18"/>
  <c r="W232" i="18"/>
  <c r="X232" i="18"/>
  <c r="V232" i="18"/>
  <c r="W231" i="18"/>
  <c r="X231" i="18"/>
  <c r="V231" i="18"/>
  <c r="W230" i="18"/>
  <c r="X230" i="18"/>
  <c r="V230" i="18"/>
  <c r="W229" i="18"/>
  <c r="X229" i="18"/>
  <c r="V229" i="18"/>
  <c r="W228" i="18"/>
  <c r="X228" i="18"/>
  <c r="V228" i="18"/>
  <c r="W227" i="18"/>
  <c r="X227" i="18"/>
  <c r="V227" i="18"/>
  <c r="W226" i="18"/>
  <c r="X226" i="18"/>
  <c r="V226" i="18"/>
  <c r="W225" i="18"/>
  <c r="X225" i="18"/>
  <c r="V225" i="18"/>
  <c r="W224" i="18"/>
  <c r="X224" i="18"/>
  <c r="V224" i="18"/>
  <c r="W223" i="18"/>
  <c r="X223" i="18"/>
  <c r="V223" i="18"/>
  <c r="W222" i="18"/>
  <c r="X222" i="18"/>
  <c r="V222" i="18"/>
  <c r="W221" i="18"/>
  <c r="X221" i="18"/>
  <c r="V221" i="18"/>
  <c r="W220" i="18"/>
  <c r="X220" i="18"/>
  <c r="V220" i="18"/>
  <c r="W219" i="18"/>
  <c r="X219" i="18"/>
  <c r="V219" i="18"/>
  <c r="W218" i="18"/>
  <c r="X218" i="18"/>
  <c r="V218" i="18"/>
  <c r="W217" i="18"/>
  <c r="X217" i="18"/>
  <c r="V217" i="18"/>
  <c r="W216" i="18"/>
  <c r="X216" i="18"/>
  <c r="V216" i="18"/>
  <c r="W215" i="18"/>
  <c r="X215" i="18"/>
  <c r="V215" i="18"/>
  <c r="W214" i="18"/>
  <c r="X214" i="18"/>
  <c r="V214" i="18"/>
  <c r="W213" i="18"/>
  <c r="X213" i="18"/>
  <c r="V213" i="18"/>
  <c r="W212" i="18"/>
  <c r="X212" i="18"/>
  <c r="V212" i="18"/>
  <c r="W211" i="18"/>
  <c r="X211" i="18"/>
  <c r="V211" i="18"/>
  <c r="W210" i="18"/>
  <c r="X210" i="18"/>
  <c r="V210" i="18"/>
  <c r="W209" i="18"/>
  <c r="X209" i="18"/>
  <c r="V209" i="18"/>
  <c r="W208" i="18"/>
  <c r="X208" i="18"/>
  <c r="V208" i="18"/>
  <c r="W207" i="18"/>
  <c r="X207" i="18"/>
  <c r="V207" i="18"/>
  <c r="W206" i="18"/>
  <c r="X206" i="18"/>
  <c r="V206" i="18"/>
  <c r="W205" i="18"/>
  <c r="X205" i="18"/>
  <c r="V205" i="18"/>
  <c r="W204" i="18"/>
  <c r="X204" i="18"/>
  <c r="V204" i="18"/>
  <c r="W203" i="18"/>
  <c r="X203" i="18"/>
  <c r="V203" i="18"/>
  <c r="W202" i="18"/>
  <c r="X202" i="18"/>
  <c r="V202" i="18"/>
  <c r="W201" i="18"/>
  <c r="X201" i="18"/>
  <c r="V201" i="18"/>
  <c r="W200" i="18"/>
  <c r="X200" i="18"/>
  <c r="V200" i="18"/>
  <c r="W199" i="18"/>
  <c r="X199" i="18"/>
  <c r="V199" i="18"/>
  <c r="W198" i="18"/>
  <c r="X198" i="18"/>
  <c r="V198" i="18"/>
  <c r="W197" i="18"/>
  <c r="X197" i="18"/>
  <c r="V197" i="18"/>
  <c r="W196" i="18"/>
  <c r="X196" i="18"/>
  <c r="V196" i="18"/>
  <c r="W195" i="18"/>
  <c r="X195" i="18"/>
  <c r="V195" i="18"/>
  <c r="W194" i="18"/>
  <c r="X194" i="18"/>
  <c r="V194" i="18"/>
  <c r="W193" i="18"/>
  <c r="X193" i="18"/>
  <c r="V193" i="18"/>
  <c r="W192" i="18"/>
  <c r="X192" i="18"/>
  <c r="V192" i="18"/>
  <c r="W191" i="18"/>
  <c r="X191" i="18"/>
  <c r="V191" i="18"/>
  <c r="W190" i="18"/>
  <c r="X190" i="18"/>
  <c r="V190" i="18"/>
  <c r="W189" i="18"/>
  <c r="X189" i="18"/>
  <c r="V189" i="18"/>
  <c r="W188" i="18"/>
  <c r="X188" i="18"/>
  <c r="V188" i="18"/>
  <c r="W187" i="18"/>
  <c r="X187" i="18"/>
  <c r="V187" i="18"/>
  <c r="W186" i="18"/>
  <c r="X186" i="18"/>
  <c r="V186" i="18"/>
  <c r="W185" i="18"/>
  <c r="X185" i="18"/>
  <c r="V185" i="18"/>
  <c r="W184" i="18"/>
  <c r="X184" i="18"/>
  <c r="V184" i="18"/>
  <c r="W183" i="18"/>
  <c r="X183" i="18"/>
  <c r="V183" i="18"/>
  <c r="W182" i="18"/>
  <c r="X182" i="18"/>
  <c r="V182" i="18"/>
  <c r="W181" i="18"/>
  <c r="X181" i="18"/>
  <c r="V181" i="18"/>
  <c r="W180" i="18"/>
  <c r="X180" i="18"/>
  <c r="V180" i="18"/>
  <c r="W179" i="18"/>
  <c r="X179" i="18"/>
  <c r="V179" i="18"/>
  <c r="W178" i="18"/>
  <c r="X178" i="18"/>
  <c r="V178" i="18"/>
  <c r="W177" i="18"/>
  <c r="X177" i="18"/>
  <c r="V177" i="18"/>
  <c r="W176" i="18"/>
  <c r="X176" i="18"/>
  <c r="V176" i="18"/>
  <c r="W175" i="18"/>
  <c r="X175" i="18"/>
  <c r="V175" i="18"/>
  <c r="W174" i="18"/>
  <c r="X174" i="18"/>
  <c r="V174" i="18"/>
  <c r="W173" i="18"/>
  <c r="X173" i="18"/>
  <c r="V173" i="18"/>
  <c r="W172" i="18"/>
  <c r="X172" i="18"/>
  <c r="V172" i="18"/>
  <c r="W171" i="18"/>
  <c r="X171" i="18"/>
  <c r="V171" i="18"/>
  <c r="W170" i="18"/>
  <c r="X170" i="18"/>
  <c r="V170" i="18"/>
  <c r="W169" i="18"/>
  <c r="X169" i="18"/>
  <c r="V169" i="18"/>
  <c r="W168" i="18"/>
  <c r="X168" i="18"/>
  <c r="V168" i="18"/>
  <c r="W167" i="18"/>
  <c r="X167" i="18"/>
  <c r="V167" i="18"/>
  <c r="W166" i="18"/>
  <c r="X166" i="18"/>
  <c r="V166" i="18"/>
  <c r="W165" i="18"/>
  <c r="X165" i="18"/>
  <c r="V165" i="18"/>
  <c r="W164" i="18"/>
  <c r="X164" i="18"/>
  <c r="V164" i="18"/>
  <c r="W163" i="18"/>
  <c r="X163" i="18"/>
  <c r="V163" i="18"/>
  <c r="W162" i="18"/>
  <c r="X162" i="18"/>
  <c r="V162" i="18"/>
  <c r="W161" i="18"/>
  <c r="X161" i="18"/>
  <c r="V161" i="18"/>
  <c r="W160" i="18"/>
  <c r="X160" i="18"/>
  <c r="V160" i="18"/>
  <c r="W159" i="18"/>
  <c r="X159" i="18"/>
  <c r="V159" i="18"/>
  <c r="W158" i="18"/>
  <c r="X158" i="18"/>
  <c r="V158" i="18"/>
  <c r="W157" i="18"/>
  <c r="X157" i="18"/>
  <c r="V157" i="18"/>
  <c r="W156" i="18"/>
  <c r="X156" i="18"/>
  <c r="V156" i="18"/>
  <c r="W155" i="18"/>
  <c r="X155" i="18"/>
  <c r="V155" i="18"/>
  <c r="W154" i="18"/>
  <c r="X154" i="18"/>
  <c r="V154" i="18"/>
  <c r="W153" i="18"/>
  <c r="X153" i="18"/>
  <c r="V153" i="18"/>
  <c r="W152" i="18"/>
  <c r="X152" i="18"/>
  <c r="V152" i="18"/>
  <c r="W151" i="18"/>
  <c r="X151" i="18"/>
  <c r="V151" i="18"/>
  <c r="W150" i="18"/>
  <c r="X150" i="18"/>
  <c r="V150" i="18"/>
  <c r="W149" i="18"/>
  <c r="X149" i="18"/>
  <c r="V149" i="18"/>
  <c r="W148" i="18"/>
  <c r="X148" i="18"/>
  <c r="V148" i="18"/>
  <c r="W147" i="18"/>
  <c r="X147" i="18"/>
  <c r="V147" i="18"/>
  <c r="W146" i="18"/>
  <c r="X146" i="18"/>
  <c r="V146" i="18"/>
  <c r="W145" i="18"/>
  <c r="X145" i="18"/>
  <c r="V145" i="18"/>
  <c r="W144" i="18"/>
  <c r="X144" i="18"/>
  <c r="V144" i="18"/>
  <c r="W143" i="18"/>
  <c r="X143" i="18"/>
  <c r="V143" i="18"/>
  <c r="W142" i="18"/>
  <c r="X142" i="18"/>
  <c r="V142" i="18"/>
  <c r="W141" i="18"/>
  <c r="X141" i="18"/>
  <c r="V141" i="18"/>
  <c r="W140" i="18"/>
  <c r="X140" i="18"/>
  <c r="V140" i="18"/>
  <c r="W139" i="18"/>
  <c r="X139" i="18"/>
  <c r="V139" i="18"/>
  <c r="W138" i="18"/>
  <c r="X138" i="18"/>
  <c r="V138" i="18"/>
  <c r="W137" i="18"/>
  <c r="X137" i="18"/>
  <c r="V137" i="18"/>
  <c r="W136" i="18"/>
  <c r="X136" i="18"/>
  <c r="V136" i="18"/>
  <c r="W135" i="18"/>
  <c r="X135" i="18"/>
  <c r="V135" i="18"/>
  <c r="W134" i="18"/>
  <c r="X134" i="18"/>
  <c r="V134" i="18"/>
  <c r="W133" i="18"/>
  <c r="X133" i="18"/>
  <c r="V133" i="18"/>
  <c r="W132" i="18"/>
  <c r="X132" i="18"/>
  <c r="V132" i="18"/>
  <c r="W131" i="18"/>
  <c r="X131" i="18"/>
  <c r="V131" i="18"/>
  <c r="W130" i="18"/>
  <c r="X130" i="18"/>
  <c r="V130" i="18"/>
  <c r="W129" i="18"/>
  <c r="X129" i="18"/>
  <c r="V129" i="18"/>
  <c r="W128" i="18"/>
  <c r="X128" i="18"/>
  <c r="V128" i="18"/>
  <c r="W127" i="18"/>
  <c r="X127" i="18"/>
  <c r="V127" i="18"/>
  <c r="W126" i="18"/>
  <c r="X126" i="18"/>
  <c r="V126" i="18"/>
  <c r="W125" i="18"/>
  <c r="X125" i="18"/>
  <c r="V125" i="18"/>
  <c r="W124" i="18"/>
  <c r="X124" i="18"/>
  <c r="V124" i="18"/>
  <c r="W123" i="18"/>
  <c r="X123" i="18"/>
  <c r="V123" i="18"/>
  <c r="W122" i="18"/>
  <c r="X122" i="18"/>
  <c r="V122" i="18"/>
  <c r="W121" i="18"/>
  <c r="X121" i="18"/>
  <c r="V121" i="18"/>
  <c r="W120" i="18"/>
  <c r="X120" i="18"/>
  <c r="V120" i="18"/>
  <c r="W119" i="18"/>
  <c r="X119" i="18"/>
  <c r="V119" i="18"/>
  <c r="W118" i="18"/>
  <c r="X118" i="18"/>
  <c r="V118" i="18"/>
  <c r="W117" i="18"/>
  <c r="X117" i="18"/>
  <c r="V117" i="18"/>
  <c r="W116" i="18"/>
  <c r="X116" i="18"/>
  <c r="V116" i="18"/>
  <c r="W115" i="18"/>
  <c r="X115" i="18"/>
  <c r="V115" i="18"/>
  <c r="W114" i="18"/>
  <c r="X114" i="18"/>
  <c r="V114" i="18"/>
  <c r="W113" i="18"/>
  <c r="X113" i="18"/>
  <c r="V113" i="18"/>
  <c r="W112" i="18"/>
  <c r="X112" i="18"/>
  <c r="V112" i="18"/>
  <c r="W111" i="18"/>
  <c r="X111" i="18"/>
  <c r="V111" i="18"/>
  <c r="W110" i="18"/>
  <c r="X110" i="18"/>
  <c r="V110" i="18"/>
  <c r="W109" i="18"/>
  <c r="X109" i="18"/>
  <c r="V109" i="18"/>
  <c r="W108" i="18"/>
  <c r="X108" i="18"/>
  <c r="V108" i="18"/>
  <c r="W107" i="18"/>
  <c r="X107" i="18"/>
  <c r="V107" i="18"/>
  <c r="W106" i="18"/>
  <c r="X106" i="18"/>
  <c r="V106" i="18"/>
  <c r="W105" i="18"/>
  <c r="X105" i="18"/>
  <c r="V105" i="18"/>
  <c r="W104" i="18"/>
  <c r="X104" i="18"/>
  <c r="V104" i="18"/>
  <c r="W103" i="18"/>
  <c r="X103" i="18"/>
  <c r="V103" i="18"/>
  <c r="W102" i="18"/>
  <c r="X102" i="18"/>
  <c r="V102" i="18"/>
  <c r="W101" i="18"/>
  <c r="X101" i="18"/>
  <c r="V101" i="18"/>
  <c r="W100" i="18"/>
  <c r="X100" i="18"/>
  <c r="V100" i="18"/>
  <c r="W99" i="18"/>
  <c r="X99" i="18"/>
  <c r="V99" i="18"/>
  <c r="W98" i="18"/>
  <c r="X98" i="18"/>
  <c r="V98" i="18"/>
  <c r="W97" i="18"/>
  <c r="X97" i="18"/>
  <c r="V97" i="18"/>
  <c r="W96" i="18"/>
  <c r="X96" i="18"/>
  <c r="V96" i="18"/>
  <c r="W95" i="18"/>
  <c r="X95" i="18"/>
  <c r="V95" i="18"/>
  <c r="W94" i="18"/>
  <c r="X94" i="18"/>
  <c r="V94" i="18"/>
  <c r="W93" i="18"/>
  <c r="X93" i="18"/>
  <c r="V93" i="18"/>
  <c r="W92" i="18"/>
  <c r="X92" i="18"/>
  <c r="V92" i="18"/>
  <c r="W91" i="18"/>
  <c r="X91" i="18"/>
  <c r="V91" i="18"/>
  <c r="W90" i="18"/>
  <c r="X90" i="18"/>
  <c r="V90" i="18"/>
  <c r="W89" i="18"/>
  <c r="X89" i="18"/>
  <c r="V89" i="18"/>
  <c r="W88" i="18"/>
  <c r="X88" i="18"/>
  <c r="V88" i="18"/>
  <c r="W87" i="18"/>
  <c r="X87" i="18"/>
  <c r="V87" i="18"/>
  <c r="W86" i="18"/>
  <c r="X86" i="18"/>
  <c r="V86" i="18"/>
  <c r="W85" i="18"/>
  <c r="X85" i="18"/>
  <c r="V85" i="18"/>
  <c r="W84" i="18"/>
  <c r="X84" i="18"/>
  <c r="V84" i="18"/>
  <c r="W83" i="18"/>
  <c r="X83" i="18"/>
  <c r="V83" i="18"/>
  <c r="W82" i="18"/>
  <c r="X82" i="18"/>
  <c r="V82" i="18"/>
  <c r="W81" i="18"/>
  <c r="X81" i="18"/>
  <c r="V81" i="18"/>
  <c r="W80" i="18"/>
  <c r="X80" i="18"/>
  <c r="V80" i="18"/>
  <c r="W79" i="18"/>
  <c r="X79" i="18"/>
  <c r="V79" i="18"/>
  <c r="W78" i="18"/>
  <c r="X78" i="18"/>
  <c r="V78" i="18"/>
  <c r="W77" i="18"/>
  <c r="X77" i="18"/>
  <c r="V77" i="18"/>
  <c r="W76" i="18"/>
  <c r="X76" i="18"/>
  <c r="V76" i="18"/>
  <c r="W75" i="18"/>
  <c r="X75" i="18"/>
  <c r="V75" i="18"/>
  <c r="W74" i="18"/>
  <c r="X74" i="18"/>
  <c r="V74" i="18"/>
  <c r="W73" i="18"/>
  <c r="X73" i="18"/>
  <c r="V73" i="18"/>
  <c r="W72" i="18"/>
  <c r="X72" i="18"/>
  <c r="V72" i="18"/>
  <c r="W71" i="18"/>
  <c r="X71" i="18"/>
  <c r="V71" i="18"/>
  <c r="W70" i="18"/>
  <c r="X70" i="18"/>
  <c r="V70" i="18"/>
  <c r="W69" i="18"/>
  <c r="X69" i="18"/>
  <c r="V69" i="18"/>
  <c r="W68" i="18"/>
  <c r="X68" i="18"/>
  <c r="V68" i="18"/>
  <c r="W67" i="18"/>
  <c r="X67" i="18"/>
  <c r="V67" i="18"/>
  <c r="W66" i="18"/>
  <c r="X66" i="18"/>
  <c r="V66" i="18"/>
  <c r="W65" i="18"/>
  <c r="X65" i="18"/>
  <c r="V65" i="18"/>
  <c r="W64" i="18"/>
  <c r="X64" i="18"/>
  <c r="V64" i="18"/>
  <c r="W63" i="18"/>
  <c r="X63" i="18"/>
  <c r="V63" i="18"/>
  <c r="W62" i="18"/>
  <c r="X62" i="18"/>
  <c r="V62" i="18"/>
  <c r="W61" i="18"/>
  <c r="X61" i="18"/>
  <c r="V61" i="18"/>
  <c r="W60" i="18"/>
  <c r="X60" i="18"/>
  <c r="V60" i="18"/>
  <c r="W59" i="18"/>
  <c r="X59" i="18"/>
  <c r="V59" i="18"/>
  <c r="W58" i="18"/>
  <c r="X58" i="18"/>
  <c r="V58" i="18"/>
  <c r="W57" i="18"/>
  <c r="X57" i="18"/>
  <c r="V57" i="18"/>
  <c r="W56" i="18"/>
  <c r="X56" i="18"/>
  <c r="V56" i="18"/>
  <c r="W55" i="18"/>
  <c r="X55" i="18"/>
  <c r="V55" i="18"/>
  <c r="W54" i="18"/>
  <c r="X54" i="18"/>
  <c r="V54" i="18"/>
  <c r="W53" i="18"/>
  <c r="X53" i="18"/>
  <c r="V53" i="18"/>
  <c r="W52" i="18"/>
  <c r="X52" i="18"/>
  <c r="V52" i="18"/>
  <c r="W51" i="18"/>
  <c r="X51" i="18"/>
  <c r="V51" i="18"/>
  <c r="W50" i="18"/>
  <c r="X50" i="18"/>
  <c r="V50" i="18"/>
  <c r="W49" i="18"/>
  <c r="X49" i="18"/>
  <c r="V49" i="18"/>
  <c r="W48" i="18"/>
  <c r="X48" i="18"/>
  <c r="V48" i="18"/>
  <c r="W47" i="18"/>
  <c r="X47" i="18"/>
  <c r="V47" i="18"/>
  <c r="W46" i="18"/>
  <c r="X46" i="18"/>
  <c r="V46" i="18"/>
  <c r="W45" i="18"/>
  <c r="X45" i="18"/>
  <c r="V45" i="18"/>
  <c r="W44" i="18"/>
  <c r="X44" i="18"/>
  <c r="V44" i="18"/>
  <c r="W43" i="18"/>
  <c r="X43" i="18"/>
  <c r="V43" i="18"/>
  <c r="W42" i="18"/>
  <c r="X42" i="18"/>
  <c r="V42" i="18"/>
  <c r="W41" i="18"/>
  <c r="X41" i="18"/>
  <c r="V41" i="18"/>
  <c r="W40" i="18"/>
  <c r="X40" i="18"/>
  <c r="V40" i="18"/>
  <c r="W39" i="18"/>
  <c r="X39" i="18"/>
  <c r="V39" i="18"/>
  <c r="W38" i="18"/>
  <c r="X38" i="18"/>
  <c r="V38" i="18"/>
  <c r="W37" i="18"/>
  <c r="X37" i="18"/>
  <c r="V37" i="18"/>
  <c r="W36" i="18"/>
  <c r="X36" i="18"/>
  <c r="V36" i="18"/>
  <c r="W35" i="18"/>
  <c r="X35" i="18"/>
  <c r="V35" i="18"/>
  <c r="W34" i="18"/>
  <c r="X34" i="18"/>
  <c r="V34" i="18"/>
  <c r="W33" i="18"/>
  <c r="X33" i="18"/>
  <c r="V33" i="18"/>
  <c r="W32" i="18"/>
  <c r="X32" i="18"/>
  <c r="V32" i="18"/>
  <c r="W31" i="18"/>
  <c r="X31" i="18"/>
  <c r="V31" i="18"/>
  <c r="W30" i="18"/>
  <c r="X30" i="18"/>
  <c r="V30" i="18"/>
  <c r="W29" i="18"/>
  <c r="X29" i="18"/>
  <c r="V29" i="18"/>
  <c r="W28" i="18"/>
  <c r="X28" i="18"/>
  <c r="V28" i="18"/>
  <c r="W27" i="18"/>
  <c r="X27" i="18"/>
  <c r="V27" i="18"/>
  <c r="W26" i="18"/>
  <c r="X26" i="18"/>
  <c r="V26" i="18"/>
  <c r="W25" i="18"/>
  <c r="X25" i="18"/>
  <c r="V25" i="18"/>
  <c r="W24" i="18"/>
  <c r="X24" i="18"/>
  <c r="V24" i="18"/>
  <c r="W23" i="18"/>
  <c r="X23" i="18"/>
  <c r="V23" i="18"/>
  <c r="W22" i="18"/>
  <c r="X22" i="18"/>
  <c r="V22" i="18"/>
  <c r="W21" i="18"/>
  <c r="X21" i="18"/>
  <c r="V21" i="18"/>
  <c r="W20" i="18"/>
  <c r="X20" i="18"/>
  <c r="V20" i="18"/>
  <c r="W19" i="18"/>
  <c r="X19" i="18"/>
  <c r="V19" i="18"/>
  <c r="W18" i="18"/>
  <c r="X18" i="18"/>
  <c r="V18" i="18"/>
  <c r="W17" i="18"/>
  <c r="X17" i="18"/>
  <c r="V17" i="18"/>
  <c r="W16" i="18"/>
  <c r="X16" i="18"/>
  <c r="V16" i="18"/>
  <c r="W15" i="18"/>
  <c r="X15" i="18"/>
  <c r="V15" i="18"/>
  <c r="W14" i="18"/>
  <c r="X14" i="18"/>
  <c r="V14" i="18"/>
  <c r="W13" i="18"/>
  <c r="X13" i="18"/>
  <c r="V13" i="18"/>
  <c r="W12" i="18"/>
  <c r="X12" i="18"/>
  <c r="V12" i="18"/>
  <c r="W11" i="18"/>
  <c r="X11" i="18"/>
  <c r="V11" i="18"/>
  <c r="W10" i="18"/>
  <c r="X10" i="18"/>
  <c r="V10" i="18"/>
  <c r="W9" i="18"/>
  <c r="X9" i="18"/>
  <c r="V9" i="18"/>
  <c r="W8" i="18"/>
  <c r="X8" i="18"/>
  <c r="V8" i="18"/>
  <c r="W7" i="18"/>
  <c r="X7" i="18"/>
  <c r="V7" i="18"/>
  <c r="W6" i="18"/>
  <c r="X6" i="18"/>
  <c r="V6" i="18"/>
  <c r="W5" i="18"/>
  <c r="X5" i="18"/>
  <c r="V5" i="18"/>
  <c r="W4" i="18"/>
  <c r="X4" i="18"/>
  <c r="V4" i="18"/>
  <c r="W3" i="18"/>
  <c r="X3" i="18"/>
  <c r="V3" i="18"/>
  <c r="W2" i="18"/>
  <c r="X2" i="18"/>
  <c r="V2" i="18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B48" i="17"/>
  <c r="C47" i="17"/>
  <c r="D47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B2" i="17" a="1"/>
  <c r="B2" i="17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B3" i="17"/>
  <c r="C3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B4" i="17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B5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B6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B7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B8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B9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B10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B11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B12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B13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B14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B15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B16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B17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B18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B19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B20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B21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Z1" i="16"/>
  <c r="Z2" i="16"/>
  <c r="Z3" i="16"/>
  <c r="X5" i="16"/>
  <c r="X2" i="16"/>
  <c r="X3" i="16"/>
  <c r="Z4" i="16"/>
  <c r="Z5" i="16"/>
  <c r="X4" i="16"/>
  <c r="W8" i="16"/>
  <c r="X8" i="16"/>
  <c r="W9" i="16"/>
  <c r="X9" i="16"/>
  <c r="W10" i="16"/>
  <c r="X10" i="16"/>
  <c r="W11" i="16"/>
  <c r="X11" i="16"/>
  <c r="W12" i="16"/>
  <c r="X12" i="16"/>
  <c r="W13" i="16"/>
  <c r="X13" i="16"/>
  <c r="W14" i="16"/>
  <c r="X14" i="16"/>
  <c r="W15" i="16"/>
  <c r="X15" i="16"/>
  <c r="W16" i="16"/>
  <c r="X16" i="16"/>
  <c r="W17" i="16"/>
  <c r="X17" i="16"/>
  <c r="W18" i="16"/>
  <c r="X18" i="16"/>
  <c r="W19" i="16"/>
  <c r="X19" i="16"/>
  <c r="W20" i="16"/>
  <c r="X20" i="16"/>
  <c r="W21" i="16"/>
  <c r="X21" i="16"/>
  <c r="W22" i="16"/>
  <c r="X22" i="16"/>
  <c r="W23" i="16"/>
  <c r="X23" i="16"/>
  <c r="W24" i="16"/>
  <c r="X24" i="16"/>
  <c r="W25" i="16"/>
  <c r="X25" i="16"/>
  <c r="W26" i="16"/>
  <c r="X26" i="16"/>
  <c r="W27" i="16"/>
  <c r="X27" i="16"/>
  <c r="W28" i="16"/>
  <c r="X28" i="16"/>
  <c r="W29" i="16"/>
  <c r="X29" i="16"/>
  <c r="W30" i="16"/>
  <c r="X30" i="16"/>
  <c r="W31" i="16"/>
  <c r="X31" i="16"/>
  <c r="W32" i="16"/>
  <c r="X32" i="16"/>
  <c r="W33" i="16"/>
  <c r="X33" i="16"/>
  <c r="W34" i="16"/>
  <c r="X34" i="16"/>
  <c r="W35" i="16"/>
  <c r="X35" i="16"/>
  <c r="W36" i="16"/>
  <c r="X36" i="16"/>
  <c r="W37" i="16"/>
  <c r="X37" i="16"/>
  <c r="W38" i="16"/>
  <c r="X38" i="16"/>
  <c r="W39" i="16"/>
  <c r="X39" i="16"/>
  <c r="W40" i="16"/>
  <c r="X40" i="16"/>
  <c r="W41" i="16"/>
  <c r="X41" i="16"/>
  <c r="W42" i="16"/>
  <c r="X42" i="16"/>
  <c r="W43" i="16"/>
  <c r="X43" i="16"/>
  <c r="W44" i="16"/>
  <c r="X44" i="16"/>
  <c r="W45" i="16"/>
  <c r="X45" i="16"/>
  <c r="W46" i="16"/>
  <c r="X46" i="16"/>
  <c r="W47" i="16"/>
  <c r="X47" i="16"/>
  <c r="W48" i="16"/>
  <c r="X48" i="16"/>
  <c r="W49" i="16"/>
  <c r="X49" i="16"/>
  <c r="W50" i="16"/>
  <c r="X50" i="16"/>
  <c r="W51" i="16"/>
  <c r="X51" i="16"/>
  <c r="W52" i="16"/>
  <c r="X52" i="16"/>
  <c r="W53" i="16"/>
  <c r="X53" i="16"/>
  <c r="W54" i="16"/>
  <c r="X54" i="16"/>
  <c r="W55" i="16"/>
  <c r="X55" i="16"/>
  <c r="W56" i="16"/>
  <c r="X56" i="16"/>
  <c r="W57" i="16"/>
  <c r="X57" i="16"/>
  <c r="W58" i="16"/>
  <c r="X58" i="16"/>
  <c r="W59" i="16"/>
  <c r="X59" i="16"/>
  <c r="W60" i="16"/>
  <c r="X60" i="16"/>
  <c r="W61" i="16"/>
  <c r="X61" i="16"/>
  <c r="W62" i="16"/>
  <c r="X62" i="16"/>
  <c r="W63" i="16"/>
  <c r="X63" i="16"/>
  <c r="W64" i="16"/>
  <c r="X64" i="16"/>
  <c r="W65" i="16"/>
  <c r="X65" i="16"/>
  <c r="W66" i="16"/>
  <c r="X66" i="16"/>
  <c r="W67" i="16"/>
  <c r="X67" i="16"/>
  <c r="W68" i="16"/>
  <c r="X68" i="16"/>
  <c r="W69" i="16"/>
  <c r="X69" i="16"/>
  <c r="W70" i="16"/>
  <c r="X70" i="16"/>
  <c r="W71" i="16"/>
  <c r="X71" i="16"/>
  <c r="W72" i="16"/>
  <c r="X72" i="16"/>
  <c r="W73" i="16"/>
  <c r="X73" i="16"/>
  <c r="W74" i="16"/>
  <c r="X74" i="16"/>
  <c r="W75" i="16"/>
  <c r="X75" i="16"/>
  <c r="W76" i="16"/>
  <c r="X76" i="16"/>
  <c r="W77" i="16"/>
  <c r="X77" i="16"/>
  <c r="W78" i="16"/>
  <c r="X78" i="16"/>
  <c r="W79" i="16"/>
  <c r="X79" i="16"/>
  <c r="W80" i="16"/>
  <c r="X80" i="16"/>
  <c r="W81" i="16"/>
  <c r="X81" i="16"/>
  <c r="W82" i="16"/>
  <c r="X82" i="16"/>
  <c r="W83" i="16"/>
  <c r="X83" i="16"/>
  <c r="W84" i="16"/>
  <c r="X84" i="16"/>
  <c r="W85" i="16"/>
  <c r="X85" i="16"/>
  <c r="W86" i="16"/>
  <c r="X86" i="16"/>
  <c r="W87" i="16"/>
  <c r="X87" i="16"/>
  <c r="W88" i="16"/>
  <c r="X88" i="16"/>
  <c r="W89" i="16"/>
  <c r="X89" i="16"/>
  <c r="W90" i="16"/>
  <c r="X90" i="16"/>
  <c r="W91" i="16"/>
  <c r="X91" i="16"/>
  <c r="W92" i="16"/>
  <c r="X92" i="16"/>
  <c r="W93" i="16"/>
  <c r="X93" i="16"/>
  <c r="W94" i="16"/>
  <c r="X94" i="16"/>
  <c r="W95" i="16"/>
  <c r="X95" i="16"/>
  <c r="W96" i="16"/>
  <c r="X96" i="16"/>
  <c r="W97" i="16"/>
  <c r="X97" i="16"/>
  <c r="W98" i="16"/>
  <c r="X98" i="16"/>
  <c r="W99" i="16"/>
  <c r="X99" i="16"/>
  <c r="W100" i="16"/>
  <c r="X100" i="16"/>
  <c r="W101" i="16"/>
  <c r="X101" i="16"/>
  <c r="W102" i="16"/>
  <c r="X102" i="16"/>
  <c r="W103" i="16"/>
  <c r="X103" i="16"/>
  <c r="W104" i="16"/>
  <c r="X104" i="16"/>
  <c r="W105" i="16"/>
  <c r="X105" i="16"/>
  <c r="W106" i="16"/>
  <c r="X106" i="16"/>
  <c r="W107" i="16"/>
  <c r="X107" i="16"/>
  <c r="W108" i="16"/>
  <c r="X108" i="16"/>
  <c r="W109" i="16"/>
  <c r="X109" i="16"/>
  <c r="W110" i="16"/>
  <c r="X110" i="16"/>
  <c r="W111" i="16"/>
  <c r="X111" i="16"/>
  <c r="W112" i="16"/>
  <c r="X112" i="16"/>
  <c r="W113" i="16"/>
  <c r="X113" i="16"/>
  <c r="W114" i="16"/>
  <c r="X114" i="16"/>
  <c r="W115" i="16"/>
  <c r="X115" i="16"/>
  <c r="W116" i="16"/>
  <c r="X116" i="16"/>
  <c r="W117" i="16"/>
  <c r="X117" i="16"/>
  <c r="W118" i="16"/>
  <c r="X118" i="16"/>
  <c r="W119" i="16"/>
  <c r="X119" i="16"/>
  <c r="W120" i="16"/>
  <c r="X120" i="16"/>
  <c r="W121" i="16"/>
  <c r="X121" i="16"/>
  <c r="W122" i="16"/>
  <c r="X122" i="16"/>
  <c r="W123" i="16"/>
  <c r="X123" i="16"/>
  <c r="W124" i="16"/>
  <c r="X124" i="16"/>
  <c r="W125" i="16"/>
  <c r="X125" i="16"/>
  <c r="W126" i="16"/>
  <c r="X126" i="16"/>
  <c r="W127" i="16"/>
  <c r="X127" i="16"/>
  <c r="W128" i="16"/>
  <c r="X128" i="16"/>
  <c r="W129" i="16"/>
  <c r="X129" i="16"/>
  <c r="W130" i="16"/>
  <c r="X130" i="16"/>
  <c r="W131" i="16"/>
  <c r="X131" i="16"/>
  <c r="W132" i="16"/>
  <c r="X132" i="16"/>
  <c r="W133" i="16"/>
  <c r="X133" i="16"/>
  <c r="W134" i="16"/>
  <c r="X134" i="16"/>
  <c r="W135" i="16"/>
  <c r="X135" i="16"/>
  <c r="W136" i="16"/>
  <c r="X136" i="16"/>
  <c r="W137" i="16"/>
  <c r="X137" i="16"/>
  <c r="W138" i="16"/>
  <c r="X138" i="16"/>
  <c r="W139" i="16"/>
  <c r="X139" i="16"/>
  <c r="W140" i="16"/>
  <c r="X140" i="16"/>
  <c r="W141" i="16"/>
  <c r="X141" i="16"/>
  <c r="W142" i="16"/>
  <c r="X142" i="16"/>
  <c r="W143" i="16"/>
  <c r="X143" i="16"/>
  <c r="W144" i="16"/>
  <c r="X144" i="16"/>
  <c r="W145" i="16"/>
  <c r="X145" i="16"/>
  <c r="W146" i="16"/>
  <c r="X146" i="16"/>
  <c r="W147" i="16"/>
  <c r="X147" i="16"/>
  <c r="W148" i="16"/>
  <c r="X148" i="16"/>
  <c r="W149" i="16"/>
  <c r="X149" i="16"/>
  <c r="W150" i="16"/>
  <c r="X150" i="16"/>
  <c r="W151" i="16"/>
  <c r="X151" i="16"/>
  <c r="W152" i="16"/>
  <c r="X152" i="16"/>
  <c r="W153" i="16"/>
  <c r="X153" i="16"/>
  <c r="W154" i="16"/>
  <c r="X154" i="16"/>
  <c r="W155" i="16"/>
  <c r="X155" i="16"/>
  <c r="W156" i="16"/>
  <c r="X156" i="16"/>
  <c r="W157" i="16"/>
  <c r="X157" i="16"/>
  <c r="W158" i="16"/>
  <c r="X158" i="16"/>
  <c r="W159" i="16"/>
  <c r="X159" i="16"/>
  <c r="W160" i="16"/>
  <c r="X160" i="16"/>
  <c r="W161" i="16"/>
  <c r="X161" i="16"/>
  <c r="W162" i="16"/>
  <c r="X162" i="16"/>
  <c r="W163" i="16"/>
  <c r="X163" i="16"/>
  <c r="W164" i="16"/>
  <c r="X164" i="16"/>
  <c r="W165" i="16"/>
  <c r="X165" i="16"/>
  <c r="W166" i="16"/>
  <c r="X166" i="16"/>
  <c r="W167" i="16"/>
  <c r="X167" i="16"/>
  <c r="W168" i="16"/>
  <c r="X168" i="16"/>
  <c r="W169" i="16"/>
  <c r="X169" i="16"/>
  <c r="W170" i="16"/>
  <c r="X170" i="16"/>
  <c r="W171" i="16"/>
  <c r="X171" i="16"/>
  <c r="W172" i="16"/>
  <c r="X172" i="16"/>
  <c r="W173" i="16"/>
  <c r="X173" i="16"/>
  <c r="W174" i="16"/>
  <c r="X174" i="16"/>
  <c r="W175" i="16"/>
  <c r="X175" i="16"/>
  <c r="W176" i="16"/>
  <c r="X176" i="16"/>
  <c r="W177" i="16"/>
  <c r="X177" i="16"/>
  <c r="W178" i="16"/>
  <c r="X178" i="16"/>
  <c r="W179" i="16"/>
  <c r="X179" i="16"/>
  <c r="W180" i="16"/>
  <c r="X180" i="16"/>
  <c r="W181" i="16"/>
  <c r="X181" i="16"/>
  <c r="W182" i="16"/>
  <c r="X182" i="16"/>
  <c r="W183" i="16"/>
  <c r="X183" i="16"/>
  <c r="W184" i="16"/>
  <c r="X184" i="16"/>
  <c r="W185" i="16"/>
  <c r="X185" i="16"/>
  <c r="W186" i="16"/>
  <c r="X186" i="16"/>
  <c r="W187" i="16"/>
  <c r="X187" i="16"/>
  <c r="W188" i="16"/>
  <c r="X188" i="16"/>
  <c r="W189" i="16"/>
  <c r="X189" i="16"/>
  <c r="W190" i="16"/>
  <c r="X190" i="16"/>
  <c r="W191" i="16"/>
  <c r="X191" i="16"/>
  <c r="W192" i="16"/>
  <c r="X192" i="16"/>
  <c r="W193" i="16"/>
  <c r="X193" i="16"/>
  <c r="W194" i="16"/>
  <c r="X194" i="16"/>
  <c r="W195" i="16"/>
  <c r="X195" i="16"/>
  <c r="W196" i="16"/>
  <c r="X196" i="16"/>
  <c r="W197" i="16"/>
  <c r="X197" i="16"/>
  <c r="W198" i="16"/>
  <c r="X198" i="16"/>
  <c r="W199" i="16"/>
  <c r="X199" i="16"/>
  <c r="W200" i="16"/>
  <c r="X200" i="16"/>
  <c r="W201" i="16"/>
  <c r="X201" i="16"/>
  <c r="W202" i="16"/>
  <c r="X202" i="16"/>
  <c r="W203" i="16"/>
  <c r="X203" i="16"/>
  <c r="W204" i="16"/>
  <c r="X204" i="16"/>
  <c r="W205" i="16"/>
  <c r="X205" i="16"/>
  <c r="W206" i="16"/>
  <c r="X206" i="16"/>
  <c r="W207" i="16"/>
  <c r="X207" i="16"/>
  <c r="W208" i="16"/>
  <c r="X208" i="16"/>
  <c r="W209" i="16"/>
  <c r="X209" i="16"/>
  <c r="W210" i="16"/>
  <c r="X210" i="16"/>
  <c r="W211" i="16"/>
  <c r="X211" i="16"/>
  <c r="W212" i="16"/>
  <c r="X212" i="16"/>
  <c r="W213" i="16"/>
  <c r="X213" i="16"/>
  <c r="W214" i="16"/>
  <c r="X214" i="16"/>
  <c r="W215" i="16"/>
  <c r="X215" i="16"/>
  <c r="W216" i="16"/>
  <c r="X216" i="16"/>
  <c r="W217" i="16"/>
  <c r="X217" i="16"/>
  <c r="W218" i="16"/>
  <c r="X218" i="16"/>
  <c r="W219" i="16"/>
  <c r="X219" i="16"/>
  <c r="W220" i="16"/>
  <c r="X220" i="16"/>
  <c r="W221" i="16"/>
  <c r="X221" i="16"/>
  <c r="W222" i="16"/>
  <c r="X222" i="16"/>
  <c r="W223" i="16"/>
  <c r="X223" i="16"/>
  <c r="W224" i="16"/>
  <c r="X224" i="16"/>
  <c r="W225" i="16"/>
  <c r="X225" i="16"/>
  <c r="W226" i="16"/>
  <c r="X226" i="16"/>
  <c r="W227" i="16"/>
  <c r="X227" i="16"/>
  <c r="W228" i="16"/>
  <c r="X228" i="16"/>
  <c r="W229" i="16"/>
  <c r="X229" i="16"/>
  <c r="W230" i="16"/>
  <c r="X230" i="16"/>
  <c r="W231" i="16"/>
  <c r="X231" i="16"/>
  <c r="W232" i="16"/>
  <c r="X232" i="16"/>
  <c r="W233" i="16"/>
  <c r="X233" i="16"/>
  <c r="W234" i="16"/>
  <c r="X234" i="16"/>
  <c r="W235" i="16"/>
  <c r="X235" i="16"/>
  <c r="W236" i="16"/>
  <c r="X236" i="16"/>
  <c r="W237" i="16"/>
  <c r="X237" i="16"/>
  <c r="W238" i="16"/>
  <c r="X238" i="16"/>
  <c r="W239" i="16"/>
  <c r="X239" i="16"/>
  <c r="W240" i="16"/>
  <c r="X240" i="16"/>
  <c r="W241" i="16"/>
  <c r="X241" i="16"/>
  <c r="W242" i="16"/>
  <c r="X242" i="16"/>
  <c r="W243" i="16"/>
  <c r="X243" i="16"/>
  <c r="W244" i="16"/>
  <c r="X244" i="16"/>
  <c r="W245" i="16"/>
  <c r="X245" i="16"/>
  <c r="W246" i="16"/>
  <c r="X246" i="16"/>
  <c r="W247" i="16"/>
  <c r="X247" i="16"/>
  <c r="W248" i="16"/>
  <c r="X248" i="16"/>
  <c r="W249" i="16"/>
  <c r="X249" i="16"/>
  <c r="W250" i="16"/>
  <c r="X250" i="16"/>
  <c r="W251" i="16"/>
  <c r="X251" i="16"/>
  <c r="W252" i="16"/>
  <c r="X252" i="16"/>
  <c r="W253" i="16"/>
  <c r="X253" i="16"/>
  <c r="W254" i="16"/>
  <c r="X254" i="16"/>
  <c r="W255" i="16"/>
  <c r="X255" i="16"/>
  <c r="W256" i="16"/>
  <c r="X256" i="16"/>
  <c r="W257" i="16"/>
  <c r="X257" i="16"/>
  <c r="W258" i="16"/>
  <c r="X258" i="16"/>
  <c r="W259" i="16"/>
  <c r="X259" i="16"/>
  <c r="W260" i="16"/>
  <c r="X260" i="16"/>
  <c r="W261" i="16"/>
  <c r="X261" i="16"/>
  <c r="W262" i="16"/>
  <c r="X262" i="16"/>
  <c r="W263" i="16"/>
  <c r="X263" i="16"/>
  <c r="W264" i="16"/>
  <c r="X264" i="16"/>
  <c r="W265" i="16"/>
  <c r="X265" i="16"/>
  <c r="W266" i="16"/>
  <c r="X266" i="16"/>
  <c r="W267" i="16"/>
  <c r="X267" i="16"/>
  <c r="W268" i="16"/>
  <c r="X268" i="16"/>
  <c r="W269" i="16"/>
  <c r="X269" i="16"/>
  <c r="W270" i="16"/>
  <c r="X270" i="16"/>
  <c r="W271" i="16"/>
  <c r="X271" i="16"/>
  <c r="W272" i="16"/>
  <c r="X272" i="16"/>
  <c r="W273" i="16"/>
  <c r="X273" i="16"/>
  <c r="W274" i="16"/>
  <c r="X274" i="16"/>
  <c r="W275" i="16"/>
  <c r="X275" i="16"/>
  <c r="W276" i="16"/>
  <c r="X276" i="16"/>
  <c r="W277" i="16"/>
  <c r="X277" i="16"/>
  <c r="W278" i="16"/>
  <c r="X278" i="16"/>
  <c r="W279" i="16"/>
  <c r="X279" i="16"/>
  <c r="W280" i="16"/>
  <c r="X280" i="16"/>
  <c r="W281" i="16"/>
  <c r="X281" i="16"/>
  <c r="W282" i="16"/>
  <c r="X282" i="16"/>
  <c r="W283" i="16"/>
  <c r="X283" i="16"/>
  <c r="W284" i="16"/>
  <c r="X284" i="16"/>
  <c r="W285" i="16"/>
  <c r="X285" i="16"/>
  <c r="W286" i="16"/>
  <c r="X286" i="16"/>
  <c r="W287" i="16"/>
  <c r="X287" i="16"/>
  <c r="W288" i="16"/>
  <c r="X288" i="16"/>
  <c r="W289" i="16"/>
  <c r="X289" i="16"/>
  <c r="W290" i="16"/>
  <c r="X290" i="16"/>
  <c r="W291" i="16"/>
  <c r="X291" i="16"/>
  <c r="W292" i="16"/>
  <c r="X292" i="16"/>
  <c r="W293" i="16"/>
  <c r="X293" i="16"/>
  <c r="W294" i="16"/>
  <c r="X294" i="16"/>
  <c r="W295" i="16"/>
  <c r="X295" i="16"/>
  <c r="W296" i="16"/>
  <c r="X296" i="16"/>
  <c r="W297" i="16"/>
  <c r="X297" i="16"/>
  <c r="W298" i="16"/>
  <c r="X298" i="16"/>
  <c r="W299" i="16"/>
  <c r="X299" i="16"/>
  <c r="W300" i="16"/>
  <c r="X300" i="16"/>
  <c r="W301" i="16"/>
  <c r="X301" i="16"/>
  <c r="W302" i="16"/>
  <c r="X302" i="16"/>
  <c r="W303" i="16"/>
  <c r="X303" i="16"/>
  <c r="W304" i="16"/>
  <c r="X304" i="16"/>
  <c r="W305" i="16"/>
  <c r="X305" i="16"/>
  <c r="W306" i="16"/>
  <c r="X306" i="16"/>
  <c r="W307" i="16"/>
  <c r="X307" i="16"/>
  <c r="W308" i="16"/>
  <c r="X308" i="16"/>
  <c r="W309" i="16"/>
  <c r="X309" i="16"/>
  <c r="W310" i="16"/>
  <c r="X310" i="16"/>
  <c r="W311" i="16"/>
  <c r="X311" i="16"/>
  <c r="W312" i="16"/>
  <c r="X312" i="16"/>
  <c r="W313" i="16"/>
  <c r="X313" i="16"/>
  <c r="W314" i="16"/>
  <c r="X314" i="16"/>
  <c r="W315" i="16"/>
  <c r="X315" i="16"/>
  <c r="W316" i="16"/>
  <c r="X316" i="16"/>
  <c r="W317" i="16"/>
  <c r="X317" i="16"/>
  <c r="W318" i="16"/>
  <c r="X318" i="16"/>
  <c r="W319" i="16"/>
  <c r="X319" i="16"/>
  <c r="W320" i="16"/>
  <c r="X320" i="16"/>
  <c r="W321" i="16"/>
  <c r="X321" i="16"/>
  <c r="W322" i="16"/>
  <c r="X322" i="16"/>
  <c r="W323" i="16"/>
  <c r="X323" i="16"/>
  <c r="W324" i="16"/>
  <c r="X324" i="16"/>
  <c r="W325" i="16"/>
  <c r="X325" i="16"/>
  <c r="W326" i="16"/>
  <c r="X326" i="16"/>
  <c r="W327" i="16"/>
  <c r="X327" i="16"/>
  <c r="W328" i="16"/>
  <c r="X328" i="16"/>
  <c r="W329" i="16"/>
  <c r="X329" i="16"/>
  <c r="W330" i="16"/>
  <c r="X330" i="16"/>
  <c r="W331" i="16"/>
  <c r="X331" i="16"/>
  <c r="W332" i="16"/>
  <c r="X332" i="16"/>
  <c r="W333" i="16"/>
  <c r="X333" i="16"/>
  <c r="W334" i="16"/>
  <c r="X334" i="16"/>
  <c r="W335" i="16"/>
  <c r="X335" i="16"/>
  <c r="W336" i="16"/>
  <c r="X336" i="16"/>
  <c r="W337" i="16"/>
  <c r="X337" i="16"/>
  <c r="W338" i="16"/>
  <c r="X338" i="16"/>
  <c r="W339" i="16"/>
  <c r="X339" i="16"/>
  <c r="W340" i="16"/>
  <c r="X340" i="16"/>
  <c r="W341" i="16"/>
  <c r="X341" i="16"/>
  <c r="W342" i="16"/>
  <c r="X342" i="16"/>
  <c r="W343" i="16"/>
  <c r="X343" i="16"/>
  <c r="W344" i="16"/>
  <c r="X344" i="16"/>
  <c r="W345" i="16"/>
  <c r="X345" i="16"/>
  <c r="W346" i="16"/>
  <c r="X346" i="16"/>
  <c r="W347" i="16"/>
  <c r="X347" i="16"/>
  <c r="W348" i="16"/>
  <c r="X348" i="16"/>
  <c r="W349" i="16"/>
  <c r="X349" i="16"/>
  <c r="W350" i="16"/>
  <c r="X350" i="16"/>
  <c r="W351" i="16"/>
  <c r="X351" i="16"/>
  <c r="W352" i="16"/>
  <c r="X352" i="16"/>
  <c r="W353" i="16"/>
  <c r="X353" i="16"/>
  <c r="W354" i="16"/>
  <c r="X354" i="16"/>
  <c r="W355" i="16"/>
  <c r="X355" i="16"/>
  <c r="W356" i="16"/>
  <c r="X356" i="16"/>
  <c r="W357" i="16"/>
  <c r="X357" i="16"/>
  <c r="W358" i="16"/>
  <c r="X358" i="16"/>
  <c r="W359" i="16"/>
  <c r="X359" i="16"/>
  <c r="W360" i="16"/>
  <c r="X360" i="16"/>
  <c r="W361" i="16"/>
  <c r="X361" i="16"/>
  <c r="W362" i="16"/>
  <c r="X362" i="16"/>
  <c r="W363" i="16"/>
  <c r="X363" i="16"/>
  <c r="W364" i="16"/>
  <c r="X364" i="16"/>
  <c r="W365" i="16"/>
  <c r="X365" i="16"/>
  <c r="W366" i="16"/>
  <c r="X366" i="16"/>
  <c r="W367" i="16"/>
  <c r="X367" i="16"/>
  <c r="W368" i="16"/>
  <c r="X368" i="16"/>
  <c r="W369" i="16"/>
  <c r="X369" i="16"/>
  <c r="W370" i="16"/>
  <c r="X370" i="16"/>
  <c r="W371" i="16"/>
  <c r="X371" i="16"/>
  <c r="W372" i="16"/>
  <c r="X372" i="16"/>
  <c r="W373" i="16"/>
  <c r="X373" i="16"/>
  <c r="W374" i="16"/>
  <c r="X374" i="16"/>
  <c r="W375" i="16"/>
  <c r="X375" i="16"/>
  <c r="W376" i="16"/>
  <c r="X376" i="16"/>
  <c r="W377" i="16"/>
  <c r="X377" i="16"/>
  <c r="W378" i="16"/>
  <c r="X378" i="16"/>
  <c r="W379" i="16"/>
  <c r="X379" i="16"/>
  <c r="W380" i="16"/>
  <c r="X380" i="16"/>
  <c r="W381" i="16"/>
  <c r="X381" i="16"/>
  <c r="W382" i="16"/>
  <c r="X382" i="16"/>
  <c r="W383" i="16"/>
  <c r="X383" i="16"/>
  <c r="W384" i="16"/>
  <c r="X384" i="16"/>
  <c r="W385" i="16"/>
  <c r="X385" i="16"/>
  <c r="W386" i="16"/>
  <c r="X386" i="16"/>
  <c r="W387" i="16"/>
  <c r="X387" i="16"/>
  <c r="W388" i="16"/>
  <c r="X388" i="16"/>
  <c r="W389" i="16"/>
  <c r="X389" i="16"/>
  <c r="W390" i="16"/>
  <c r="X390" i="16"/>
  <c r="W391" i="16"/>
  <c r="X391" i="16"/>
  <c r="W392" i="16"/>
  <c r="X392" i="16"/>
  <c r="W393" i="16"/>
  <c r="X393" i="16"/>
  <c r="W394" i="16"/>
  <c r="X394" i="16"/>
  <c r="W395" i="16"/>
  <c r="X395" i="16"/>
  <c r="W396" i="16"/>
  <c r="X396" i="16"/>
  <c r="W397" i="16"/>
  <c r="X397" i="16"/>
  <c r="W398" i="16"/>
  <c r="X398" i="16"/>
  <c r="W399" i="16"/>
  <c r="X399" i="16"/>
  <c r="W400" i="16"/>
  <c r="X400" i="16"/>
  <c r="W401" i="16"/>
  <c r="X401" i="16"/>
  <c r="W402" i="16"/>
  <c r="X402" i="16"/>
  <c r="W403" i="16"/>
  <c r="X403" i="16"/>
  <c r="W404" i="16"/>
  <c r="X404" i="16"/>
  <c r="W405" i="16"/>
  <c r="X405" i="16"/>
  <c r="W406" i="16"/>
  <c r="X406" i="16"/>
  <c r="W407" i="16"/>
  <c r="X407" i="16"/>
  <c r="W408" i="16"/>
  <c r="X408" i="16"/>
  <c r="W409" i="16"/>
  <c r="X409" i="16"/>
  <c r="W410" i="16"/>
  <c r="X410" i="16"/>
  <c r="W411" i="16"/>
  <c r="X411" i="16"/>
  <c r="W412" i="16"/>
  <c r="X412" i="16"/>
  <c r="W413" i="16"/>
  <c r="X413" i="16"/>
  <c r="W414" i="16"/>
  <c r="X414" i="16"/>
  <c r="W415" i="16"/>
  <c r="X415" i="16"/>
  <c r="W416" i="16"/>
  <c r="X416" i="16"/>
  <c r="W417" i="16"/>
  <c r="X417" i="16"/>
  <c r="W418" i="16"/>
  <c r="X418" i="16"/>
  <c r="W419" i="16"/>
  <c r="X419" i="16"/>
  <c r="W420" i="16"/>
  <c r="X420" i="16"/>
  <c r="W421" i="16"/>
  <c r="X421" i="16"/>
  <c r="W422" i="16"/>
  <c r="X422" i="16"/>
  <c r="W423" i="16"/>
  <c r="X423" i="16"/>
  <c r="W424" i="16"/>
  <c r="X424" i="16"/>
  <c r="W425" i="16"/>
  <c r="X425" i="16"/>
  <c r="W426" i="16"/>
  <c r="X426" i="16"/>
  <c r="W427" i="16"/>
  <c r="X427" i="16"/>
  <c r="W428" i="16"/>
  <c r="X428" i="16"/>
  <c r="W429" i="16"/>
  <c r="X429" i="16"/>
  <c r="W430" i="16"/>
  <c r="X430" i="16"/>
  <c r="W431" i="16"/>
  <c r="X431" i="16"/>
  <c r="W432" i="16"/>
  <c r="X432" i="16"/>
  <c r="W433" i="16"/>
  <c r="X433" i="16"/>
  <c r="W434" i="16"/>
  <c r="X434" i="16"/>
  <c r="W435" i="16"/>
  <c r="X435" i="16"/>
  <c r="W436" i="16"/>
  <c r="X436" i="16"/>
  <c r="W437" i="16"/>
  <c r="X437" i="16"/>
  <c r="W438" i="16"/>
  <c r="X438" i="16"/>
  <c r="W439" i="16"/>
  <c r="X439" i="16"/>
  <c r="W440" i="16"/>
  <c r="X440" i="16"/>
  <c r="W441" i="16"/>
  <c r="X441" i="16"/>
  <c r="W442" i="16"/>
  <c r="X442" i="16"/>
  <c r="W443" i="16"/>
  <c r="X443" i="16"/>
  <c r="W444" i="16"/>
  <c r="X444" i="16"/>
  <c r="W445" i="16"/>
  <c r="X445" i="16"/>
  <c r="W446" i="16"/>
  <c r="X446" i="16"/>
  <c r="W447" i="16"/>
  <c r="X447" i="16"/>
  <c r="W448" i="16"/>
  <c r="X448" i="16"/>
  <c r="W449" i="16"/>
  <c r="X449" i="16"/>
  <c r="W450" i="16"/>
  <c r="X450" i="16"/>
  <c r="W451" i="16"/>
  <c r="X451" i="16"/>
  <c r="W452" i="16"/>
  <c r="X452" i="16"/>
  <c r="W453" i="16"/>
  <c r="X453" i="16"/>
  <c r="W454" i="16"/>
  <c r="X454" i="16"/>
  <c r="W455" i="16"/>
  <c r="X455" i="16"/>
  <c r="W456" i="16"/>
  <c r="X456" i="16"/>
  <c r="W457" i="16"/>
  <c r="X457" i="16"/>
  <c r="W458" i="16"/>
  <c r="X458" i="16"/>
  <c r="W459" i="16"/>
  <c r="X459" i="16"/>
  <c r="W460" i="16"/>
  <c r="X460" i="16"/>
  <c r="W461" i="16"/>
  <c r="X461" i="16"/>
  <c r="W462" i="16"/>
  <c r="X462" i="16"/>
  <c r="W463" i="16"/>
  <c r="X463" i="16"/>
  <c r="W464" i="16"/>
  <c r="X464" i="16"/>
  <c r="W465" i="16"/>
  <c r="X465" i="16"/>
  <c r="W466" i="16"/>
  <c r="X466" i="16"/>
  <c r="W467" i="16"/>
  <c r="X467" i="16"/>
  <c r="W468" i="16"/>
  <c r="X468" i="16"/>
  <c r="W469" i="16"/>
  <c r="X469" i="16"/>
  <c r="W470" i="16"/>
  <c r="X470" i="16"/>
  <c r="W471" i="16"/>
  <c r="X471" i="16"/>
  <c r="W472" i="16"/>
  <c r="X472" i="16"/>
  <c r="W473" i="16"/>
  <c r="X473" i="16"/>
  <c r="W474" i="16"/>
  <c r="X474" i="16"/>
  <c r="W475" i="16"/>
  <c r="X475" i="16"/>
  <c r="W476" i="16"/>
  <c r="X476" i="16"/>
  <c r="W477" i="16"/>
  <c r="X477" i="16"/>
  <c r="W478" i="16"/>
  <c r="X478" i="16"/>
  <c r="W479" i="16"/>
  <c r="X479" i="16"/>
  <c r="W480" i="16"/>
  <c r="X480" i="16"/>
  <c r="W481" i="16"/>
  <c r="X481" i="16"/>
  <c r="W482" i="16"/>
  <c r="X482" i="16"/>
  <c r="W483" i="16"/>
  <c r="X483" i="16"/>
  <c r="W484" i="16"/>
  <c r="X484" i="16"/>
  <c r="W485" i="16"/>
  <c r="X485" i="16"/>
  <c r="W486" i="16"/>
  <c r="X486" i="16"/>
  <c r="W487" i="16"/>
  <c r="X487" i="16"/>
  <c r="W488" i="16"/>
  <c r="X488" i="16"/>
  <c r="W489" i="16"/>
  <c r="X489" i="16"/>
  <c r="W490" i="16"/>
  <c r="X490" i="16"/>
  <c r="W491" i="16"/>
  <c r="X491" i="16"/>
  <c r="W492" i="16"/>
  <c r="X492" i="16"/>
  <c r="W493" i="16"/>
  <c r="X493" i="16"/>
  <c r="W494" i="16"/>
  <c r="X494" i="16"/>
  <c r="W495" i="16"/>
  <c r="X495" i="16"/>
  <c r="W496" i="16"/>
  <c r="X496" i="16"/>
  <c r="W497" i="16"/>
  <c r="X497" i="16"/>
  <c r="W498" i="16"/>
  <c r="X498" i="16"/>
  <c r="W499" i="16"/>
  <c r="X499" i="16"/>
  <c r="W500" i="16"/>
  <c r="X500" i="16"/>
  <c r="W501" i="16"/>
  <c r="X501" i="16"/>
  <c r="W502" i="16"/>
  <c r="X502" i="16"/>
  <c r="W503" i="16"/>
  <c r="X503" i="16"/>
  <c r="W504" i="16"/>
  <c r="X504" i="16"/>
  <c r="W505" i="16"/>
  <c r="X505" i="16"/>
  <c r="W506" i="16"/>
  <c r="X506" i="16"/>
  <c r="W507" i="16"/>
  <c r="X507" i="16"/>
  <c r="W508" i="16"/>
  <c r="X508" i="16"/>
  <c r="W509" i="16"/>
  <c r="X509" i="16"/>
  <c r="W510" i="16"/>
  <c r="X510" i="16"/>
  <c r="W511" i="16"/>
  <c r="X511" i="16"/>
  <c r="W512" i="16"/>
  <c r="X512" i="16"/>
  <c r="W513" i="16"/>
  <c r="X513" i="16"/>
  <c r="W514" i="16"/>
  <c r="X514" i="16"/>
  <c r="W515" i="16"/>
  <c r="X515" i="16"/>
  <c r="W516" i="16"/>
  <c r="X516" i="16"/>
  <c r="W517" i="16"/>
  <c r="X517" i="16"/>
  <c r="W518" i="16"/>
  <c r="X518" i="16"/>
  <c r="W519" i="16"/>
  <c r="X519" i="16"/>
  <c r="W520" i="16"/>
  <c r="X520" i="16"/>
  <c r="W521" i="16"/>
  <c r="X521" i="16"/>
  <c r="W522" i="16"/>
  <c r="X522" i="16"/>
  <c r="W523" i="16"/>
  <c r="X523" i="16"/>
  <c r="W524" i="16"/>
  <c r="X524" i="16"/>
  <c r="W525" i="16"/>
  <c r="X525" i="16"/>
  <c r="W526" i="16"/>
  <c r="X526" i="16"/>
  <c r="W527" i="16"/>
  <c r="X527" i="16"/>
  <c r="W528" i="16"/>
  <c r="X528" i="16"/>
  <c r="W529" i="16"/>
  <c r="X529" i="16"/>
  <c r="W530" i="16"/>
  <c r="X530" i="16"/>
  <c r="W531" i="16"/>
  <c r="X531" i="16"/>
  <c r="W532" i="16"/>
  <c r="X532" i="16"/>
  <c r="W533" i="16"/>
  <c r="X533" i="16"/>
  <c r="W534" i="16"/>
  <c r="X534" i="16"/>
  <c r="W535" i="16"/>
  <c r="X535" i="16"/>
  <c r="W536" i="16"/>
  <c r="X536" i="16"/>
  <c r="W537" i="16"/>
  <c r="X537" i="16"/>
  <c r="W538" i="16"/>
  <c r="X538" i="16"/>
  <c r="W539" i="16"/>
  <c r="X539" i="16"/>
  <c r="W540" i="16"/>
  <c r="X540" i="16"/>
  <c r="W541" i="16"/>
  <c r="X541" i="16"/>
  <c r="W542" i="16"/>
  <c r="X542" i="16"/>
  <c r="W543" i="16"/>
  <c r="X543" i="16"/>
  <c r="W544" i="16"/>
  <c r="X544" i="16"/>
  <c r="W545" i="16"/>
  <c r="X545" i="16"/>
  <c r="W546" i="16"/>
  <c r="X546" i="16"/>
  <c r="W547" i="16"/>
  <c r="X547" i="16"/>
  <c r="W548" i="16"/>
  <c r="X548" i="16"/>
  <c r="W549" i="16"/>
  <c r="X549" i="16"/>
  <c r="W550" i="16"/>
  <c r="X550" i="16"/>
  <c r="W551" i="16"/>
  <c r="X551" i="16"/>
  <c r="W552" i="16"/>
  <c r="X552" i="16"/>
  <c r="W553" i="16"/>
  <c r="X553" i="16"/>
  <c r="W554" i="16"/>
  <c r="X554" i="16"/>
  <c r="W555" i="16"/>
  <c r="X555" i="16"/>
  <c r="W556" i="16"/>
  <c r="X556" i="16"/>
  <c r="W557" i="16"/>
  <c r="X557" i="16"/>
  <c r="W558" i="16"/>
  <c r="X558" i="16"/>
  <c r="W559" i="16"/>
  <c r="X559" i="16"/>
  <c r="W560" i="16"/>
  <c r="X560" i="16"/>
  <c r="W561" i="16"/>
  <c r="X561" i="16"/>
  <c r="W562" i="16"/>
  <c r="X562" i="16"/>
  <c r="W563" i="16"/>
  <c r="X563" i="16"/>
  <c r="W564" i="16"/>
  <c r="X564" i="16"/>
  <c r="W565" i="16"/>
  <c r="X565" i="16"/>
  <c r="W566" i="16"/>
  <c r="X566" i="16"/>
  <c r="W567" i="16"/>
  <c r="X567" i="16"/>
  <c r="W568" i="16"/>
  <c r="X568" i="16"/>
  <c r="W569" i="16"/>
  <c r="X569" i="16"/>
  <c r="W570" i="16"/>
  <c r="X570" i="16"/>
  <c r="W571" i="16"/>
  <c r="X571" i="16"/>
  <c r="W572" i="16"/>
  <c r="X572" i="16"/>
  <c r="W573" i="16"/>
  <c r="X573" i="16"/>
  <c r="W574" i="16"/>
  <c r="X574" i="16"/>
  <c r="W575" i="16"/>
  <c r="X575" i="16"/>
  <c r="W576" i="16"/>
  <c r="X576" i="16"/>
  <c r="W577" i="16"/>
  <c r="X577" i="16"/>
  <c r="W578" i="16"/>
  <c r="X578" i="16"/>
  <c r="W579" i="16"/>
  <c r="X579" i="16"/>
  <c r="W580" i="16"/>
  <c r="X580" i="16"/>
  <c r="W581" i="16"/>
  <c r="X581" i="16"/>
  <c r="W582" i="16"/>
  <c r="X582" i="16"/>
  <c r="W583" i="16"/>
  <c r="X583" i="16"/>
  <c r="W584" i="16"/>
  <c r="X584" i="16"/>
  <c r="W585" i="16"/>
  <c r="X585" i="16"/>
  <c r="W586" i="16"/>
  <c r="X586" i="16"/>
  <c r="W587" i="16"/>
  <c r="X587" i="16"/>
  <c r="W588" i="16"/>
  <c r="X588" i="16"/>
  <c r="W589" i="16"/>
  <c r="X589" i="16"/>
  <c r="W590" i="16"/>
  <c r="X590" i="16"/>
  <c r="W591" i="16"/>
  <c r="X591" i="16"/>
  <c r="W592" i="16"/>
  <c r="X592" i="16"/>
  <c r="W593" i="16"/>
  <c r="X593" i="16"/>
  <c r="W594" i="16"/>
  <c r="X594" i="16"/>
  <c r="W595" i="16"/>
  <c r="X595" i="16"/>
  <c r="W596" i="16"/>
  <c r="X596" i="16"/>
  <c r="W597" i="16"/>
  <c r="X597" i="16"/>
  <c r="W598" i="16"/>
  <c r="X598" i="16"/>
  <c r="W599" i="16"/>
  <c r="X599" i="16"/>
  <c r="W600" i="16"/>
  <c r="X600" i="16"/>
  <c r="W601" i="16"/>
  <c r="X601" i="16"/>
  <c r="W602" i="16"/>
  <c r="X602" i="16"/>
  <c r="W603" i="16"/>
  <c r="X603" i="16"/>
  <c r="W604" i="16"/>
  <c r="X604" i="16"/>
  <c r="W605" i="16"/>
  <c r="X605" i="16"/>
  <c r="W606" i="16"/>
  <c r="X606" i="16"/>
  <c r="W607" i="16"/>
  <c r="X607" i="16"/>
  <c r="W608" i="16"/>
  <c r="X608" i="16"/>
  <c r="W609" i="16"/>
  <c r="X609" i="16"/>
  <c r="W610" i="16"/>
  <c r="X610" i="16"/>
  <c r="W611" i="16"/>
  <c r="X611" i="16"/>
  <c r="W612" i="16"/>
  <c r="X612" i="16"/>
  <c r="W613" i="16"/>
  <c r="X613" i="16"/>
  <c r="W614" i="16"/>
  <c r="X614" i="16"/>
  <c r="W615" i="16"/>
  <c r="X615" i="16"/>
  <c r="W616" i="16"/>
  <c r="X616" i="16"/>
  <c r="W617" i="16"/>
  <c r="X617" i="16"/>
  <c r="W618" i="16"/>
  <c r="X618" i="16"/>
  <c r="W619" i="16"/>
  <c r="X619" i="16"/>
  <c r="W620" i="16"/>
  <c r="X620" i="16"/>
  <c r="W621" i="16"/>
  <c r="X621" i="16"/>
  <c r="W622" i="16"/>
  <c r="X622" i="16"/>
  <c r="W623" i="16"/>
  <c r="X623" i="16"/>
  <c r="W624" i="16"/>
  <c r="X624" i="16"/>
  <c r="W625" i="16"/>
  <c r="X625" i="16"/>
  <c r="W626" i="16"/>
  <c r="X626" i="16"/>
  <c r="W627" i="16"/>
  <c r="X627" i="16"/>
  <c r="W628" i="16"/>
  <c r="X628" i="16"/>
  <c r="W629" i="16"/>
  <c r="X629" i="16"/>
  <c r="W630" i="16"/>
  <c r="X630" i="16"/>
  <c r="W631" i="16"/>
  <c r="X631" i="16"/>
  <c r="W632" i="16"/>
  <c r="X632" i="16"/>
  <c r="W633" i="16"/>
  <c r="X633" i="16"/>
  <c r="W634" i="16"/>
  <c r="X634" i="16"/>
  <c r="W635" i="16"/>
  <c r="X635" i="16"/>
  <c r="W636" i="16"/>
  <c r="X636" i="16"/>
  <c r="W637" i="16"/>
  <c r="X637" i="16"/>
  <c r="W638" i="16"/>
  <c r="X638" i="16"/>
  <c r="W639" i="16"/>
  <c r="X639" i="16"/>
  <c r="W640" i="16"/>
  <c r="X640" i="16"/>
  <c r="W641" i="16"/>
  <c r="X641" i="16"/>
  <c r="W642" i="16"/>
  <c r="X642" i="16"/>
  <c r="W643" i="16"/>
  <c r="X643" i="16"/>
  <c r="W644" i="16"/>
  <c r="X644" i="16"/>
  <c r="W645" i="16"/>
  <c r="X645" i="16"/>
  <c r="W646" i="16"/>
  <c r="X646" i="16"/>
  <c r="W647" i="16"/>
  <c r="X647" i="16"/>
  <c r="W648" i="16"/>
  <c r="X648" i="16"/>
  <c r="W649" i="16"/>
  <c r="X649" i="16"/>
  <c r="W650" i="16"/>
  <c r="X650" i="16"/>
  <c r="W651" i="16"/>
  <c r="X651" i="16"/>
  <c r="W652" i="16"/>
  <c r="X652" i="16"/>
  <c r="W653" i="16"/>
  <c r="X653" i="16"/>
  <c r="W654" i="16"/>
  <c r="X654" i="16"/>
  <c r="W655" i="16"/>
  <c r="X655" i="16"/>
  <c r="W656" i="16"/>
  <c r="X656" i="16"/>
  <c r="W657" i="16"/>
  <c r="X657" i="16"/>
  <c r="W658" i="16"/>
  <c r="X658" i="16"/>
  <c r="W659" i="16"/>
  <c r="X659" i="16"/>
  <c r="W660" i="16"/>
  <c r="X660" i="16"/>
  <c r="W661" i="16"/>
  <c r="X661" i="16"/>
  <c r="W662" i="16"/>
  <c r="X662" i="16"/>
  <c r="W663" i="16"/>
  <c r="X663" i="16"/>
  <c r="W664" i="16"/>
  <c r="X664" i="16"/>
  <c r="W665" i="16"/>
  <c r="X665" i="16"/>
  <c r="W666" i="16"/>
  <c r="X666" i="16"/>
  <c r="W667" i="16"/>
  <c r="X667" i="16"/>
  <c r="W668" i="16"/>
  <c r="X668" i="16"/>
  <c r="W669" i="16"/>
  <c r="X669" i="16"/>
  <c r="W670" i="16"/>
  <c r="X670" i="16"/>
  <c r="W671" i="16"/>
  <c r="X671" i="16"/>
  <c r="W672" i="16"/>
  <c r="X672" i="16"/>
  <c r="W673" i="16"/>
  <c r="X673" i="16"/>
  <c r="W674" i="16"/>
  <c r="X674" i="16"/>
  <c r="W675" i="16"/>
  <c r="X675" i="16"/>
  <c r="W676" i="16"/>
  <c r="X676" i="16"/>
  <c r="W677" i="16"/>
  <c r="X677" i="16"/>
  <c r="W678" i="16"/>
  <c r="X678" i="16"/>
  <c r="W679" i="16"/>
  <c r="X679" i="16"/>
  <c r="W680" i="16"/>
  <c r="X680" i="16"/>
  <c r="W681" i="16"/>
  <c r="X681" i="16"/>
  <c r="W682" i="16"/>
  <c r="X682" i="16"/>
  <c r="W683" i="16"/>
  <c r="X683" i="16"/>
  <c r="W684" i="16"/>
  <c r="X684" i="16"/>
  <c r="W685" i="16"/>
  <c r="X685" i="16"/>
  <c r="W686" i="16"/>
  <c r="X686" i="16"/>
  <c r="W687" i="16"/>
  <c r="X687" i="16"/>
  <c r="W688" i="16"/>
  <c r="X688" i="16"/>
  <c r="W689" i="16"/>
  <c r="X689" i="16"/>
  <c r="W690" i="16"/>
  <c r="X690" i="16"/>
  <c r="W691" i="16"/>
  <c r="X691" i="16"/>
  <c r="W692" i="16"/>
  <c r="X692" i="16"/>
  <c r="W693" i="16"/>
  <c r="X693" i="16"/>
  <c r="W694" i="16"/>
  <c r="X694" i="16"/>
  <c r="W695" i="16"/>
  <c r="X695" i="16"/>
  <c r="W696" i="16"/>
  <c r="X696" i="16"/>
  <c r="W697" i="16"/>
  <c r="X697" i="16"/>
  <c r="W698" i="16"/>
  <c r="X698" i="16"/>
  <c r="W699" i="16"/>
  <c r="X699" i="16"/>
  <c r="W700" i="16"/>
  <c r="X700" i="16"/>
  <c r="W701" i="16"/>
  <c r="X701" i="16"/>
  <c r="W702" i="16"/>
  <c r="X702" i="16"/>
  <c r="W703" i="16"/>
  <c r="X703" i="16"/>
  <c r="W704" i="16"/>
  <c r="X704" i="16"/>
  <c r="W705" i="16"/>
  <c r="X705" i="16"/>
  <c r="W706" i="16"/>
  <c r="X706" i="16"/>
  <c r="W707" i="16"/>
  <c r="X707" i="16"/>
  <c r="W708" i="16"/>
  <c r="X708" i="16"/>
  <c r="W709" i="16"/>
  <c r="X709" i="16"/>
  <c r="W710" i="16"/>
  <c r="X710" i="16"/>
  <c r="W711" i="16"/>
  <c r="X711" i="16"/>
  <c r="W712" i="16"/>
  <c r="X712" i="16"/>
  <c r="W713" i="16"/>
  <c r="X713" i="16"/>
  <c r="W714" i="16"/>
  <c r="X714" i="16"/>
  <c r="W715" i="16"/>
  <c r="X715" i="16"/>
  <c r="W716" i="16"/>
  <c r="X716" i="16"/>
  <c r="W717" i="16"/>
  <c r="X717" i="16"/>
  <c r="W718" i="16"/>
  <c r="X718" i="16"/>
  <c r="W719" i="16"/>
  <c r="X719" i="16"/>
  <c r="W720" i="16"/>
  <c r="X720" i="16"/>
  <c r="W721" i="16"/>
  <c r="X721" i="16"/>
  <c r="W722" i="16"/>
  <c r="X722" i="16"/>
  <c r="W723" i="16"/>
  <c r="X723" i="16"/>
  <c r="W724" i="16"/>
  <c r="X724" i="16"/>
  <c r="W725" i="16"/>
  <c r="X725" i="16"/>
  <c r="W726" i="16"/>
  <c r="X726" i="16"/>
  <c r="W727" i="16"/>
  <c r="X727" i="16"/>
  <c r="W728" i="16"/>
  <c r="X728" i="16"/>
  <c r="W729" i="16"/>
  <c r="X729" i="16"/>
  <c r="W730" i="16"/>
  <c r="X730" i="16"/>
  <c r="W731" i="16"/>
  <c r="X731" i="16"/>
  <c r="W732" i="16"/>
  <c r="X732" i="16"/>
  <c r="W733" i="16"/>
  <c r="X733" i="16"/>
  <c r="W734" i="16"/>
  <c r="X734" i="16"/>
  <c r="W735" i="16"/>
  <c r="X735" i="16"/>
  <c r="W736" i="16"/>
  <c r="X736" i="16"/>
  <c r="W737" i="16"/>
  <c r="X737" i="16"/>
  <c r="W738" i="16"/>
  <c r="X738" i="16"/>
  <c r="W739" i="16"/>
  <c r="X739" i="16"/>
  <c r="W740" i="16"/>
  <c r="X740" i="16"/>
  <c r="W741" i="16"/>
  <c r="X741" i="16"/>
  <c r="W742" i="16"/>
  <c r="X742" i="16"/>
  <c r="W743" i="16"/>
  <c r="X743" i="16"/>
  <c r="W744" i="16"/>
  <c r="X744" i="16"/>
  <c r="W745" i="16"/>
  <c r="X745" i="16"/>
  <c r="W746" i="16"/>
  <c r="X746" i="16"/>
  <c r="W747" i="16"/>
  <c r="X747" i="16"/>
  <c r="W748" i="16"/>
  <c r="X748" i="16"/>
  <c r="W749" i="16"/>
  <c r="X749" i="16"/>
  <c r="W750" i="16"/>
  <c r="X750" i="16"/>
  <c r="W751" i="16"/>
  <c r="X751" i="16"/>
  <c r="W752" i="16"/>
  <c r="X752" i="16"/>
  <c r="W753" i="16"/>
  <c r="X753" i="16"/>
  <c r="W754" i="16"/>
  <c r="X754" i="16"/>
  <c r="W755" i="16"/>
  <c r="X755" i="16"/>
  <c r="W756" i="16"/>
  <c r="X756" i="16"/>
  <c r="W757" i="16"/>
  <c r="X757" i="16"/>
  <c r="W758" i="16"/>
  <c r="X758" i="16"/>
  <c r="W759" i="16"/>
  <c r="X759" i="16"/>
  <c r="W760" i="16"/>
  <c r="X760" i="16"/>
  <c r="W761" i="16"/>
  <c r="X761" i="16"/>
  <c r="W762" i="16"/>
  <c r="X762" i="16"/>
  <c r="W763" i="16"/>
  <c r="X763" i="16"/>
  <c r="W764" i="16"/>
  <c r="X764" i="16"/>
  <c r="W765" i="16"/>
  <c r="X765" i="16"/>
  <c r="W766" i="16"/>
  <c r="X766" i="16"/>
  <c r="W767" i="16"/>
  <c r="X767" i="16"/>
  <c r="W768" i="16"/>
  <c r="X768" i="16"/>
  <c r="W769" i="16"/>
  <c r="X769" i="16"/>
  <c r="W770" i="16"/>
  <c r="X770" i="16"/>
  <c r="W771" i="16"/>
  <c r="X771" i="16"/>
  <c r="W772" i="16"/>
  <c r="X772" i="16"/>
  <c r="W773" i="16"/>
  <c r="X773" i="16"/>
  <c r="W774" i="16"/>
  <c r="X774" i="16"/>
  <c r="W775" i="16"/>
  <c r="X775" i="16"/>
  <c r="W776" i="16"/>
  <c r="X776" i="16"/>
  <c r="W777" i="16"/>
  <c r="X777" i="16"/>
  <c r="W778" i="16"/>
  <c r="X778" i="16"/>
  <c r="W779" i="16"/>
  <c r="X779" i="16"/>
  <c r="W780" i="16"/>
  <c r="X780" i="16"/>
  <c r="W781" i="16"/>
  <c r="X781" i="16"/>
  <c r="W782" i="16"/>
  <c r="X782" i="16"/>
  <c r="W783" i="16"/>
  <c r="X783" i="16"/>
  <c r="W784" i="16"/>
  <c r="X784" i="16"/>
  <c r="W785" i="16"/>
  <c r="X785" i="16"/>
  <c r="W786" i="16"/>
  <c r="X786" i="16"/>
  <c r="W787" i="16"/>
  <c r="X787" i="16"/>
  <c r="W788" i="16"/>
  <c r="X788" i="16"/>
  <c r="W789" i="16"/>
  <c r="X789" i="16"/>
  <c r="W790" i="16"/>
  <c r="X790" i="16"/>
  <c r="W791" i="16"/>
  <c r="X791" i="16"/>
  <c r="W792" i="16"/>
  <c r="X792" i="16"/>
  <c r="W793" i="16"/>
  <c r="X793" i="16"/>
  <c r="W794" i="16"/>
  <c r="X794" i="16"/>
  <c r="W795" i="16"/>
  <c r="X795" i="16"/>
  <c r="W796" i="16"/>
  <c r="X796" i="16"/>
  <c r="W797" i="16"/>
  <c r="X797" i="16"/>
  <c r="W798" i="16"/>
  <c r="X798" i="16"/>
  <c r="W799" i="16"/>
  <c r="X799" i="16"/>
  <c r="W800" i="16"/>
  <c r="X800" i="16"/>
  <c r="W801" i="16"/>
  <c r="X801" i="16"/>
  <c r="W802" i="16"/>
  <c r="X802" i="16"/>
  <c r="W803" i="16"/>
  <c r="X803" i="16"/>
  <c r="W804" i="16"/>
  <c r="X804" i="16"/>
  <c r="W805" i="16"/>
  <c r="X805" i="16"/>
  <c r="W806" i="16"/>
  <c r="X806" i="16"/>
  <c r="W807" i="16"/>
  <c r="X807" i="16"/>
  <c r="W808" i="16"/>
  <c r="X808" i="16"/>
  <c r="W809" i="16"/>
  <c r="X809" i="16"/>
  <c r="W810" i="16"/>
  <c r="X810" i="16"/>
  <c r="W811" i="16"/>
  <c r="X811" i="16"/>
  <c r="W812" i="16"/>
  <c r="X812" i="16"/>
  <c r="W813" i="16"/>
  <c r="X813" i="16"/>
  <c r="W814" i="16"/>
  <c r="X814" i="16"/>
  <c r="W815" i="16"/>
  <c r="X815" i="16"/>
  <c r="W816" i="16"/>
  <c r="X816" i="16"/>
  <c r="W817" i="16"/>
  <c r="X817" i="16"/>
  <c r="W818" i="16"/>
  <c r="X818" i="16"/>
  <c r="W819" i="16"/>
  <c r="X819" i="16"/>
  <c r="W820" i="16"/>
  <c r="X820" i="16"/>
  <c r="W821" i="16"/>
  <c r="X821" i="16"/>
  <c r="W822" i="16"/>
  <c r="X822" i="16"/>
  <c r="W823" i="16"/>
  <c r="X823" i="16"/>
  <c r="W824" i="16"/>
  <c r="X824" i="16"/>
  <c r="W825" i="16"/>
  <c r="X825" i="16"/>
  <c r="W826" i="16"/>
  <c r="X826" i="16"/>
  <c r="W827" i="16"/>
  <c r="X827" i="16"/>
  <c r="W828" i="16"/>
  <c r="X828" i="16"/>
  <c r="W829" i="16"/>
  <c r="X829" i="16"/>
  <c r="W830" i="16"/>
  <c r="X830" i="16"/>
  <c r="W831" i="16"/>
  <c r="X831" i="16"/>
  <c r="W832" i="16"/>
  <c r="X832" i="16"/>
  <c r="W833" i="16"/>
  <c r="X833" i="16"/>
  <c r="W834" i="16"/>
  <c r="X834" i="16"/>
  <c r="W835" i="16"/>
  <c r="X835" i="16"/>
  <c r="W836" i="16"/>
  <c r="X836" i="16"/>
  <c r="W837" i="16"/>
  <c r="X837" i="16"/>
  <c r="W838" i="16"/>
  <c r="X838" i="16"/>
  <c r="W839" i="16"/>
  <c r="X839" i="16"/>
  <c r="W840" i="16"/>
  <c r="X840" i="16"/>
  <c r="W841" i="16"/>
  <c r="X841" i="16"/>
  <c r="W842" i="16"/>
  <c r="X842" i="16"/>
  <c r="W843" i="16"/>
  <c r="X843" i="16"/>
  <c r="W844" i="16"/>
  <c r="X844" i="16"/>
  <c r="W845" i="16"/>
  <c r="X845" i="16"/>
  <c r="W846" i="16"/>
  <c r="X846" i="16"/>
  <c r="W847" i="16"/>
  <c r="X847" i="16"/>
  <c r="W848" i="16"/>
  <c r="X848" i="16"/>
  <c r="W849" i="16"/>
  <c r="X849" i="16"/>
  <c r="W850" i="16"/>
  <c r="X850" i="16"/>
  <c r="W851" i="16"/>
  <c r="X851" i="16"/>
  <c r="W852" i="16"/>
  <c r="X852" i="16"/>
  <c r="W853" i="16"/>
  <c r="X853" i="16"/>
  <c r="W854" i="16"/>
  <c r="X854" i="16"/>
  <c r="W855" i="16"/>
  <c r="X855" i="16"/>
  <c r="W856" i="16"/>
  <c r="X856" i="16"/>
  <c r="W857" i="16"/>
  <c r="X857" i="16"/>
  <c r="W858" i="16"/>
  <c r="X858" i="16"/>
  <c r="W859" i="16"/>
  <c r="X859" i="16"/>
  <c r="W860" i="16"/>
  <c r="X860" i="16"/>
  <c r="W861" i="16"/>
  <c r="X861" i="16"/>
  <c r="W862" i="16"/>
  <c r="X862" i="16"/>
  <c r="W863" i="16"/>
  <c r="X863" i="16"/>
  <c r="W864" i="16"/>
  <c r="X864" i="16"/>
  <c r="W865" i="16"/>
  <c r="X865" i="16"/>
  <c r="W866" i="16"/>
  <c r="X866" i="16"/>
  <c r="W867" i="16"/>
  <c r="X867" i="16"/>
  <c r="W868" i="16"/>
  <c r="X868" i="16"/>
  <c r="W869" i="16"/>
  <c r="X869" i="16"/>
  <c r="W870" i="16"/>
  <c r="X870" i="16"/>
  <c r="W871" i="16"/>
  <c r="X871" i="16"/>
  <c r="W872" i="16"/>
  <c r="X872" i="16"/>
  <c r="W873" i="16"/>
  <c r="X873" i="16"/>
  <c r="W874" i="16"/>
  <c r="X874" i="16"/>
  <c r="W875" i="16"/>
  <c r="X875" i="16"/>
  <c r="W876" i="16"/>
  <c r="X876" i="16"/>
  <c r="W877" i="16"/>
  <c r="X877" i="16"/>
  <c r="W878" i="16"/>
  <c r="X878" i="16"/>
  <c r="W879" i="16"/>
  <c r="X879" i="16"/>
  <c r="W880" i="16"/>
  <c r="X880" i="16"/>
  <c r="W881" i="16"/>
  <c r="X881" i="16"/>
  <c r="W882" i="16"/>
  <c r="X882" i="16"/>
  <c r="W883" i="16"/>
  <c r="X883" i="16"/>
  <c r="W884" i="16"/>
  <c r="X884" i="16"/>
  <c r="W885" i="16"/>
  <c r="X885" i="16"/>
  <c r="W886" i="16"/>
  <c r="X886" i="16"/>
  <c r="W887" i="16"/>
  <c r="X887" i="16"/>
  <c r="W888" i="16"/>
  <c r="X888" i="16"/>
  <c r="W889" i="16"/>
  <c r="X889" i="16"/>
  <c r="W890" i="16"/>
  <c r="X890" i="16"/>
  <c r="W891" i="16"/>
  <c r="X891" i="16"/>
  <c r="W892" i="16"/>
  <c r="X892" i="16"/>
  <c r="W893" i="16"/>
  <c r="X893" i="16"/>
  <c r="W894" i="16"/>
  <c r="X894" i="16"/>
  <c r="W895" i="16"/>
  <c r="X895" i="16"/>
  <c r="W896" i="16"/>
  <c r="X896" i="16"/>
  <c r="W897" i="16"/>
  <c r="X897" i="16"/>
  <c r="W898" i="16"/>
  <c r="X898" i="16"/>
  <c r="W899" i="16"/>
  <c r="X899" i="16"/>
  <c r="W900" i="16"/>
  <c r="X900" i="16"/>
  <c r="W901" i="16"/>
  <c r="X901" i="16"/>
  <c r="W902" i="16"/>
  <c r="X902" i="16"/>
  <c r="W903" i="16"/>
  <c r="X903" i="16"/>
  <c r="W904" i="16"/>
  <c r="X904" i="16"/>
  <c r="W905" i="16"/>
  <c r="X905" i="16"/>
  <c r="W906" i="16"/>
  <c r="X906" i="16"/>
  <c r="W907" i="16"/>
  <c r="X907" i="16"/>
  <c r="W908" i="16"/>
  <c r="X908" i="16"/>
  <c r="W909" i="16"/>
  <c r="X909" i="16"/>
  <c r="W910" i="16"/>
  <c r="X910" i="16"/>
  <c r="W911" i="16"/>
  <c r="X911" i="16"/>
  <c r="W912" i="16"/>
  <c r="X912" i="16"/>
  <c r="W913" i="16"/>
  <c r="X913" i="16"/>
  <c r="W914" i="16"/>
  <c r="X914" i="16"/>
  <c r="W915" i="16"/>
  <c r="X915" i="16"/>
  <c r="W916" i="16"/>
  <c r="X916" i="16"/>
  <c r="W917" i="16"/>
  <c r="X917" i="16"/>
  <c r="W918" i="16"/>
  <c r="X918" i="16"/>
  <c r="W919" i="16"/>
  <c r="X919" i="16"/>
  <c r="W920" i="16"/>
  <c r="X920" i="16"/>
  <c r="W921" i="16"/>
  <c r="X921" i="16"/>
  <c r="W922" i="16"/>
  <c r="X922" i="16"/>
  <c r="W923" i="16"/>
  <c r="X923" i="16"/>
  <c r="W924" i="16"/>
  <c r="X924" i="16"/>
  <c r="W925" i="16"/>
  <c r="X925" i="16"/>
  <c r="W926" i="16"/>
  <c r="X926" i="16"/>
  <c r="W927" i="16"/>
  <c r="X927" i="16"/>
  <c r="W928" i="16"/>
  <c r="X928" i="16"/>
  <c r="W929" i="16"/>
  <c r="X929" i="16"/>
  <c r="W930" i="16"/>
  <c r="X930" i="16"/>
  <c r="W931" i="16"/>
  <c r="X931" i="16"/>
  <c r="W932" i="16"/>
  <c r="X932" i="16"/>
  <c r="W933" i="16"/>
  <c r="X933" i="16"/>
  <c r="W934" i="16"/>
  <c r="X934" i="16"/>
  <c r="W935" i="16"/>
  <c r="X935" i="16"/>
  <c r="W936" i="16"/>
  <c r="X936" i="16"/>
  <c r="W937" i="16"/>
  <c r="X937" i="16"/>
  <c r="W938" i="16"/>
  <c r="X938" i="16"/>
  <c r="W939" i="16"/>
  <c r="X939" i="16"/>
  <c r="W940" i="16"/>
  <c r="X940" i="16"/>
  <c r="W941" i="16"/>
  <c r="X941" i="16"/>
  <c r="W942" i="16"/>
  <c r="X942" i="16"/>
  <c r="W943" i="16"/>
  <c r="X943" i="16"/>
  <c r="W944" i="16"/>
  <c r="X944" i="16"/>
  <c r="W945" i="16"/>
  <c r="X945" i="16"/>
  <c r="W946" i="16"/>
  <c r="X946" i="16"/>
  <c r="W947" i="16"/>
  <c r="X947" i="16"/>
  <c r="W948" i="16"/>
  <c r="X948" i="16"/>
  <c r="W949" i="16"/>
  <c r="X949" i="16"/>
  <c r="W950" i="16"/>
  <c r="X950" i="16"/>
  <c r="W951" i="16"/>
  <c r="X951" i="16"/>
  <c r="W952" i="16"/>
  <c r="X952" i="16"/>
  <c r="W953" i="16"/>
  <c r="X953" i="16"/>
  <c r="W954" i="16"/>
  <c r="X954" i="16"/>
  <c r="W955" i="16"/>
  <c r="X955" i="16"/>
  <c r="W956" i="16"/>
  <c r="X956" i="16"/>
  <c r="W957" i="16"/>
  <c r="X957" i="16"/>
  <c r="W958" i="16"/>
  <c r="X958" i="16"/>
  <c r="W959" i="16"/>
  <c r="X959" i="16"/>
  <c r="W960" i="16"/>
  <c r="X960" i="16"/>
  <c r="W961" i="16"/>
  <c r="X961" i="16"/>
  <c r="W962" i="16"/>
  <c r="X962" i="16"/>
  <c r="W963" i="16"/>
  <c r="X963" i="16"/>
  <c r="W964" i="16"/>
  <c r="X964" i="16"/>
  <c r="W965" i="16"/>
  <c r="X965" i="16"/>
  <c r="W966" i="16"/>
  <c r="X966" i="16"/>
  <c r="W967" i="16"/>
  <c r="X967" i="16"/>
  <c r="W968" i="16"/>
  <c r="X968" i="16"/>
  <c r="W969" i="16"/>
  <c r="X969" i="16"/>
  <c r="W970" i="16"/>
  <c r="X970" i="16"/>
  <c r="W971" i="16"/>
  <c r="X971" i="16"/>
  <c r="W972" i="16"/>
  <c r="X972" i="16"/>
  <c r="W973" i="16"/>
  <c r="X973" i="16"/>
  <c r="W974" i="16"/>
  <c r="X974" i="16"/>
  <c r="W975" i="16"/>
  <c r="X975" i="16"/>
  <c r="W976" i="16"/>
  <c r="X976" i="16"/>
  <c r="W977" i="16"/>
  <c r="X977" i="16"/>
  <c r="W978" i="16"/>
  <c r="X978" i="16"/>
  <c r="W979" i="16"/>
  <c r="X979" i="16"/>
  <c r="W980" i="16"/>
  <c r="X980" i="16"/>
  <c r="W981" i="16"/>
  <c r="X981" i="16"/>
  <c r="W982" i="16"/>
  <c r="X982" i="16"/>
  <c r="W983" i="16"/>
  <c r="X983" i="16"/>
  <c r="W984" i="16"/>
  <c r="X984" i="16"/>
  <c r="W985" i="16"/>
  <c r="X985" i="16"/>
  <c r="W986" i="16"/>
  <c r="X986" i="16"/>
  <c r="W987" i="16"/>
  <c r="X987" i="16"/>
  <c r="W988" i="16"/>
  <c r="X988" i="16"/>
  <c r="W989" i="16"/>
  <c r="X989" i="16"/>
  <c r="W990" i="16"/>
  <c r="X990" i="16"/>
  <c r="W991" i="16"/>
  <c r="X991" i="16"/>
  <c r="W992" i="16"/>
  <c r="X992" i="16"/>
  <c r="W993" i="16"/>
  <c r="X993" i="16"/>
  <c r="W994" i="16"/>
  <c r="X994" i="16"/>
  <c r="W995" i="16"/>
  <c r="X995" i="16"/>
  <c r="W996" i="16"/>
  <c r="X996" i="16"/>
  <c r="W997" i="16"/>
  <c r="X997" i="16"/>
  <c r="W998" i="16"/>
  <c r="X998" i="16"/>
  <c r="W999" i="16"/>
  <c r="X999" i="16"/>
  <c r="W1000" i="16"/>
  <c r="X1000" i="16"/>
  <c r="W1001" i="16"/>
  <c r="X1001" i="16"/>
  <c r="W1002" i="16"/>
  <c r="X1002" i="16"/>
  <c r="W1003" i="16"/>
  <c r="X1003" i="16"/>
  <c r="W1004" i="16"/>
  <c r="X1004" i="16"/>
  <c r="W1005" i="16"/>
  <c r="X1005" i="16"/>
  <c r="W1006" i="16"/>
  <c r="X1006" i="16"/>
  <c r="W1007" i="16"/>
  <c r="X1007" i="16"/>
  <c r="X1" i="16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2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2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2" i="15"/>
  <c r="A2" i="15"/>
  <c r="A1001" i="15"/>
  <c r="A1000" i="15"/>
  <c r="A999" i="15"/>
  <c r="A998" i="15"/>
  <c r="A997" i="15"/>
  <c r="A996" i="15"/>
  <c r="A995" i="15"/>
  <c r="A994" i="15"/>
  <c r="A993" i="15"/>
  <c r="A992" i="15"/>
  <c r="A991" i="15"/>
  <c r="A990" i="15"/>
  <c r="A989" i="15"/>
  <c r="A988" i="15"/>
  <c r="A987" i="15"/>
  <c r="A986" i="15"/>
  <c r="A985" i="15"/>
  <c r="A984" i="15"/>
  <c r="A983" i="15"/>
  <c r="A982" i="15"/>
  <c r="A981" i="15"/>
  <c r="A980" i="15"/>
  <c r="A979" i="15"/>
  <c r="A978" i="15"/>
  <c r="A977" i="15"/>
  <c r="A976" i="15"/>
  <c r="A975" i="15"/>
  <c r="A974" i="15"/>
  <c r="A973" i="15"/>
  <c r="A972" i="15"/>
  <c r="A971" i="15"/>
  <c r="A970" i="15"/>
  <c r="A969" i="15"/>
  <c r="A968" i="15"/>
  <c r="A967" i="15"/>
  <c r="A966" i="15"/>
  <c r="A965" i="15"/>
  <c r="A964" i="15"/>
  <c r="A963" i="15"/>
  <c r="A962" i="15"/>
  <c r="A961" i="15"/>
  <c r="A960" i="15"/>
  <c r="A959" i="15"/>
  <c r="A958" i="15"/>
  <c r="A957" i="15"/>
  <c r="A956" i="15"/>
  <c r="A955" i="15"/>
  <c r="A954" i="15"/>
  <c r="A953" i="15"/>
  <c r="A952" i="15"/>
  <c r="A951" i="15"/>
  <c r="A950" i="15"/>
  <c r="A949" i="15"/>
  <c r="A948" i="15"/>
  <c r="A947" i="15"/>
  <c r="A946" i="15"/>
  <c r="A945" i="15"/>
  <c r="A944" i="15"/>
  <c r="A943" i="15"/>
  <c r="A942" i="15"/>
  <c r="A941" i="15"/>
  <c r="A940" i="15"/>
  <c r="A939" i="15"/>
  <c r="A938" i="15"/>
  <c r="A937" i="15"/>
  <c r="A936" i="15"/>
  <c r="A935" i="15"/>
  <c r="A934" i="15"/>
  <c r="A933" i="15"/>
  <c r="A932" i="15"/>
  <c r="A931" i="15"/>
  <c r="A930" i="15"/>
  <c r="A929" i="15"/>
  <c r="A928" i="15"/>
  <c r="A927" i="15"/>
  <c r="A926" i="15"/>
  <c r="A925" i="15"/>
  <c r="A924" i="15"/>
  <c r="A923" i="15"/>
  <c r="A922" i="15"/>
  <c r="A921" i="15"/>
  <c r="A920" i="15"/>
  <c r="A919" i="15"/>
  <c r="A918" i="15"/>
  <c r="A917" i="15"/>
  <c r="A916" i="15"/>
  <c r="A915" i="15"/>
  <c r="A914" i="15"/>
  <c r="A913" i="15"/>
  <c r="A912" i="15"/>
  <c r="A911" i="15"/>
  <c r="A910" i="15"/>
  <c r="A909" i="15"/>
  <c r="A908" i="15"/>
  <c r="A907" i="15"/>
  <c r="A906" i="15"/>
  <c r="A905" i="15"/>
  <c r="A904" i="15"/>
  <c r="A903" i="15"/>
  <c r="A902" i="15"/>
  <c r="A901" i="15"/>
  <c r="A900" i="15"/>
  <c r="A899" i="15"/>
  <c r="A898" i="15"/>
  <c r="A897" i="15"/>
  <c r="A896" i="15"/>
  <c r="A895" i="15"/>
  <c r="A894" i="15"/>
  <c r="A893" i="15"/>
  <c r="A892" i="15"/>
  <c r="A891" i="15"/>
  <c r="A890" i="15"/>
  <c r="A889" i="15"/>
  <c r="A888" i="15"/>
  <c r="A887" i="15"/>
  <c r="A886" i="15"/>
  <c r="A885" i="15"/>
  <c r="A884" i="15"/>
  <c r="A883" i="15"/>
  <c r="A882" i="15"/>
  <c r="A881" i="15"/>
  <c r="A880" i="15"/>
  <c r="A879" i="15"/>
  <c r="A878" i="15"/>
  <c r="A877" i="15"/>
  <c r="A876" i="15"/>
  <c r="A875" i="15"/>
  <c r="A874" i="15"/>
  <c r="A873" i="15"/>
  <c r="A872" i="15"/>
  <c r="A871" i="15"/>
  <c r="A870" i="15"/>
  <c r="A869" i="15"/>
  <c r="A868" i="15"/>
  <c r="A867" i="15"/>
  <c r="A866" i="15"/>
  <c r="A865" i="15"/>
  <c r="A864" i="15"/>
  <c r="A863" i="15"/>
  <c r="A862" i="15"/>
  <c r="A861" i="15"/>
  <c r="A860" i="15"/>
  <c r="A859" i="15"/>
  <c r="A858" i="15"/>
  <c r="A857" i="15"/>
  <c r="A856" i="15"/>
  <c r="A855" i="15"/>
  <c r="A854" i="15"/>
  <c r="A853" i="15"/>
  <c r="A852" i="15"/>
  <c r="A851" i="15"/>
  <c r="A850" i="15"/>
  <c r="A849" i="15"/>
  <c r="A848" i="15"/>
  <c r="A847" i="15"/>
  <c r="A846" i="15"/>
  <c r="A845" i="15"/>
  <c r="A844" i="15"/>
  <c r="A843" i="15"/>
  <c r="A842" i="15"/>
  <c r="A841" i="15"/>
  <c r="A840" i="15"/>
  <c r="A839" i="15"/>
  <c r="A838" i="15"/>
  <c r="A837" i="15"/>
  <c r="A836" i="15"/>
  <c r="A835" i="15"/>
  <c r="A834" i="15"/>
  <c r="A833" i="15"/>
  <c r="A832" i="15"/>
  <c r="A831" i="15"/>
  <c r="A830" i="15"/>
  <c r="A829" i="15"/>
  <c r="A828" i="15"/>
  <c r="A827" i="15"/>
  <c r="A826" i="15"/>
  <c r="A825" i="15"/>
  <c r="A824" i="15"/>
  <c r="A823" i="15"/>
  <c r="A822" i="15"/>
  <c r="A821" i="15"/>
  <c r="A820" i="15"/>
  <c r="A819" i="15"/>
  <c r="A818" i="15"/>
  <c r="A817" i="15"/>
  <c r="A816" i="15"/>
  <c r="A815" i="15"/>
  <c r="A814" i="15"/>
  <c r="A813" i="15"/>
  <c r="A812" i="15"/>
  <c r="A811" i="15"/>
  <c r="A810" i="15"/>
  <c r="A809" i="15"/>
  <c r="A808" i="15"/>
  <c r="A807" i="15"/>
  <c r="A806" i="15"/>
  <c r="A805" i="15"/>
  <c r="A804" i="15"/>
  <c r="A803" i="15"/>
  <c r="A802" i="15"/>
  <c r="A801" i="15"/>
  <c r="A800" i="15"/>
  <c r="A799" i="15"/>
  <c r="A798" i="15"/>
  <c r="A797" i="15"/>
  <c r="A796" i="15"/>
  <c r="A795" i="15"/>
  <c r="A794" i="15"/>
  <c r="A793" i="15"/>
  <c r="A792" i="15"/>
  <c r="A791" i="15"/>
  <c r="A790" i="15"/>
  <c r="A789" i="15"/>
  <c r="A788" i="15"/>
  <c r="A787" i="15"/>
  <c r="A786" i="15"/>
  <c r="A785" i="15"/>
  <c r="A784" i="15"/>
  <c r="A783" i="15"/>
  <c r="A782" i="15"/>
  <c r="A781" i="15"/>
  <c r="A780" i="15"/>
  <c r="A779" i="15"/>
  <c r="A778" i="15"/>
  <c r="A777" i="15"/>
  <c r="A776" i="15"/>
  <c r="A775" i="15"/>
  <c r="A774" i="15"/>
  <c r="A773" i="15"/>
  <c r="A772" i="15"/>
  <c r="A771" i="15"/>
  <c r="A770" i="15"/>
  <c r="A769" i="15"/>
  <c r="A768" i="15"/>
  <c r="A767" i="15"/>
  <c r="A766" i="15"/>
  <c r="A765" i="15"/>
  <c r="A764" i="15"/>
  <c r="A763" i="15"/>
  <c r="A762" i="15"/>
  <c r="A761" i="15"/>
  <c r="A760" i="15"/>
  <c r="A759" i="15"/>
  <c r="A758" i="15"/>
  <c r="A757" i="15"/>
  <c r="A756" i="15"/>
  <c r="A755" i="15"/>
  <c r="A754" i="15"/>
  <c r="A753" i="15"/>
  <c r="A752" i="15"/>
  <c r="A751" i="15"/>
  <c r="A750" i="15"/>
  <c r="A749" i="15"/>
  <c r="A748" i="15"/>
  <c r="A747" i="15"/>
  <c r="A746" i="15"/>
  <c r="A745" i="15"/>
  <c r="A744" i="15"/>
  <c r="A743" i="15"/>
  <c r="A742" i="15"/>
  <c r="A741" i="15"/>
  <c r="A740" i="15"/>
  <c r="A739" i="15"/>
  <c r="A738" i="15"/>
  <c r="A737" i="15"/>
  <c r="A736" i="15"/>
  <c r="A735" i="15"/>
  <c r="A734" i="15"/>
  <c r="A733" i="15"/>
  <c r="A732" i="15"/>
  <c r="A731" i="15"/>
  <c r="A730" i="15"/>
  <c r="A729" i="15"/>
  <c r="A728" i="15"/>
  <c r="A727" i="15"/>
  <c r="A726" i="15"/>
  <c r="A725" i="15"/>
  <c r="A724" i="15"/>
  <c r="A723" i="15"/>
  <c r="A722" i="15"/>
  <c r="A721" i="15"/>
  <c r="A720" i="15"/>
  <c r="A719" i="15"/>
  <c r="A718" i="15"/>
  <c r="A717" i="15"/>
  <c r="A716" i="15"/>
  <c r="A715" i="15"/>
  <c r="A714" i="15"/>
  <c r="A713" i="15"/>
  <c r="A712" i="15"/>
  <c r="A711" i="15"/>
  <c r="A710" i="15"/>
  <c r="A709" i="15"/>
  <c r="A708" i="15"/>
  <c r="A707" i="15"/>
  <c r="A706" i="15"/>
  <c r="A705" i="15"/>
  <c r="A704" i="15"/>
  <c r="A703" i="15"/>
  <c r="A702" i="15"/>
  <c r="A701" i="15"/>
  <c r="A700" i="15"/>
  <c r="A699" i="15"/>
  <c r="A698" i="15"/>
  <c r="A697" i="15"/>
  <c r="A696" i="15"/>
  <c r="A695" i="15"/>
  <c r="A694" i="15"/>
  <c r="A693" i="15"/>
  <c r="A692" i="15"/>
  <c r="A691" i="15"/>
  <c r="A690" i="15"/>
  <c r="A689" i="15"/>
  <c r="A688" i="15"/>
  <c r="A687" i="15"/>
  <c r="A686" i="15"/>
  <c r="A685" i="15"/>
  <c r="A684" i="15"/>
  <c r="A683" i="15"/>
  <c r="A682" i="15"/>
  <c r="A681" i="15"/>
  <c r="A680" i="15"/>
  <c r="A679" i="15"/>
  <c r="A678" i="15"/>
  <c r="A677" i="15"/>
  <c r="A676" i="15"/>
  <c r="A675" i="15"/>
  <c r="A674" i="15"/>
  <c r="A673" i="15"/>
  <c r="A672" i="15"/>
  <c r="A671" i="15"/>
  <c r="A670" i="15"/>
  <c r="A669" i="15"/>
  <c r="A668" i="15"/>
  <c r="A667" i="15"/>
  <c r="A666" i="15"/>
  <c r="A665" i="15"/>
  <c r="A664" i="15"/>
  <c r="A663" i="15"/>
  <c r="A662" i="15"/>
  <c r="A661" i="15"/>
  <c r="A660" i="15"/>
  <c r="A659" i="15"/>
  <c r="A658" i="15"/>
  <c r="A657" i="15"/>
  <c r="A656" i="15"/>
  <c r="A655" i="15"/>
  <c r="A654" i="15"/>
  <c r="A653" i="15"/>
  <c r="A652" i="15"/>
  <c r="A651" i="15"/>
  <c r="A650" i="15"/>
  <c r="A649" i="15"/>
  <c r="A648" i="15"/>
  <c r="A647" i="15"/>
  <c r="A646" i="15"/>
  <c r="A645" i="15"/>
  <c r="A644" i="15"/>
  <c r="A643" i="15"/>
  <c r="A642" i="15"/>
  <c r="A641" i="15"/>
  <c r="A640" i="15"/>
  <c r="A639" i="15"/>
  <c r="A638" i="15"/>
  <c r="A637" i="15"/>
  <c r="A636" i="15"/>
  <c r="A635" i="15"/>
  <c r="A634" i="15"/>
  <c r="A633" i="15"/>
  <c r="A632" i="15"/>
  <c r="A631" i="15"/>
  <c r="A630" i="15"/>
  <c r="A629" i="15"/>
  <c r="A628" i="15"/>
  <c r="A627" i="15"/>
  <c r="A626" i="15"/>
  <c r="A625" i="15"/>
  <c r="A624" i="15"/>
  <c r="A623" i="15"/>
  <c r="A622" i="15"/>
  <c r="A621" i="15"/>
  <c r="A620" i="15"/>
  <c r="A619" i="15"/>
  <c r="A618" i="15"/>
  <c r="A617" i="15"/>
  <c r="A616" i="15"/>
  <c r="A615" i="15"/>
  <c r="A614" i="15"/>
  <c r="A613" i="15"/>
  <c r="A612" i="15"/>
  <c r="A611" i="15"/>
  <c r="A610" i="15"/>
  <c r="A609" i="15"/>
  <c r="A608" i="15"/>
  <c r="A607" i="15"/>
  <c r="A606" i="15"/>
  <c r="A605" i="15"/>
  <c r="A604" i="15"/>
  <c r="A603" i="15"/>
  <c r="A602" i="15"/>
  <c r="A601" i="15"/>
  <c r="A600" i="15"/>
  <c r="A599" i="15"/>
  <c r="A598" i="15"/>
  <c r="A597" i="15"/>
  <c r="A596" i="15"/>
  <c r="A595" i="15"/>
  <c r="A594" i="15"/>
  <c r="A593" i="15"/>
  <c r="A592" i="15"/>
  <c r="A591" i="15"/>
  <c r="A590" i="15"/>
  <c r="A589" i="15"/>
  <c r="A588" i="15"/>
  <c r="A587" i="15"/>
  <c r="A586" i="15"/>
  <c r="A585" i="15"/>
  <c r="A584" i="15"/>
  <c r="A583" i="15"/>
  <c r="A582" i="15"/>
  <c r="A581" i="15"/>
  <c r="A580" i="15"/>
  <c r="A579" i="15"/>
  <c r="A578" i="15"/>
  <c r="A577" i="15"/>
  <c r="A576" i="15"/>
  <c r="A575" i="15"/>
  <c r="A574" i="15"/>
  <c r="A573" i="15"/>
  <c r="A572" i="15"/>
  <c r="A571" i="15"/>
  <c r="A570" i="15"/>
  <c r="A569" i="15"/>
  <c r="A568" i="15"/>
  <c r="A567" i="15"/>
  <c r="A566" i="15"/>
  <c r="A565" i="15"/>
  <c r="A564" i="15"/>
  <c r="A563" i="15"/>
  <c r="A562" i="15"/>
  <c r="A561" i="15"/>
  <c r="A560" i="15"/>
  <c r="A559" i="15"/>
  <c r="A558" i="15"/>
  <c r="A557" i="15"/>
  <c r="A556" i="15"/>
  <c r="A555" i="15"/>
  <c r="A554" i="15"/>
  <c r="A553" i="15"/>
  <c r="A552" i="15"/>
  <c r="A551" i="15"/>
  <c r="A550" i="15"/>
  <c r="A549" i="15"/>
  <c r="A548" i="15"/>
  <c r="A547" i="15"/>
  <c r="A546" i="15"/>
  <c r="A545" i="15"/>
  <c r="A544" i="15"/>
  <c r="A543" i="15"/>
  <c r="A542" i="15"/>
  <c r="A541" i="15"/>
  <c r="A540" i="15"/>
  <c r="A539" i="15"/>
  <c r="A538" i="15"/>
  <c r="A537" i="15"/>
  <c r="A536" i="15"/>
  <c r="A535" i="15"/>
  <c r="A534" i="15"/>
  <c r="A533" i="15"/>
  <c r="A532" i="15"/>
  <c r="A531" i="15"/>
  <c r="A530" i="15"/>
  <c r="A529" i="15"/>
  <c r="A528" i="15"/>
  <c r="A527" i="15"/>
  <c r="A526" i="15"/>
  <c r="A525" i="15"/>
  <c r="A524" i="15"/>
  <c r="A523" i="15"/>
  <c r="A522" i="15"/>
  <c r="A521" i="15"/>
  <c r="A520" i="15"/>
  <c r="A519" i="15"/>
  <c r="A518" i="15"/>
  <c r="A517" i="15"/>
  <c r="A516" i="15"/>
  <c r="A515" i="15"/>
  <c r="A514" i="15"/>
  <c r="A513" i="15"/>
  <c r="A512" i="15"/>
  <c r="A511" i="15"/>
  <c r="A510" i="15"/>
  <c r="A509" i="15"/>
  <c r="A508" i="15"/>
  <c r="A507" i="15"/>
  <c r="A506" i="15"/>
  <c r="A505" i="15"/>
  <c r="A504" i="15"/>
  <c r="A503" i="15"/>
  <c r="A502" i="15"/>
  <c r="A501" i="15"/>
  <c r="A500" i="15"/>
  <c r="A499" i="15"/>
  <c r="A498" i="15"/>
  <c r="A497" i="15"/>
  <c r="A496" i="15"/>
  <c r="A495" i="15"/>
  <c r="A494" i="15"/>
  <c r="A493" i="15"/>
  <c r="A492" i="15"/>
  <c r="A491" i="15"/>
  <c r="A490" i="15"/>
  <c r="A489" i="15"/>
  <c r="A488" i="15"/>
  <c r="A487" i="15"/>
  <c r="A486" i="15"/>
  <c r="A485" i="15"/>
  <c r="A484" i="15"/>
  <c r="A483" i="15"/>
  <c r="A482" i="15"/>
  <c r="A481" i="15"/>
  <c r="A480" i="15"/>
  <c r="A479" i="15"/>
  <c r="A478" i="15"/>
  <c r="A477" i="15"/>
  <c r="A476" i="15"/>
  <c r="A475" i="15"/>
  <c r="A474" i="15"/>
  <c r="A473" i="15"/>
  <c r="A472" i="15"/>
  <c r="A471" i="15"/>
  <c r="A470" i="15"/>
  <c r="A469" i="15"/>
  <c r="A468" i="15"/>
  <c r="A467" i="15"/>
  <c r="A466" i="15"/>
  <c r="A465" i="15"/>
  <c r="A464" i="15"/>
  <c r="A463" i="15"/>
  <c r="A462" i="15"/>
  <c r="A461" i="15"/>
  <c r="A460" i="15"/>
  <c r="A459" i="15"/>
  <c r="A458" i="15"/>
  <c r="A457" i="15"/>
  <c r="A456" i="15"/>
  <c r="A455" i="15"/>
  <c r="A454" i="15"/>
  <c r="A453" i="15"/>
  <c r="A452" i="15"/>
  <c r="A451" i="15"/>
  <c r="A450" i="15"/>
  <c r="A449" i="15"/>
  <c r="A448" i="15"/>
  <c r="A447" i="15"/>
  <c r="A446" i="15"/>
  <c r="A445" i="15"/>
  <c r="A444" i="15"/>
  <c r="A443" i="15"/>
  <c r="A442" i="15"/>
  <c r="A441" i="15"/>
  <c r="A440" i="15"/>
  <c r="A439" i="15"/>
  <c r="A438" i="15"/>
  <c r="A437" i="15"/>
  <c r="A436" i="15"/>
  <c r="A435" i="15"/>
  <c r="A434" i="15"/>
  <c r="A433" i="15"/>
  <c r="A432" i="15"/>
  <c r="A431" i="15"/>
  <c r="A430" i="15"/>
  <c r="A429" i="15"/>
  <c r="A428" i="15"/>
  <c r="A427" i="15"/>
  <c r="A426" i="15"/>
  <c r="A425" i="15"/>
  <c r="A424" i="15"/>
  <c r="A423" i="15"/>
  <c r="A422" i="15"/>
  <c r="A421" i="15"/>
  <c r="A420" i="15"/>
  <c r="A419" i="15"/>
  <c r="A418" i="15"/>
  <c r="A417" i="15"/>
  <c r="A416" i="15"/>
  <c r="A415" i="15"/>
  <c r="A414" i="15"/>
  <c r="A413" i="15"/>
  <c r="A412" i="15"/>
  <c r="A411" i="15"/>
  <c r="A410" i="15"/>
  <c r="A409" i="15"/>
  <c r="A408" i="15"/>
  <c r="A407" i="15"/>
  <c r="A406" i="15"/>
  <c r="A405" i="15"/>
  <c r="A404" i="15"/>
  <c r="A403" i="15"/>
  <c r="A402" i="15"/>
  <c r="A401" i="15"/>
  <c r="A400" i="15"/>
  <c r="A399" i="15"/>
  <c r="A398" i="15"/>
  <c r="A397" i="15"/>
  <c r="A396" i="15"/>
  <c r="A395" i="15"/>
  <c r="A394" i="15"/>
  <c r="A393" i="15"/>
  <c r="A392" i="15"/>
  <c r="A391" i="15"/>
  <c r="A390" i="15"/>
  <c r="A389" i="15"/>
  <c r="A388" i="15"/>
  <c r="A387" i="15"/>
  <c r="A386" i="15"/>
  <c r="A385" i="15"/>
  <c r="A384" i="15"/>
  <c r="A383" i="15"/>
  <c r="A382" i="15"/>
  <c r="A381" i="15"/>
  <c r="A380" i="15"/>
  <c r="A379" i="15"/>
  <c r="A378" i="15"/>
  <c r="A377" i="15"/>
  <c r="A376" i="15"/>
  <c r="A375" i="15"/>
  <c r="A374" i="15"/>
  <c r="A373" i="15"/>
  <c r="A372" i="15"/>
  <c r="A371" i="15"/>
  <c r="A370" i="15"/>
  <c r="A369" i="15"/>
  <c r="A368" i="15"/>
  <c r="A367" i="15"/>
  <c r="A366" i="15"/>
  <c r="A365" i="15"/>
  <c r="A364" i="15"/>
  <c r="A363" i="15"/>
  <c r="A362" i="15"/>
  <c r="A361" i="15"/>
  <c r="A360" i="15"/>
  <c r="A359" i="15"/>
  <c r="A358" i="15"/>
  <c r="A357" i="15"/>
  <c r="A356" i="15"/>
  <c r="A355" i="15"/>
  <c r="A354" i="15"/>
  <c r="A353" i="15"/>
  <c r="A352" i="15"/>
  <c r="A351" i="15"/>
  <c r="A350" i="15"/>
  <c r="A349" i="15"/>
  <c r="A348" i="15"/>
  <c r="A347" i="15"/>
  <c r="A346" i="15"/>
  <c r="A345" i="15"/>
  <c r="A344" i="15"/>
  <c r="A343" i="15"/>
  <c r="A342" i="15"/>
  <c r="A341" i="15"/>
  <c r="A340" i="15"/>
  <c r="A339" i="15"/>
  <c r="A338" i="15"/>
  <c r="A337" i="15"/>
  <c r="A336" i="15"/>
  <c r="A335" i="15"/>
  <c r="A334" i="15"/>
  <c r="A333" i="15"/>
  <c r="A332" i="15"/>
  <c r="A331" i="15"/>
  <c r="A330" i="15"/>
  <c r="A329" i="15"/>
  <c r="A328" i="15"/>
  <c r="A327" i="15"/>
  <c r="A326" i="15"/>
  <c r="A325" i="15"/>
  <c r="A324" i="15"/>
  <c r="A323" i="15"/>
  <c r="A322" i="15"/>
  <c r="A321" i="15"/>
  <c r="A320" i="15"/>
  <c r="A319" i="15"/>
  <c r="A318" i="15"/>
  <c r="A317" i="15"/>
  <c r="A316" i="15"/>
  <c r="A315" i="15"/>
  <c r="A314" i="15"/>
  <c r="A313" i="15"/>
  <c r="A312" i="15"/>
  <c r="A311" i="15"/>
  <c r="A310" i="15"/>
  <c r="A309" i="15"/>
  <c r="A308" i="15"/>
  <c r="A307" i="15"/>
  <c r="A306" i="15"/>
  <c r="A305" i="15"/>
  <c r="A304" i="15"/>
  <c r="A303" i="15"/>
  <c r="A302" i="15"/>
  <c r="A301" i="15"/>
  <c r="A300" i="15"/>
  <c r="A299" i="15"/>
  <c r="A298" i="15"/>
  <c r="A297" i="15"/>
  <c r="A296" i="15"/>
  <c r="A295" i="15"/>
  <c r="A294" i="15"/>
  <c r="A293" i="15"/>
  <c r="A292" i="15"/>
  <c r="A291" i="15"/>
  <c r="A290" i="15"/>
  <c r="A289" i="15"/>
  <c r="A288" i="15"/>
  <c r="A287" i="15"/>
  <c r="A286" i="15"/>
  <c r="A285" i="15"/>
  <c r="A284" i="15"/>
  <c r="A283" i="15"/>
  <c r="A282" i="15"/>
  <c r="A281" i="15"/>
  <c r="A280" i="15"/>
  <c r="A279" i="15"/>
  <c r="A278" i="15"/>
  <c r="A277" i="15"/>
  <c r="A276" i="15"/>
  <c r="A275" i="15"/>
  <c r="A274" i="15"/>
  <c r="A273" i="15"/>
  <c r="A272" i="15"/>
  <c r="A271" i="15"/>
  <c r="A270" i="15"/>
  <c r="A269" i="15"/>
  <c r="A268" i="15"/>
  <c r="A267" i="15"/>
  <c r="A266" i="15"/>
  <c r="A265" i="15"/>
  <c r="A264" i="15"/>
  <c r="A263" i="15"/>
  <c r="A262" i="15"/>
  <c r="A261" i="15"/>
  <c r="A260" i="15"/>
  <c r="A259" i="15"/>
  <c r="A258" i="15"/>
  <c r="A257" i="15"/>
  <c r="A256" i="15"/>
  <c r="A255" i="15"/>
  <c r="A254" i="15"/>
  <c r="A253" i="15"/>
  <c r="A252" i="15"/>
  <c r="A251" i="15"/>
  <c r="A250" i="15"/>
  <c r="A249" i="15"/>
  <c r="A248" i="15"/>
  <c r="A247" i="15"/>
  <c r="A246" i="15"/>
  <c r="A245" i="15"/>
  <c r="A244" i="15"/>
  <c r="A243" i="15"/>
  <c r="A242" i="15"/>
  <c r="A241" i="15"/>
  <c r="A240" i="15"/>
  <c r="A239" i="15"/>
  <c r="A238" i="15"/>
  <c r="A237" i="15"/>
  <c r="A236" i="15"/>
  <c r="A235" i="15"/>
  <c r="A234" i="15"/>
  <c r="A233" i="15"/>
  <c r="A232" i="15"/>
  <c r="A231" i="15"/>
  <c r="A230" i="15"/>
  <c r="A229" i="15"/>
  <c r="A228" i="15"/>
  <c r="A227" i="15"/>
  <c r="A226" i="15"/>
  <c r="A225" i="15"/>
  <c r="A224" i="15"/>
  <c r="A223" i="15"/>
  <c r="A222" i="15"/>
  <c r="A221" i="15"/>
  <c r="A220" i="15"/>
  <c r="A219" i="15"/>
  <c r="A218" i="15"/>
  <c r="A217" i="15"/>
  <c r="A216" i="15"/>
  <c r="A215" i="15"/>
  <c r="A214" i="15"/>
  <c r="A213" i="15"/>
  <c r="A212" i="15"/>
  <c r="A211" i="15"/>
  <c r="A210" i="15"/>
  <c r="A209" i="15"/>
  <c r="A208" i="15"/>
  <c r="A207" i="15"/>
  <c r="A206" i="15"/>
  <c r="A205" i="15"/>
  <c r="A204" i="15"/>
  <c r="A203" i="15"/>
  <c r="A202" i="15"/>
  <c r="A201" i="15"/>
  <c r="A200" i="15"/>
  <c r="A199" i="15"/>
  <c r="A198" i="15"/>
  <c r="A197" i="15"/>
  <c r="A196" i="15"/>
  <c r="A195" i="15"/>
  <c r="A194" i="15"/>
  <c r="A193" i="15"/>
  <c r="A192" i="15"/>
  <c r="A191" i="15"/>
  <c r="A190" i="15"/>
  <c r="A189" i="15"/>
  <c r="A188" i="15"/>
  <c r="A187" i="15"/>
  <c r="A186" i="15"/>
  <c r="A185" i="15"/>
  <c r="A184" i="15"/>
  <c r="A183" i="15"/>
  <c r="A182" i="15"/>
  <c r="A181" i="15"/>
  <c r="A180" i="15"/>
  <c r="A179" i="15"/>
  <c r="A178" i="15"/>
  <c r="A177" i="15"/>
  <c r="A176" i="15"/>
  <c r="A175" i="15"/>
  <c r="A174" i="15"/>
  <c r="A173" i="15"/>
  <c r="A172" i="15"/>
  <c r="A171" i="15"/>
  <c r="A170" i="15"/>
  <c r="A169" i="15"/>
  <c r="A168" i="15"/>
  <c r="A167" i="15"/>
  <c r="A166" i="15"/>
  <c r="A165" i="15"/>
  <c r="A164" i="15"/>
  <c r="A163" i="15"/>
  <c r="A162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A86" i="15"/>
  <c r="A85" i="15"/>
  <c r="A84" i="15"/>
  <c r="A83" i="15"/>
  <c r="A82" i="15"/>
  <c r="A81" i="15"/>
  <c r="A80" i="15"/>
  <c r="A79" i="15"/>
  <c r="A78" i="15"/>
  <c r="A77" i="15"/>
  <c r="A76" i="15"/>
  <c r="A75" i="15"/>
  <c r="A74" i="15"/>
  <c r="A73" i="15"/>
  <c r="A72" i="15"/>
  <c r="A71" i="15"/>
  <c r="A70" i="15"/>
  <c r="A69" i="15"/>
  <c r="A68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5" i="15"/>
  <c r="A4" i="15"/>
  <c r="A3" i="15"/>
  <c r="B2" i="14" a="1"/>
  <c r="B2" i="14"/>
  <c r="D2" i="14"/>
  <c r="E2" i="14"/>
  <c r="H2" i="14"/>
  <c r="I2" i="14"/>
  <c r="L2" i="14"/>
  <c r="M2" i="14"/>
  <c r="P2" i="14"/>
  <c r="Q2" i="14"/>
  <c r="T2" i="14"/>
  <c r="U2" i="14"/>
  <c r="D3" i="14"/>
  <c r="E3" i="14"/>
  <c r="F3" i="14"/>
  <c r="H3" i="14"/>
  <c r="I3" i="14"/>
  <c r="J3" i="14"/>
  <c r="L3" i="14"/>
  <c r="M3" i="14"/>
  <c r="N3" i="14"/>
  <c r="O3" i="14"/>
  <c r="P3" i="14"/>
  <c r="Q3" i="14"/>
  <c r="R3" i="14"/>
  <c r="S3" i="14"/>
  <c r="T3" i="14"/>
  <c r="U3" i="14"/>
  <c r="B4" i="14"/>
  <c r="C4" i="14"/>
  <c r="D4" i="14"/>
  <c r="E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B5" i="14"/>
  <c r="C5" i="14"/>
  <c r="D5" i="14"/>
  <c r="E5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B6" i="14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B7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B8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B9" i="14"/>
  <c r="C9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B10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B11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B12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B13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B14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B15" i="14"/>
  <c r="C15" i="14"/>
  <c r="D15" i="14"/>
  <c r="E15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B16" i="14"/>
  <c r="C16" i="14"/>
  <c r="D16" i="14"/>
  <c r="E16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B17" i="14"/>
  <c r="C17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B18" i="14"/>
  <c r="C18" i="14"/>
  <c r="D18" i="14"/>
  <c r="E18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B19" i="14"/>
  <c r="C19" i="14"/>
  <c r="D19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B20" i="14"/>
  <c r="C20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B21" i="14"/>
  <c r="C21" i="14"/>
  <c r="D21" i="14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W6" i="13"/>
  <c r="X6" i="13"/>
  <c r="Y6" i="13"/>
  <c r="W7" i="13"/>
  <c r="X7" i="13"/>
  <c r="Y7" i="13"/>
  <c r="W8" i="13"/>
  <c r="X8" i="13"/>
  <c r="Y8" i="13"/>
  <c r="W9" i="13"/>
  <c r="X9" i="13"/>
  <c r="Y9" i="13"/>
  <c r="W10" i="13"/>
  <c r="X10" i="13"/>
  <c r="Y10" i="13"/>
  <c r="W11" i="13"/>
  <c r="X11" i="13"/>
  <c r="Y11" i="13"/>
  <c r="W12" i="13"/>
  <c r="X12" i="13"/>
  <c r="Y12" i="13"/>
  <c r="W13" i="13"/>
  <c r="X13" i="13"/>
  <c r="Y13" i="13"/>
  <c r="W14" i="13"/>
  <c r="X14" i="13"/>
  <c r="Y14" i="13"/>
  <c r="W15" i="13"/>
  <c r="X15" i="13"/>
  <c r="Y15" i="13"/>
  <c r="W16" i="13"/>
  <c r="X16" i="13"/>
  <c r="Y16" i="13"/>
  <c r="W17" i="13"/>
  <c r="X17" i="13"/>
  <c r="Y17" i="13"/>
  <c r="W18" i="13"/>
  <c r="X18" i="13"/>
  <c r="Y18" i="13"/>
  <c r="W19" i="13"/>
  <c r="X19" i="13"/>
  <c r="Y19" i="13"/>
  <c r="W20" i="13"/>
  <c r="X20" i="13"/>
  <c r="Y20" i="13"/>
  <c r="W21" i="13"/>
  <c r="X21" i="13"/>
  <c r="Y21" i="13"/>
  <c r="W22" i="13"/>
  <c r="X22" i="13"/>
  <c r="Y22" i="13"/>
  <c r="W23" i="13"/>
  <c r="X23" i="13"/>
  <c r="Y23" i="13"/>
  <c r="W24" i="13"/>
  <c r="X24" i="13"/>
  <c r="Y24" i="13"/>
  <c r="W25" i="13"/>
  <c r="X25" i="13"/>
  <c r="Y25" i="13"/>
  <c r="W26" i="13"/>
  <c r="X26" i="13"/>
  <c r="Y26" i="13"/>
  <c r="W27" i="13"/>
  <c r="X27" i="13"/>
  <c r="Y27" i="13"/>
  <c r="W28" i="13"/>
  <c r="X28" i="13"/>
  <c r="Y28" i="13"/>
  <c r="W29" i="13"/>
  <c r="X29" i="13"/>
  <c r="Y29" i="13"/>
  <c r="W30" i="13"/>
  <c r="X30" i="13"/>
  <c r="Y30" i="13"/>
  <c r="W31" i="13"/>
  <c r="X31" i="13"/>
  <c r="Y31" i="13"/>
  <c r="W32" i="13"/>
  <c r="X32" i="13"/>
  <c r="Y32" i="13"/>
  <c r="W33" i="13"/>
  <c r="X33" i="13"/>
  <c r="Y33" i="13"/>
  <c r="W34" i="13"/>
  <c r="X34" i="13"/>
  <c r="Y34" i="13"/>
  <c r="W35" i="13"/>
  <c r="X35" i="13"/>
  <c r="Y35" i="13"/>
  <c r="W36" i="13"/>
  <c r="X36" i="13"/>
  <c r="Y36" i="13"/>
  <c r="W37" i="13"/>
  <c r="X37" i="13"/>
  <c r="Y37" i="13"/>
  <c r="W38" i="13"/>
  <c r="X38" i="13"/>
  <c r="Y38" i="13"/>
  <c r="W39" i="13"/>
  <c r="X39" i="13"/>
  <c r="Y39" i="13"/>
  <c r="W40" i="13"/>
  <c r="X40" i="13"/>
  <c r="Y40" i="13"/>
  <c r="W41" i="13"/>
  <c r="X41" i="13"/>
  <c r="Y41" i="13"/>
  <c r="W42" i="13"/>
  <c r="X42" i="13"/>
  <c r="Y42" i="13"/>
  <c r="W43" i="13"/>
  <c r="X43" i="13"/>
  <c r="Y43" i="13"/>
  <c r="W44" i="13"/>
  <c r="X44" i="13"/>
  <c r="Y44" i="13"/>
  <c r="W45" i="13"/>
  <c r="X45" i="13"/>
  <c r="Y45" i="13"/>
  <c r="W46" i="13"/>
  <c r="X46" i="13"/>
  <c r="Y46" i="13"/>
  <c r="W47" i="13"/>
  <c r="X47" i="13"/>
  <c r="Y47" i="13"/>
  <c r="W48" i="13"/>
  <c r="X48" i="13"/>
  <c r="Y48" i="13"/>
  <c r="W49" i="13"/>
  <c r="X49" i="13"/>
  <c r="Y49" i="13"/>
  <c r="W50" i="13"/>
  <c r="X50" i="13"/>
  <c r="Y50" i="13"/>
  <c r="W51" i="13"/>
  <c r="X51" i="13"/>
  <c r="Y51" i="13"/>
  <c r="W52" i="13"/>
  <c r="X52" i="13"/>
  <c r="Y52" i="13"/>
  <c r="W53" i="13"/>
  <c r="X53" i="13"/>
  <c r="Y53" i="13"/>
  <c r="W54" i="13"/>
  <c r="X54" i="13"/>
  <c r="Y54" i="13"/>
  <c r="W55" i="13"/>
  <c r="X55" i="13"/>
  <c r="Y55" i="13"/>
  <c r="W56" i="13"/>
  <c r="X56" i="13"/>
  <c r="Y56" i="13"/>
  <c r="W57" i="13"/>
  <c r="X57" i="13"/>
  <c r="Y57" i="13"/>
  <c r="W58" i="13"/>
  <c r="X58" i="13"/>
  <c r="Y58" i="13"/>
  <c r="W59" i="13"/>
  <c r="X59" i="13"/>
  <c r="Y59" i="13"/>
  <c r="W60" i="13"/>
  <c r="X60" i="13"/>
  <c r="Y60" i="13"/>
  <c r="W61" i="13"/>
  <c r="X61" i="13"/>
  <c r="Y61" i="13"/>
  <c r="W62" i="13"/>
  <c r="X62" i="13"/>
  <c r="Y62" i="13"/>
  <c r="W63" i="13"/>
  <c r="X63" i="13"/>
  <c r="Y63" i="13"/>
  <c r="W64" i="13"/>
  <c r="X64" i="13"/>
  <c r="Y64" i="13"/>
  <c r="W65" i="13"/>
  <c r="X65" i="13"/>
  <c r="Y65" i="13"/>
  <c r="W66" i="13"/>
  <c r="X66" i="13"/>
  <c r="Y66" i="13"/>
  <c r="W67" i="13"/>
  <c r="X67" i="13"/>
  <c r="Y67" i="13"/>
  <c r="W68" i="13"/>
  <c r="X68" i="13"/>
  <c r="Y68" i="13"/>
  <c r="W69" i="13"/>
  <c r="X69" i="13"/>
  <c r="Y69" i="13"/>
  <c r="W70" i="13"/>
  <c r="X70" i="13"/>
  <c r="Y70" i="13"/>
  <c r="W71" i="13"/>
  <c r="X71" i="13"/>
  <c r="Y71" i="13"/>
  <c r="W72" i="13"/>
  <c r="X72" i="13"/>
  <c r="Y72" i="13"/>
  <c r="W73" i="13"/>
  <c r="X73" i="13"/>
  <c r="Y73" i="13"/>
  <c r="W74" i="13"/>
  <c r="X74" i="13"/>
  <c r="Y74" i="13"/>
  <c r="W75" i="13"/>
  <c r="X75" i="13"/>
  <c r="Y75" i="13"/>
  <c r="W76" i="13"/>
  <c r="X76" i="13"/>
  <c r="Y76" i="13"/>
  <c r="W77" i="13"/>
  <c r="X77" i="13"/>
  <c r="Y77" i="13"/>
  <c r="W78" i="13"/>
  <c r="X78" i="13"/>
  <c r="Y78" i="13"/>
  <c r="W79" i="13"/>
  <c r="X79" i="13"/>
  <c r="Y79" i="13"/>
  <c r="W80" i="13"/>
  <c r="X80" i="13"/>
  <c r="Y80" i="13"/>
  <c r="W81" i="13"/>
  <c r="X81" i="13"/>
  <c r="Y81" i="13"/>
  <c r="W82" i="13"/>
  <c r="X82" i="13"/>
  <c r="Y82" i="13"/>
  <c r="W83" i="13"/>
  <c r="X83" i="13"/>
  <c r="Y83" i="13"/>
  <c r="W84" i="13"/>
  <c r="X84" i="13"/>
  <c r="Y84" i="13"/>
  <c r="W85" i="13"/>
  <c r="X85" i="13"/>
  <c r="Y85" i="13"/>
  <c r="W86" i="13"/>
  <c r="X86" i="13"/>
  <c r="Y86" i="13"/>
  <c r="W87" i="13"/>
  <c r="X87" i="13"/>
  <c r="Y87" i="13"/>
  <c r="W88" i="13"/>
  <c r="X88" i="13"/>
  <c r="Y88" i="13"/>
  <c r="W89" i="13"/>
  <c r="X89" i="13"/>
  <c r="Y89" i="13"/>
  <c r="W90" i="13"/>
  <c r="X90" i="13"/>
  <c r="Y90" i="13"/>
  <c r="W91" i="13"/>
  <c r="X91" i="13"/>
  <c r="Y91" i="13"/>
  <c r="W92" i="13"/>
  <c r="X92" i="13"/>
  <c r="Y92" i="13"/>
  <c r="W93" i="13"/>
  <c r="X93" i="13"/>
  <c r="Y93" i="13"/>
  <c r="W94" i="13"/>
  <c r="X94" i="13"/>
  <c r="Y94" i="13"/>
  <c r="W95" i="13"/>
  <c r="X95" i="13"/>
  <c r="Y95" i="13"/>
  <c r="W96" i="13"/>
  <c r="X96" i="13"/>
  <c r="Y96" i="13"/>
  <c r="W97" i="13"/>
  <c r="X97" i="13"/>
  <c r="Y97" i="13"/>
  <c r="W98" i="13"/>
  <c r="X98" i="13"/>
  <c r="Y98" i="13"/>
  <c r="W99" i="13"/>
  <c r="X99" i="13"/>
  <c r="Y99" i="13"/>
  <c r="W100" i="13"/>
  <c r="X100" i="13"/>
  <c r="Y100" i="13"/>
  <c r="W101" i="13"/>
  <c r="X101" i="13"/>
  <c r="Y101" i="13"/>
  <c r="W102" i="13"/>
  <c r="X102" i="13"/>
  <c r="Y102" i="13"/>
  <c r="W103" i="13"/>
  <c r="X103" i="13"/>
  <c r="Y103" i="13"/>
  <c r="W104" i="13"/>
  <c r="X104" i="13"/>
  <c r="Y104" i="13"/>
  <c r="W105" i="13"/>
  <c r="X105" i="13"/>
  <c r="Y105" i="13"/>
  <c r="W106" i="13"/>
  <c r="X106" i="13"/>
  <c r="Y106" i="13"/>
  <c r="W107" i="13"/>
  <c r="X107" i="13"/>
  <c r="Y107" i="13"/>
  <c r="W108" i="13"/>
  <c r="X108" i="13"/>
  <c r="Y108" i="13"/>
  <c r="W109" i="13"/>
  <c r="X109" i="13"/>
  <c r="Y109" i="13"/>
  <c r="W110" i="13"/>
  <c r="X110" i="13"/>
  <c r="Y110" i="13"/>
  <c r="W111" i="13"/>
  <c r="X111" i="13"/>
  <c r="Y111" i="13"/>
  <c r="W112" i="13"/>
  <c r="X112" i="13"/>
  <c r="Y112" i="13"/>
  <c r="W113" i="13"/>
  <c r="X113" i="13"/>
  <c r="Y113" i="13"/>
  <c r="W114" i="13"/>
  <c r="X114" i="13"/>
  <c r="Y114" i="13"/>
  <c r="W115" i="13"/>
  <c r="X115" i="13"/>
  <c r="Y115" i="13"/>
  <c r="W116" i="13"/>
  <c r="X116" i="13"/>
  <c r="Y116" i="13"/>
  <c r="W117" i="13"/>
  <c r="X117" i="13"/>
  <c r="Y117" i="13"/>
  <c r="W118" i="13"/>
  <c r="X118" i="13"/>
  <c r="Y118" i="13"/>
  <c r="W119" i="13"/>
  <c r="X119" i="13"/>
  <c r="Y119" i="13"/>
  <c r="W120" i="13"/>
  <c r="X120" i="13"/>
  <c r="Y120" i="13"/>
  <c r="W121" i="13"/>
  <c r="X121" i="13"/>
  <c r="Y121" i="13"/>
  <c r="W122" i="13"/>
  <c r="X122" i="13"/>
  <c r="Y122" i="13"/>
  <c r="W123" i="13"/>
  <c r="X123" i="13"/>
  <c r="Y123" i="13"/>
  <c r="W124" i="13"/>
  <c r="X124" i="13"/>
  <c r="Y124" i="13"/>
  <c r="W125" i="13"/>
  <c r="X125" i="13"/>
  <c r="Y125" i="13"/>
  <c r="W126" i="13"/>
  <c r="X126" i="13"/>
  <c r="Y126" i="13"/>
  <c r="W127" i="13"/>
  <c r="X127" i="13"/>
  <c r="Y127" i="13"/>
  <c r="W128" i="13"/>
  <c r="X128" i="13"/>
  <c r="Y128" i="13"/>
  <c r="W129" i="13"/>
  <c r="X129" i="13"/>
  <c r="Y129" i="13"/>
  <c r="W130" i="13"/>
  <c r="X130" i="13"/>
  <c r="Y130" i="13"/>
  <c r="W131" i="13"/>
  <c r="X131" i="13"/>
  <c r="Y131" i="13"/>
  <c r="W132" i="13"/>
  <c r="X132" i="13"/>
  <c r="Y132" i="13"/>
  <c r="W133" i="13"/>
  <c r="X133" i="13"/>
  <c r="Y133" i="13"/>
  <c r="W134" i="13"/>
  <c r="X134" i="13"/>
  <c r="Y134" i="13"/>
  <c r="W135" i="13"/>
  <c r="X135" i="13"/>
  <c r="Y135" i="13"/>
  <c r="W136" i="13"/>
  <c r="X136" i="13"/>
  <c r="Y136" i="13"/>
  <c r="W137" i="13"/>
  <c r="X137" i="13"/>
  <c r="Y137" i="13"/>
  <c r="W138" i="13"/>
  <c r="X138" i="13"/>
  <c r="Y138" i="13"/>
  <c r="W139" i="13"/>
  <c r="X139" i="13"/>
  <c r="Y139" i="13"/>
  <c r="W140" i="13"/>
  <c r="X140" i="13"/>
  <c r="Y140" i="13"/>
  <c r="W141" i="13"/>
  <c r="X141" i="13"/>
  <c r="Y141" i="13"/>
  <c r="W142" i="13"/>
  <c r="X142" i="13"/>
  <c r="Y142" i="13"/>
  <c r="W143" i="13"/>
  <c r="X143" i="13"/>
  <c r="Y143" i="13"/>
  <c r="W144" i="13"/>
  <c r="X144" i="13"/>
  <c r="Y144" i="13"/>
  <c r="W145" i="13"/>
  <c r="X145" i="13"/>
  <c r="Y145" i="13"/>
  <c r="W146" i="13"/>
  <c r="X146" i="13"/>
  <c r="Y146" i="13"/>
  <c r="W147" i="13"/>
  <c r="X147" i="13"/>
  <c r="Y147" i="13"/>
  <c r="W148" i="13"/>
  <c r="X148" i="13"/>
  <c r="Y148" i="13"/>
  <c r="W149" i="13"/>
  <c r="X149" i="13"/>
  <c r="Y149" i="13"/>
  <c r="W150" i="13"/>
  <c r="X150" i="13"/>
  <c r="Y150" i="13"/>
  <c r="W151" i="13"/>
  <c r="X151" i="13"/>
  <c r="Y151" i="13"/>
  <c r="W152" i="13"/>
  <c r="X152" i="13"/>
  <c r="Y152" i="13"/>
  <c r="W153" i="13"/>
  <c r="X153" i="13"/>
  <c r="Y153" i="13"/>
  <c r="W154" i="13"/>
  <c r="X154" i="13"/>
  <c r="Y154" i="13"/>
  <c r="W155" i="13"/>
  <c r="X155" i="13"/>
  <c r="Y155" i="13"/>
  <c r="W156" i="13"/>
  <c r="X156" i="13"/>
  <c r="Y156" i="13"/>
  <c r="W157" i="13"/>
  <c r="X157" i="13"/>
  <c r="Y157" i="13"/>
  <c r="W158" i="13"/>
  <c r="X158" i="13"/>
  <c r="Y158" i="13"/>
  <c r="W159" i="13"/>
  <c r="X159" i="13"/>
  <c r="Y159" i="13"/>
  <c r="W160" i="13"/>
  <c r="X160" i="13"/>
  <c r="Y160" i="13"/>
  <c r="W161" i="13"/>
  <c r="X161" i="13"/>
  <c r="Y161" i="13"/>
  <c r="W162" i="13"/>
  <c r="X162" i="13"/>
  <c r="Y162" i="13"/>
  <c r="W163" i="13"/>
  <c r="X163" i="13"/>
  <c r="Y163" i="13"/>
  <c r="W164" i="13"/>
  <c r="X164" i="13"/>
  <c r="Y164" i="13"/>
  <c r="W165" i="13"/>
  <c r="X165" i="13"/>
  <c r="Y165" i="13"/>
  <c r="W166" i="13"/>
  <c r="X166" i="13"/>
  <c r="Y166" i="13"/>
  <c r="W167" i="13"/>
  <c r="X167" i="13"/>
  <c r="Y167" i="13"/>
  <c r="W168" i="13"/>
  <c r="X168" i="13"/>
  <c r="Y168" i="13"/>
  <c r="W169" i="13"/>
  <c r="X169" i="13"/>
  <c r="Y169" i="13"/>
  <c r="W170" i="13"/>
  <c r="X170" i="13"/>
  <c r="Y170" i="13"/>
  <c r="W171" i="13"/>
  <c r="X171" i="13"/>
  <c r="Y171" i="13"/>
  <c r="W172" i="13"/>
  <c r="X172" i="13"/>
  <c r="Y172" i="13"/>
  <c r="W173" i="13"/>
  <c r="X173" i="13"/>
  <c r="Y173" i="13"/>
  <c r="W174" i="13"/>
  <c r="X174" i="13"/>
  <c r="Y174" i="13"/>
  <c r="W175" i="13"/>
  <c r="X175" i="13"/>
  <c r="Y175" i="13"/>
  <c r="W176" i="13"/>
  <c r="X176" i="13"/>
  <c r="Y176" i="13"/>
  <c r="W177" i="13"/>
  <c r="X177" i="13"/>
  <c r="Y177" i="13"/>
  <c r="W178" i="13"/>
  <c r="X178" i="13"/>
  <c r="Y178" i="13"/>
  <c r="W179" i="13"/>
  <c r="X179" i="13"/>
  <c r="Y179" i="13"/>
  <c r="W180" i="13"/>
  <c r="X180" i="13"/>
  <c r="Y180" i="13"/>
  <c r="W181" i="13"/>
  <c r="X181" i="13"/>
  <c r="Y181" i="13"/>
  <c r="W182" i="13"/>
  <c r="X182" i="13"/>
  <c r="Y182" i="13"/>
  <c r="W183" i="13"/>
  <c r="X183" i="13"/>
  <c r="Y183" i="13"/>
  <c r="W184" i="13"/>
  <c r="X184" i="13"/>
  <c r="Y184" i="13"/>
  <c r="W185" i="13"/>
  <c r="X185" i="13"/>
  <c r="Y185" i="13"/>
  <c r="W186" i="13"/>
  <c r="X186" i="13"/>
  <c r="Y186" i="13"/>
  <c r="W187" i="13"/>
  <c r="X187" i="13"/>
  <c r="Y187" i="13"/>
  <c r="W188" i="13"/>
  <c r="X188" i="13"/>
  <c r="Y188" i="13"/>
  <c r="W189" i="13"/>
  <c r="X189" i="13"/>
  <c r="Y189" i="13"/>
  <c r="W190" i="13"/>
  <c r="X190" i="13"/>
  <c r="Y190" i="13"/>
  <c r="W191" i="13"/>
  <c r="X191" i="13"/>
  <c r="Y191" i="13"/>
  <c r="W192" i="13"/>
  <c r="X192" i="13"/>
  <c r="Y192" i="13"/>
  <c r="W193" i="13"/>
  <c r="X193" i="13"/>
  <c r="Y193" i="13"/>
  <c r="W194" i="13"/>
  <c r="X194" i="13"/>
  <c r="Y194" i="13"/>
  <c r="W195" i="13"/>
  <c r="X195" i="13"/>
  <c r="Y195" i="13"/>
  <c r="W196" i="13"/>
  <c r="X196" i="13"/>
  <c r="Y196" i="13"/>
  <c r="W197" i="13"/>
  <c r="X197" i="13"/>
  <c r="Y197" i="13"/>
  <c r="W198" i="13"/>
  <c r="X198" i="13"/>
  <c r="Y198" i="13"/>
  <c r="W199" i="13"/>
  <c r="X199" i="13"/>
  <c r="Y199" i="13"/>
  <c r="W200" i="13"/>
  <c r="X200" i="13"/>
  <c r="Y200" i="13"/>
  <c r="W201" i="13"/>
  <c r="X201" i="13"/>
  <c r="Y201" i="13"/>
  <c r="W202" i="13"/>
  <c r="X202" i="13"/>
  <c r="Y202" i="13"/>
  <c r="W203" i="13"/>
  <c r="X203" i="13"/>
  <c r="Y203" i="13"/>
  <c r="W204" i="13"/>
  <c r="X204" i="13"/>
  <c r="Y204" i="13"/>
  <c r="W205" i="13"/>
  <c r="X205" i="13"/>
  <c r="Y205" i="13"/>
  <c r="W206" i="13"/>
  <c r="X206" i="13"/>
  <c r="Y206" i="13"/>
  <c r="W207" i="13"/>
  <c r="X207" i="13"/>
  <c r="Y207" i="13"/>
  <c r="W208" i="13"/>
  <c r="X208" i="13"/>
  <c r="Y208" i="13"/>
  <c r="W209" i="13"/>
  <c r="X209" i="13"/>
  <c r="Y209" i="13"/>
  <c r="W210" i="13"/>
  <c r="X210" i="13"/>
  <c r="Y210" i="13"/>
  <c r="W211" i="13"/>
  <c r="X211" i="13"/>
  <c r="Y211" i="13"/>
  <c r="W212" i="13"/>
  <c r="X212" i="13"/>
  <c r="Y212" i="13"/>
  <c r="W213" i="13"/>
  <c r="X213" i="13"/>
  <c r="Y213" i="13"/>
  <c r="W214" i="13"/>
  <c r="X214" i="13"/>
  <c r="Y214" i="13"/>
  <c r="W215" i="13"/>
  <c r="X215" i="13"/>
  <c r="Y215" i="13"/>
  <c r="W216" i="13"/>
  <c r="X216" i="13"/>
  <c r="Y216" i="13"/>
  <c r="W217" i="13"/>
  <c r="X217" i="13"/>
  <c r="Y217" i="13"/>
  <c r="W218" i="13"/>
  <c r="X218" i="13"/>
  <c r="Y218" i="13"/>
  <c r="W219" i="13"/>
  <c r="X219" i="13"/>
  <c r="Y219" i="13"/>
  <c r="W220" i="13"/>
  <c r="X220" i="13"/>
  <c r="Y220" i="13"/>
  <c r="W221" i="13"/>
  <c r="X221" i="13"/>
  <c r="Y221" i="13"/>
  <c r="W222" i="13"/>
  <c r="X222" i="13"/>
  <c r="Y222" i="13"/>
  <c r="W223" i="13"/>
  <c r="X223" i="13"/>
  <c r="Y223" i="13"/>
  <c r="W224" i="13"/>
  <c r="X224" i="13"/>
  <c r="Y224" i="13"/>
  <c r="W225" i="13"/>
  <c r="X225" i="13"/>
  <c r="Y225" i="13"/>
  <c r="W226" i="13"/>
  <c r="X226" i="13"/>
  <c r="Y226" i="13"/>
  <c r="W227" i="13"/>
  <c r="X227" i="13"/>
  <c r="Y227" i="13"/>
  <c r="W228" i="13"/>
  <c r="X228" i="13"/>
  <c r="Y228" i="13"/>
  <c r="W229" i="13"/>
  <c r="X229" i="13"/>
  <c r="Y229" i="13"/>
  <c r="W230" i="13"/>
  <c r="X230" i="13"/>
  <c r="Y230" i="13"/>
  <c r="W231" i="13"/>
  <c r="X231" i="13"/>
  <c r="Y231" i="13"/>
  <c r="W232" i="13"/>
  <c r="X232" i="13"/>
  <c r="Y232" i="13"/>
  <c r="W233" i="13"/>
  <c r="X233" i="13"/>
  <c r="Y233" i="13"/>
  <c r="W234" i="13"/>
  <c r="X234" i="13"/>
  <c r="Y234" i="13"/>
  <c r="W235" i="13"/>
  <c r="X235" i="13"/>
  <c r="Y235" i="13"/>
  <c r="W236" i="13"/>
  <c r="X236" i="13"/>
  <c r="Y236" i="13"/>
  <c r="W237" i="13"/>
  <c r="X237" i="13"/>
  <c r="Y237" i="13"/>
  <c r="W238" i="13"/>
  <c r="X238" i="13"/>
  <c r="Y238" i="13"/>
  <c r="W239" i="13"/>
  <c r="X239" i="13"/>
  <c r="Y239" i="13"/>
  <c r="W240" i="13"/>
  <c r="X240" i="13"/>
  <c r="Y240" i="13"/>
  <c r="W241" i="13"/>
  <c r="X241" i="13"/>
  <c r="Y241" i="13"/>
  <c r="W242" i="13"/>
  <c r="X242" i="13"/>
  <c r="Y242" i="13"/>
  <c r="W243" i="13"/>
  <c r="X243" i="13"/>
  <c r="Y243" i="13"/>
  <c r="W244" i="13"/>
  <c r="X244" i="13"/>
  <c r="Y244" i="13"/>
  <c r="W245" i="13"/>
  <c r="X245" i="13"/>
  <c r="Y245" i="13"/>
  <c r="W246" i="13"/>
  <c r="X246" i="13"/>
  <c r="Y246" i="13"/>
  <c r="W247" i="13"/>
  <c r="X247" i="13"/>
  <c r="Y247" i="13"/>
  <c r="W248" i="13"/>
  <c r="X248" i="13"/>
  <c r="Y248" i="13"/>
  <c r="W249" i="13"/>
  <c r="X249" i="13"/>
  <c r="Y249" i="13"/>
  <c r="W250" i="13"/>
  <c r="X250" i="13"/>
  <c r="Y250" i="13"/>
  <c r="W251" i="13"/>
  <c r="X251" i="13"/>
  <c r="Y251" i="13"/>
  <c r="W252" i="13"/>
  <c r="X252" i="13"/>
  <c r="Y252" i="13"/>
  <c r="W253" i="13"/>
  <c r="X253" i="13"/>
  <c r="Y253" i="13"/>
  <c r="W254" i="13"/>
  <c r="X254" i="13"/>
  <c r="Y254" i="13"/>
  <c r="W255" i="13"/>
  <c r="X255" i="13"/>
  <c r="Y255" i="13"/>
  <c r="W256" i="13"/>
  <c r="X256" i="13"/>
  <c r="Y256" i="13"/>
  <c r="W257" i="13"/>
  <c r="X257" i="13"/>
  <c r="Y257" i="13"/>
  <c r="W258" i="13"/>
  <c r="X258" i="13"/>
  <c r="Y258" i="13"/>
  <c r="W259" i="13"/>
  <c r="X259" i="13"/>
  <c r="Y259" i="13"/>
  <c r="W260" i="13"/>
  <c r="X260" i="13"/>
  <c r="Y260" i="13"/>
  <c r="W261" i="13"/>
  <c r="X261" i="13"/>
  <c r="Y261" i="13"/>
  <c r="W262" i="13"/>
  <c r="X262" i="13"/>
  <c r="Y262" i="13"/>
  <c r="W263" i="13"/>
  <c r="X263" i="13"/>
  <c r="Y263" i="13"/>
  <c r="W264" i="13"/>
  <c r="X264" i="13"/>
  <c r="Y264" i="13"/>
  <c r="W265" i="13"/>
  <c r="X265" i="13"/>
  <c r="Y265" i="13"/>
  <c r="W266" i="13"/>
  <c r="X266" i="13"/>
  <c r="Y266" i="13"/>
  <c r="W267" i="13"/>
  <c r="X267" i="13"/>
  <c r="Y267" i="13"/>
  <c r="W268" i="13"/>
  <c r="X268" i="13"/>
  <c r="Y268" i="13"/>
  <c r="W269" i="13"/>
  <c r="X269" i="13"/>
  <c r="Y269" i="13"/>
  <c r="W270" i="13"/>
  <c r="X270" i="13"/>
  <c r="Y270" i="13"/>
  <c r="W271" i="13"/>
  <c r="X271" i="13"/>
  <c r="Y271" i="13"/>
  <c r="W272" i="13"/>
  <c r="X272" i="13"/>
  <c r="Y272" i="13"/>
  <c r="W273" i="13"/>
  <c r="X273" i="13"/>
  <c r="Y273" i="13"/>
  <c r="W274" i="13"/>
  <c r="X274" i="13"/>
  <c r="Y274" i="13"/>
  <c r="W275" i="13"/>
  <c r="X275" i="13"/>
  <c r="Y275" i="13"/>
  <c r="W276" i="13"/>
  <c r="X276" i="13"/>
  <c r="Y276" i="13"/>
  <c r="W277" i="13"/>
  <c r="X277" i="13"/>
  <c r="Y277" i="13"/>
  <c r="W278" i="13"/>
  <c r="X278" i="13"/>
  <c r="Y278" i="13"/>
  <c r="W279" i="13"/>
  <c r="X279" i="13"/>
  <c r="Y279" i="13"/>
  <c r="W280" i="13"/>
  <c r="X280" i="13"/>
  <c r="Y280" i="13"/>
  <c r="W281" i="13"/>
  <c r="X281" i="13"/>
  <c r="Y281" i="13"/>
  <c r="W282" i="13"/>
  <c r="X282" i="13"/>
  <c r="Y282" i="13"/>
  <c r="W283" i="13"/>
  <c r="X283" i="13"/>
  <c r="Y283" i="13"/>
  <c r="W284" i="13"/>
  <c r="X284" i="13"/>
  <c r="Y284" i="13"/>
  <c r="W285" i="13"/>
  <c r="X285" i="13"/>
  <c r="Y285" i="13"/>
  <c r="W286" i="13"/>
  <c r="X286" i="13"/>
  <c r="Y286" i="13"/>
  <c r="W287" i="13"/>
  <c r="X287" i="13"/>
  <c r="Y287" i="13"/>
  <c r="W288" i="13"/>
  <c r="X288" i="13"/>
  <c r="Y288" i="13"/>
  <c r="W289" i="13"/>
  <c r="X289" i="13"/>
  <c r="Y289" i="13"/>
  <c r="W290" i="13"/>
  <c r="X290" i="13"/>
  <c r="Y290" i="13"/>
  <c r="W291" i="13"/>
  <c r="X291" i="13"/>
  <c r="Y291" i="13"/>
  <c r="W292" i="13"/>
  <c r="X292" i="13"/>
  <c r="Y292" i="13"/>
  <c r="W293" i="13"/>
  <c r="X293" i="13"/>
  <c r="Y293" i="13"/>
  <c r="W294" i="13"/>
  <c r="X294" i="13"/>
  <c r="Y294" i="13"/>
  <c r="W295" i="13"/>
  <c r="X295" i="13"/>
  <c r="Y295" i="13"/>
  <c r="W296" i="13"/>
  <c r="X296" i="13"/>
  <c r="Y296" i="13"/>
  <c r="W297" i="13"/>
  <c r="X297" i="13"/>
  <c r="Y297" i="13"/>
  <c r="W298" i="13"/>
  <c r="X298" i="13"/>
  <c r="Y298" i="13"/>
  <c r="W299" i="13"/>
  <c r="X299" i="13"/>
  <c r="Y299" i="13"/>
  <c r="W300" i="13"/>
  <c r="X300" i="13"/>
  <c r="Y300" i="13"/>
  <c r="W301" i="13"/>
  <c r="X301" i="13"/>
  <c r="Y301" i="13"/>
  <c r="W302" i="13"/>
  <c r="X302" i="13"/>
  <c r="Y302" i="13"/>
  <c r="W303" i="13"/>
  <c r="X303" i="13"/>
  <c r="Y303" i="13"/>
  <c r="W304" i="13"/>
  <c r="X304" i="13"/>
  <c r="Y304" i="13"/>
  <c r="W305" i="13"/>
  <c r="X305" i="13"/>
  <c r="Y305" i="13"/>
  <c r="W306" i="13"/>
  <c r="X306" i="13"/>
  <c r="Y306" i="13"/>
  <c r="W307" i="13"/>
  <c r="X307" i="13"/>
  <c r="Y307" i="13"/>
  <c r="W308" i="13"/>
  <c r="X308" i="13"/>
  <c r="Y308" i="13"/>
  <c r="W309" i="13"/>
  <c r="X309" i="13"/>
  <c r="Y309" i="13"/>
  <c r="W310" i="13"/>
  <c r="X310" i="13"/>
  <c r="Y310" i="13"/>
  <c r="W311" i="13"/>
  <c r="X311" i="13"/>
  <c r="Y311" i="13"/>
  <c r="W312" i="13"/>
  <c r="X312" i="13"/>
  <c r="Y312" i="13"/>
  <c r="W313" i="13"/>
  <c r="X313" i="13"/>
  <c r="Y313" i="13"/>
  <c r="W314" i="13"/>
  <c r="X314" i="13"/>
  <c r="Y314" i="13"/>
  <c r="W315" i="13"/>
  <c r="X315" i="13"/>
  <c r="Y315" i="13"/>
  <c r="W316" i="13"/>
  <c r="X316" i="13"/>
  <c r="Y316" i="13"/>
  <c r="W317" i="13"/>
  <c r="X317" i="13"/>
  <c r="Y317" i="13"/>
  <c r="W318" i="13"/>
  <c r="X318" i="13"/>
  <c r="Y318" i="13"/>
  <c r="W319" i="13"/>
  <c r="X319" i="13"/>
  <c r="Y319" i="13"/>
  <c r="W320" i="13"/>
  <c r="X320" i="13"/>
  <c r="Y320" i="13"/>
  <c r="W321" i="13"/>
  <c r="X321" i="13"/>
  <c r="Y321" i="13"/>
  <c r="W322" i="13"/>
  <c r="X322" i="13"/>
  <c r="Y322" i="13"/>
  <c r="W323" i="13"/>
  <c r="X323" i="13"/>
  <c r="Y323" i="13"/>
  <c r="W324" i="13"/>
  <c r="X324" i="13"/>
  <c r="Y324" i="13"/>
  <c r="W325" i="13"/>
  <c r="X325" i="13"/>
  <c r="Y325" i="13"/>
  <c r="W326" i="13"/>
  <c r="X326" i="13"/>
  <c r="Y326" i="13"/>
  <c r="W327" i="13"/>
  <c r="X327" i="13"/>
  <c r="Y327" i="13"/>
  <c r="W328" i="13"/>
  <c r="X328" i="13"/>
  <c r="Y328" i="13"/>
  <c r="W329" i="13"/>
  <c r="X329" i="13"/>
  <c r="Y329" i="13"/>
  <c r="W330" i="13"/>
  <c r="X330" i="13"/>
  <c r="Y330" i="13"/>
  <c r="W331" i="13"/>
  <c r="X331" i="13"/>
  <c r="Y331" i="13"/>
  <c r="W332" i="13"/>
  <c r="X332" i="13"/>
  <c r="Y332" i="13"/>
  <c r="W333" i="13"/>
  <c r="X333" i="13"/>
  <c r="Y333" i="13"/>
  <c r="W334" i="13"/>
  <c r="X334" i="13"/>
  <c r="Y334" i="13"/>
  <c r="W335" i="13"/>
  <c r="X335" i="13"/>
  <c r="Y335" i="13"/>
  <c r="W336" i="13"/>
  <c r="X336" i="13"/>
  <c r="Y336" i="13"/>
  <c r="W337" i="13"/>
  <c r="X337" i="13"/>
  <c r="Y337" i="13"/>
  <c r="W338" i="13"/>
  <c r="X338" i="13"/>
  <c r="Y338" i="13"/>
  <c r="W339" i="13"/>
  <c r="X339" i="13"/>
  <c r="Y339" i="13"/>
  <c r="W340" i="13"/>
  <c r="X340" i="13"/>
  <c r="Y340" i="13"/>
  <c r="W341" i="13"/>
  <c r="X341" i="13"/>
  <c r="Y341" i="13"/>
  <c r="W342" i="13"/>
  <c r="X342" i="13"/>
  <c r="Y342" i="13"/>
  <c r="W343" i="13"/>
  <c r="X343" i="13"/>
  <c r="Y343" i="13"/>
  <c r="W344" i="13"/>
  <c r="X344" i="13"/>
  <c r="Y344" i="13"/>
  <c r="W345" i="13"/>
  <c r="X345" i="13"/>
  <c r="Y345" i="13"/>
  <c r="W346" i="13"/>
  <c r="X346" i="13"/>
  <c r="Y346" i="13"/>
  <c r="W347" i="13"/>
  <c r="X347" i="13"/>
  <c r="Y347" i="13"/>
  <c r="W348" i="13"/>
  <c r="X348" i="13"/>
  <c r="Y348" i="13"/>
  <c r="W349" i="13"/>
  <c r="X349" i="13"/>
  <c r="Y349" i="13"/>
  <c r="W350" i="13"/>
  <c r="X350" i="13"/>
  <c r="Y350" i="13"/>
  <c r="W351" i="13"/>
  <c r="X351" i="13"/>
  <c r="Y351" i="13"/>
  <c r="W352" i="13"/>
  <c r="X352" i="13"/>
  <c r="Y352" i="13"/>
  <c r="W353" i="13"/>
  <c r="X353" i="13"/>
  <c r="Y353" i="13"/>
  <c r="W354" i="13"/>
  <c r="X354" i="13"/>
  <c r="Y354" i="13"/>
  <c r="W355" i="13"/>
  <c r="X355" i="13"/>
  <c r="Y355" i="13"/>
  <c r="W356" i="13"/>
  <c r="X356" i="13"/>
  <c r="Y356" i="13"/>
  <c r="W357" i="13"/>
  <c r="X357" i="13"/>
  <c r="Y357" i="13"/>
  <c r="W358" i="13"/>
  <c r="X358" i="13"/>
  <c r="Y358" i="13"/>
  <c r="W359" i="13"/>
  <c r="X359" i="13"/>
  <c r="Y359" i="13"/>
  <c r="W360" i="13"/>
  <c r="X360" i="13"/>
  <c r="Y360" i="13"/>
  <c r="W361" i="13"/>
  <c r="X361" i="13"/>
  <c r="Y361" i="13"/>
  <c r="W362" i="13"/>
  <c r="X362" i="13"/>
  <c r="Y362" i="13"/>
  <c r="W363" i="13"/>
  <c r="X363" i="13"/>
  <c r="Y363" i="13"/>
  <c r="W364" i="13"/>
  <c r="X364" i="13"/>
  <c r="Y364" i="13"/>
  <c r="W365" i="13"/>
  <c r="X365" i="13"/>
  <c r="Y365" i="13"/>
  <c r="W366" i="13"/>
  <c r="X366" i="13"/>
  <c r="Y366" i="13"/>
  <c r="W367" i="13"/>
  <c r="X367" i="13"/>
  <c r="Y367" i="13"/>
  <c r="W368" i="13"/>
  <c r="X368" i="13"/>
  <c r="Y368" i="13"/>
  <c r="W369" i="13"/>
  <c r="X369" i="13"/>
  <c r="Y369" i="13"/>
  <c r="W370" i="13"/>
  <c r="X370" i="13"/>
  <c r="Y370" i="13"/>
  <c r="W371" i="13"/>
  <c r="X371" i="13"/>
  <c r="Y371" i="13"/>
  <c r="W372" i="13"/>
  <c r="X372" i="13"/>
  <c r="Y372" i="13"/>
  <c r="W373" i="13"/>
  <c r="X373" i="13"/>
  <c r="Y373" i="13"/>
  <c r="W374" i="13"/>
  <c r="X374" i="13"/>
  <c r="Y374" i="13"/>
  <c r="W375" i="13"/>
  <c r="X375" i="13"/>
  <c r="Y375" i="13"/>
  <c r="W376" i="13"/>
  <c r="X376" i="13"/>
  <c r="Y376" i="13"/>
  <c r="W377" i="13"/>
  <c r="X377" i="13"/>
  <c r="Y377" i="13"/>
  <c r="W378" i="13"/>
  <c r="X378" i="13"/>
  <c r="Y378" i="13"/>
  <c r="W379" i="13"/>
  <c r="X379" i="13"/>
  <c r="Y379" i="13"/>
  <c r="W380" i="13"/>
  <c r="X380" i="13"/>
  <c r="Y380" i="13"/>
  <c r="W381" i="13"/>
  <c r="X381" i="13"/>
  <c r="Y381" i="13"/>
  <c r="W382" i="13"/>
  <c r="X382" i="13"/>
  <c r="Y382" i="13"/>
  <c r="W383" i="13"/>
  <c r="X383" i="13"/>
  <c r="Y383" i="13"/>
  <c r="W384" i="13"/>
  <c r="X384" i="13"/>
  <c r="Y384" i="13"/>
  <c r="W385" i="13"/>
  <c r="X385" i="13"/>
  <c r="Y385" i="13"/>
  <c r="W386" i="13"/>
  <c r="X386" i="13"/>
  <c r="Y386" i="13"/>
  <c r="W387" i="13"/>
  <c r="X387" i="13"/>
  <c r="Y387" i="13"/>
  <c r="W388" i="13"/>
  <c r="X388" i="13"/>
  <c r="Y388" i="13"/>
  <c r="W389" i="13"/>
  <c r="X389" i="13"/>
  <c r="Y389" i="13"/>
  <c r="W390" i="13"/>
  <c r="X390" i="13"/>
  <c r="Y390" i="13"/>
  <c r="W391" i="13"/>
  <c r="X391" i="13"/>
  <c r="Y391" i="13"/>
  <c r="W392" i="13"/>
  <c r="X392" i="13"/>
  <c r="Y392" i="13"/>
  <c r="W393" i="13"/>
  <c r="X393" i="13"/>
  <c r="Y393" i="13"/>
  <c r="W394" i="13"/>
  <c r="X394" i="13"/>
  <c r="Y394" i="13"/>
  <c r="W395" i="13"/>
  <c r="X395" i="13"/>
  <c r="Y395" i="13"/>
  <c r="W396" i="13"/>
  <c r="X396" i="13"/>
  <c r="Y396" i="13"/>
  <c r="W397" i="13"/>
  <c r="X397" i="13"/>
  <c r="Y397" i="13"/>
  <c r="W398" i="13"/>
  <c r="X398" i="13"/>
  <c r="Y398" i="13"/>
  <c r="W399" i="13"/>
  <c r="X399" i="13"/>
  <c r="Y399" i="13"/>
  <c r="W400" i="13"/>
  <c r="X400" i="13"/>
  <c r="Y400" i="13"/>
  <c r="W401" i="13"/>
  <c r="X401" i="13"/>
  <c r="Y401" i="13"/>
  <c r="W402" i="13"/>
  <c r="X402" i="13"/>
  <c r="Y402" i="13"/>
  <c r="W403" i="13"/>
  <c r="X403" i="13"/>
  <c r="Y403" i="13"/>
  <c r="W404" i="13"/>
  <c r="X404" i="13"/>
  <c r="Y404" i="13"/>
  <c r="W405" i="13"/>
  <c r="X405" i="13"/>
  <c r="Y405" i="13"/>
  <c r="W406" i="13"/>
  <c r="X406" i="13"/>
  <c r="Y406" i="13"/>
  <c r="W407" i="13"/>
  <c r="X407" i="13"/>
  <c r="Y407" i="13"/>
  <c r="W408" i="13"/>
  <c r="X408" i="13"/>
  <c r="Y408" i="13"/>
  <c r="W409" i="13"/>
  <c r="X409" i="13"/>
  <c r="Y409" i="13"/>
  <c r="W410" i="13"/>
  <c r="X410" i="13"/>
  <c r="Y410" i="13"/>
  <c r="W411" i="13"/>
  <c r="X411" i="13"/>
  <c r="Y411" i="13"/>
  <c r="W412" i="13"/>
  <c r="X412" i="13"/>
  <c r="Y412" i="13"/>
  <c r="W413" i="13"/>
  <c r="X413" i="13"/>
  <c r="Y413" i="13"/>
  <c r="W414" i="13"/>
  <c r="X414" i="13"/>
  <c r="Y414" i="13"/>
  <c r="W415" i="13"/>
  <c r="X415" i="13"/>
  <c r="Y415" i="13"/>
  <c r="W416" i="13"/>
  <c r="X416" i="13"/>
  <c r="Y416" i="13"/>
  <c r="W417" i="13"/>
  <c r="X417" i="13"/>
  <c r="Y417" i="13"/>
  <c r="W418" i="13"/>
  <c r="X418" i="13"/>
  <c r="Y418" i="13"/>
  <c r="W419" i="13"/>
  <c r="X419" i="13"/>
  <c r="Y419" i="13"/>
  <c r="W420" i="13"/>
  <c r="X420" i="13"/>
  <c r="Y420" i="13"/>
  <c r="W421" i="13"/>
  <c r="X421" i="13"/>
  <c r="Y421" i="13"/>
  <c r="W422" i="13"/>
  <c r="X422" i="13"/>
  <c r="Y422" i="13"/>
  <c r="W423" i="13"/>
  <c r="X423" i="13"/>
  <c r="Y423" i="13"/>
  <c r="W424" i="13"/>
  <c r="X424" i="13"/>
  <c r="Y424" i="13"/>
  <c r="W425" i="13"/>
  <c r="X425" i="13"/>
  <c r="Y425" i="13"/>
  <c r="W426" i="13"/>
  <c r="X426" i="13"/>
  <c r="Y426" i="13"/>
  <c r="W427" i="13"/>
  <c r="X427" i="13"/>
  <c r="Y427" i="13"/>
  <c r="W428" i="13"/>
  <c r="X428" i="13"/>
  <c r="Y428" i="13"/>
  <c r="W429" i="13"/>
  <c r="X429" i="13"/>
  <c r="Y429" i="13"/>
  <c r="W430" i="13"/>
  <c r="X430" i="13"/>
  <c r="Y430" i="13"/>
  <c r="W431" i="13"/>
  <c r="X431" i="13"/>
  <c r="Y431" i="13"/>
  <c r="W432" i="13"/>
  <c r="X432" i="13"/>
  <c r="Y432" i="13"/>
  <c r="W433" i="13"/>
  <c r="X433" i="13"/>
  <c r="Y433" i="13"/>
  <c r="W434" i="13"/>
  <c r="X434" i="13"/>
  <c r="Y434" i="13"/>
  <c r="W435" i="13"/>
  <c r="X435" i="13"/>
  <c r="Y435" i="13"/>
  <c r="W436" i="13"/>
  <c r="X436" i="13"/>
  <c r="Y436" i="13"/>
  <c r="W437" i="13"/>
  <c r="X437" i="13"/>
  <c r="Y437" i="13"/>
  <c r="W438" i="13"/>
  <c r="X438" i="13"/>
  <c r="Y438" i="13"/>
  <c r="W439" i="13"/>
  <c r="X439" i="13"/>
  <c r="Y439" i="13"/>
  <c r="W440" i="13"/>
  <c r="X440" i="13"/>
  <c r="Y440" i="13"/>
  <c r="W441" i="13"/>
  <c r="X441" i="13"/>
  <c r="Y441" i="13"/>
  <c r="W442" i="13"/>
  <c r="X442" i="13"/>
  <c r="Y442" i="13"/>
  <c r="W443" i="13"/>
  <c r="X443" i="13"/>
  <c r="Y443" i="13"/>
  <c r="W444" i="13"/>
  <c r="X444" i="13"/>
  <c r="Y444" i="13"/>
  <c r="W445" i="13"/>
  <c r="X445" i="13"/>
  <c r="Y445" i="13"/>
  <c r="W446" i="13"/>
  <c r="X446" i="13"/>
  <c r="Y446" i="13"/>
  <c r="W447" i="13"/>
  <c r="X447" i="13"/>
  <c r="Y447" i="13"/>
  <c r="W448" i="13"/>
  <c r="X448" i="13"/>
  <c r="Y448" i="13"/>
  <c r="W449" i="13"/>
  <c r="X449" i="13"/>
  <c r="Y449" i="13"/>
  <c r="W450" i="13"/>
  <c r="X450" i="13"/>
  <c r="Y450" i="13"/>
  <c r="W451" i="13"/>
  <c r="X451" i="13"/>
  <c r="Y451" i="13"/>
  <c r="W452" i="13"/>
  <c r="X452" i="13"/>
  <c r="Y452" i="13"/>
  <c r="W453" i="13"/>
  <c r="X453" i="13"/>
  <c r="Y453" i="13"/>
  <c r="W454" i="13"/>
  <c r="X454" i="13"/>
  <c r="Y454" i="13"/>
  <c r="W455" i="13"/>
  <c r="X455" i="13"/>
  <c r="Y455" i="13"/>
  <c r="W456" i="13"/>
  <c r="X456" i="13"/>
  <c r="Y456" i="13"/>
  <c r="W457" i="13"/>
  <c r="X457" i="13"/>
  <c r="Y457" i="13"/>
  <c r="W458" i="13"/>
  <c r="X458" i="13"/>
  <c r="Y458" i="13"/>
  <c r="W459" i="13"/>
  <c r="X459" i="13"/>
  <c r="Y459" i="13"/>
  <c r="W460" i="13"/>
  <c r="X460" i="13"/>
  <c r="Y460" i="13"/>
  <c r="W461" i="13"/>
  <c r="X461" i="13"/>
  <c r="Y461" i="13"/>
  <c r="W462" i="13"/>
  <c r="X462" i="13"/>
  <c r="Y462" i="13"/>
  <c r="W463" i="13"/>
  <c r="X463" i="13"/>
  <c r="Y463" i="13"/>
  <c r="W464" i="13"/>
  <c r="X464" i="13"/>
  <c r="Y464" i="13"/>
  <c r="W465" i="13"/>
  <c r="X465" i="13"/>
  <c r="Y465" i="13"/>
  <c r="W466" i="13"/>
  <c r="X466" i="13"/>
  <c r="Y466" i="13"/>
  <c r="W467" i="13"/>
  <c r="X467" i="13"/>
  <c r="Y467" i="13"/>
  <c r="W468" i="13"/>
  <c r="X468" i="13"/>
  <c r="Y468" i="13"/>
  <c r="W469" i="13"/>
  <c r="X469" i="13"/>
  <c r="Y469" i="13"/>
  <c r="W470" i="13"/>
  <c r="X470" i="13"/>
  <c r="Y470" i="13"/>
  <c r="W471" i="13"/>
  <c r="X471" i="13"/>
  <c r="Y471" i="13"/>
  <c r="W472" i="13"/>
  <c r="X472" i="13"/>
  <c r="Y472" i="13"/>
  <c r="W473" i="13"/>
  <c r="X473" i="13"/>
  <c r="Y473" i="13"/>
  <c r="W474" i="13"/>
  <c r="X474" i="13"/>
  <c r="Y474" i="13"/>
  <c r="W475" i="13"/>
  <c r="X475" i="13"/>
  <c r="Y475" i="13"/>
  <c r="W476" i="13"/>
  <c r="X476" i="13"/>
  <c r="Y476" i="13"/>
  <c r="W477" i="13"/>
  <c r="X477" i="13"/>
  <c r="Y477" i="13"/>
  <c r="W478" i="13"/>
  <c r="X478" i="13"/>
  <c r="Y478" i="13"/>
  <c r="W479" i="13"/>
  <c r="X479" i="13"/>
  <c r="Y479" i="13"/>
  <c r="W480" i="13"/>
  <c r="X480" i="13"/>
  <c r="Y480" i="13"/>
  <c r="W481" i="13"/>
  <c r="X481" i="13"/>
  <c r="Y481" i="13"/>
  <c r="W482" i="13"/>
  <c r="X482" i="13"/>
  <c r="Y482" i="13"/>
  <c r="W483" i="13"/>
  <c r="X483" i="13"/>
  <c r="Y483" i="13"/>
  <c r="W484" i="13"/>
  <c r="X484" i="13"/>
  <c r="Y484" i="13"/>
  <c r="W485" i="13"/>
  <c r="X485" i="13"/>
  <c r="Y485" i="13"/>
  <c r="W486" i="13"/>
  <c r="X486" i="13"/>
  <c r="Y486" i="13"/>
  <c r="W487" i="13"/>
  <c r="X487" i="13"/>
  <c r="Y487" i="13"/>
  <c r="W488" i="13"/>
  <c r="X488" i="13"/>
  <c r="Y488" i="13"/>
  <c r="W489" i="13"/>
  <c r="X489" i="13"/>
  <c r="Y489" i="13"/>
  <c r="W490" i="13"/>
  <c r="X490" i="13"/>
  <c r="Y490" i="13"/>
  <c r="W491" i="13"/>
  <c r="X491" i="13"/>
  <c r="Y491" i="13"/>
  <c r="W492" i="13"/>
  <c r="X492" i="13"/>
  <c r="Y492" i="13"/>
  <c r="W493" i="13"/>
  <c r="X493" i="13"/>
  <c r="Y493" i="13"/>
  <c r="W494" i="13"/>
  <c r="X494" i="13"/>
  <c r="Y494" i="13"/>
  <c r="W495" i="13"/>
  <c r="X495" i="13"/>
  <c r="Y495" i="13"/>
  <c r="W496" i="13"/>
  <c r="X496" i="13"/>
  <c r="Y496" i="13"/>
  <c r="W497" i="13"/>
  <c r="X497" i="13"/>
  <c r="Y497" i="13"/>
  <c r="W498" i="13"/>
  <c r="X498" i="13"/>
  <c r="Y498" i="13"/>
  <c r="W499" i="13"/>
  <c r="X499" i="13"/>
  <c r="Y499" i="13"/>
  <c r="W500" i="13"/>
  <c r="X500" i="13"/>
  <c r="Y500" i="13"/>
  <c r="W501" i="13"/>
  <c r="X501" i="13"/>
  <c r="Y501" i="13"/>
  <c r="W502" i="13"/>
  <c r="X502" i="13"/>
  <c r="Y502" i="13"/>
  <c r="W503" i="13"/>
  <c r="X503" i="13"/>
  <c r="Y503" i="13"/>
  <c r="W504" i="13"/>
  <c r="X504" i="13"/>
  <c r="Y504" i="13"/>
  <c r="W505" i="13"/>
  <c r="X505" i="13"/>
  <c r="Y505" i="13"/>
  <c r="W506" i="13"/>
  <c r="X506" i="13"/>
  <c r="Y506" i="13"/>
  <c r="W507" i="13"/>
  <c r="X507" i="13"/>
  <c r="Y507" i="13"/>
  <c r="W508" i="13"/>
  <c r="X508" i="13"/>
  <c r="Y508" i="13"/>
  <c r="W509" i="13"/>
  <c r="X509" i="13"/>
  <c r="Y509" i="13"/>
  <c r="W510" i="13"/>
  <c r="X510" i="13"/>
  <c r="Y510" i="13"/>
  <c r="W511" i="13"/>
  <c r="X511" i="13"/>
  <c r="Y511" i="13"/>
  <c r="W512" i="13"/>
  <c r="X512" i="13"/>
  <c r="Y512" i="13"/>
  <c r="W513" i="13"/>
  <c r="X513" i="13"/>
  <c r="Y513" i="13"/>
  <c r="W514" i="13"/>
  <c r="X514" i="13"/>
  <c r="Y514" i="13"/>
  <c r="W515" i="13"/>
  <c r="X515" i="13"/>
  <c r="Y515" i="13"/>
  <c r="W516" i="13"/>
  <c r="X516" i="13"/>
  <c r="Y516" i="13"/>
  <c r="W517" i="13"/>
  <c r="X517" i="13"/>
  <c r="Y517" i="13"/>
  <c r="W518" i="13"/>
  <c r="X518" i="13"/>
  <c r="Y518" i="13"/>
  <c r="W519" i="13"/>
  <c r="X519" i="13"/>
  <c r="Y519" i="13"/>
  <c r="W520" i="13"/>
  <c r="X520" i="13"/>
  <c r="Y520" i="13"/>
  <c r="W521" i="13"/>
  <c r="X521" i="13"/>
  <c r="Y521" i="13"/>
  <c r="W522" i="13"/>
  <c r="X522" i="13"/>
  <c r="Y522" i="13"/>
  <c r="W523" i="13"/>
  <c r="X523" i="13"/>
  <c r="Y523" i="13"/>
  <c r="W524" i="13"/>
  <c r="X524" i="13"/>
  <c r="Y524" i="13"/>
  <c r="W525" i="13"/>
  <c r="X525" i="13"/>
  <c r="Y525" i="13"/>
  <c r="W526" i="13"/>
  <c r="X526" i="13"/>
  <c r="Y526" i="13"/>
  <c r="W527" i="13"/>
  <c r="X527" i="13"/>
  <c r="Y527" i="13"/>
  <c r="W528" i="13"/>
  <c r="X528" i="13"/>
  <c r="Y528" i="13"/>
  <c r="W529" i="13"/>
  <c r="X529" i="13"/>
  <c r="Y529" i="13"/>
  <c r="W530" i="13"/>
  <c r="X530" i="13"/>
  <c r="Y530" i="13"/>
  <c r="W531" i="13"/>
  <c r="X531" i="13"/>
  <c r="Y531" i="13"/>
  <c r="W532" i="13"/>
  <c r="X532" i="13"/>
  <c r="Y532" i="13"/>
  <c r="W533" i="13"/>
  <c r="X533" i="13"/>
  <c r="Y533" i="13"/>
  <c r="W534" i="13"/>
  <c r="X534" i="13"/>
  <c r="Y534" i="13"/>
  <c r="W535" i="13"/>
  <c r="X535" i="13"/>
  <c r="Y535" i="13"/>
  <c r="W536" i="13"/>
  <c r="X536" i="13"/>
  <c r="Y536" i="13"/>
  <c r="W537" i="13"/>
  <c r="X537" i="13"/>
  <c r="Y537" i="13"/>
  <c r="W538" i="13"/>
  <c r="X538" i="13"/>
  <c r="Y538" i="13"/>
  <c r="W539" i="13"/>
  <c r="X539" i="13"/>
  <c r="Y539" i="13"/>
  <c r="W540" i="13"/>
  <c r="X540" i="13"/>
  <c r="Y540" i="13"/>
  <c r="W541" i="13"/>
  <c r="X541" i="13"/>
  <c r="Y541" i="13"/>
  <c r="W542" i="13"/>
  <c r="X542" i="13"/>
  <c r="Y542" i="13"/>
  <c r="W543" i="13"/>
  <c r="X543" i="13"/>
  <c r="Y543" i="13"/>
  <c r="W544" i="13"/>
  <c r="X544" i="13"/>
  <c r="Y544" i="13"/>
  <c r="W545" i="13"/>
  <c r="X545" i="13"/>
  <c r="Y545" i="13"/>
  <c r="W546" i="13"/>
  <c r="X546" i="13"/>
  <c r="Y546" i="13"/>
  <c r="W547" i="13"/>
  <c r="X547" i="13"/>
  <c r="Y547" i="13"/>
  <c r="W548" i="13"/>
  <c r="X548" i="13"/>
  <c r="Y548" i="13"/>
  <c r="W549" i="13"/>
  <c r="X549" i="13"/>
  <c r="Y549" i="13"/>
  <c r="W550" i="13"/>
  <c r="X550" i="13"/>
  <c r="Y550" i="13"/>
  <c r="W551" i="13"/>
  <c r="X551" i="13"/>
  <c r="Y551" i="13"/>
  <c r="W552" i="13"/>
  <c r="X552" i="13"/>
  <c r="Y552" i="13"/>
  <c r="W553" i="13"/>
  <c r="X553" i="13"/>
  <c r="Y553" i="13"/>
  <c r="W554" i="13"/>
  <c r="X554" i="13"/>
  <c r="Y554" i="13"/>
  <c r="W555" i="13"/>
  <c r="X555" i="13"/>
  <c r="Y555" i="13"/>
  <c r="W556" i="13"/>
  <c r="X556" i="13"/>
  <c r="Y556" i="13"/>
  <c r="W557" i="13"/>
  <c r="X557" i="13"/>
  <c r="Y557" i="13"/>
  <c r="W558" i="13"/>
  <c r="X558" i="13"/>
  <c r="Y558" i="13"/>
  <c r="W559" i="13"/>
  <c r="X559" i="13"/>
  <c r="Y559" i="13"/>
  <c r="W560" i="13"/>
  <c r="X560" i="13"/>
  <c r="Y560" i="13"/>
  <c r="W561" i="13"/>
  <c r="X561" i="13"/>
  <c r="Y561" i="13"/>
  <c r="W562" i="13"/>
  <c r="X562" i="13"/>
  <c r="Y562" i="13"/>
  <c r="W563" i="13"/>
  <c r="X563" i="13"/>
  <c r="Y563" i="13"/>
  <c r="W564" i="13"/>
  <c r="X564" i="13"/>
  <c r="Y564" i="13"/>
  <c r="W565" i="13"/>
  <c r="X565" i="13"/>
  <c r="Y565" i="13"/>
  <c r="W566" i="13"/>
  <c r="X566" i="13"/>
  <c r="Y566" i="13"/>
  <c r="W567" i="13"/>
  <c r="X567" i="13"/>
  <c r="Y567" i="13"/>
  <c r="W568" i="13"/>
  <c r="X568" i="13"/>
  <c r="Y568" i="13"/>
  <c r="W569" i="13"/>
  <c r="X569" i="13"/>
  <c r="Y569" i="13"/>
  <c r="W570" i="13"/>
  <c r="X570" i="13"/>
  <c r="Y570" i="13"/>
  <c r="W571" i="13"/>
  <c r="X571" i="13"/>
  <c r="Y571" i="13"/>
  <c r="W572" i="13"/>
  <c r="X572" i="13"/>
  <c r="Y572" i="13"/>
  <c r="W573" i="13"/>
  <c r="X573" i="13"/>
  <c r="Y573" i="13"/>
  <c r="W574" i="13"/>
  <c r="X574" i="13"/>
  <c r="Y574" i="13"/>
  <c r="W575" i="13"/>
  <c r="X575" i="13"/>
  <c r="Y575" i="13"/>
  <c r="W576" i="13"/>
  <c r="X576" i="13"/>
  <c r="Y576" i="13"/>
  <c r="W577" i="13"/>
  <c r="X577" i="13"/>
  <c r="Y577" i="13"/>
  <c r="W578" i="13"/>
  <c r="X578" i="13"/>
  <c r="Y578" i="13"/>
  <c r="W579" i="13"/>
  <c r="X579" i="13"/>
  <c r="Y579" i="13"/>
  <c r="W580" i="13"/>
  <c r="X580" i="13"/>
  <c r="Y580" i="13"/>
  <c r="W581" i="13"/>
  <c r="X581" i="13"/>
  <c r="Y581" i="13"/>
  <c r="W582" i="13"/>
  <c r="X582" i="13"/>
  <c r="Y582" i="13"/>
  <c r="W583" i="13"/>
  <c r="X583" i="13"/>
  <c r="Y583" i="13"/>
  <c r="W584" i="13"/>
  <c r="X584" i="13"/>
  <c r="Y584" i="13"/>
  <c r="W585" i="13"/>
  <c r="X585" i="13"/>
  <c r="Y585" i="13"/>
  <c r="W586" i="13"/>
  <c r="X586" i="13"/>
  <c r="Y586" i="13"/>
  <c r="W587" i="13"/>
  <c r="X587" i="13"/>
  <c r="Y587" i="13"/>
  <c r="W588" i="13"/>
  <c r="X588" i="13"/>
  <c r="Y588" i="13"/>
  <c r="W589" i="13"/>
  <c r="X589" i="13"/>
  <c r="Y589" i="13"/>
  <c r="W590" i="13"/>
  <c r="X590" i="13"/>
  <c r="Y590" i="13"/>
  <c r="W591" i="13"/>
  <c r="X591" i="13"/>
  <c r="Y591" i="13"/>
  <c r="W592" i="13"/>
  <c r="X592" i="13"/>
  <c r="Y592" i="13"/>
  <c r="W593" i="13"/>
  <c r="X593" i="13"/>
  <c r="Y593" i="13"/>
  <c r="W594" i="13"/>
  <c r="X594" i="13"/>
  <c r="Y594" i="13"/>
  <c r="W595" i="13"/>
  <c r="X595" i="13"/>
  <c r="Y595" i="13"/>
  <c r="W596" i="13"/>
  <c r="X596" i="13"/>
  <c r="Y596" i="13"/>
  <c r="W597" i="13"/>
  <c r="X597" i="13"/>
  <c r="Y597" i="13"/>
  <c r="W598" i="13"/>
  <c r="X598" i="13"/>
  <c r="Y598" i="13"/>
  <c r="W599" i="13"/>
  <c r="X599" i="13"/>
  <c r="Y599" i="13"/>
  <c r="W600" i="13"/>
  <c r="X600" i="13"/>
  <c r="Y600" i="13"/>
  <c r="W601" i="13"/>
  <c r="X601" i="13"/>
  <c r="Y601" i="13"/>
  <c r="W602" i="13"/>
  <c r="X602" i="13"/>
  <c r="Y602" i="13"/>
  <c r="W603" i="13"/>
  <c r="X603" i="13"/>
  <c r="Y603" i="13"/>
  <c r="W604" i="13"/>
  <c r="X604" i="13"/>
  <c r="Y604" i="13"/>
  <c r="W605" i="13"/>
  <c r="X605" i="13"/>
  <c r="Y605" i="13"/>
  <c r="W606" i="13"/>
  <c r="X606" i="13"/>
  <c r="Y606" i="13"/>
  <c r="W607" i="13"/>
  <c r="X607" i="13"/>
  <c r="Y607" i="13"/>
  <c r="W608" i="13"/>
  <c r="X608" i="13"/>
  <c r="Y608" i="13"/>
  <c r="W609" i="13"/>
  <c r="X609" i="13"/>
  <c r="Y609" i="13"/>
  <c r="W610" i="13"/>
  <c r="X610" i="13"/>
  <c r="Y610" i="13"/>
  <c r="W611" i="13"/>
  <c r="X611" i="13"/>
  <c r="Y611" i="13"/>
  <c r="W612" i="13"/>
  <c r="X612" i="13"/>
  <c r="Y612" i="13"/>
  <c r="W613" i="13"/>
  <c r="X613" i="13"/>
  <c r="Y613" i="13"/>
  <c r="W614" i="13"/>
  <c r="X614" i="13"/>
  <c r="Y614" i="13"/>
  <c r="W615" i="13"/>
  <c r="X615" i="13"/>
  <c r="Y615" i="13"/>
  <c r="W616" i="13"/>
  <c r="X616" i="13"/>
  <c r="Y616" i="13"/>
  <c r="W617" i="13"/>
  <c r="X617" i="13"/>
  <c r="Y617" i="13"/>
  <c r="W618" i="13"/>
  <c r="X618" i="13"/>
  <c r="Y618" i="13"/>
  <c r="W619" i="13"/>
  <c r="X619" i="13"/>
  <c r="Y619" i="13"/>
  <c r="W620" i="13"/>
  <c r="X620" i="13"/>
  <c r="Y620" i="13"/>
  <c r="W621" i="13"/>
  <c r="X621" i="13"/>
  <c r="Y621" i="13"/>
  <c r="W622" i="13"/>
  <c r="X622" i="13"/>
  <c r="Y622" i="13"/>
  <c r="W623" i="13"/>
  <c r="X623" i="13"/>
  <c r="Y623" i="13"/>
  <c r="W624" i="13"/>
  <c r="X624" i="13"/>
  <c r="Y624" i="13"/>
  <c r="W625" i="13"/>
  <c r="X625" i="13"/>
  <c r="Y625" i="13"/>
  <c r="W626" i="13"/>
  <c r="X626" i="13"/>
  <c r="Y626" i="13"/>
  <c r="W627" i="13"/>
  <c r="X627" i="13"/>
  <c r="Y627" i="13"/>
  <c r="W628" i="13"/>
  <c r="X628" i="13"/>
  <c r="Y628" i="13"/>
  <c r="W629" i="13"/>
  <c r="X629" i="13"/>
  <c r="Y629" i="13"/>
  <c r="W630" i="13"/>
  <c r="X630" i="13"/>
  <c r="Y630" i="13"/>
  <c r="W631" i="13"/>
  <c r="X631" i="13"/>
  <c r="Y631" i="13"/>
  <c r="W632" i="13"/>
  <c r="X632" i="13"/>
  <c r="Y632" i="13"/>
  <c r="W633" i="13"/>
  <c r="X633" i="13"/>
  <c r="Y633" i="13"/>
  <c r="W634" i="13"/>
  <c r="X634" i="13"/>
  <c r="Y634" i="13"/>
  <c r="W635" i="13"/>
  <c r="X635" i="13"/>
  <c r="Y635" i="13"/>
  <c r="W636" i="13"/>
  <c r="X636" i="13"/>
  <c r="Y636" i="13"/>
  <c r="W637" i="13"/>
  <c r="X637" i="13"/>
  <c r="Y637" i="13"/>
  <c r="W638" i="13"/>
  <c r="X638" i="13"/>
  <c r="Y638" i="13"/>
  <c r="W639" i="13"/>
  <c r="X639" i="13"/>
  <c r="Y639" i="13"/>
  <c r="W640" i="13"/>
  <c r="X640" i="13"/>
  <c r="Y640" i="13"/>
  <c r="W641" i="13"/>
  <c r="X641" i="13"/>
  <c r="Y641" i="13"/>
  <c r="W642" i="13"/>
  <c r="X642" i="13"/>
  <c r="Y642" i="13"/>
  <c r="W643" i="13"/>
  <c r="X643" i="13"/>
  <c r="Y643" i="13"/>
  <c r="W644" i="13"/>
  <c r="X644" i="13"/>
  <c r="Y644" i="13"/>
  <c r="W645" i="13"/>
  <c r="X645" i="13"/>
  <c r="Y645" i="13"/>
  <c r="W646" i="13"/>
  <c r="X646" i="13"/>
  <c r="Y646" i="13"/>
  <c r="W647" i="13"/>
  <c r="X647" i="13"/>
  <c r="Y647" i="13"/>
  <c r="W648" i="13"/>
  <c r="X648" i="13"/>
  <c r="Y648" i="13"/>
  <c r="W649" i="13"/>
  <c r="X649" i="13"/>
  <c r="Y649" i="13"/>
  <c r="W650" i="13"/>
  <c r="X650" i="13"/>
  <c r="Y650" i="13"/>
  <c r="W651" i="13"/>
  <c r="X651" i="13"/>
  <c r="Y651" i="13"/>
  <c r="W652" i="13"/>
  <c r="X652" i="13"/>
  <c r="Y652" i="13"/>
  <c r="W653" i="13"/>
  <c r="X653" i="13"/>
  <c r="Y653" i="13"/>
  <c r="W654" i="13"/>
  <c r="X654" i="13"/>
  <c r="Y654" i="13"/>
  <c r="W655" i="13"/>
  <c r="X655" i="13"/>
  <c r="Y655" i="13"/>
  <c r="W656" i="13"/>
  <c r="X656" i="13"/>
  <c r="Y656" i="13"/>
  <c r="W657" i="13"/>
  <c r="X657" i="13"/>
  <c r="Y657" i="13"/>
  <c r="W658" i="13"/>
  <c r="X658" i="13"/>
  <c r="Y658" i="13"/>
  <c r="W659" i="13"/>
  <c r="X659" i="13"/>
  <c r="Y659" i="13"/>
  <c r="W660" i="13"/>
  <c r="X660" i="13"/>
  <c r="Y660" i="13"/>
  <c r="W661" i="13"/>
  <c r="X661" i="13"/>
  <c r="Y661" i="13"/>
  <c r="W662" i="13"/>
  <c r="X662" i="13"/>
  <c r="Y662" i="13"/>
  <c r="W663" i="13"/>
  <c r="X663" i="13"/>
  <c r="Y663" i="13"/>
  <c r="W664" i="13"/>
  <c r="X664" i="13"/>
  <c r="Y664" i="13"/>
  <c r="W665" i="13"/>
  <c r="X665" i="13"/>
  <c r="Y665" i="13"/>
  <c r="W666" i="13"/>
  <c r="X666" i="13"/>
  <c r="Y666" i="13"/>
  <c r="W667" i="13"/>
  <c r="X667" i="13"/>
  <c r="Y667" i="13"/>
  <c r="W668" i="13"/>
  <c r="X668" i="13"/>
  <c r="Y668" i="13"/>
  <c r="W669" i="13"/>
  <c r="X669" i="13"/>
  <c r="Y669" i="13"/>
  <c r="W670" i="13"/>
  <c r="X670" i="13"/>
  <c r="Y670" i="13"/>
  <c r="W671" i="13"/>
  <c r="X671" i="13"/>
  <c r="Y671" i="13"/>
  <c r="W672" i="13"/>
  <c r="X672" i="13"/>
  <c r="Y672" i="13"/>
  <c r="W673" i="13"/>
  <c r="X673" i="13"/>
  <c r="Y673" i="13"/>
  <c r="W674" i="13"/>
  <c r="X674" i="13"/>
  <c r="Y674" i="13"/>
  <c r="W675" i="13"/>
  <c r="X675" i="13"/>
  <c r="Y675" i="13"/>
  <c r="W676" i="13"/>
  <c r="X676" i="13"/>
  <c r="Y676" i="13"/>
  <c r="W677" i="13"/>
  <c r="X677" i="13"/>
  <c r="Y677" i="13"/>
  <c r="W678" i="13"/>
  <c r="X678" i="13"/>
  <c r="Y678" i="13"/>
  <c r="W679" i="13"/>
  <c r="X679" i="13"/>
  <c r="Y679" i="13"/>
  <c r="W680" i="13"/>
  <c r="X680" i="13"/>
  <c r="Y680" i="13"/>
  <c r="W681" i="13"/>
  <c r="X681" i="13"/>
  <c r="Y681" i="13"/>
  <c r="W682" i="13"/>
  <c r="X682" i="13"/>
  <c r="Y682" i="13"/>
  <c r="W683" i="13"/>
  <c r="X683" i="13"/>
  <c r="Y683" i="13"/>
  <c r="W684" i="13"/>
  <c r="X684" i="13"/>
  <c r="Y684" i="13"/>
  <c r="W685" i="13"/>
  <c r="X685" i="13"/>
  <c r="Y685" i="13"/>
  <c r="W686" i="13"/>
  <c r="X686" i="13"/>
  <c r="Y686" i="13"/>
  <c r="W687" i="13"/>
  <c r="X687" i="13"/>
  <c r="Y687" i="13"/>
  <c r="W688" i="13"/>
  <c r="X688" i="13"/>
  <c r="Y688" i="13"/>
  <c r="W689" i="13"/>
  <c r="X689" i="13"/>
  <c r="Y689" i="13"/>
  <c r="W690" i="13"/>
  <c r="X690" i="13"/>
  <c r="Y690" i="13"/>
  <c r="W691" i="13"/>
  <c r="X691" i="13"/>
  <c r="Y691" i="13"/>
  <c r="W692" i="13"/>
  <c r="X692" i="13"/>
  <c r="Y692" i="13"/>
  <c r="W693" i="13"/>
  <c r="X693" i="13"/>
  <c r="Y693" i="13"/>
  <c r="W694" i="13"/>
  <c r="X694" i="13"/>
  <c r="Y694" i="13"/>
  <c r="W695" i="13"/>
  <c r="X695" i="13"/>
  <c r="Y695" i="13"/>
  <c r="W696" i="13"/>
  <c r="X696" i="13"/>
  <c r="Y696" i="13"/>
  <c r="W697" i="13"/>
  <c r="X697" i="13"/>
  <c r="Y697" i="13"/>
  <c r="W698" i="13"/>
  <c r="X698" i="13"/>
  <c r="Y698" i="13"/>
  <c r="W699" i="13"/>
  <c r="X699" i="13"/>
  <c r="Y699" i="13"/>
  <c r="W700" i="13"/>
  <c r="X700" i="13"/>
  <c r="Y700" i="13"/>
  <c r="W701" i="13"/>
  <c r="X701" i="13"/>
  <c r="Y701" i="13"/>
  <c r="W702" i="13"/>
  <c r="X702" i="13"/>
  <c r="Y702" i="13"/>
  <c r="W703" i="13"/>
  <c r="X703" i="13"/>
  <c r="Y703" i="13"/>
  <c r="W704" i="13"/>
  <c r="X704" i="13"/>
  <c r="Y704" i="13"/>
  <c r="W705" i="13"/>
  <c r="X705" i="13"/>
  <c r="Y705" i="13"/>
  <c r="W706" i="13"/>
  <c r="X706" i="13"/>
  <c r="Y706" i="13"/>
  <c r="W707" i="13"/>
  <c r="X707" i="13"/>
  <c r="Y707" i="13"/>
  <c r="W708" i="13"/>
  <c r="X708" i="13"/>
  <c r="Y708" i="13"/>
  <c r="W709" i="13"/>
  <c r="X709" i="13"/>
  <c r="Y709" i="13"/>
  <c r="W710" i="13"/>
  <c r="X710" i="13"/>
  <c r="Y710" i="13"/>
  <c r="W711" i="13"/>
  <c r="X711" i="13"/>
  <c r="Y711" i="13"/>
  <c r="W712" i="13"/>
  <c r="X712" i="13"/>
  <c r="Y712" i="13"/>
  <c r="W713" i="13"/>
  <c r="X713" i="13"/>
  <c r="Y713" i="13"/>
  <c r="W714" i="13"/>
  <c r="X714" i="13"/>
  <c r="Y714" i="13"/>
  <c r="W715" i="13"/>
  <c r="X715" i="13"/>
  <c r="Y715" i="13"/>
  <c r="W716" i="13"/>
  <c r="X716" i="13"/>
  <c r="Y716" i="13"/>
  <c r="W717" i="13"/>
  <c r="X717" i="13"/>
  <c r="Y717" i="13"/>
  <c r="W718" i="13"/>
  <c r="X718" i="13"/>
  <c r="Y718" i="13"/>
  <c r="W719" i="13"/>
  <c r="X719" i="13"/>
  <c r="Y719" i="13"/>
  <c r="W720" i="13"/>
  <c r="X720" i="13"/>
  <c r="Y720" i="13"/>
  <c r="W721" i="13"/>
  <c r="X721" i="13"/>
  <c r="Y721" i="13"/>
  <c r="W722" i="13"/>
  <c r="X722" i="13"/>
  <c r="Y722" i="13"/>
  <c r="W723" i="13"/>
  <c r="X723" i="13"/>
  <c r="Y723" i="13"/>
  <c r="W724" i="13"/>
  <c r="X724" i="13"/>
  <c r="Y724" i="13"/>
  <c r="W725" i="13"/>
  <c r="X725" i="13"/>
  <c r="Y725" i="13"/>
  <c r="W726" i="13"/>
  <c r="X726" i="13"/>
  <c r="Y726" i="13"/>
  <c r="W727" i="13"/>
  <c r="X727" i="13"/>
  <c r="Y727" i="13"/>
  <c r="W728" i="13"/>
  <c r="X728" i="13"/>
  <c r="Y728" i="13"/>
  <c r="W729" i="13"/>
  <c r="X729" i="13"/>
  <c r="Y729" i="13"/>
  <c r="W730" i="13"/>
  <c r="X730" i="13"/>
  <c r="Y730" i="13"/>
  <c r="W731" i="13"/>
  <c r="X731" i="13"/>
  <c r="Y731" i="13"/>
  <c r="W732" i="13"/>
  <c r="X732" i="13"/>
  <c r="Y732" i="13"/>
  <c r="W733" i="13"/>
  <c r="X733" i="13"/>
  <c r="Y733" i="13"/>
  <c r="W734" i="13"/>
  <c r="X734" i="13"/>
  <c r="Y734" i="13"/>
  <c r="W735" i="13"/>
  <c r="X735" i="13"/>
  <c r="Y735" i="13"/>
  <c r="W736" i="13"/>
  <c r="X736" i="13"/>
  <c r="Y736" i="13"/>
  <c r="W737" i="13"/>
  <c r="X737" i="13"/>
  <c r="Y737" i="13"/>
  <c r="W738" i="13"/>
  <c r="X738" i="13"/>
  <c r="Y738" i="13"/>
  <c r="W739" i="13"/>
  <c r="X739" i="13"/>
  <c r="Y739" i="13"/>
  <c r="W740" i="13"/>
  <c r="X740" i="13"/>
  <c r="Y740" i="13"/>
  <c r="W741" i="13"/>
  <c r="X741" i="13"/>
  <c r="Y741" i="13"/>
  <c r="W742" i="13"/>
  <c r="X742" i="13"/>
  <c r="Y742" i="13"/>
  <c r="W743" i="13"/>
  <c r="X743" i="13"/>
  <c r="Y743" i="13"/>
  <c r="W744" i="13"/>
  <c r="X744" i="13"/>
  <c r="Y744" i="13"/>
  <c r="W745" i="13"/>
  <c r="X745" i="13"/>
  <c r="Y745" i="13"/>
  <c r="W746" i="13"/>
  <c r="X746" i="13"/>
  <c r="Y746" i="13"/>
  <c r="W747" i="13"/>
  <c r="X747" i="13"/>
  <c r="Y747" i="13"/>
  <c r="W748" i="13"/>
  <c r="X748" i="13"/>
  <c r="Y748" i="13"/>
  <c r="W749" i="13"/>
  <c r="X749" i="13"/>
  <c r="Y749" i="13"/>
  <c r="W750" i="13"/>
  <c r="X750" i="13"/>
  <c r="Y750" i="13"/>
  <c r="W751" i="13"/>
  <c r="X751" i="13"/>
  <c r="Y751" i="13"/>
  <c r="W752" i="13"/>
  <c r="X752" i="13"/>
  <c r="Y752" i="13"/>
  <c r="W753" i="13"/>
  <c r="X753" i="13"/>
  <c r="Y753" i="13"/>
  <c r="W754" i="13"/>
  <c r="X754" i="13"/>
  <c r="Y754" i="13"/>
  <c r="W755" i="13"/>
  <c r="X755" i="13"/>
  <c r="Y755" i="13"/>
  <c r="W756" i="13"/>
  <c r="X756" i="13"/>
  <c r="Y756" i="13"/>
  <c r="W757" i="13"/>
  <c r="X757" i="13"/>
  <c r="Y757" i="13"/>
  <c r="W758" i="13"/>
  <c r="X758" i="13"/>
  <c r="Y758" i="13"/>
  <c r="W759" i="13"/>
  <c r="X759" i="13"/>
  <c r="Y759" i="13"/>
  <c r="W760" i="13"/>
  <c r="X760" i="13"/>
  <c r="Y760" i="13"/>
  <c r="W761" i="13"/>
  <c r="X761" i="13"/>
  <c r="Y761" i="13"/>
  <c r="W762" i="13"/>
  <c r="X762" i="13"/>
  <c r="Y762" i="13"/>
  <c r="W763" i="13"/>
  <c r="X763" i="13"/>
  <c r="Y763" i="13"/>
  <c r="W764" i="13"/>
  <c r="X764" i="13"/>
  <c r="Y764" i="13"/>
  <c r="W765" i="13"/>
  <c r="X765" i="13"/>
  <c r="Y765" i="13"/>
  <c r="W766" i="13"/>
  <c r="X766" i="13"/>
  <c r="Y766" i="13"/>
  <c r="W767" i="13"/>
  <c r="X767" i="13"/>
  <c r="Y767" i="13"/>
  <c r="W768" i="13"/>
  <c r="X768" i="13"/>
  <c r="Y768" i="13"/>
  <c r="W769" i="13"/>
  <c r="X769" i="13"/>
  <c r="Y769" i="13"/>
  <c r="W770" i="13"/>
  <c r="X770" i="13"/>
  <c r="Y770" i="13"/>
  <c r="W771" i="13"/>
  <c r="X771" i="13"/>
  <c r="Y771" i="13"/>
  <c r="W772" i="13"/>
  <c r="X772" i="13"/>
  <c r="Y772" i="13"/>
  <c r="W773" i="13"/>
  <c r="X773" i="13"/>
  <c r="Y773" i="13"/>
  <c r="W774" i="13"/>
  <c r="X774" i="13"/>
  <c r="Y774" i="13"/>
  <c r="W775" i="13"/>
  <c r="X775" i="13"/>
  <c r="Y775" i="13"/>
  <c r="W776" i="13"/>
  <c r="X776" i="13"/>
  <c r="Y776" i="13"/>
  <c r="W777" i="13"/>
  <c r="X777" i="13"/>
  <c r="Y777" i="13"/>
  <c r="W778" i="13"/>
  <c r="X778" i="13"/>
  <c r="Y778" i="13"/>
  <c r="W779" i="13"/>
  <c r="X779" i="13"/>
  <c r="Y779" i="13"/>
  <c r="W780" i="13"/>
  <c r="X780" i="13"/>
  <c r="Y780" i="13"/>
  <c r="W781" i="13"/>
  <c r="X781" i="13"/>
  <c r="Y781" i="13"/>
  <c r="W782" i="13"/>
  <c r="X782" i="13"/>
  <c r="Y782" i="13"/>
  <c r="W783" i="13"/>
  <c r="X783" i="13"/>
  <c r="Y783" i="13"/>
  <c r="W784" i="13"/>
  <c r="X784" i="13"/>
  <c r="Y784" i="13"/>
  <c r="W785" i="13"/>
  <c r="X785" i="13"/>
  <c r="Y785" i="13"/>
  <c r="W786" i="13"/>
  <c r="X786" i="13"/>
  <c r="Y786" i="13"/>
  <c r="W787" i="13"/>
  <c r="X787" i="13"/>
  <c r="Y787" i="13"/>
  <c r="W788" i="13"/>
  <c r="X788" i="13"/>
  <c r="Y788" i="13"/>
  <c r="W789" i="13"/>
  <c r="X789" i="13"/>
  <c r="Y789" i="13"/>
  <c r="W790" i="13"/>
  <c r="X790" i="13"/>
  <c r="Y790" i="13"/>
  <c r="W791" i="13"/>
  <c r="X791" i="13"/>
  <c r="Y791" i="13"/>
  <c r="W792" i="13"/>
  <c r="X792" i="13"/>
  <c r="Y792" i="13"/>
  <c r="W793" i="13"/>
  <c r="X793" i="13"/>
  <c r="Y793" i="13"/>
  <c r="W794" i="13"/>
  <c r="X794" i="13"/>
  <c r="Y794" i="13"/>
  <c r="W795" i="13"/>
  <c r="X795" i="13"/>
  <c r="Y795" i="13"/>
  <c r="W796" i="13"/>
  <c r="X796" i="13"/>
  <c r="Y796" i="13"/>
  <c r="W797" i="13"/>
  <c r="X797" i="13"/>
  <c r="Y797" i="13"/>
  <c r="W798" i="13"/>
  <c r="X798" i="13"/>
  <c r="Y798" i="13"/>
  <c r="W799" i="13"/>
  <c r="X799" i="13"/>
  <c r="Y799" i="13"/>
  <c r="W800" i="13"/>
  <c r="X800" i="13"/>
  <c r="Y800" i="13"/>
  <c r="W801" i="13"/>
  <c r="X801" i="13"/>
  <c r="Y801" i="13"/>
  <c r="W802" i="13"/>
  <c r="X802" i="13"/>
  <c r="Y802" i="13"/>
  <c r="W803" i="13"/>
  <c r="X803" i="13"/>
  <c r="Y803" i="13"/>
  <c r="W804" i="13"/>
  <c r="X804" i="13"/>
  <c r="Y804" i="13"/>
  <c r="W805" i="13"/>
  <c r="X805" i="13"/>
  <c r="Y805" i="13"/>
  <c r="W806" i="13"/>
  <c r="X806" i="13"/>
  <c r="Y806" i="13"/>
  <c r="W807" i="13"/>
  <c r="X807" i="13"/>
  <c r="Y807" i="13"/>
  <c r="W808" i="13"/>
  <c r="X808" i="13"/>
  <c r="Y808" i="13"/>
  <c r="W809" i="13"/>
  <c r="X809" i="13"/>
  <c r="Y809" i="13"/>
  <c r="W810" i="13"/>
  <c r="X810" i="13"/>
  <c r="Y810" i="13"/>
  <c r="W811" i="13"/>
  <c r="X811" i="13"/>
  <c r="Y811" i="13"/>
  <c r="W812" i="13"/>
  <c r="X812" i="13"/>
  <c r="Y812" i="13"/>
  <c r="W813" i="13"/>
  <c r="X813" i="13"/>
  <c r="Y813" i="13"/>
  <c r="W814" i="13"/>
  <c r="X814" i="13"/>
  <c r="Y814" i="13"/>
  <c r="W815" i="13"/>
  <c r="X815" i="13"/>
  <c r="Y815" i="13"/>
  <c r="W816" i="13"/>
  <c r="X816" i="13"/>
  <c r="Y816" i="13"/>
  <c r="W817" i="13"/>
  <c r="X817" i="13"/>
  <c r="Y817" i="13"/>
  <c r="W818" i="13"/>
  <c r="X818" i="13"/>
  <c r="Y818" i="13"/>
  <c r="W819" i="13"/>
  <c r="X819" i="13"/>
  <c r="Y819" i="13"/>
  <c r="W820" i="13"/>
  <c r="X820" i="13"/>
  <c r="Y820" i="13"/>
  <c r="W821" i="13"/>
  <c r="X821" i="13"/>
  <c r="Y821" i="13"/>
  <c r="W822" i="13"/>
  <c r="X822" i="13"/>
  <c r="Y822" i="13"/>
  <c r="W823" i="13"/>
  <c r="X823" i="13"/>
  <c r="Y823" i="13"/>
  <c r="W824" i="13"/>
  <c r="X824" i="13"/>
  <c r="Y824" i="13"/>
  <c r="W825" i="13"/>
  <c r="X825" i="13"/>
  <c r="Y825" i="13"/>
  <c r="W826" i="13"/>
  <c r="X826" i="13"/>
  <c r="Y826" i="13"/>
  <c r="W827" i="13"/>
  <c r="X827" i="13"/>
  <c r="Y827" i="13"/>
  <c r="W828" i="13"/>
  <c r="X828" i="13"/>
  <c r="Y828" i="13"/>
  <c r="W829" i="13"/>
  <c r="X829" i="13"/>
  <c r="Y829" i="13"/>
  <c r="W830" i="13"/>
  <c r="X830" i="13"/>
  <c r="Y830" i="13"/>
  <c r="W831" i="13"/>
  <c r="X831" i="13"/>
  <c r="Y831" i="13"/>
  <c r="W832" i="13"/>
  <c r="X832" i="13"/>
  <c r="Y832" i="13"/>
  <c r="W833" i="13"/>
  <c r="X833" i="13"/>
  <c r="Y833" i="13"/>
  <c r="W834" i="13"/>
  <c r="X834" i="13"/>
  <c r="Y834" i="13"/>
  <c r="W835" i="13"/>
  <c r="X835" i="13"/>
  <c r="Y835" i="13"/>
  <c r="W836" i="13"/>
  <c r="X836" i="13"/>
  <c r="Y836" i="13"/>
  <c r="W837" i="13"/>
  <c r="X837" i="13"/>
  <c r="Y837" i="13"/>
  <c r="W838" i="13"/>
  <c r="X838" i="13"/>
  <c r="Y838" i="13"/>
  <c r="W839" i="13"/>
  <c r="X839" i="13"/>
  <c r="Y839" i="13"/>
  <c r="W840" i="13"/>
  <c r="X840" i="13"/>
  <c r="Y840" i="13"/>
  <c r="W841" i="13"/>
  <c r="X841" i="13"/>
  <c r="Y841" i="13"/>
  <c r="W842" i="13"/>
  <c r="X842" i="13"/>
  <c r="Y842" i="13"/>
  <c r="W843" i="13"/>
  <c r="X843" i="13"/>
  <c r="Y843" i="13"/>
  <c r="W844" i="13"/>
  <c r="X844" i="13"/>
  <c r="Y844" i="13"/>
  <c r="W845" i="13"/>
  <c r="X845" i="13"/>
  <c r="Y845" i="13"/>
  <c r="W846" i="13"/>
  <c r="X846" i="13"/>
  <c r="Y846" i="13"/>
  <c r="W847" i="13"/>
  <c r="X847" i="13"/>
  <c r="Y847" i="13"/>
  <c r="W848" i="13"/>
  <c r="X848" i="13"/>
  <c r="Y848" i="13"/>
  <c r="W849" i="13"/>
  <c r="X849" i="13"/>
  <c r="Y849" i="13"/>
  <c r="W850" i="13"/>
  <c r="X850" i="13"/>
  <c r="Y850" i="13"/>
  <c r="W851" i="13"/>
  <c r="X851" i="13"/>
  <c r="Y851" i="13"/>
  <c r="W852" i="13"/>
  <c r="X852" i="13"/>
  <c r="Y852" i="13"/>
  <c r="W853" i="13"/>
  <c r="X853" i="13"/>
  <c r="Y853" i="13"/>
  <c r="W854" i="13"/>
  <c r="X854" i="13"/>
  <c r="Y854" i="13"/>
  <c r="W855" i="13"/>
  <c r="X855" i="13"/>
  <c r="Y855" i="13"/>
  <c r="W856" i="13"/>
  <c r="X856" i="13"/>
  <c r="Y856" i="13"/>
  <c r="W857" i="13"/>
  <c r="X857" i="13"/>
  <c r="Y857" i="13"/>
  <c r="W858" i="13"/>
  <c r="X858" i="13"/>
  <c r="Y858" i="13"/>
  <c r="W859" i="13"/>
  <c r="X859" i="13"/>
  <c r="Y859" i="13"/>
  <c r="W860" i="13"/>
  <c r="X860" i="13"/>
  <c r="Y860" i="13"/>
  <c r="W861" i="13"/>
  <c r="X861" i="13"/>
  <c r="Y861" i="13"/>
  <c r="W862" i="13"/>
  <c r="X862" i="13"/>
  <c r="Y862" i="13"/>
  <c r="W863" i="13"/>
  <c r="X863" i="13"/>
  <c r="Y863" i="13"/>
  <c r="W864" i="13"/>
  <c r="X864" i="13"/>
  <c r="Y864" i="13"/>
  <c r="W865" i="13"/>
  <c r="X865" i="13"/>
  <c r="Y865" i="13"/>
  <c r="W866" i="13"/>
  <c r="X866" i="13"/>
  <c r="Y866" i="13"/>
  <c r="W867" i="13"/>
  <c r="X867" i="13"/>
  <c r="Y867" i="13"/>
  <c r="W868" i="13"/>
  <c r="X868" i="13"/>
  <c r="Y868" i="13"/>
  <c r="W869" i="13"/>
  <c r="X869" i="13"/>
  <c r="Y869" i="13"/>
  <c r="W870" i="13"/>
  <c r="X870" i="13"/>
  <c r="Y870" i="13"/>
  <c r="W871" i="13"/>
  <c r="X871" i="13"/>
  <c r="Y871" i="13"/>
  <c r="W872" i="13"/>
  <c r="X872" i="13"/>
  <c r="Y872" i="13"/>
  <c r="W873" i="13"/>
  <c r="X873" i="13"/>
  <c r="Y873" i="13"/>
  <c r="W874" i="13"/>
  <c r="X874" i="13"/>
  <c r="Y874" i="13"/>
  <c r="W875" i="13"/>
  <c r="X875" i="13"/>
  <c r="Y875" i="13"/>
  <c r="W876" i="13"/>
  <c r="X876" i="13"/>
  <c r="Y876" i="13"/>
  <c r="W877" i="13"/>
  <c r="X877" i="13"/>
  <c r="Y877" i="13"/>
  <c r="W878" i="13"/>
  <c r="X878" i="13"/>
  <c r="Y878" i="13"/>
  <c r="W879" i="13"/>
  <c r="X879" i="13"/>
  <c r="Y879" i="13"/>
  <c r="W880" i="13"/>
  <c r="X880" i="13"/>
  <c r="Y880" i="13"/>
  <c r="W881" i="13"/>
  <c r="X881" i="13"/>
  <c r="Y881" i="13"/>
  <c r="W882" i="13"/>
  <c r="X882" i="13"/>
  <c r="Y882" i="13"/>
  <c r="W883" i="13"/>
  <c r="X883" i="13"/>
  <c r="Y883" i="13"/>
  <c r="W884" i="13"/>
  <c r="X884" i="13"/>
  <c r="Y884" i="13"/>
  <c r="W885" i="13"/>
  <c r="X885" i="13"/>
  <c r="Y885" i="13"/>
  <c r="W886" i="13"/>
  <c r="X886" i="13"/>
  <c r="Y886" i="13"/>
  <c r="W887" i="13"/>
  <c r="X887" i="13"/>
  <c r="Y887" i="13"/>
  <c r="W888" i="13"/>
  <c r="X888" i="13"/>
  <c r="Y888" i="13"/>
  <c r="W889" i="13"/>
  <c r="X889" i="13"/>
  <c r="Y889" i="13"/>
  <c r="W890" i="13"/>
  <c r="X890" i="13"/>
  <c r="Y890" i="13"/>
  <c r="W891" i="13"/>
  <c r="X891" i="13"/>
  <c r="Y891" i="13"/>
  <c r="W892" i="13"/>
  <c r="X892" i="13"/>
  <c r="Y892" i="13"/>
  <c r="W893" i="13"/>
  <c r="X893" i="13"/>
  <c r="Y893" i="13"/>
  <c r="W894" i="13"/>
  <c r="X894" i="13"/>
  <c r="Y894" i="13"/>
  <c r="W895" i="13"/>
  <c r="X895" i="13"/>
  <c r="Y895" i="13"/>
  <c r="W896" i="13"/>
  <c r="X896" i="13"/>
  <c r="Y896" i="13"/>
  <c r="W897" i="13"/>
  <c r="X897" i="13"/>
  <c r="Y897" i="13"/>
  <c r="W898" i="13"/>
  <c r="X898" i="13"/>
  <c r="Y898" i="13"/>
  <c r="W899" i="13"/>
  <c r="X899" i="13"/>
  <c r="Y899" i="13"/>
  <c r="W900" i="13"/>
  <c r="X900" i="13"/>
  <c r="Y900" i="13"/>
  <c r="W901" i="13"/>
  <c r="X901" i="13"/>
  <c r="Y901" i="13"/>
  <c r="W902" i="13"/>
  <c r="X902" i="13"/>
  <c r="Y902" i="13"/>
  <c r="W903" i="13"/>
  <c r="X903" i="13"/>
  <c r="Y903" i="13"/>
  <c r="W904" i="13"/>
  <c r="X904" i="13"/>
  <c r="Y904" i="13"/>
  <c r="W905" i="13"/>
  <c r="X905" i="13"/>
  <c r="Y905" i="13"/>
  <c r="W906" i="13"/>
  <c r="X906" i="13"/>
  <c r="Y906" i="13"/>
  <c r="W907" i="13"/>
  <c r="X907" i="13"/>
  <c r="Y907" i="13"/>
  <c r="W908" i="13"/>
  <c r="X908" i="13"/>
  <c r="Y908" i="13"/>
  <c r="W909" i="13"/>
  <c r="X909" i="13"/>
  <c r="Y909" i="13"/>
  <c r="W910" i="13"/>
  <c r="X910" i="13"/>
  <c r="Y910" i="13"/>
  <c r="W911" i="13"/>
  <c r="X911" i="13"/>
  <c r="Y911" i="13"/>
  <c r="W912" i="13"/>
  <c r="X912" i="13"/>
  <c r="Y912" i="13"/>
  <c r="W913" i="13"/>
  <c r="X913" i="13"/>
  <c r="Y913" i="13"/>
  <c r="W914" i="13"/>
  <c r="X914" i="13"/>
  <c r="Y914" i="13"/>
  <c r="W915" i="13"/>
  <c r="X915" i="13"/>
  <c r="Y915" i="13"/>
  <c r="W916" i="13"/>
  <c r="X916" i="13"/>
  <c r="Y916" i="13"/>
  <c r="W917" i="13"/>
  <c r="X917" i="13"/>
  <c r="Y917" i="13"/>
  <c r="W918" i="13"/>
  <c r="X918" i="13"/>
  <c r="Y918" i="13"/>
  <c r="W919" i="13"/>
  <c r="X919" i="13"/>
  <c r="Y919" i="13"/>
  <c r="W920" i="13"/>
  <c r="X920" i="13"/>
  <c r="Y920" i="13"/>
  <c r="W921" i="13"/>
  <c r="X921" i="13"/>
  <c r="Y921" i="13"/>
  <c r="W922" i="13"/>
  <c r="X922" i="13"/>
  <c r="Y922" i="13"/>
  <c r="W923" i="13"/>
  <c r="X923" i="13"/>
  <c r="Y923" i="13"/>
  <c r="W924" i="13"/>
  <c r="X924" i="13"/>
  <c r="Y924" i="13"/>
  <c r="W925" i="13"/>
  <c r="X925" i="13"/>
  <c r="Y925" i="13"/>
  <c r="W926" i="13"/>
  <c r="X926" i="13"/>
  <c r="Y926" i="13"/>
  <c r="W927" i="13"/>
  <c r="X927" i="13"/>
  <c r="Y927" i="13"/>
  <c r="W928" i="13"/>
  <c r="X928" i="13"/>
  <c r="Y928" i="13"/>
  <c r="W929" i="13"/>
  <c r="X929" i="13"/>
  <c r="Y929" i="13"/>
  <c r="W930" i="13"/>
  <c r="X930" i="13"/>
  <c r="Y930" i="13"/>
  <c r="W931" i="13"/>
  <c r="X931" i="13"/>
  <c r="Y931" i="13"/>
  <c r="W932" i="13"/>
  <c r="X932" i="13"/>
  <c r="Y932" i="13"/>
  <c r="W933" i="13"/>
  <c r="X933" i="13"/>
  <c r="Y933" i="13"/>
  <c r="W934" i="13"/>
  <c r="X934" i="13"/>
  <c r="Y934" i="13"/>
  <c r="W935" i="13"/>
  <c r="X935" i="13"/>
  <c r="Y935" i="13"/>
  <c r="W936" i="13"/>
  <c r="X936" i="13"/>
  <c r="Y936" i="13"/>
  <c r="W937" i="13"/>
  <c r="X937" i="13"/>
  <c r="Y937" i="13"/>
  <c r="W938" i="13"/>
  <c r="X938" i="13"/>
  <c r="Y938" i="13"/>
  <c r="W939" i="13"/>
  <c r="X939" i="13"/>
  <c r="Y939" i="13"/>
  <c r="W940" i="13"/>
  <c r="X940" i="13"/>
  <c r="Y940" i="13"/>
  <c r="W941" i="13"/>
  <c r="X941" i="13"/>
  <c r="Y941" i="13"/>
  <c r="W942" i="13"/>
  <c r="X942" i="13"/>
  <c r="Y942" i="13"/>
  <c r="W943" i="13"/>
  <c r="X943" i="13"/>
  <c r="Y943" i="13"/>
  <c r="W944" i="13"/>
  <c r="X944" i="13"/>
  <c r="Y944" i="13"/>
  <c r="W945" i="13"/>
  <c r="X945" i="13"/>
  <c r="Y945" i="13"/>
  <c r="W946" i="13"/>
  <c r="X946" i="13"/>
  <c r="Y946" i="13"/>
  <c r="W947" i="13"/>
  <c r="X947" i="13"/>
  <c r="Y947" i="13"/>
  <c r="W948" i="13"/>
  <c r="X948" i="13"/>
  <c r="Y948" i="13"/>
  <c r="W949" i="13"/>
  <c r="X949" i="13"/>
  <c r="Y949" i="13"/>
  <c r="W950" i="13"/>
  <c r="X950" i="13"/>
  <c r="Y950" i="13"/>
  <c r="W951" i="13"/>
  <c r="X951" i="13"/>
  <c r="Y951" i="13"/>
  <c r="W952" i="13"/>
  <c r="X952" i="13"/>
  <c r="Y952" i="13"/>
  <c r="W953" i="13"/>
  <c r="X953" i="13"/>
  <c r="Y953" i="13"/>
  <c r="W954" i="13"/>
  <c r="X954" i="13"/>
  <c r="Y954" i="13"/>
  <c r="W955" i="13"/>
  <c r="X955" i="13"/>
  <c r="Y955" i="13"/>
  <c r="W956" i="13"/>
  <c r="X956" i="13"/>
  <c r="Y956" i="13"/>
  <c r="W957" i="13"/>
  <c r="X957" i="13"/>
  <c r="Y957" i="13"/>
  <c r="W958" i="13"/>
  <c r="X958" i="13"/>
  <c r="Y958" i="13"/>
  <c r="W959" i="13"/>
  <c r="X959" i="13"/>
  <c r="Y959" i="13"/>
  <c r="W960" i="13"/>
  <c r="X960" i="13"/>
  <c r="Y960" i="13"/>
  <c r="W961" i="13"/>
  <c r="X961" i="13"/>
  <c r="Y961" i="13"/>
  <c r="W962" i="13"/>
  <c r="X962" i="13"/>
  <c r="Y962" i="13"/>
  <c r="W963" i="13"/>
  <c r="X963" i="13"/>
  <c r="Y963" i="13"/>
  <c r="W964" i="13"/>
  <c r="X964" i="13"/>
  <c r="Y964" i="13"/>
  <c r="W965" i="13"/>
  <c r="X965" i="13"/>
  <c r="Y965" i="13"/>
  <c r="W966" i="13"/>
  <c r="X966" i="13"/>
  <c r="Y966" i="13"/>
  <c r="W967" i="13"/>
  <c r="X967" i="13"/>
  <c r="Y967" i="13"/>
  <c r="W968" i="13"/>
  <c r="X968" i="13"/>
  <c r="Y968" i="13"/>
  <c r="W969" i="13"/>
  <c r="X969" i="13"/>
  <c r="Y969" i="13"/>
  <c r="W970" i="13"/>
  <c r="X970" i="13"/>
  <c r="Y970" i="13"/>
  <c r="W971" i="13"/>
  <c r="X971" i="13"/>
  <c r="Y971" i="13"/>
  <c r="W972" i="13"/>
  <c r="X972" i="13"/>
  <c r="Y972" i="13"/>
  <c r="W973" i="13"/>
  <c r="X973" i="13"/>
  <c r="Y973" i="13"/>
  <c r="W974" i="13"/>
  <c r="X974" i="13"/>
  <c r="Y974" i="13"/>
  <c r="W975" i="13"/>
  <c r="X975" i="13"/>
  <c r="Y975" i="13"/>
  <c r="W976" i="13"/>
  <c r="X976" i="13"/>
  <c r="Y976" i="13"/>
  <c r="W977" i="13"/>
  <c r="X977" i="13"/>
  <c r="Y977" i="13"/>
  <c r="W978" i="13"/>
  <c r="X978" i="13"/>
  <c r="Y978" i="13"/>
  <c r="W979" i="13"/>
  <c r="X979" i="13"/>
  <c r="Y979" i="13"/>
  <c r="W980" i="13"/>
  <c r="X980" i="13"/>
  <c r="Y980" i="13"/>
  <c r="W981" i="13"/>
  <c r="X981" i="13"/>
  <c r="Y981" i="13"/>
  <c r="W982" i="13"/>
  <c r="X982" i="13"/>
  <c r="Y982" i="13"/>
  <c r="W983" i="13"/>
  <c r="X983" i="13"/>
  <c r="Y983" i="13"/>
  <c r="W984" i="13"/>
  <c r="X984" i="13"/>
  <c r="Y984" i="13"/>
  <c r="W985" i="13"/>
  <c r="X985" i="13"/>
  <c r="Y985" i="13"/>
  <c r="W986" i="13"/>
  <c r="X986" i="13"/>
  <c r="Y986" i="13"/>
  <c r="W987" i="13"/>
  <c r="X987" i="13"/>
  <c r="Y987" i="13"/>
  <c r="W988" i="13"/>
  <c r="X988" i="13"/>
  <c r="Y988" i="13"/>
  <c r="W989" i="13"/>
  <c r="X989" i="13"/>
  <c r="Y989" i="13"/>
  <c r="W990" i="13"/>
  <c r="X990" i="13"/>
  <c r="Y990" i="13"/>
  <c r="W991" i="13"/>
  <c r="X991" i="13"/>
  <c r="Y991" i="13"/>
  <c r="W992" i="13"/>
  <c r="X992" i="13"/>
  <c r="Y992" i="13"/>
  <c r="W993" i="13"/>
  <c r="X993" i="13"/>
  <c r="Y993" i="13"/>
  <c r="W994" i="13"/>
  <c r="X994" i="13"/>
  <c r="Y994" i="13"/>
  <c r="W995" i="13"/>
  <c r="X995" i="13"/>
  <c r="Y995" i="13"/>
  <c r="W996" i="13"/>
  <c r="X996" i="13"/>
  <c r="Y996" i="13"/>
  <c r="W997" i="13"/>
  <c r="X997" i="13"/>
  <c r="Y997" i="13"/>
  <c r="W998" i="13"/>
  <c r="X998" i="13"/>
  <c r="Y998" i="13"/>
  <c r="W999" i="13"/>
  <c r="X999" i="13"/>
  <c r="Y999" i="13"/>
  <c r="W1000" i="13"/>
  <c r="X1000" i="13"/>
  <c r="Y1000" i="13"/>
  <c r="W1001" i="13"/>
  <c r="X1001" i="13"/>
  <c r="Y1001" i="13"/>
  <c r="W1002" i="13"/>
  <c r="X1002" i="13"/>
  <c r="Y1002" i="13"/>
  <c r="W1003" i="13"/>
  <c r="X1003" i="13"/>
  <c r="Y1003" i="13"/>
  <c r="W1004" i="13"/>
  <c r="X1004" i="13"/>
  <c r="Y1004" i="13"/>
  <c r="W5" i="13"/>
  <c r="X5" i="13"/>
  <c r="Y5" i="13"/>
  <c r="W6" i="12"/>
  <c r="W7" i="12"/>
  <c r="W8" i="12"/>
  <c r="W9" i="12"/>
  <c r="W10" i="12"/>
  <c r="W11" i="12"/>
  <c r="W12" i="12"/>
  <c r="W13" i="12"/>
  <c r="W14" i="12"/>
  <c r="W15" i="12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X721" i="12"/>
  <c r="Y721" i="12"/>
  <c r="W722" i="12"/>
  <c r="W723" i="12"/>
  <c r="W724" i="12"/>
  <c r="W725" i="12"/>
  <c r="X725" i="12"/>
  <c r="Y725" i="12"/>
  <c r="W726" i="12"/>
  <c r="W727" i="12"/>
  <c r="W728" i="12"/>
  <c r="W729" i="12"/>
  <c r="X729" i="12"/>
  <c r="Y729" i="12"/>
  <c r="W730" i="12"/>
  <c r="W731" i="12"/>
  <c r="W732" i="12"/>
  <c r="W733" i="12"/>
  <c r="X733" i="12"/>
  <c r="Y733" i="12"/>
  <c r="W734" i="12"/>
  <c r="W735" i="12"/>
  <c r="W736" i="12"/>
  <c r="W737" i="12"/>
  <c r="X737" i="12"/>
  <c r="Y737" i="12"/>
  <c r="W738" i="12"/>
  <c r="W739" i="12"/>
  <c r="W740" i="12"/>
  <c r="W741" i="12"/>
  <c r="X741" i="12"/>
  <c r="Y741" i="12"/>
  <c r="W742" i="12"/>
  <c r="W743" i="12"/>
  <c r="W744" i="12"/>
  <c r="W745" i="12"/>
  <c r="X745" i="12"/>
  <c r="Y745" i="12"/>
  <c r="W746" i="12"/>
  <c r="W747" i="12"/>
  <c r="W748" i="12"/>
  <c r="W749" i="12"/>
  <c r="X749" i="12"/>
  <c r="Y749" i="12"/>
  <c r="W750" i="12"/>
  <c r="W751" i="12"/>
  <c r="W752" i="12"/>
  <c r="W753" i="12"/>
  <c r="X753" i="12"/>
  <c r="Y753" i="12"/>
  <c r="W754" i="12"/>
  <c r="W755" i="12"/>
  <c r="W756" i="12"/>
  <c r="W757" i="12"/>
  <c r="X757" i="12"/>
  <c r="Y757" i="12"/>
  <c r="W758" i="12"/>
  <c r="W759" i="12"/>
  <c r="W760" i="12"/>
  <c r="W761" i="12"/>
  <c r="X761" i="12"/>
  <c r="Y761" i="12"/>
  <c r="W762" i="12"/>
  <c r="W763" i="12"/>
  <c r="W764" i="12"/>
  <c r="W765" i="12"/>
  <c r="X765" i="12"/>
  <c r="Y765" i="12"/>
  <c r="W766" i="12"/>
  <c r="W767" i="12"/>
  <c r="W768" i="12"/>
  <c r="W769" i="12"/>
  <c r="X769" i="12"/>
  <c r="Y769" i="12"/>
  <c r="W770" i="12"/>
  <c r="W771" i="12"/>
  <c r="W772" i="12"/>
  <c r="W773" i="12"/>
  <c r="X773" i="12"/>
  <c r="Y773" i="12"/>
  <c r="W774" i="12"/>
  <c r="W775" i="12"/>
  <c r="W776" i="12"/>
  <c r="W777" i="12"/>
  <c r="X777" i="12"/>
  <c r="Y777" i="12"/>
  <c r="W778" i="12"/>
  <c r="W779" i="12"/>
  <c r="W780" i="12"/>
  <c r="W781" i="12"/>
  <c r="X781" i="12"/>
  <c r="Y781" i="12"/>
  <c r="W782" i="12"/>
  <c r="W783" i="12"/>
  <c r="W784" i="12"/>
  <c r="W785" i="12"/>
  <c r="X785" i="12"/>
  <c r="Y785" i="12"/>
  <c r="W786" i="12"/>
  <c r="W787" i="12"/>
  <c r="W788" i="12"/>
  <c r="W789" i="12"/>
  <c r="X789" i="12"/>
  <c r="Y789" i="12"/>
  <c r="W790" i="12"/>
  <c r="W791" i="12"/>
  <c r="W792" i="12"/>
  <c r="W793" i="12"/>
  <c r="X793" i="12"/>
  <c r="Y793" i="12"/>
  <c r="W794" i="12"/>
  <c r="W795" i="12"/>
  <c r="W796" i="12"/>
  <c r="W797" i="12"/>
  <c r="X797" i="12"/>
  <c r="Y797" i="12"/>
  <c r="W798" i="12"/>
  <c r="W799" i="12"/>
  <c r="W800" i="12"/>
  <c r="W801" i="12"/>
  <c r="X801" i="12"/>
  <c r="Y801" i="12"/>
  <c r="W802" i="12"/>
  <c r="W803" i="12"/>
  <c r="W804" i="12"/>
  <c r="W805" i="12"/>
  <c r="X805" i="12"/>
  <c r="Y805" i="12"/>
  <c r="W806" i="12"/>
  <c r="W807" i="12"/>
  <c r="W808" i="12"/>
  <c r="W809" i="12"/>
  <c r="X809" i="12"/>
  <c r="Y809" i="12"/>
  <c r="W810" i="12"/>
  <c r="W811" i="12"/>
  <c r="W812" i="12"/>
  <c r="W813" i="12"/>
  <c r="X813" i="12"/>
  <c r="Y813" i="12"/>
  <c r="W814" i="12"/>
  <c r="W815" i="12"/>
  <c r="W816" i="12"/>
  <c r="W817" i="12"/>
  <c r="X817" i="12"/>
  <c r="Y817" i="12"/>
  <c r="W818" i="12"/>
  <c r="W819" i="12"/>
  <c r="W820" i="12"/>
  <c r="W821" i="12"/>
  <c r="X821" i="12"/>
  <c r="Y821" i="12"/>
  <c r="W822" i="12"/>
  <c r="W823" i="12"/>
  <c r="W824" i="12"/>
  <c r="W825" i="12"/>
  <c r="X825" i="12"/>
  <c r="Y825" i="12"/>
  <c r="W826" i="12"/>
  <c r="W827" i="12"/>
  <c r="W828" i="12"/>
  <c r="W829" i="12"/>
  <c r="X829" i="12"/>
  <c r="Y829" i="12"/>
  <c r="W830" i="12"/>
  <c r="W831" i="12"/>
  <c r="W832" i="12"/>
  <c r="W833" i="12"/>
  <c r="X833" i="12"/>
  <c r="Y833" i="12"/>
  <c r="W834" i="12"/>
  <c r="W835" i="12"/>
  <c r="W836" i="12"/>
  <c r="W837" i="12"/>
  <c r="X837" i="12"/>
  <c r="Y837" i="12"/>
  <c r="W838" i="12"/>
  <c r="W839" i="12"/>
  <c r="W840" i="12"/>
  <c r="W841" i="12"/>
  <c r="X841" i="12"/>
  <c r="Y841" i="12"/>
  <c r="W842" i="12"/>
  <c r="W843" i="12"/>
  <c r="W844" i="12"/>
  <c r="W845" i="12"/>
  <c r="X845" i="12"/>
  <c r="Y845" i="12"/>
  <c r="W846" i="12"/>
  <c r="W847" i="12"/>
  <c r="W848" i="12"/>
  <c r="W849" i="12"/>
  <c r="X849" i="12"/>
  <c r="Y849" i="12"/>
  <c r="W850" i="12"/>
  <c r="W851" i="12"/>
  <c r="W852" i="12"/>
  <c r="W853" i="12"/>
  <c r="X853" i="12"/>
  <c r="Y853" i="12"/>
  <c r="W854" i="12"/>
  <c r="W855" i="12"/>
  <c r="W856" i="12"/>
  <c r="W857" i="12"/>
  <c r="X857" i="12"/>
  <c r="Y857" i="12"/>
  <c r="W858" i="12"/>
  <c r="W859" i="12"/>
  <c r="W860" i="12"/>
  <c r="W861" i="12"/>
  <c r="X861" i="12"/>
  <c r="Y861" i="12"/>
  <c r="W862" i="12"/>
  <c r="W863" i="12"/>
  <c r="W864" i="12"/>
  <c r="W865" i="12"/>
  <c r="X865" i="12"/>
  <c r="Y865" i="12"/>
  <c r="W866" i="12"/>
  <c r="W867" i="12"/>
  <c r="W868" i="12"/>
  <c r="W869" i="12"/>
  <c r="X869" i="12"/>
  <c r="Y869" i="12"/>
  <c r="W870" i="12"/>
  <c r="W871" i="12"/>
  <c r="W872" i="12"/>
  <c r="W873" i="12"/>
  <c r="X873" i="12"/>
  <c r="Y873" i="12"/>
  <c r="W874" i="12"/>
  <c r="W875" i="12"/>
  <c r="W876" i="12"/>
  <c r="W877" i="12"/>
  <c r="X877" i="12"/>
  <c r="Y877" i="12"/>
  <c r="W878" i="12"/>
  <c r="W879" i="12"/>
  <c r="W880" i="12"/>
  <c r="W881" i="12"/>
  <c r="X881" i="12"/>
  <c r="Y881" i="12"/>
  <c r="W882" i="12"/>
  <c r="W883" i="12"/>
  <c r="W884" i="12"/>
  <c r="W885" i="12"/>
  <c r="X885" i="12"/>
  <c r="Y885" i="12"/>
  <c r="W886" i="12"/>
  <c r="W887" i="12"/>
  <c r="W888" i="12"/>
  <c r="W889" i="12"/>
  <c r="X889" i="12"/>
  <c r="Y889" i="12"/>
  <c r="W890" i="12"/>
  <c r="W891" i="12"/>
  <c r="W892" i="12"/>
  <c r="W893" i="12"/>
  <c r="X893" i="12"/>
  <c r="Y893" i="12"/>
  <c r="W894" i="12"/>
  <c r="W895" i="12"/>
  <c r="W896" i="12"/>
  <c r="W897" i="12"/>
  <c r="X897" i="12"/>
  <c r="Y897" i="12"/>
  <c r="W898" i="12"/>
  <c r="W899" i="12"/>
  <c r="W900" i="12"/>
  <c r="W901" i="12"/>
  <c r="X901" i="12"/>
  <c r="Y901" i="12"/>
  <c r="W902" i="12"/>
  <c r="W903" i="12"/>
  <c r="W904" i="12"/>
  <c r="W905" i="12"/>
  <c r="X905" i="12"/>
  <c r="Y905" i="12"/>
  <c r="W906" i="12"/>
  <c r="W907" i="12"/>
  <c r="W908" i="12"/>
  <c r="W909" i="12"/>
  <c r="X909" i="12"/>
  <c r="Y909" i="12"/>
  <c r="W910" i="12"/>
  <c r="W911" i="12"/>
  <c r="W912" i="12"/>
  <c r="W913" i="12"/>
  <c r="X913" i="12"/>
  <c r="Y913" i="12"/>
  <c r="W914" i="12"/>
  <c r="W915" i="12"/>
  <c r="W916" i="12"/>
  <c r="W917" i="12"/>
  <c r="X917" i="12"/>
  <c r="Y917" i="12"/>
  <c r="W918" i="12"/>
  <c r="W919" i="12"/>
  <c r="W920" i="12"/>
  <c r="W921" i="12"/>
  <c r="X921" i="12"/>
  <c r="Y921" i="12"/>
  <c r="W922" i="12"/>
  <c r="W923" i="12"/>
  <c r="W924" i="12"/>
  <c r="W925" i="12"/>
  <c r="X925" i="12"/>
  <c r="Y925" i="12"/>
  <c r="W926" i="12"/>
  <c r="W927" i="12"/>
  <c r="W928" i="12"/>
  <c r="W929" i="12"/>
  <c r="X929" i="12"/>
  <c r="Y929" i="12"/>
  <c r="W930" i="12"/>
  <c r="W931" i="12"/>
  <c r="W932" i="12"/>
  <c r="W933" i="12"/>
  <c r="X933" i="12"/>
  <c r="Y933" i="12"/>
  <c r="W934" i="12"/>
  <c r="W935" i="12"/>
  <c r="W936" i="12"/>
  <c r="W937" i="12"/>
  <c r="X937" i="12"/>
  <c r="Y937" i="12"/>
  <c r="W938" i="12"/>
  <c r="W939" i="12"/>
  <c r="W940" i="12"/>
  <c r="W941" i="12"/>
  <c r="X941" i="12"/>
  <c r="Y941" i="12"/>
  <c r="W942" i="12"/>
  <c r="W943" i="12"/>
  <c r="W944" i="12"/>
  <c r="W945" i="12"/>
  <c r="X945" i="12"/>
  <c r="Y945" i="12"/>
  <c r="W946" i="12"/>
  <c r="W947" i="12"/>
  <c r="W948" i="12"/>
  <c r="W949" i="12"/>
  <c r="X949" i="12"/>
  <c r="Y949" i="12"/>
  <c r="W950" i="12"/>
  <c r="W951" i="12"/>
  <c r="W952" i="12"/>
  <c r="W953" i="12"/>
  <c r="X953" i="12"/>
  <c r="Y953" i="12"/>
  <c r="W954" i="12"/>
  <c r="W955" i="12"/>
  <c r="W956" i="12"/>
  <c r="W957" i="12"/>
  <c r="X957" i="12"/>
  <c r="Y957" i="12"/>
  <c r="W958" i="12"/>
  <c r="W959" i="12"/>
  <c r="W960" i="12"/>
  <c r="W961" i="12"/>
  <c r="X961" i="12"/>
  <c r="Y961" i="12"/>
  <c r="W962" i="12"/>
  <c r="W963" i="12"/>
  <c r="W964" i="12"/>
  <c r="W965" i="12"/>
  <c r="X965" i="12"/>
  <c r="Y965" i="12"/>
  <c r="W966" i="12"/>
  <c r="W967" i="12"/>
  <c r="W968" i="12"/>
  <c r="W969" i="12"/>
  <c r="X969" i="12"/>
  <c r="Y969" i="12"/>
  <c r="W970" i="12"/>
  <c r="W971" i="12"/>
  <c r="W972" i="12"/>
  <c r="W973" i="12"/>
  <c r="X973" i="12"/>
  <c r="Y973" i="12"/>
  <c r="W974" i="12"/>
  <c r="W975" i="12"/>
  <c r="W976" i="12"/>
  <c r="W977" i="12"/>
  <c r="X977" i="12"/>
  <c r="Y977" i="12"/>
  <c r="W978" i="12"/>
  <c r="W979" i="12"/>
  <c r="W980" i="12"/>
  <c r="W981" i="12"/>
  <c r="X981" i="12"/>
  <c r="Y981" i="12"/>
  <c r="W982" i="12"/>
  <c r="W983" i="12"/>
  <c r="W984" i="12"/>
  <c r="W985" i="12"/>
  <c r="X985" i="12"/>
  <c r="Y985" i="12"/>
  <c r="W986" i="12"/>
  <c r="W987" i="12"/>
  <c r="W988" i="12"/>
  <c r="W989" i="12"/>
  <c r="X989" i="12"/>
  <c r="Y989" i="12"/>
  <c r="W990" i="12"/>
  <c r="W991" i="12"/>
  <c r="W992" i="12"/>
  <c r="W993" i="12"/>
  <c r="X993" i="12"/>
  <c r="Y993" i="12"/>
  <c r="W994" i="12"/>
  <c r="W995" i="12"/>
  <c r="W996" i="12"/>
  <c r="W997" i="12"/>
  <c r="X997" i="12"/>
  <c r="Y997" i="12"/>
  <c r="W998" i="12"/>
  <c r="W999" i="12"/>
  <c r="W1000" i="12"/>
  <c r="W1001" i="12"/>
  <c r="X1001" i="12"/>
  <c r="Y1001" i="12"/>
  <c r="W1002" i="12"/>
  <c r="W1003" i="12"/>
  <c r="W1004" i="12"/>
  <c r="W5" i="12"/>
  <c r="U4" i="7"/>
  <c r="T4" i="7"/>
  <c r="W8" i="7"/>
  <c r="X8" i="7"/>
  <c r="W9" i="7"/>
  <c r="X9" i="7"/>
  <c r="W10" i="7"/>
  <c r="X10" i="7"/>
  <c r="W11" i="7"/>
  <c r="X11" i="7"/>
  <c r="W12" i="7"/>
  <c r="X12" i="7"/>
  <c r="W13" i="7"/>
  <c r="X13" i="7"/>
  <c r="W14" i="7"/>
  <c r="X14" i="7"/>
  <c r="W15" i="7"/>
  <c r="X15" i="7"/>
  <c r="W16" i="7"/>
  <c r="X16" i="7"/>
  <c r="W17" i="7"/>
  <c r="X17" i="7"/>
  <c r="W18" i="7"/>
  <c r="X18" i="7"/>
  <c r="W19" i="7"/>
  <c r="X19" i="7"/>
  <c r="W20" i="7"/>
  <c r="X20" i="7"/>
  <c r="W21" i="7"/>
  <c r="X21" i="7"/>
  <c r="W22" i="7"/>
  <c r="X22" i="7"/>
  <c r="W23" i="7"/>
  <c r="X23" i="7"/>
  <c r="W24" i="7"/>
  <c r="X24" i="7"/>
  <c r="W25" i="7"/>
  <c r="X25" i="7"/>
  <c r="W26" i="7"/>
  <c r="X26" i="7"/>
  <c r="W27" i="7"/>
  <c r="X27" i="7"/>
  <c r="W28" i="7"/>
  <c r="X28" i="7"/>
  <c r="W29" i="7"/>
  <c r="X29" i="7"/>
  <c r="W30" i="7"/>
  <c r="X30" i="7"/>
  <c r="W31" i="7"/>
  <c r="X31" i="7"/>
  <c r="W32" i="7"/>
  <c r="X32" i="7"/>
  <c r="W33" i="7"/>
  <c r="X33" i="7"/>
  <c r="W34" i="7"/>
  <c r="X34" i="7"/>
  <c r="W35" i="7"/>
  <c r="X35" i="7"/>
  <c r="W36" i="7"/>
  <c r="X36" i="7"/>
  <c r="W37" i="7"/>
  <c r="X37" i="7"/>
  <c r="W38" i="7"/>
  <c r="X38" i="7"/>
  <c r="W39" i="7"/>
  <c r="X39" i="7"/>
  <c r="W40" i="7"/>
  <c r="X40" i="7"/>
  <c r="W41" i="7"/>
  <c r="X41" i="7"/>
  <c r="W42" i="7"/>
  <c r="X42" i="7"/>
  <c r="W43" i="7"/>
  <c r="X43" i="7"/>
  <c r="W44" i="7"/>
  <c r="X44" i="7"/>
  <c r="W45" i="7"/>
  <c r="X45" i="7"/>
  <c r="W46" i="7"/>
  <c r="X46" i="7"/>
  <c r="W47" i="7"/>
  <c r="X47" i="7"/>
  <c r="W48" i="7"/>
  <c r="X48" i="7"/>
  <c r="W49" i="7"/>
  <c r="X49" i="7"/>
  <c r="W50" i="7"/>
  <c r="X50" i="7"/>
  <c r="W51" i="7"/>
  <c r="X51" i="7"/>
  <c r="W52" i="7"/>
  <c r="X52" i="7"/>
  <c r="W53" i="7"/>
  <c r="X53" i="7"/>
  <c r="W54" i="7"/>
  <c r="X54" i="7"/>
  <c r="W55" i="7"/>
  <c r="X55" i="7"/>
  <c r="W56" i="7"/>
  <c r="X56" i="7"/>
  <c r="W57" i="7"/>
  <c r="X57" i="7"/>
  <c r="W58" i="7"/>
  <c r="X58" i="7"/>
  <c r="W59" i="7"/>
  <c r="X59" i="7"/>
  <c r="W60" i="7"/>
  <c r="X60" i="7"/>
  <c r="W61" i="7"/>
  <c r="X61" i="7"/>
  <c r="W62" i="7"/>
  <c r="X62" i="7"/>
  <c r="W63" i="7"/>
  <c r="X63" i="7"/>
  <c r="W64" i="7"/>
  <c r="X64" i="7"/>
  <c r="W65" i="7"/>
  <c r="X65" i="7"/>
  <c r="W66" i="7"/>
  <c r="X66" i="7"/>
  <c r="W67" i="7"/>
  <c r="X67" i="7"/>
  <c r="W68" i="7"/>
  <c r="X68" i="7"/>
  <c r="W69" i="7"/>
  <c r="X69" i="7"/>
  <c r="W70" i="7"/>
  <c r="X70" i="7"/>
  <c r="W71" i="7"/>
  <c r="X71" i="7"/>
  <c r="W72" i="7"/>
  <c r="X72" i="7"/>
  <c r="W73" i="7"/>
  <c r="X73" i="7"/>
  <c r="W74" i="7"/>
  <c r="X74" i="7"/>
  <c r="W75" i="7"/>
  <c r="X75" i="7"/>
  <c r="W76" i="7"/>
  <c r="X76" i="7"/>
  <c r="W77" i="7"/>
  <c r="X77" i="7"/>
  <c r="W78" i="7"/>
  <c r="X78" i="7"/>
  <c r="W79" i="7"/>
  <c r="X79" i="7"/>
  <c r="W80" i="7"/>
  <c r="X80" i="7"/>
  <c r="W81" i="7"/>
  <c r="X81" i="7"/>
  <c r="W82" i="7"/>
  <c r="X82" i="7"/>
  <c r="W83" i="7"/>
  <c r="X83" i="7"/>
  <c r="W84" i="7"/>
  <c r="X84" i="7"/>
  <c r="W85" i="7"/>
  <c r="X85" i="7"/>
  <c r="W86" i="7"/>
  <c r="X86" i="7"/>
  <c r="W87" i="7"/>
  <c r="X87" i="7"/>
  <c r="W88" i="7"/>
  <c r="X88" i="7"/>
  <c r="W89" i="7"/>
  <c r="X89" i="7"/>
  <c r="W90" i="7"/>
  <c r="X90" i="7"/>
  <c r="W91" i="7"/>
  <c r="X91" i="7"/>
  <c r="W92" i="7"/>
  <c r="X92" i="7"/>
  <c r="W93" i="7"/>
  <c r="X93" i="7"/>
  <c r="W94" i="7"/>
  <c r="X94" i="7"/>
  <c r="W95" i="7"/>
  <c r="X95" i="7"/>
  <c r="W96" i="7"/>
  <c r="X96" i="7"/>
  <c r="W97" i="7"/>
  <c r="X97" i="7"/>
  <c r="W98" i="7"/>
  <c r="X98" i="7"/>
  <c r="W99" i="7"/>
  <c r="X99" i="7"/>
  <c r="W100" i="7"/>
  <c r="X100" i="7"/>
  <c r="W101" i="7"/>
  <c r="X101" i="7"/>
  <c r="W102" i="7"/>
  <c r="X102" i="7"/>
  <c r="W103" i="7"/>
  <c r="X103" i="7"/>
  <c r="W104" i="7"/>
  <c r="X104" i="7"/>
  <c r="W105" i="7"/>
  <c r="X105" i="7"/>
  <c r="W106" i="7"/>
  <c r="X106" i="7"/>
  <c r="W107" i="7"/>
  <c r="X107" i="7"/>
  <c r="W108" i="7"/>
  <c r="X108" i="7"/>
  <c r="W109" i="7"/>
  <c r="X109" i="7"/>
  <c r="W110" i="7"/>
  <c r="X110" i="7"/>
  <c r="W111" i="7"/>
  <c r="X111" i="7"/>
  <c r="W112" i="7"/>
  <c r="X112" i="7"/>
  <c r="W113" i="7"/>
  <c r="X113" i="7"/>
  <c r="W114" i="7"/>
  <c r="X114" i="7"/>
  <c r="W115" i="7"/>
  <c r="X115" i="7"/>
  <c r="W116" i="7"/>
  <c r="X116" i="7"/>
  <c r="W117" i="7"/>
  <c r="X117" i="7"/>
  <c r="W118" i="7"/>
  <c r="X118" i="7"/>
  <c r="W119" i="7"/>
  <c r="X119" i="7"/>
  <c r="W120" i="7"/>
  <c r="X120" i="7"/>
  <c r="W121" i="7"/>
  <c r="X121" i="7"/>
  <c r="W122" i="7"/>
  <c r="X122" i="7"/>
  <c r="W123" i="7"/>
  <c r="X123" i="7"/>
  <c r="W124" i="7"/>
  <c r="X124" i="7"/>
  <c r="W125" i="7"/>
  <c r="X125" i="7"/>
  <c r="W126" i="7"/>
  <c r="X126" i="7"/>
  <c r="W127" i="7"/>
  <c r="X127" i="7"/>
  <c r="W128" i="7"/>
  <c r="X128" i="7"/>
  <c r="W129" i="7"/>
  <c r="X129" i="7"/>
  <c r="W130" i="7"/>
  <c r="X130" i="7"/>
  <c r="W131" i="7"/>
  <c r="X131" i="7"/>
  <c r="W132" i="7"/>
  <c r="X132" i="7"/>
  <c r="W133" i="7"/>
  <c r="X133" i="7"/>
  <c r="W134" i="7"/>
  <c r="X134" i="7"/>
  <c r="W135" i="7"/>
  <c r="X135" i="7"/>
  <c r="W136" i="7"/>
  <c r="X136" i="7"/>
  <c r="W137" i="7"/>
  <c r="X137" i="7"/>
  <c r="W138" i="7"/>
  <c r="X138" i="7"/>
  <c r="W139" i="7"/>
  <c r="X139" i="7"/>
  <c r="W140" i="7"/>
  <c r="X140" i="7"/>
  <c r="W141" i="7"/>
  <c r="X141" i="7"/>
  <c r="W142" i="7"/>
  <c r="X142" i="7"/>
  <c r="W143" i="7"/>
  <c r="X143" i="7"/>
  <c r="W144" i="7"/>
  <c r="X144" i="7"/>
  <c r="W145" i="7"/>
  <c r="X145" i="7"/>
  <c r="W146" i="7"/>
  <c r="X146" i="7"/>
  <c r="W147" i="7"/>
  <c r="X147" i="7"/>
  <c r="W148" i="7"/>
  <c r="X148" i="7"/>
  <c r="W149" i="7"/>
  <c r="X149" i="7"/>
  <c r="W150" i="7"/>
  <c r="X150" i="7"/>
  <c r="W151" i="7"/>
  <c r="X151" i="7"/>
  <c r="W152" i="7"/>
  <c r="X152" i="7"/>
  <c r="W153" i="7"/>
  <c r="X153" i="7"/>
  <c r="W154" i="7"/>
  <c r="X154" i="7"/>
  <c r="W155" i="7"/>
  <c r="X155" i="7"/>
  <c r="W156" i="7"/>
  <c r="X156" i="7"/>
  <c r="W157" i="7"/>
  <c r="X157" i="7"/>
  <c r="W158" i="7"/>
  <c r="X158" i="7"/>
  <c r="W159" i="7"/>
  <c r="X159" i="7"/>
  <c r="W160" i="7"/>
  <c r="X160" i="7"/>
  <c r="W161" i="7"/>
  <c r="X161" i="7"/>
  <c r="W162" i="7"/>
  <c r="X162" i="7"/>
  <c r="W163" i="7"/>
  <c r="X163" i="7"/>
  <c r="W164" i="7"/>
  <c r="X164" i="7"/>
  <c r="W165" i="7"/>
  <c r="X165" i="7"/>
  <c r="W166" i="7"/>
  <c r="X166" i="7"/>
  <c r="W167" i="7"/>
  <c r="X167" i="7"/>
  <c r="W168" i="7"/>
  <c r="X168" i="7"/>
  <c r="W169" i="7"/>
  <c r="X169" i="7"/>
  <c r="W170" i="7"/>
  <c r="X170" i="7"/>
  <c r="W171" i="7"/>
  <c r="X171" i="7"/>
  <c r="W172" i="7"/>
  <c r="X172" i="7"/>
  <c r="W173" i="7"/>
  <c r="X173" i="7"/>
  <c r="W174" i="7"/>
  <c r="X174" i="7"/>
  <c r="W175" i="7"/>
  <c r="X175" i="7"/>
  <c r="W176" i="7"/>
  <c r="X176" i="7"/>
  <c r="W177" i="7"/>
  <c r="X177" i="7"/>
  <c r="W178" i="7"/>
  <c r="X178" i="7"/>
  <c r="W179" i="7"/>
  <c r="X179" i="7"/>
  <c r="W180" i="7"/>
  <c r="X180" i="7"/>
  <c r="W181" i="7"/>
  <c r="X181" i="7"/>
  <c r="W182" i="7"/>
  <c r="X182" i="7"/>
  <c r="W183" i="7"/>
  <c r="X183" i="7"/>
  <c r="W184" i="7"/>
  <c r="X184" i="7"/>
  <c r="W185" i="7"/>
  <c r="X185" i="7"/>
  <c r="W186" i="7"/>
  <c r="X186" i="7"/>
  <c r="W187" i="7"/>
  <c r="X187" i="7"/>
  <c r="W188" i="7"/>
  <c r="X188" i="7"/>
  <c r="W189" i="7"/>
  <c r="X189" i="7"/>
  <c r="W190" i="7"/>
  <c r="X190" i="7"/>
  <c r="W191" i="7"/>
  <c r="X191" i="7"/>
  <c r="W192" i="7"/>
  <c r="X192" i="7"/>
  <c r="W193" i="7"/>
  <c r="X193" i="7"/>
  <c r="W194" i="7"/>
  <c r="X194" i="7"/>
  <c r="W195" i="7"/>
  <c r="X195" i="7"/>
  <c r="W196" i="7"/>
  <c r="X196" i="7"/>
  <c r="W197" i="7"/>
  <c r="X197" i="7"/>
  <c r="W198" i="7"/>
  <c r="X198" i="7"/>
  <c r="W199" i="7"/>
  <c r="X199" i="7"/>
  <c r="W200" i="7"/>
  <c r="X200" i="7"/>
  <c r="W201" i="7"/>
  <c r="X201" i="7"/>
  <c r="W202" i="7"/>
  <c r="X202" i="7"/>
  <c r="W203" i="7"/>
  <c r="X203" i="7"/>
  <c r="W204" i="7"/>
  <c r="X204" i="7"/>
  <c r="W205" i="7"/>
  <c r="X205" i="7"/>
  <c r="W206" i="7"/>
  <c r="X206" i="7"/>
  <c r="W207" i="7"/>
  <c r="X207" i="7"/>
  <c r="W208" i="7"/>
  <c r="X208" i="7"/>
  <c r="W209" i="7"/>
  <c r="X209" i="7"/>
  <c r="W210" i="7"/>
  <c r="X210" i="7"/>
  <c r="W211" i="7"/>
  <c r="X211" i="7"/>
  <c r="W212" i="7"/>
  <c r="X212" i="7"/>
  <c r="W213" i="7"/>
  <c r="X213" i="7"/>
  <c r="W214" i="7"/>
  <c r="X214" i="7"/>
  <c r="W215" i="7"/>
  <c r="X215" i="7"/>
  <c r="W216" i="7"/>
  <c r="X216" i="7"/>
  <c r="W217" i="7"/>
  <c r="X217" i="7"/>
  <c r="W218" i="7"/>
  <c r="X218" i="7"/>
  <c r="W219" i="7"/>
  <c r="X219" i="7"/>
  <c r="W220" i="7"/>
  <c r="X220" i="7"/>
  <c r="W221" i="7"/>
  <c r="X221" i="7"/>
  <c r="W222" i="7"/>
  <c r="X222" i="7"/>
  <c r="W223" i="7"/>
  <c r="X223" i="7"/>
  <c r="W224" i="7"/>
  <c r="X224" i="7"/>
  <c r="W225" i="7"/>
  <c r="X225" i="7"/>
  <c r="W226" i="7"/>
  <c r="X226" i="7"/>
  <c r="W227" i="7"/>
  <c r="X227" i="7"/>
  <c r="W228" i="7"/>
  <c r="X228" i="7"/>
  <c r="W229" i="7"/>
  <c r="X229" i="7"/>
  <c r="W230" i="7"/>
  <c r="X230" i="7"/>
  <c r="W231" i="7"/>
  <c r="X231" i="7"/>
  <c r="W232" i="7"/>
  <c r="X232" i="7"/>
  <c r="W233" i="7"/>
  <c r="X233" i="7"/>
  <c r="W234" i="7"/>
  <c r="X234" i="7"/>
  <c r="W235" i="7"/>
  <c r="X235" i="7"/>
  <c r="W236" i="7"/>
  <c r="X236" i="7"/>
  <c r="W237" i="7"/>
  <c r="X237" i="7"/>
  <c r="W238" i="7"/>
  <c r="X238" i="7"/>
  <c r="W239" i="7"/>
  <c r="X239" i="7"/>
  <c r="W240" i="7"/>
  <c r="X240" i="7"/>
  <c r="W241" i="7"/>
  <c r="X241" i="7"/>
  <c r="W242" i="7"/>
  <c r="X242" i="7"/>
  <c r="W243" i="7"/>
  <c r="X243" i="7"/>
  <c r="W244" i="7"/>
  <c r="X244" i="7"/>
  <c r="W245" i="7"/>
  <c r="X245" i="7"/>
  <c r="W246" i="7"/>
  <c r="X246" i="7"/>
  <c r="W247" i="7"/>
  <c r="X247" i="7"/>
  <c r="W248" i="7"/>
  <c r="X248" i="7"/>
  <c r="W249" i="7"/>
  <c r="X249" i="7"/>
  <c r="W250" i="7"/>
  <c r="X250" i="7"/>
  <c r="W251" i="7"/>
  <c r="X251" i="7"/>
  <c r="W252" i="7"/>
  <c r="X252" i="7"/>
  <c r="W253" i="7"/>
  <c r="X253" i="7"/>
  <c r="W254" i="7"/>
  <c r="X254" i="7"/>
  <c r="W255" i="7"/>
  <c r="X255" i="7"/>
  <c r="W256" i="7"/>
  <c r="X256" i="7"/>
  <c r="W257" i="7"/>
  <c r="X257" i="7"/>
  <c r="W258" i="7"/>
  <c r="X258" i="7"/>
  <c r="W259" i="7"/>
  <c r="X259" i="7"/>
  <c r="W260" i="7"/>
  <c r="X260" i="7"/>
  <c r="W261" i="7"/>
  <c r="X261" i="7"/>
  <c r="W262" i="7"/>
  <c r="X262" i="7"/>
  <c r="W263" i="7"/>
  <c r="X263" i="7"/>
  <c r="W264" i="7"/>
  <c r="X264" i="7"/>
  <c r="W265" i="7"/>
  <c r="X265" i="7"/>
  <c r="W266" i="7"/>
  <c r="X266" i="7"/>
  <c r="W267" i="7"/>
  <c r="X267" i="7"/>
  <c r="W268" i="7"/>
  <c r="X268" i="7"/>
  <c r="W269" i="7"/>
  <c r="X269" i="7"/>
  <c r="W270" i="7"/>
  <c r="X270" i="7"/>
  <c r="W271" i="7"/>
  <c r="X271" i="7"/>
  <c r="W272" i="7"/>
  <c r="X272" i="7"/>
  <c r="W273" i="7"/>
  <c r="X273" i="7"/>
  <c r="W274" i="7"/>
  <c r="X274" i="7"/>
  <c r="W275" i="7"/>
  <c r="X275" i="7"/>
  <c r="W276" i="7"/>
  <c r="X276" i="7"/>
  <c r="W277" i="7"/>
  <c r="X277" i="7"/>
  <c r="W278" i="7"/>
  <c r="X278" i="7"/>
  <c r="W279" i="7"/>
  <c r="X279" i="7"/>
  <c r="W280" i="7"/>
  <c r="X280" i="7"/>
  <c r="W281" i="7"/>
  <c r="X281" i="7"/>
  <c r="W282" i="7"/>
  <c r="X282" i="7"/>
  <c r="W283" i="7"/>
  <c r="X283" i="7"/>
  <c r="W284" i="7"/>
  <c r="X284" i="7"/>
  <c r="W285" i="7"/>
  <c r="X285" i="7"/>
  <c r="W286" i="7"/>
  <c r="X286" i="7"/>
  <c r="W287" i="7"/>
  <c r="X287" i="7"/>
  <c r="W288" i="7"/>
  <c r="X288" i="7"/>
  <c r="W289" i="7"/>
  <c r="X289" i="7"/>
  <c r="W290" i="7"/>
  <c r="X290" i="7"/>
  <c r="W291" i="7"/>
  <c r="X291" i="7"/>
  <c r="W292" i="7"/>
  <c r="X292" i="7"/>
  <c r="W293" i="7"/>
  <c r="X293" i="7"/>
  <c r="W294" i="7"/>
  <c r="X294" i="7"/>
  <c r="W295" i="7"/>
  <c r="X295" i="7"/>
  <c r="W296" i="7"/>
  <c r="X296" i="7"/>
  <c r="W297" i="7"/>
  <c r="X297" i="7"/>
  <c r="W298" i="7"/>
  <c r="X298" i="7"/>
  <c r="W299" i="7"/>
  <c r="X299" i="7"/>
  <c r="W300" i="7"/>
  <c r="X300" i="7"/>
  <c r="W301" i="7"/>
  <c r="X301" i="7"/>
  <c r="W302" i="7"/>
  <c r="X302" i="7"/>
  <c r="W303" i="7"/>
  <c r="X303" i="7"/>
  <c r="W304" i="7"/>
  <c r="X304" i="7"/>
  <c r="W305" i="7"/>
  <c r="X305" i="7"/>
  <c r="W306" i="7"/>
  <c r="X306" i="7"/>
  <c r="W307" i="7"/>
  <c r="X307" i="7"/>
  <c r="W308" i="7"/>
  <c r="X308" i="7"/>
  <c r="W309" i="7"/>
  <c r="X309" i="7"/>
  <c r="W310" i="7"/>
  <c r="X310" i="7"/>
  <c r="W311" i="7"/>
  <c r="X311" i="7"/>
  <c r="W312" i="7"/>
  <c r="X312" i="7"/>
  <c r="W313" i="7"/>
  <c r="X313" i="7"/>
  <c r="W314" i="7"/>
  <c r="X314" i="7"/>
  <c r="W315" i="7"/>
  <c r="X315" i="7"/>
  <c r="W316" i="7"/>
  <c r="X316" i="7"/>
  <c r="W317" i="7"/>
  <c r="X317" i="7"/>
  <c r="W318" i="7"/>
  <c r="X318" i="7"/>
  <c r="W319" i="7"/>
  <c r="X319" i="7"/>
  <c r="W320" i="7"/>
  <c r="X320" i="7"/>
  <c r="W321" i="7"/>
  <c r="X321" i="7"/>
  <c r="W322" i="7"/>
  <c r="X322" i="7"/>
  <c r="W323" i="7"/>
  <c r="X323" i="7"/>
  <c r="W324" i="7"/>
  <c r="X324" i="7"/>
  <c r="W325" i="7"/>
  <c r="X325" i="7"/>
  <c r="W326" i="7"/>
  <c r="X326" i="7"/>
  <c r="W327" i="7"/>
  <c r="X327" i="7"/>
  <c r="W328" i="7"/>
  <c r="X328" i="7"/>
  <c r="W329" i="7"/>
  <c r="X329" i="7"/>
  <c r="W330" i="7"/>
  <c r="X330" i="7"/>
  <c r="W331" i="7"/>
  <c r="X331" i="7"/>
  <c r="W332" i="7"/>
  <c r="X332" i="7"/>
  <c r="W333" i="7"/>
  <c r="X333" i="7"/>
  <c r="W334" i="7"/>
  <c r="X334" i="7"/>
  <c r="W335" i="7"/>
  <c r="X335" i="7"/>
  <c r="W336" i="7"/>
  <c r="X336" i="7"/>
  <c r="W337" i="7"/>
  <c r="X337" i="7"/>
  <c r="W338" i="7"/>
  <c r="X338" i="7"/>
  <c r="W339" i="7"/>
  <c r="X339" i="7"/>
  <c r="W340" i="7"/>
  <c r="X340" i="7"/>
  <c r="W341" i="7"/>
  <c r="X341" i="7"/>
  <c r="W342" i="7"/>
  <c r="X342" i="7"/>
  <c r="W343" i="7"/>
  <c r="X343" i="7"/>
  <c r="W344" i="7"/>
  <c r="X344" i="7"/>
  <c r="W345" i="7"/>
  <c r="X345" i="7"/>
  <c r="W346" i="7"/>
  <c r="X346" i="7"/>
  <c r="W347" i="7"/>
  <c r="X347" i="7"/>
  <c r="W348" i="7"/>
  <c r="X348" i="7"/>
  <c r="W349" i="7"/>
  <c r="X349" i="7"/>
  <c r="W350" i="7"/>
  <c r="X350" i="7"/>
  <c r="W351" i="7"/>
  <c r="X351" i="7"/>
  <c r="W352" i="7"/>
  <c r="X352" i="7"/>
  <c r="W353" i="7"/>
  <c r="X353" i="7"/>
  <c r="W354" i="7"/>
  <c r="X354" i="7"/>
  <c r="W355" i="7"/>
  <c r="X355" i="7"/>
  <c r="W356" i="7"/>
  <c r="X356" i="7"/>
  <c r="W357" i="7"/>
  <c r="X357" i="7"/>
  <c r="W358" i="7"/>
  <c r="X358" i="7"/>
  <c r="W359" i="7"/>
  <c r="X359" i="7"/>
  <c r="W360" i="7"/>
  <c r="X360" i="7"/>
  <c r="W361" i="7"/>
  <c r="X361" i="7"/>
  <c r="W362" i="7"/>
  <c r="X362" i="7"/>
  <c r="W363" i="7"/>
  <c r="X363" i="7"/>
  <c r="W364" i="7"/>
  <c r="X364" i="7"/>
  <c r="W365" i="7"/>
  <c r="X365" i="7"/>
  <c r="W366" i="7"/>
  <c r="X366" i="7"/>
  <c r="W367" i="7"/>
  <c r="X367" i="7"/>
  <c r="W368" i="7"/>
  <c r="X368" i="7"/>
  <c r="W369" i="7"/>
  <c r="X369" i="7"/>
  <c r="W370" i="7"/>
  <c r="X370" i="7"/>
  <c r="W371" i="7"/>
  <c r="X371" i="7"/>
  <c r="W372" i="7"/>
  <c r="X372" i="7"/>
  <c r="W373" i="7"/>
  <c r="X373" i="7"/>
  <c r="W374" i="7"/>
  <c r="X374" i="7"/>
  <c r="W375" i="7"/>
  <c r="X375" i="7"/>
  <c r="W376" i="7"/>
  <c r="X376" i="7"/>
  <c r="W377" i="7"/>
  <c r="X377" i="7"/>
  <c r="W378" i="7"/>
  <c r="X378" i="7"/>
  <c r="W379" i="7"/>
  <c r="X379" i="7"/>
  <c r="W380" i="7"/>
  <c r="X380" i="7"/>
  <c r="W381" i="7"/>
  <c r="X381" i="7"/>
  <c r="W382" i="7"/>
  <c r="X382" i="7"/>
  <c r="W383" i="7"/>
  <c r="X383" i="7"/>
  <c r="W384" i="7"/>
  <c r="X384" i="7"/>
  <c r="W385" i="7"/>
  <c r="X385" i="7"/>
  <c r="W386" i="7"/>
  <c r="X386" i="7"/>
  <c r="W387" i="7"/>
  <c r="X387" i="7"/>
  <c r="W388" i="7"/>
  <c r="X388" i="7"/>
  <c r="W389" i="7"/>
  <c r="X389" i="7"/>
  <c r="W390" i="7"/>
  <c r="X390" i="7"/>
  <c r="W391" i="7"/>
  <c r="X391" i="7"/>
  <c r="W392" i="7"/>
  <c r="X392" i="7"/>
  <c r="W393" i="7"/>
  <c r="X393" i="7"/>
  <c r="W394" i="7"/>
  <c r="X394" i="7"/>
  <c r="W395" i="7"/>
  <c r="X395" i="7"/>
  <c r="W396" i="7"/>
  <c r="X396" i="7"/>
  <c r="W397" i="7"/>
  <c r="X397" i="7"/>
  <c r="W398" i="7"/>
  <c r="X398" i="7"/>
  <c r="W399" i="7"/>
  <c r="X399" i="7"/>
  <c r="W400" i="7"/>
  <c r="X400" i="7"/>
  <c r="W401" i="7"/>
  <c r="X401" i="7"/>
  <c r="W402" i="7"/>
  <c r="X402" i="7"/>
  <c r="W403" i="7"/>
  <c r="X403" i="7"/>
  <c r="W404" i="7"/>
  <c r="X404" i="7"/>
  <c r="W405" i="7"/>
  <c r="X405" i="7"/>
  <c r="W406" i="7"/>
  <c r="X406" i="7"/>
  <c r="W407" i="7"/>
  <c r="X407" i="7"/>
  <c r="W408" i="7"/>
  <c r="X408" i="7"/>
  <c r="W409" i="7"/>
  <c r="X409" i="7"/>
  <c r="W410" i="7"/>
  <c r="X410" i="7"/>
  <c r="W411" i="7"/>
  <c r="X411" i="7"/>
  <c r="W412" i="7"/>
  <c r="X412" i="7"/>
  <c r="W413" i="7"/>
  <c r="X413" i="7"/>
  <c r="W414" i="7"/>
  <c r="X414" i="7"/>
  <c r="W415" i="7"/>
  <c r="X415" i="7"/>
  <c r="W416" i="7"/>
  <c r="X416" i="7"/>
  <c r="W417" i="7"/>
  <c r="X417" i="7"/>
  <c r="W418" i="7"/>
  <c r="X418" i="7"/>
  <c r="W419" i="7"/>
  <c r="X419" i="7"/>
  <c r="W420" i="7"/>
  <c r="X420" i="7"/>
  <c r="W421" i="7"/>
  <c r="X421" i="7"/>
  <c r="W422" i="7"/>
  <c r="X422" i="7"/>
  <c r="W423" i="7"/>
  <c r="X423" i="7"/>
  <c r="W424" i="7"/>
  <c r="X424" i="7"/>
  <c r="W425" i="7"/>
  <c r="X425" i="7"/>
  <c r="W426" i="7"/>
  <c r="X426" i="7"/>
  <c r="W427" i="7"/>
  <c r="X427" i="7"/>
  <c r="W428" i="7"/>
  <c r="X428" i="7"/>
  <c r="W429" i="7"/>
  <c r="X429" i="7"/>
  <c r="W430" i="7"/>
  <c r="X430" i="7"/>
  <c r="W431" i="7"/>
  <c r="X431" i="7"/>
  <c r="W432" i="7"/>
  <c r="X432" i="7"/>
  <c r="W433" i="7"/>
  <c r="X433" i="7"/>
  <c r="W434" i="7"/>
  <c r="X434" i="7"/>
  <c r="W435" i="7"/>
  <c r="X435" i="7"/>
  <c r="W436" i="7"/>
  <c r="X436" i="7"/>
  <c r="W437" i="7"/>
  <c r="X437" i="7"/>
  <c r="W438" i="7"/>
  <c r="X438" i="7"/>
  <c r="W439" i="7"/>
  <c r="X439" i="7"/>
  <c r="W440" i="7"/>
  <c r="X440" i="7"/>
  <c r="W441" i="7"/>
  <c r="X441" i="7"/>
  <c r="W442" i="7"/>
  <c r="X442" i="7"/>
  <c r="W443" i="7"/>
  <c r="X443" i="7"/>
  <c r="W444" i="7"/>
  <c r="X444" i="7"/>
  <c r="W445" i="7"/>
  <c r="X445" i="7"/>
  <c r="W446" i="7"/>
  <c r="X446" i="7"/>
  <c r="W447" i="7"/>
  <c r="X447" i="7"/>
  <c r="W448" i="7"/>
  <c r="X448" i="7"/>
  <c r="W449" i="7"/>
  <c r="X449" i="7"/>
  <c r="W450" i="7"/>
  <c r="X450" i="7"/>
  <c r="W451" i="7"/>
  <c r="X451" i="7"/>
  <c r="W452" i="7"/>
  <c r="X452" i="7"/>
  <c r="W453" i="7"/>
  <c r="X453" i="7"/>
  <c r="W454" i="7"/>
  <c r="X454" i="7"/>
  <c r="W455" i="7"/>
  <c r="X455" i="7"/>
  <c r="W456" i="7"/>
  <c r="X456" i="7"/>
  <c r="W457" i="7"/>
  <c r="X457" i="7"/>
  <c r="W458" i="7"/>
  <c r="X458" i="7"/>
  <c r="W459" i="7"/>
  <c r="X459" i="7"/>
  <c r="W460" i="7"/>
  <c r="X460" i="7"/>
  <c r="W461" i="7"/>
  <c r="X461" i="7"/>
  <c r="W462" i="7"/>
  <c r="X462" i="7"/>
  <c r="W463" i="7"/>
  <c r="X463" i="7"/>
  <c r="W464" i="7"/>
  <c r="X464" i="7"/>
  <c r="W465" i="7"/>
  <c r="X465" i="7"/>
  <c r="W466" i="7"/>
  <c r="X466" i="7"/>
  <c r="W467" i="7"/>
  <c r="X467" i="7"/>
  <c r="W468" i="7"/>
  <c r="X468" i="7"/>
  <c r="W469" i="7"/>
  <c r="X469" i="7"/>
  <c r="W470" i="7"/>
  <c r="X470" i="7"/>
  <c r="W471" i="7"/>
  <c r="X471" i="7"/>
  <c r="W472" i="7"/>
  <c r="X472" i="7"/>
  <c r="W473" i="7"/>
  <c r="X473" i="7"/>
  <c r="W474" i="7"/>
  <c r="X474" i="7"/>
  <c r="W475" i="7"/>
  <c r="X475" i="7"/>
  <c r="W476" i="7"/>
  <c r="X476" i="7"/>
  <c r="W477" i="7"/>
  <c r="X477" i="7"/>
  <c r="W478" i="7"/>
  <c r="X478" i="7"/>
  <c r="W479" i="7"/>
  <c r="X479" i="7"/>
  <c r="W480" i="7"/>
  <c r="X480" i="7"/>
  <c r="W481" i="7"/>
  <c r="X481" i="7"/>
  <c r="W482" i="7"/>
  <c r="X482" i="7"/>
  <c r="W483" i="7"/>
  <c r="X483" i="7"/>
  <c r="W484" i="7"/>
  <c r="X484" i="7"/>
  <c r="W485" i="7"/>
  <c r="X485" i="7"/>
  <c r="W486" i="7"/>
  <c r="X486" i="7"/>
  <c r="W487" i="7"/>
  <c r="X487" i="7"/>
  <c r="W488" i="7"/>
  <c r="X488" i="7"/>
  <c r="W489" i="7"/>
  <c r="X489" i="7"/>
  <c r="W490" i="7"/>
  <c r="X490" i="7"/>
  <c r="W491" i="7"/>
  <c r="X491" i="7"/>
  <c r="W492" i="7"/>
  <c r="X492" i="7"/>
  <c r="W493" i="7"/>
  <c r="X493" i="7"/>
  <c r="W494" i="7"/>
  <c r="X494" i="7"/>
  <c r="W495" i="7"/>
  <c r="X495" i="7"/>
  <c r="W496" i="7"/>
  <c r="X496" i="7"/>
  <c r="W497" i="7"/>
  <c r="X497" i="7"/>
  <c r="W498" i="7"/>
  <c r="X498" i="7"/>
  <c r="W499" i="7"/>
  <c r="X499" i="7"/>
  <c r="W500" i="7"/>
  <c r="X500" i="7"/>
  <c r="W501" i="7"/>
  <c r="X501" i="7"/>
  <c r="W502" i="7"/>
  <c r="X502" i="7"/>
  <c r="W503" i="7"/>
  <c r="X503" i="7"/>
  <c r="W504" i="7"/>
  <c r="X504" i="7"/>
  <c r="W505" i="7"/>
  <c r="X505" i="7"/>
  <c r="W506" i="7"/>
  <c r="X506" i="7"/>
  <c r="W507" i="7"/>
  <c r="X507" i="7"/>
  <c r="W508" i="7"/>
  <c r="X508" i="7"/>
  <c r="W509" i="7"/>
  <c r="X509" i="7"/>
  <c r="W510" i="7"/>
  <c r="X510" i="7"/>
  <c r="W511" i="7"/>
  <c r="X511" i="7"/>
  <c r="W512" i="7"/>
  <c r="X512" i="7"/>
  <c r="W513" i="7"/>
  <c r="X513" i="7"/>
  <c r="W514" i="7"/>
  <c r="X514" i="7"/>
  <c r="W515" i="7"/>
  <c r="X515" i="7"/>
  <c r="W516" i="7"/>
  <c r="X516" i="7"/>
  <c r="W517" i="7"/>
  <c r="X517" i="7"/>
  <c r="W518" i="7"/>
  <c r="X518" i="7"/>
  <c r="W519" i="7"/>
  <c r="X519" i="7"/>
  <c r="W520" i="7"/>
  <c r="X520" i="7"/>
  <c r="W521" i="7"/>
  <c r="X521" i="7"/>
  <c r="W522" i="7"/>
  <c r="X522" i="7"/>
  <c r="W523" i="7"/>
  <c r="X523" i="7"/>
  <c r="W524" i="7"/>
  <c r="X524" i="7"/>
  <c r="W525" i="7"/>
  <c r="X525" i="7"/>
  <c r="W526" i="7"/>
  <c r="X526" i="7"/>
  <c r="W527" i="7"/>
  <c r="X527" i="7"/>
  <c r="W528" i="7"/>
  <c r="X528" i="7"/>
  <c r="W529" i="7"/>
  <c r="X529" i="7"/>
  <c r="W530" i="7"/>
  <c r="X530" i="7"/>
  <c r="W531" i="7"/>
  <c r="X531" i="7"/>
  <c r="W532" i="7"/>
  <c r="X532" i="7"/>
  <c r="W533" i="7"/>
  <c r="X533" i="7"/>
  <c r="W534" i="7"/>
  <c r="X534" i="7"/>
  <c r="W535" i="7"/>
  <c r="X535" i="7"/>
  <c r="W536" i="7"/>
  <c r="X536" i="7"/>
  <c r="W537" i="7"/>
  <c r="X537" i="7"/>
  <c r="W538" i="7"/>
  <c r="X538" i="7"/>
  <c r="W539" i="7"/>
  <c r="X539" i="7"/>
  <c r="W540" i="7"/>
  <c r="X540" i="7"/>
  <c r="W541" i="7"/>
  <c r="X541" i="7"/>
  <c r="W542" i="7"/>
  <c r="X542" i="7"/>
  <c r="W543" i="7"/>
  <c r="X543" i="7"/>
  <c r="W544" i="7"/>
  <c r="X544" i="7"/>
  <c r="W545" i="7"/>
  <c r="X545" i="7"/>
  <c r="W546" i="7"/>
  <c r="X546" i="7"/>
  <c r="W547" i="7"/>
  <c r="X547" i="7"/>
  <c r="W548" i="7"/>
  <c r="X548" i="7"/>
  <c r="W549" i="7"/>
  <c r="X549" i="7"/>
  <c r="W550" i="7"/>
  <c r="X550" i="7"/>
  <c r="W551" i="7"/>
  <c r="X551" i="7"/>
  <c r="W552" i="7"/>
  <c r="X552" i="7"/>
  <c r="W553" i="7"/>
  <c r="X553" i="7"/>
  <c r="W554" i="7"/>
  <c r="X554" i="7"/>
  <c r="W555" i="7"/>
  <c r="X555" i="7"/>
  <c r="W556" i="7"/>
  <c r="X556" i="7"/>
  <c r="W557" i="7"/>
  <c r="X557" i="7"/>
  <c r="W558" i="7"/>
  <c r="X558" i="7"/>
  <c r="W559" i="7"/>
  <c r="X559" i="7"/>
  <c r="W560" i="7"/>
  <c r="X560" i="7"/>
  <c r="W561" i="7"/>
  <c r="X561" i="7"/>
  <c r="W562" i="7"/>
  <c r="X562" i="7"/>
  <c r="W563" i="7"/>
  <c r="X563" i="7"/>
  <c r="W564" i="7"/>
  <c r="X564" i="7"/>
  <c r="W565" i="7"/>
  <c r="X565" i="7"/>
  <c r="W566" i="7"/>
  <c r="X566" i="7"/>
  <c r="W567" i="7"/>
  <c r="X567" i="7"/>
  <c r="W568" i="7"/>
  <c r="X568" i="7"/>
  <c r="W569" i="7"/>
  <c r="X569" i="7"/>
  <c r="W570" i="7"/>
  <c r="X570" i="7"/>
  <c r="W571" i="7"/>
  <c r="X571" i="7"/>
  <c r="W572" i="7"/>
  <c r="X572" i="7"/>
  <c r="W573" i="7"/>
  <c r="X573" i="7"/>
  <c r="W574" i="7"/>
  <c r="X574" i="7"/>
  <c r="W575" i="7"/>
  <c r="X575" i="7"/>
  <c r="W576" i="7"/>
  <c r="X576" i="7"/>
  <c r="W577" i="7"/>
  <c r="X577" i="7"/>
  <c r="W578" i="7"/>
  <c r="X578" i="7"/>
  <c r="W579" i="7"/>
  <c r="X579" i="7"/>
  <c r="W580" i="7"/>
  <c r="X580" i="7"/>
  <c r="W581" i="7"/>
  <c r="X581" i="7"/>
  <c r="W582" i="7"/>
  <c r="X582" i="7"/>
  <c r="W583" i="7"/>
  <c r="X583" i="7"/>
  <c r="W584" i="7"/>
  <c r="X584" i="7"/>
  <c r="W585" i="7"/>
  <c r="X585" i="7"/>
  <c r="W586" i="7"/>
  <c r="X586" i="7"/>
  <c r="W587" i="7"/>
  <c r="X587" i="7"/>
  <c r="W588" i="7"/>
  <c r="X588" i="7"/>
  <c r="W589" i="7"/>
  <c r="X589" i="7"/>
  <c r="W590" i="7"/>
  <c r="X590" i="7"/>
  <c r="W591" i="7"/>
  <c r="X591" i="7"/>
  <c r="W592" i="7"/>
  <c r="X592" i="7"/>
  <c r="W593" i="7"/>
  <c r="X593" i="7"/>
  <c r="W594" i="7"/>
  <c r="X594" i="7"/>
  <c r="W595" i="7"/>
  <c r="X595" i="7"/>
  <c r="W596" i="7"/>
  <c r="X596" i="7"/>
  <c r="W597" i="7"/>
  <c r="X597" i="7"/>
  <c r="W598" i="7"/>
  <c r="X598" i="7"/>
  <c r="W599" i="7"/>
  <c r="X599" i="7"/>
  <c r="W600" i="7"/>
  <c r="X600" i="7"/>
  <c r="W601" i="7"/>
  <c r="X601" i="7"/>
  <c r="W602" i="7"/>
  <c r="X602" i="7"/>
  <c r="W603" i="7"/>
  <c r="X603" i="7"/>
  <c r="W604" i="7"/>
  <c r="X604" i="7"/>
  <c r="W605" i="7"/>
  <c r="X605" i="7"/>
  <c r="W606" i="7"/>
  <c r="X606" i="7"/>
  <c r="W607" i="7"/>
  <c r="X607" i="7"/>
  <c r="W608" i="7"/>
  <c r="X608" i="7"/>
  <c r="W609" i="7"/>
  <c r="X609" i="7"/>
  <c r="W610" i="7"/>
  <c r="X610" i="7"/>
  <c r="W611" i="7"/>
  <c r="X611" i="7"/>
  <c r="W612" i="7"/>
  <c r="X612" i="7"/>
  <c r="W613" i="7"/>
  <c r="X613" i="7"/>
  <c r="W614" i="7"/>
  <c r="X614" i="7"/>
  <c r="W615" i="7"/>
  <c r="X615" i="7"/>
  <c r="W616" i="7"/>
  <c r="X616" i="7"/>
  <c r="W617" i="7"/>
  <c r="X617" i="7"/>
  <c r="W618" i="7"/>
  <c r="X618" i="7"/>
  <c r="W619" i="7"/>
  <c r="X619" i="7"/>
  <c r="W620" i="7"/>
  <c r="X620" i="7"/>
  <c r="W621" i="7"/>
  <c r="X621" i="7"/>
  <c r="W622" i="7"/>
  <c r="X622" i="7"/>
  <c r="W623" i="7"/>
  <c r="X623" i="7"/>
  <c r="W624" i="7"/>
  <c r="X624" i="7"/>
  <c r="W625" i="7"/>
  <c r="X625" i="7"/>
  <c r="W626" i="7"/>
  <c r="X626" i="7"/>
  <c r="W627" i="7"/>
  <c r="X627" i="7"/>
  <c r="W628" i="7"/>
  <c r="X628" i="7"/>
  <c r="W629" i="7"/>
  <c r="X629" i="7"/>
  <c r="W630" i="7"/>
  <c r="X630" i="7"/>
  <c r="W631" i="7"/>
  <c r="X631" i="7"/>
  <c r="W632" i="7"/>
  <c r="X632" i="7"/>
  <c r="W633" i="7"/>
  <c r="X633" i="7"/>
  <c r="W634" i="7"/>
  <c r="X634" i="7"/>
  <c r="W635" i="7"/>
  <c r="X635" i="7"/>
  <c r="W636" i="7"/>
  <c r="X636" i="7"/>
  <c r="W637" i="7"/>
  <c r="X637" i="7"/>
  <c r="W638" i="7"/>
  <c r="X638" i="7"/>
  <c r="W639" i="7"/>
  <c r="X639" i="7"/>
  <c r="W640" i="7"/>
  <c r="X640" i="7"/>
  <c r="W641" i="7"/>
  <c r="X641" i="7"/>
  <c r="W642" i="7"/>
  <c r="X642" i="7"/>
  <c r="W643" i="7"/>
  <c r="X643" i="7"/>
  <c r="W644" i="7"/>
  <c r="X644" i="7"/>
  <c r="W645" i="7"/>
  <c r="X645" i="7"/>
  <c r="W646" i="7"/>
  <c r="X646" i="7"/>
  <c r="W647" i="7"/>
  <c r="X647" i="7"/>
  <c r="W648" i="7"/>
  <c r="X648" i="7"/>
  <c r="W649" i="7"/>
  <c r="X649" i="7"/>
  <c r="W650" i="7"/>
  <c r="X650" i="7"/>
  <c r="W651" i="7"/>
  <c r="X651" i="7"/>
  <c r="W652" i="7"/>
  <c r="X652" i="7"/>
  <c r="W653" i="7"/>
  <c r="X653" i="7"/>
  <c r="W654" i="7"/>
  <c r="X654" i="7"/>
  <c r="W655" i="7"/>
  <c r="X655" i="7"/>
  <c r="W656" i="7"/>
  <c r="X656" i="7"/>
  <c r="W657" i="7"/>
  <c r="X657" i="7"/>
  <c r="W658" i="7"/>
  <c r="X658" i="7"/>
  <c r="W659" i="7"/>
  <c r="X659" i="7"/>
  <c r="W660" i="7"/>
  <c r="X660" i="7"/>
  <c r="W661" i="7"/>
  <c r="X661" i="7"/>
  <c r="W662" i="7"/>
  <c r="X662" i="7"/>
  <c r="W663" i="7"/>
  <c r="X663" i="7"/>
  <c r="W664" i="7"/>
  <c r="X664" i="7"/>
  <c r="W665" i="7"/>
  <c r="X665" i="7"/>
  <c r="W666" i="7"/>
  <c r="X666" i="7"/>
  <c r="W667" i="7"/>
  <c r="X667" i="7"/>
  <c r="W668" i="7"/>
  <c r="X668" i="7"/>
  <c r="W669" i="7"/>
  <c r="X669" i="7"/>
  <c r="W670" i="7"/>
  <c r="X670" i="7"/>
  <c r="W671" i="7"/>
  <c r="X671" i="7"/>
  <c r="W672" i="7"/>
  <c r="X672" i="7"/>
  <c r="W673" i="7"/>
  <c r="X673" i="7"/>
  <c r="W674" i="7"/>
  <c r="X674" i="7"/>
  <c r="W675" i="7"/>
  <c r="X675" i="7"/>
  <c r="W676" i="7"/>
  <c r="X676" i="7"/>
  <c r="W677" i="7"/>
  <c r="X677" i="7"/>
  <c r="W678" i="7"/>
  <c r="X678" i="7"/>
  <c r="W679" i="7"/>
  <c r="X679" i="7"/>
  <c r="W680" i="7"/>
  <c r="X680" i="7"/>
  <c r="W681" i="7"/>
  <c r="X681" i="7"/>
  <c r="W682" i="7"/>
  <c r="X682" i="7"/>
  <c r="W683" i="7"/>
  <c r="X683" i="7"/>
  <c r="W684" i="7"/>
  <c r="X684" i="7"/>
  <c r="W685" i="7"/>
  <c r="X685" i="7"/>
  <c r="W686" i="7"/>
  <c r="X686" i="7"/>
  <c r="W687" i="7"/>
  <c r="X687" i="7"/>
  <c r="W688" i="7"/>
  <c r="X688" i="7"/>
  <c r="W689" i="7"/>
  <c r="X689" i="7"/>
  <c r="W690" i="7"/>
  <c r="X690" i="7"/>
  <c r="W691" i="7"/>
  <c r="X691" i="7"/>
  <c r="W692" i="7"/>
  <c r="X692" i="7"/>
  <c r="W693" i="7"/>
  <c r="X693" i="7"/>
  <c r="W694" i="7"/>
  <c r="X694" i="7"/>
  <c r="W695" i="7"/>
  <c r="X695" i="7"/>
  <c r="W696" i="7"/>
  <c r="X696" i="7"/>
  <c r="W697" i="7"/>
  <c r="X697" i="7"/>
  <c r="W698" i="7"/>
  <c r="X698" i="7"/>
  <c r="W699" i="7"/>
  <c r="X699" i="7"/>
  <c r="W700" i="7"/>
  <c r="X700" i="7"/>
  <c r="W701" i="7"/>
  <c r="X701" i="7"/>
  <c r="W702" i="7"/>
  <c r="X702" i="7"/>
  <c r="W703" i="7"/>
  <c r="X703" i="7"/>
  <c r="W704" i="7"/>
  <c r="X704" i="7"/>
  <c r="W705" i="7"/>
  <c r="X705" i="7"/>
  <c r="W706" i="7"/>
  <c r="X706" i="7"/>
  <c r="W707" i="7"/>
  <c r="X707" i="7"/>
  <c r="W708" i="7"/>
  <c r="X708" i="7"/>
  <c r="W709" i="7"/>
  <c r="X709" i="7"/>
  <c r="W710" i="7"/>
  <c r="X710" i="7"/>
  <c r="W711" i="7"/>
  <c r="X711" i="7"/>
  <c r="W712" i="7"/>
  <c r="X712" i="7"/>
  <c r="W713" i="7"/>
  <c r="X713" i="7"/>
  <c r="W714" i="7"/>
  <c r="X714" i="7"/>
  <c r="W715" i="7"/>
  <c r="X715" i="7"/>
  <c r="W716" i="7"/>
  <c r="X716" i="7"/>
  <c r="W717" i="7"/>
  <c r="X717" i="7"/>
  <c r="W718" i="7"/>
  <c r="X718" i="7"/>
  <c r="W719" i="7"/>
  <c r="X719" i="7"/>
  <c r="W720" i="7"/>
  <c r="X720" i="7"/>
  <c r="W721" i="7"/>
  <c r="X721" i="7"/>
  <c r="W722" i="7"/>
  <c r="X722" i="7"/>
  <c r="W723" i="7"/>
  <c r="X723" i="7"/>
  <c r="W724" i="7"/>
  <c r="X724" i="7"/>
  <c r="W725" i="7"/>
  <c r="X725" i="7"/>
  <c r="W726" i="7"/>
  <c r="X726" i="7"/>
  <c r="W727" i="7"/>
  <c r="X727" i="7"/>
  <c r="W728" i="7"/>
  <c r="X728" i="7"/>
  <c r="W729" i="7"/>
  <c r="X729" i="7"/>
  <c r="W730" i="7"/>
  <c r="X730" i="7"/>
  <c r="W731" i="7"/>
  <c r="X731" i="7"/>
  <c r="W732" i="7"/>
  <c r="X732" i="7"/>
  <c r="W733" i="7"/>
  <c r="X733" i="7"/>
  <c r="W734" i="7"/>
  <c r="X734" i="7"/>
  <c r="W735" i="7"/>
  <c r="X735" i="7"/>
  <c r="W736" i="7"/>
  <c r="X736" i="7"/>
  <c r="W737" i="7"/>
  <c r="X737" i="7"/>
  <c r="W738" i="7"/>
  <c r="X738" i="7"/>
  <c r="W739" i="7"/>
  <c r="X739" i="7"/>
  <c r="W740" i="7"/>
  <c r="X740" i="7"/>
  <c r="W741" i="7"/>
  <c r="X741" i="7"/>
  <c r="W742" i="7"/>
  <c r="X742" i="7"/>
  <c r="W743" i="7"/>
  <c r="X743" i="7"/>
  <c r="W744" i="7"/>
  <c r="X744" i="7"/>
  <c r="W745" i="7"/>
  <c r="X745" i="7"/>
  <c r="W746" i="7"/>
  <c r="X746" i="7"/>
  <c r="W747" i="7"/>
  <c r="X747" i="7"/>
  <c r="W748" i="7"/>
  <c r="X748" i="7"/>
  <c r="W749" i="7"/>
  <c r="X749" i="7"/>
  <c r="W750" i="7"/>
  <c r="X750" i="7"/>
  <c r="W751" i="7"/>
  <c r="X751" i="7"/>
  <c r="W752" i="7"/>
  <c r="X752" i="7"/>
  <c r="W753" i="7"/>
  <c r="X753" i="7"/>
  <c r="W754" i="7"/>
  <c r="X754" i="7"/>
  <c r="W755" i="7"/>
  <c r="X755" i="7"/>
  <c r="W756" i="7"/>
  <c r="X756" i="7"/>
  <c r="W757" i="7"/>
  <c r="X757" i="7"/>
  <c r="W758" i="7"/>
  <c r="X758" i="7"/>
  <c r="W759" i="7"/>
  <c r="X759" i="7"/>
  <c r="W760" i="7"/>
  <c r="X760" i="7"/>
  <c r="W761" i="7"/>
  <c r="X761" i="7"/>
  <c r="W762" i="7"/>
  <c r="X762" i="7"/>
  <c r="W763" i="7"/>
  <c r="X763" i="7"/>
  <c r="W764" i="7"/>
  <c r="X764" i="7"/>
  <c r="W765" i="7"/>
  <c r="X765" i="7"/>
  <c r="W766" i="7"/>
  <c r="X766" i="7"/>
  <c r="W767" i="7"/>
  <c r="X767" i="7"/>
  <c r="W768" i="7"/>
  <c r="X768" i="7"/>
  <c r="W769" i="7"/>
  <c r="X769" i="7"/>
  <c r="W770" i="7"/>
  <c r="X770" i="7"/>
  <c r="W771" i="7"/>
  <c r="X771" i="7"/>
  <c r="W772" i="7"/>
  <c r="X772" i="7"/>
  <c r="W773" i="7"/>
  <c r="X773" i="7"/>
  <c r="W774" i="7"/>
  <c r="X774" i="7"/>
  <c r="W775" i="7"/>
  <c r="X775" i="7"/>
  <c r="W776" i="7"/>
  <c r="X776" i="7"/>
  <c r="W777" i="7"/>
  <c r="X777" i="7"/>
  <c r="W778" i="7"/>
  <c r="X778" i="7"/>
  <c r="W779" i="7"/>
  <c r="X779" i="7"/>
  <c r="W780" i="7"/>
  <c r="X780" i="7"/>
  <c r="W781" i="7"/>
  <c r="X781" i="7"/>
  <c r="W782" i="7"/>
  <c r="X782" i="7"/>
  <c r="W783" i="7"/>
  <c r="X783" i="7"/>
  <c r="W784" i="7"/>
  <c r="X784" i="7"/>
  <c r="W785" i="7"/>
  <c r="X785" i="7"/>
  <c r="W786" i="7"/>
  <c r="X786" i="7"/>
  <c r="W787" i="7"/>
  <c r="X787" i="7"/>
  <c r="W788" i="7"/>
  <c r="X788" i="7"/>
  <c r="W789" i="7"/>
  <c r="X789" i="7"/>
  <c r="W790" i="7"/>
  <c r="X790" i="7"/>
  <c r="W791" i="7"/>
  <c r="X791" i="7"/>
  <c r="W792" i="7"/>
  <c r="X792" i="7"/>
  <c r="W793" i="7"/>
  <c r="X793" i="7"/>
  <c r="W794" i="7"/>
  <c r="X794" i="7"/>
  <c r="W795" i="7"/>
  <c r="X795" i="7"/>
  <c r="W796" i="7"/>
  <c r="X796" i="7"/>
  <c r="W797" i="7"/>
  <c r="X797" i="7"/>
  <c r="W798" i="7"/>
  <c r="X798" i="7"/>
  <c r="W799" i="7"/>
  <c r="X799" i="7"/>
  <c r="W800" i="7"/>
  <c r="X800" i="7"/>
  <c r="W801" i="7"/>
  <c r="X801" i="7"/>
  <c r="W802" i="7"/>
  <c r="X802" i="7"/>
  <c r="W803" i="7"/>
  <c r="X803" i="7"/>
  <c r="W804" i="7"/>
  <c r="X804" i="7"/>
  <c r="W805" i="7"/>
  <c r="X805" i="7"/>
  <c r="W806" i="7"/>
  <c r="X806" i="7"/>
  <c r="W807" i="7"/>
  <c r="X807" i="7"/>
  <c r="W808" i="7"/>
  <c r="X808" i="7"/>
  <c r="W809" i="7"/>
  <c r="X809" i="7"/>
  <c r="W810" i="7"/>
  <c r="X810" i="7"/>
  <c r="W811" i="7"/>
  <c r="X811" i="7"/>
  <c r="W812" i="7"/>
  <c r="X812" i="7"/>
  <c r="W813" i="7"/>
  <c r="X813" i="7"/>
  <c r="W814" i="7"/>
  <c r="X814" i="7"/>
  <c r="W815" i="7"/>
  <c r="X815" i="7"/>
  <c r="W816" i="7"/>
  <c r="X816" i="7"/>
  <c r="W817" i="7"/>
  <c r="X817" i="7"/>
  <c r="W818" i="7"/>
  <c r="X818" i="7"/>
  <c r="W819" i="7"/>
  <c r="X819" i="7"/>
  <c r="W820" i="7"/>
  <c r="X820" i="7"/>
  <c r="W821" i="7"/>
  <c r="X821" i="7"/>
  <c r="W822" i="7"/>
  <c r="X822" i="7"/>
  <c r="W823" i="7"/>
  <c r="X823" i="7"/>
  <c r="W824" i="7"/>
  <c r="X824" i="7"/>
  <c r="W825" i="7"/>
  <c r="X825" i="7"/>
  <c r="W826" i="7"/>
  <c r="X826" i="7"/>
  <c r="W827" i="7"/>
  <c r="X827" i="7"/>
  <c r="W828" i="7"/>
  <c r="X828" i="7"/>
  <c r="W829" i="7"/>
  <c r="X829" i="7"/>
  <c r="W830" i="7"/>
  <c r="X830" i="7"/>
  <c r="W831" i="7"/>
  <c r="X831" i="7"/>
  <c r="W832" i="7"/>
  <c r="X832" i="7"/>
  <c r="W833" i="7"/>
  <c r="X833" i="7"/>
  <c r="W834" i="7"/>
  <c r="X834" i="7"/>
  <c r="W835" i="7"/>
  <c r="X835" i="7"/>
  <c r="W836" i="7"/>
  <c r="X836" i="7"/>
  <c r="W837" i="7"/>
  <c r="X837" i="7"/>
  <c r="W838" i="7"/>
  <c r="X838" i="7"/>
  <c r="W839" i="7"/>
  <c r="X839" i="7"/>
  <c r="W840" i="7"/>
  <c r="X840" i="7"/>
  <c r="W841" i="7"/>
  <c r="X841" i="7"/>
  <c r="W842" i="7"/>
  <c r="X842" i="7"/>
  <c r="W843" i="7"/>
  <c r="X843" i="7"/>
  <c r="W844" i="7"/>
  <c r="X844" i="7"/>
  <c r="W845" i="7"/>
  <c r="X845" i="7"/>
  <c r="W846" i="7"/>
  <c r="X846" i="7"/>
  <c r="W847" i="7"/>
  <c r="X847" i="7"/>
  <c r="W848" i="7"/>
  <c r="X848" i="7"/>
  <c r="W849" i="7"/>
  <c r="X849" i="7"/>
  <c r="W850" i="7"/>
  <c r="X850" i="7"/>
  <c r="W851" i="7"/>
  <c r="X851" i="7"/>
  <c r="W852" i="7"/>
  <c r="X852" i="7"/>
  <c r="W853" i="7"/>
  <c r="X853" i="7"/>
  <c r="W854" i="7"/>
  <c r="X854" i="7"/>
  <c r="W855" i="7"/>
  <c r="X855" i="7"/>
  <c r="W856" i="7"/>
  <c r="X856" i="7"/>
  <c r="W857" i="7"/>
  <c r="X857" i="7"/>
  <c r="W858" i="7"/>
  <c r="X858" i="7"/>
  <c r="W859" i="7"/>
  <c r="X859" i="7"/>
  <c r="W860" i="7"/>
  <c r="X860" i="7"/>
  <c r="W861" i="7"/>
  <c r="X861" i="7"/>
  <c r="W862" i="7"/>
  <c r="X862" i="7"/>
  <c r="W863" i="7"/>
  <c r="X863" i="7"/>
  <c r="W864" i="7"/>
  <c r="X864" i="7"/>
  <c r="W865" i="7"/>
  <c r="X865" i="7"/>
  <c r="W866" i="7"/>
  <c r="X866" i="7"/>
  <c r="W867" i="7"/>
  <c r="X867" i="7"/>
  <c r="W868" i="7"/>
  <c r="X868" i="7"/>
  <c r="W869" i="7"/>
  <c r="X869" i="7"/>
  <c r="W870" i="7"/>
  <c r="X870" i="7"/>
  <c r="W871" i="7"/>
  <c r="X871" i="7"/>
  <c r="W872" i="7"/>
  <c r="X872" i="7"/>
  <c r="W873" i="7"/>
  <c r="X873" i="7"/>
  <c r="W874" i="7"/>
  <c r="X874" i="7"/>
  <c r="W875" i="7"/>
  <c r="X875" i="7"/>
  <c r="W876" i="7"/>
  <c r="X876" i="7"/>
  <c r="W877" i="7"/>
  <c r="X877" i="7"/>
  <c r="W878" i="7"/>
  <c r="X878" i="7"/>
  <c r="W879" i="7"/>
  <c r="X879" i="7"/>
  <c r="W880" i="7"/>
  <c r="X880" i="7"/>
  <c r="W881" i="7"/>
  <c r="X881" i="7"/>
  <c r="W882" i="7"/>
  <c r="X882" i="7"/>
  <c r="W883" i="7"/>
  <c r="X883" i="7"/>
  <c r="W884" i="7"/>
  <c r="X884" i="7"/>
  <c r="W885" i="7"/>
  <c r="X885" i="7"/>
  <c r="W886" i="7"/>
  <c r="X886" i="7"/>
  <c r="W887" i="7"/>
  <c r="X887" i="7"/>
  <c r="W888" i="7"/>
  <c r="X888" i="7"/>
  <c r="W889" i="7"/>
  <c r="X889" i="7"/>
  <c r="W890" i="7"/>
  <c r="X890" i="7"/>
  <c r="W891" i="7"/>
  <c r="X891" i="7"/>
  <c r="W892" i="7"/>
  <c r="X892" i="7"/>
  <c r="W893" i="7"/>
  <c r="X893" i="7"/>
  <c r="W894" i="7"/>
  <c r="X894" i="7"/>
  <c r="W895" i="7"/>
  <c r="X895" i="7"/>
  <c r="W896" i="7"/>
  <c r="X896" i="7"/>
  <c r="W897" i="7"/>
  <c r="X897" i="7"/>
  <c r="W898" i="7"/>
  <c r="X898" i="7"/>
  <c r="W899" i="7"/>
  <c r="X899" i="7"/>
  <c r="W900" i="7"/>
  <c r="X900" i="7"/>
  <c r="W901" i="7"/>
  <c r="X901" i="7"/>
  <c r="W902" i="7"/>
  <c r="X902" i="7"/>
  <c r="W903" i="7"/>
  <c r="X903" i="7"/>
  <c r="W904" i="7"/>
  <c r="X904" i="7"/>
  <c r="W905" i="7"/>
  <c r="X905" i="7"/>
  <c r="W906" i="7"/>
  <c r="X906" i="7"/>
  <c r="W907" i="7"/>
  <c r="X907" i="7"/>
  <c r="W908" i="7"/>
  <c r="X908" i="7"/>
  <c r="W909" i="7"/>
  <c r="X909" i="7"/>
  <c r="W910" i="7"/>
  <c r="X910" i="7"/>
  <c r="W911" i="7"/>
  <c r="X911" i="7"/>
  <c r="W912" i="7"/>
  <c r="X912" i="7"/>
  <c r="W913" i="7"/>
  <c r="X913" i="7"/>
  <c r="W914" i="7"/>
  <c r="X914" i="7"/>
  <c r="W915" i="7"/>
  <c r="X915" i="7"/>
  <c r="W916" i="7"/>
  <c r="X916" i="7"/>
  <c r="W917" i="7"/>
  <c r="X917" i="7"/>
  <c r="W918" i="7"/>
  <c r="X918" i="7"/>
  <c r="W919" i="7"/>
  <c r="X919" i="7"/>
  <c r="W920" i="7"/>
  <c r="X920" i="7"/>
  <c r="W921" i="7"/>
  <c r="X921" i="7"/>
  <c r="W922" i="7"/>
  <c r="X922" i="7"/>
  <c r="W923" i="7"/>
  <c r="X923" i="7"/>
  <c r="W924" i="7"/>
  <c r="X924" i="7"/>
  <c r="W925" i="7"/>
  <c r="X925" i="7"/>
  <c r="W926" i="7"/>
  <c r="X926" i="7"/>
  <c r="W927" i="7"/>
  <c r="X927" i="7"/>
  <c r="W928" i="7"/>
  <c r="X928" i="7"/>
  <c r="W929" i="7"/>
  <c r="X929" i="7"/>
  <c r="W930" i="7"/>
  <c r="X930" i="7"/>
  <c r="W931" i="7"/>
  <c r="X931" i="7"/>
  <c r="W932" i="7"/>
  <c r="X932" i="7"/>
  <c r="W933" i="7"/>
  <c r="X933" i="7"/>
  <c r="W934" i="7"/>
  <c r="X934" i="7"/>
  <c r="W935" i="7"/>
  <c r="X935" i="7"/>
  <c r="W936" i="7"/>
  <c r="X936" i="7"/>
  <c r="W937" i="7"/>
  <c r="X937" i="7"/>
  <c r="W938" i="7"/>
  <c r="X938" i="7"/>
  <c r="W939" i="7"/>
  <c r="X939" i="7"/>
  <c r="W940" i="7"/>
  <c r="X940" i="7"/>
  <c r="W941" i="7"/>
  <c r="X941" i="7"/>
  <c r="W942" i="7"/>
  <c r="X942" i="7"/>
  <c r="W943" i="7"/>
  <c r="X943" i="7"/>
  <c r="W944" i="7"/>
  <c r="X944" i="7"/>
  <c r="W945" i="7"/>
  <c r="X945" i="7"/>
  <c r="W946" i="7"/>
  <c r="X946" i="7"/>
  <c r="W947" i="7"/>
  <c r="X947" i="7"/>
  <c r="W948" i="7"/>
  <c r="X948" i="7"/>
  <c r="W949" i="7"/>
  <c r="X949" i="7"/>
  <c r="W950" i="7"/>
  <c r="X950" i="7"/>
  <c r="W951" i="7"/>
  <c r="X951" i="7"/>
  <c r="W952" i="7"/>
  <c r="X952" i="7"/>
  <c r="W953" i="7"/>
  <c r="X953" i="7"/>
  <c r="W954" i="7"/>
  <c r="X954" i="7"/>
  <c r="W955" i="7"/>
  <c r="X955" i="7"/>
  <c r="W956" i="7"/>
  <c r="X956" i="7"/>
  <c r="W957" i="7"/>
  <c r="X957" i="7"/>
  <c r="W958" i="7"/>
  <c r="X958" i="7"/>
  <c r="W959" i="7"/>
  <c r="X959" i="7"/>
  <c r="W960" i="7"/>
  <c r="X960" i="7"/>
  <c r="W961" i="7"/>
  <c r="X961" i="7"/>
  <c r="W962" i="7"/>
  <c r="X962" i="7"/>
  <c r="W963" i="7"/>
  <c r="X963" i="7"/>
  <c r="W964" i="7"/>
  <c r="X964" i="7"/>
  <c r="W965" i="7"/>
  <c r="X965" i="7"/>
  <c r="W966" i="7"/>
  <c r="X966" i="7"/>
  <c r="W967" i="7"/>
  <c r="X967" i="7"/>
  <c r="W968" i="7"/>
  <c r="X968" i="7"/>
  <c r="W969" i="7"/>
  <c r="X969" i="7"/>
  <c r="W970" i="7"/>
  <c r="X970" i="7"/>
  <c r="W971" i="7"/>
  <c r="X971" i="7"/>
  <c r="W972" i="7"/>
  <c r="X972" i="7"/>
  <c r="W973" i="7"/>
  <c r="X973" i="7"/>
  <c r="W974" i="7"/>
  <c r="X974" i="7"/>
  <c r="W975" i="7"/>
  <c r="X975" i="7"/>
  <c r="W976" i="7"/>
  <c r="X976" i="7"/>
  <c r="W977" i="7"/>
  <c r="X977" i="7"/>
  <c r="W978" i="7"/>
  <c r="X978" i="7"/>
  <c r="W979" i="7"/>
  <c r="X979" i="7"/>
  <c r="W980" i="7"/>
  <c r="X980" i="7"/>
  <c r="W981" i="7"/>
  <c r="X981" i="7"/>
  <c r="W982" i="7"/>
  <c r="X982" i="7"/>
  <c r="W983" i="7"/>
  <c r="X983" i="7"/>
  <c r="W984" i="7"/>
  <c r="X984" i="7"/>
  <c r="W985" i="7"/>
  <c r="X985" i="7"/>
  <c r="W986" i="7"/>
  <c r="X986" i="7"/>
  <c r="W987" i="7"/>
  <c r="X987" i="7"/>
  <c r="W988" i="7"/>
  <c r="X988" i="7"/>
  <c r="W989" i="7"/>
  <c r="X989" i="7"/>
  <c r="W990" i="7"/>
  <c r="X990" i="7"/>
  <c r="W991" i="7"/>
  <c r="X991" i="7"/>
  <c r="W992" i="7"/>
  <c r="X992" i="7"/>
  <c r="W993" i="7"/>
  <c r="X993" i="7"/>
  <c r="W994" i="7"/>
  <c r="X994" i="7"/>
  <c r="W995" i="7"/>
  <c r="X995" i="7"/>
  <c r="W996" i="7"/>
  <c r="X996" i="7"/>
  <c r="W997" i="7"/>
  <c r="X997" i="7"/>
  <c r="W998" i="7"/>
  <c r="X998" i="7"/>
  <c r="W999" i="7"/>
  <c r="X999" i="7"/>
  <c r="W1000" i="7"/>
  <c r="X1000" i="7"/>
  <c r="W1001" i="7"/>
  <c r="X1001" i="7"/>
  <c r="W1002" i="7"/>
  <c r="X1002" i="7"/>
  <c r="W1003" i="7"/>
  <c r="X1003" i="7"/>
  <c r="W1004" i="7"/>
  <c r="X1004" i="7"/>
  <c r="W1005" i="7"/>
  <c r="X1005" i="7"/>
  <c r="W1006" i="7"/>
  <c r="X1006" i="7"/>
  <c r="W1007" i="7"/>
  <c r="X1007" i="7"/>
  <c r="Z2" i="7"/>
  <c r="B4" i="7"/>
  <c r="X1004" i="12"/>
  <c r="Y1004" i="12"/>
  <c r="X1003" i="12"/>
  <c r="Y1003" i="12"/>
  <c r="X1002" i="12"/>
  <c r="Y1002" i="12"/>
  <c r="X1000" i="12"/>
  <c r="Y1000" i="12"/>
  <c r="X999" i="12"/>
  <c r="Y999" i="12"/>
  <c r="X998" i="12"/>
  <c r="Y998" i="12"/>
  <c r="X996" i="12"/>
  <c r="Y996" i="12"/>
  <c r="X995" i="12"/>
  <c r="Y995" i="12"/>
  <c r="X994" i="12"/>
  <c r="Y994" i="12"/>
  <c r="X992" i="12"/>
  <c r="Y992" i="12"/>
  <c r="X991" i="12"/>
  <c r="Y991" i="12"/>
  <c r="X990" i="12"/>
  <c r="Y990" i="12"/>
  <c r="X988" i="12"/>
  <c r="Y988" i="12"/>
  <c r="X987" i="12"/>
  <c r="Y987" i="12"/>
  <c r="X986" i="12"/>
  <c r="Y986" i="12"/>
  <c r="X984" i="12"/>
  <c r="Y984" i="12"/>
  <c r="X983" i="12"/>
  <c r="Y983" i="12"/>
  <c r="X982" i="12"/>
  <c r="Y982" i="12"/>
  <c r="X980" i="12"/>
  <c r="Y980" i="12"/>
  <c r="X979" i="12"/>
  <c r="Y979" i="12"/>
  <c r="X978" i="12"/>
  <c r="Y978" i="12"/>
  <c r="X976" i="12"/>
  <c r="Y976" i="12"/>
  <c r="X975" i="12"/>
  <c r="Y975" i="12"/>
  <c r="X974" i="12"/>
  <c r="Y974" i="12"/>
  <c r="X972" i="12"/>
  <c r="Y972" i="12"/>
  <c r="X971" i="12"/>
  <c r="Y971" i="12"/>
  <c r="X970" i="12"/>
  <c r="Y970" i="12"/>
  <c r="X968" i="12"/>
  <c r="Y968" i="12"/>
  <c r="X967" i="12"/>
  <c r="Y967" i="12"/>
  <c r="X966" i="12"/>
  <c r="Y966" i="12"/>
  <c r="X964" i="12"/>
  <c r="Y964" i="12"/>
  <c r="X963" i="12"/>
  <c r="Y963" i="12"/>
  <c r="X962" i="12"/>
  <c r="Y962" i="12"/>
  <c r="X960" i="12"/>
  <c r="Y960" i="12"/>
  <c r="X959" i="12"/>
  <c r="Y959" i="12"/>
  <c r="X958" i="12"/>
  <c r="Y958" i="12"/>
  <c r="X956" i="12"/>
  <c r="Y956" i="12"/>
  <c r="X955" i="12"/>
  <c r="Y955" i="12"/>
  <c r="X954" i="12"/>
  <c r="Y954" i="12"/>
  <c r="X952" i="12"/>
  <c r="Y952" i="12"/>
  <c r="X951" i="12"/>
  <c r="Y951" i="12"/>
  <c r="X950" i="12"/>
  <c r="Y950" i="12"/>
  <c r="X948" i="12"/>
  <c r="Y948" i="12"/>
  <c r="X947" i="12"/>
  <c r="Y947" i="12"/>
  <c r="X946" i="12"/>
  <c r="Y946" i="12"/>
  <c r="X944" i="12"/>
  <c r="Y944" i="12"/>
  <c r="X943" i="12"/>
  <c r="Y943" i="12"/>
  <c r="X942" i="12"/>
  <c r="Y942" i="12"/>
  <c r="X940" i="12"/>
  <c r="Y940" i="12"/>
  <c r="X939" i="12"/>
  <c r="Y939" i="12"/>
  <c r="X938" i="12"/>
  <c r="Y938" i="12"/>
  <c r="X936" i="12"/>
  <c r="Y936" i="12"/>
  <c r="X935" i="12"/>
  <c r="Y935" i="12"/>
  <c r="X934" i="12"/>
  <c r="Y934" i="12"/>
  <c r="X932" i="12"/>
  <c r="Y932" i="12"/>
  <c r="X931" i="12"/>
  <c r="Y931" i="12"/>
  <c r="X930" i="12"/>
  <c r="Y930" i="12"/>
  <c r="X928" i="12"/>
  <c r="Y928" i="12"/>
  <c r="X927" i="12"/>
  <c r="Y927" i="12"/>
  <c r="X926" i="12"/>
  <c r="Y926" i="12"/>
  <c r="X924" i="12"/>
  <c r="Y924" i="12"/>
  <c r="X923" i="12"/>
  <c r="Y923" i="12"/>
  <c r="X922" i="12"/>
  <c r="Y922" i="12"/>
  <c r="X920" i="12"/>
  <c r="Y920" i="12"/>
  <c r="X919" i="12"/>
  <c r="Y919" i="12"/>
  <c r="X918" i="12"/>
  <c r="Y918" i="12"/>
  <c r="X916" i="12"/>
  <c r="Y916" i="12"/>
  <c r="X915" i="12"/>
  <c r="Y915" i="12"/>
  <c r="X914" i="12"/>
  <c r="Y914" i="12"/>
  <c r="X912" i="12"/>
  <c r="Y912" i="12"/>
  <c r="X911" i="12"/>
  <c r="Y911" i="12"/>
  <c r="X910" i="12"/>
  <c r="Y910" i="12"/>
  <c r="X908" i="12"/>
  <c r="Y908" i="12"/>
  <c r="X907" i="12"/>
  <c r="Y907" i="12"/>
  <c r="X906" i="12"/>
  <c r="Y906" i="12"/>
  <c r="X904" i="12"/>
  <c r="Y904" i="12"/>
  <c r="X903" i="12"/>
  <c r="Y903" i="12"/>
  <c r="X902" i="12"/>
  <c r="Y902" i="12"/>
  <c r="X900" i="12"/>
  <c r="Y900" i="12"/>
  <c r="X899" i="12"/>
  <c r="Y899" i="12"/>
  <c r="X898" i="12"/>
  <c r="Y898" i="12"/>
  <c r="X896" i="12"/>
  <c r="Y896" i="12"/>
  <c r="X895" i="12"/>
  <c r="Y895" i="12"/>
  <c r="X894" i="12"/>
  <c r="Y894" i="12"/>
  <c r="X892" i="12"/>
  <c r="Y892" i="12"/>
  <c r="X891" i="12"/>
  <c r="Y891" i="12"/>
  <c r="X890" i="12"/>
  <c r="Y890" i="12"/>
  <c r="X888" i="12"/>
  <c r="Y888" i="12"/>
  <c r="X887" i="12"/>
  <c r="Y887" i="12"/>
  <c r="X886" i="12"/>
  <c r="Y886" i="12"/>
  <c r="X884" i="12"/>
  <c r="Y884" i="12"/>
  <c r="X883" i="12"/>
  <c r="Y883" i="12"/>
  <c r="X882" i="12"/>
  <c r="Y882" i="12"/>
  <c r="X880" i="12"/>
  <c r="Y880" i="12"/>
  <c r="X879" i="12"/>
  <c r="Y879" i="12"/>
  <c r="X878" i="12"/>
  <c r="Y878" i="12"/>
  <c r="X876" i="12"/>
  <c r="Y876" i="12"/>
  <c r="X875" i="12"/>
  <c r="Y875" i="12"/>
  <c r="X874" i="12"/>
  <c r="Y874" i="12"/>
  <c r="X872" i="12"/>
  <c r="Y872" i="12"/>
  <c r="X871" i="12"/>
  <c r="Y871" i="12"/>
  <c r="X870" i="12"/>
  <c r="Y870" i="12"/>
  <c r="X868" i="12"/>
  <c r="Y868" i="12"/>
  <c r="X867" i="12"/>
  <c r="Y867" i="12"/>
  <c r="X866" i="12"/>
  <c r="Y866" i="12"/>
  <c r="X864" i="12"/>
  <c r="Y864" i="12"/>
  <c r="X863" i="12"/>
  <c r="Y863" i="12"/>
  <c r="X862" i="12"/>
  <c r="Y862" i="12"/>
  <c r="X860" i="12"/>
  <c r="Y860" i="12"/>
  <c r="X859" i="12"/>
  <c r="Y859" i="12"/>
  <c r="X858" i="12"/>
  <c r="Y858" i="12"/>
  <c r="X856" i="12"/>
  <c r="Y856" i="12"/>
  <c r="X855" i="12"/>
  <c r="Y855" i="12"/>
  <c r="X854" i="12"/>
  <c r="Y854" i="12"/>
  <c r="X852" i="12"/>
  <c r="Y852" i="12"/>
  <c r="X851" i="12"/>
  <c r="Y851" i="12"/>
  <c r="X850" i="12"/>
  <c r="Y850" i="12"/>
  <c r="X848" i="12"/>
  <c r="Y848" i="12"/>
  <c r="X847" i="12"/>
  <c r="Y847" i="12"/>
  <c r="X846" i="12"/>
  <c r="Y846" i="12"/>
  <c r="X844" i="12"/>
  <c r="Y844" i="12"/>
  <c r="X843" i="12"/>
  <c r="Y843" i="12"/>
  <c r="X842" i="12"/>
  <c r="Y842" i="12"/>
  <c r="X840" i="12"/>
  <c r="Y840" i="12"/>
  <c r="X839" i="12"/>
  <c r="Y839" i="12"/>
  <c r="X838" i="12"/>
  <c r="Y838" i="12"/>
  <c r="X836" i="12"/>
  <c r="Y836" i="12"/>
  <c r="X835" i="12"/>
  <c r="Y835" i="12"/>
  <c r="X834" i="12"/>
  <c r="Y834" i="12"/>
  <c r="X832" i="12"/>
  <c r="Y832" i="12"/>
  <c r="X831" i="12"/>
  <c r="Y831" i="12"/>
  <c r="X830" i="12"/>
  <c r="Y830" i="12"/>
  <c r="X828" i="12"/>
  <c r="Y828" i="12"/>
  <c r="X827" i="12"/>
  <c r="Y827" i="12"/>
  <c r="X826" i="12"/>
  <c r="Y826" i="12"/>
  <c r="X824" i="12"/>
  <c r="Y824" i="12"/>
  <c r="X823" i="12"/>
  <c r="Y823" i="12"/>
  <c r="X822" i="12"/>
  <c r="Y822" i="12"/>
  <c r="X820" i="12"/>
  <c r="Y820" i="12"/>
  <c r="X819" i="12"/>
  <c r="Y819" i="12"/>
  <c r="X818" i="12"/>
  <c r="Y818" i="12"/>
  <c r="X816" i="12"/>
  <c r="Y816" i="12"/>
  <c r="X815" i="12"/>
  <c r="Y815" i="12"/>
  <c r="X814" i="12"/>
  <c r="Y814" i="12"/>
  <c r="X812" i="12"/>
  <c r="Y812" i="12"/>
  <c r="X811" i="12"/>
  <c r="Y811" i="12"/>
  <c r="X810" i="12"/>
  <c r="Y810" i="12"/>
  <c r="X808" i="12"/>
  <c r="Y808" i="12"/>
  <c r="X807" i="12"/>
  <c r="Y807" i="12"/>
  <c r="X806" i="12"/>
  <c r="Y806" i="12"/>
  <c r="X804" i="12"/>
  <c r="Y804" i="12"/>
  <c r="X803" i="12"/>
  <c r="Y803" i="12"/>
  <c r="X802" i="12"/>
  <c r="Y802" i="12"/>
  <c r="X800" i="12"/>
  <c r="Y800" i="12"/>
  <c r="X799" i="12"/>
  <c r="Y799" i="12"/>
  <c r="X798" i="12"/>
  <c r="Y798" i="12"/>
  <c r="X796" i="12"/>
  <c r="Y796" i="12"/>
  <c r="X795" i="12"/>
  <c r="Y795" i="12"/>
  <c r="X794" i="12"/>
  <c r="Y794" i="12"/>
  <c r="X792" i="12"/>
  <c r="Y792" i="12"/>
  <c r="X791" i="12"/>
  <c r="Y791" i="12"/>
  <c r="X790" i="12"/>
  <c r="Y790" i="12"/>
  <c r="X788" i="12"/>
  <c r="Y788" i="12"/>
  <c r="X787" i="12"/>
  <c r="Y787" i="12"/>
  <c r="X786" i="12"/>
  <c r="Y786" i="12"/>
  <c r="X784" i="12"/>
  <c r="Y784" i="12"/>
  <c r="X783" i="12"/>
  <c r="Y783" i="12"/>
  <c r="X782" i="12"/>
  <c r="Y782" i="12"/>
  <c r="X780" i="12"/>
  <c r="Y780" i="12"/>
  <c r="X779" i="12"/>
  <c r="Y779" i="12"/>
  <c r="X778" i="12"/>
  <c r="Y778" i="12"/>
  <c r="X776" i="12"/>
  <c r="Y776" i="12"/>
  <c r="X775" i="12"/>
  <c r="Y775" i="12"/>
  <c r="X774" i="12"/>
  <c r="Y774" i="12"/>
  <c r="X772" i="12"/>
  <c r="Y772" i="12"/>
  <c r="X771" i="12"/>
  <c r="Y771" i="12"/>
  <c r="X770" i="12"/>
  <c r="Y770" i="12"/>
  <c r="X768" i="12"/>
  <c r="Y768" i="12"/>
  <c r="X767" i="12"/>
  <c r="Y767" i="12"/>
  <c r="X766" i="12"/>
  <c r="Y766" i="12"/>
  <c r="X764" i="12"/>
  <c r="Y764" i="12"/>
  <c r="X763" i="12"/>
  <c r="Y763" i="12"/>
  <c r="X762" i="12"/>
  <c r="Y762" i="12"/>
  <c r="X760" i="12"/>
  <c r="Y760" i="12"/>
  <c r="X759" i="12"/>
  <c r="Y759" i="12"/>
  <c r="X758" i="12"/>
  <c r="Y758" i="12"/>
  <c r="X756" i="12"/>
  <c r="Y756" i="12"/>
  <c r="X755" i="12"/>
  <c r="Y755" i="12"/>
  <c r="X754" i="12"/>
  <c r="Y754" i="12"/>
  <c r="X752" i="12"/>
  <c r="Y752" i="12"/>
  <c r="X751" i="12"/>
  <c r="Y751" i="12"/>
  <c r="X750" i="12"/>
  <c r="Y750" i="12"/>
  <c r="X748" i="12"/>
  <c r="Y748" i="12"/>
  <c r="X747" i="12"/>
  <c r="Y747" i="12"/>
  <c r="X746" i="12"/>
  <c r="Y746" i="12"/>
  <c r="X744" i="12"/>
  <c r="Y744" i="12"/>
  <c r="X743" i="12"/>
  <c r="Y743" i="12"/>
  <c r="X742" i="12"/>
  <c r="Y742" i="12"/>
  <c r="X740" i="12"/>
  <c r="Y740" i="12"/>
  <c r="X739" i="12"/>
  <c r="Y739" i="12"/>
  <c r="X738" i="12"/>
  <c r="Y738" i="12"/>
  <c r="X736" i="12"/>
  <c r="Y736" i="12"/>
  <c r="X735" i="12"/>
  <c r="Y735" i="12"/>
  <c r="X734" i="12"/>
  <c r="Y734" i="12"/>
  <c r="X732" i="12"/>
  <c r="Y732" i="12"/>
  <c r="X731" i="12"/>
  <c r="Y731" i="12"/>
  <c r="X730" i="12"/>
  <c r="Y730" i="12"/>
  <c r="X728" i="12"/>
  <c r="Y728" i="12"/>
  <c r="X727" i="12"/>
  <c r="Y727" i="12"/>
  <c r="X726" i="12"/>
  <c r="Y726" i="12"/>
  <c r="X724" i="12"/>
  <c r="Y724" i="12"/>
  <c r="X723" i="12"/>
  <c r="Y723" i="12"/>
  <c r="X722" i="12"/>
  <c r="Y722" i="12"/>
  <c r="X720" i="12"/>
  <c r="Y720" i="12"/>
  <c r="X719" i="12"/>
  <c r="Y719" i="12"/>
  <c r="X718" i="12"/>
  <c r="Y718" i="12"/>
  <c r="X717" i="12"/>
  <c r="Y717" i="12"/>
  <c r="X716" i="12"/>
  <c r="Y716" i="12"/>
  <c r="X715" i="12"/>
  <c r="Y715" i="12"/>
  <c r="X714" i="12"/>
  <c r="Y714" i="12"/>
  <c r="X713" i="12"/>
  <c r="Y713" i="12"/>
  <c r="X712" i="12"/>
  <c r="Y712" i="12"/>
  <c r="X711" i="12"/>
  <c r="Y711" i="12"/>
  <c r="X710" i="12"/>
  <c r="Y710" i="12"/>
  <c r="X709" i="12"/>
  <c r="Y709" i="12"/>
  <c r="X708" i="12"/>
  <c r="Y708" i="12"/>
  <c r="X707" i="12"/>
  <c r="Y707" i="12"/>
  <c r="X706" i="12"/>
  <c r="Y706" i="12"/>
  <c r="X705" i="12"/>
  <c r="Y705" i="12"/>
  <c r="X704" i="12"/>
  <c r="Y704" i="12"/>
  <c r="X703" i="12"/>
  <c r="Y703" i="12"/>
  <c r="X702" i="12"/>
  <c r="Y702" i="12"/>
  <c r="X701" i="12"/>
  <c r="Y701" i="12"/>
  <c r="X700" i="12"/>
  <c r="Y700" i="12"/>
  <c r="X699" i="12"/>
  <c r="Y699" i="12"/>
  <c r="X698" i="12"/>
  <c r="Y698" i="12"/>
  <c r="X697" i="12"/>
  <c r="Y697" i="12"/>
  <c r="X696" i="12"/>
  <c r="Y696" i="12"/>
  <c r="X695" i="12"/>
  <c r="Y695" i="12"/>
  <c r="X694" i="12"/>
  <c r="Y694" i="12"/>
  <c r="X693" i="12"/>
  <c r="Y693" i="12"/>
  <c r="X692" i="12"/>
  <c r="Y692" i="12"/>
  <c r="X691" i="12"/>
  <c r="Y691" i="12"/>
  <c r="X690" i="12"/>
  <c r="Y690" i="12"/>
  <c r="X689" i="12"/>
  <c r="Y689" i="12"/>
  <c r="X688" i="12"/>
  <c r="Y688" i="12"/>
  <c r="X687" i="12"/>
  <c r="Y687" i="12"/>
  <c r="X686" i="12"/>
  <c r="Y686" i="12"/>
  <c r="X685" i="12"/>
  <c r="Y685" i="12"/>
  <c r="X684" i="12"/>
  <c r="Y684" i="12"/>
  <c r="X683" i="12"/>
  <c r="Y683" i="12"/>
  <c r="X682" i="12"/>
  <c r="Y682" i="12"/>
  <c r="X681" i="12"/>
  <c r="Y681" i="12"/>
  <c r="X680" i="12"/>
  <c r="Y680" i="12"/>
  <c r="X679" i="12"/>
  <c r="Y679" i="12"/>
  <c r="X678" i="12"/>
  <c r="Y678" i="12"/>
  <c r="X677" i="12"/>
  <c r="Y677" i="12"/>
  <c r="X676" i="12"/>
  <c r="Y676" i="12"/>
  <c r="X675" i="12"/>
  <c r="Y675" i="12"/>
  <c r="X674" i="12"/>
  <c r="Y674" i="12"/>
  <c r="X673" i="12"/>
  <c r="Y673" i="12"/>
  <c r="X672" i="12"/>
  <c r="Y672" i="12"/>
  <c r="X671" i="12"/>
  <c r="Y671" i="12"/>
  <c r="X670" i="12"/>
  <c r="Y670" i="12"/>
  <c r="X669" i="12"/>
  <c r="Y669" i="12"/>
  <c r="X668" i="12"/>
  <c r="Y668" i="12"/>
  <c r="X667" i="12"/>
  <c r="Y667" i="12"/>
  <c r="X666" i="12"/>
  <c r="Y666" i="12"/>
  <c r="X665" i="12"/>
  <c r="Y665" i="12"/>
  <c r="X664" i="12"/>
  <c r="Y664" i="12"/>
  <c r="X663" i="12"/>
  <c r="Y663" i="12"/>
  <c r="X662" i="12"/>
  <c r="Y662" i="12"/>
  <c r="X661" i="12"/>
  <c r="Y661" i="12"/>
  <c r="X660" i="12"/>
  <c r="Y660" i="12"/>
  <c r="X659" i="12"/>
  <c r="Y659" i="12"/>
  <c r="X658" i="12"/>
  <c r="Y658" i="12"/>
  <c r="X657" i="12"/>
  <c r="Y657" i="12"/>
  <c r="X656" i="12"/>
  <c r="Y656" i="12"/>
  <c r="X655" i="12"/>
  <c r="Y655" i="12"/>
  <c r="X654" i="12"/>
  <c r="Y654" i="12"/>
  <c r="X653" i="12"/>
  <c r="Y653" i="12"/>
  <c r="X652" i="12"/>
  <c r="Y652" i="12"/>
  <c r="X651" i="12"/>
  <c r="Y651" i="12"/>
  <c r="X650" i="12"/>
  <c r="Y650" i="12"/>
  <c r="X649" i="12"/>
  <c r="Y649" i="12"/>
  <c r="X648" i="12"/>
  <c r="Y648" i="12"/>
  <c r="X647" i="12"/>
  <c r="Y647" i="12"/>
  <c r="X646" i="12"/>
  <c r="Y646" i="12"/>
  <c r="X645" i="12"/>
  <c r="Y645" i="12"/>
  <c r="X644" i="12"/>
  <c r="Y644" i="12"/>
  <c r="X643" i="12"/>
  <c r="Y643" i="12"/>
  <c r="X642" i="12"/>
  <c r="Y642" i="12"/>
  <c r="X641" i="12"/>
  <c r="Y641" i="12"/>
  <c r="X640" i="12"/>
  <c r="Y640" i="12"/>
  <c r="X639" i="12"/>
  <c r="Y639" i="12"/>
  <c r="X638" i="12"/>
  <c r="Y638" i="12"/>
  <c r="X637" i="12"/>
  <c r="Y637" i="12"/>
  <c r="X636" i="12"/>
  <c r="Y636" i="12"/>
  <c r="X635" i="12"/>
  <c r="Y635" i="12"/>
  <c r="X634" i="12"/>
  <c r="Y634" i="12"/>
  <c r="X633" i="12"/>
  <c r="Y633" i="12"/>
  <c r="X632" i="12"/>
  <c r="Y632" i="12"/>
  <c r="X631" i="12"/>
  <c r="Y631" i="12"/>
  <c r="X630" i="12"/>
  <c r="Y630" i="12"/>
  <c r="X629" i="12"/>
  <c r="Y629" i="12"/>
  <c r="X628" i="12"/>
  <c r="Y628" i="12"/>
  <c r="X627" i="12"/>
  <c r="Y627" i="12"/>
  <c r="X626" i="12"/>
  <c r="Y626" i="12"/>
  <c r="X625" i="12"/>
  <c r="Y625" i="12"/>
  <c r="X624" i="12"/>
  <c r="Y624" i="12"/>
  <c r="X623" i="12"/>
  <c r="Y623" i="12"/>
  <c r="X622" i="12"/>
  <c r="Y622" i="12"/>
  <c r="X621" i="12"/>
  <c r="Y621" i="12"/>
  <c r="X620" i="12"/>
  <c r="Y620" i="12"/>
  <c r="X619" i="12"/>
  <c r="Y619" i="12"/>
  <c r="X618" i="12"/>
  <c r="Y618" i="12"/>
  <c r="X617" i="12"/>
  <c r="Y617" i="12"/>
  <c r="X616" i="12"/>
  <c r="Y616" i="12"/>
  <c r="X615" i="12"/>
  <c r="Y615" i="12"/>
  <c r="X614" i="12"/>
  <c r="Y614" i="12"/>
  <c r="X613" i="12"/>
  <c r="Y613" i="12"/>
  <c r="X612" i="12"/>
  <c r="Y612" i="12"/>
  <c r="X611" i="12"/>
  <c r="Y611" i="12"/>
  <c r="X610" i="12"/>
  <c r="Y610" i="12"/>
  <c r="X609" i="12"/>
  <c r="Y609" i="12"/>
  <c r="X608" i="12"/>
  <c r="Y608" i="12"/>
  <c r="X607" i="12"/>
  <c r="Y607" i="12"/>
  <c r="X606" i="12"/>
  <c r="Y606" i="12"/>
  <c r="X605" i="12"/>
  <c r="Y605" i="12"/>
  <c r="X604" i="12"/>
  <c r="Y604" i="12"/>
  <c r="X603" i="12"/>
  <c r="Y603" i="12"/>
  <c r="X602" i="12"/>
  <c r="Y602" i="12"/>
  <c r="X601" i="12"/>
  <c r="Y601" i="12"/>
  <c r="X600" i="12"/>
  <c r="Y600" i="12"/>
  <c r="X599" i="12"/>
  <c r="Y599" i="12"/>
  <c r="X598" i="12"/>
  <c r="Y598" i="12"/>
  <c r="X597" i="12"/>
  <c r="Y597" i="12"/>
  <c r="X596" i="12"/>
  <c r="Y596" i="12"/>
  <c r="X595" i="12"/>
  <c r="Y595" i="12"/>
  <c r="X594" i="12"/>
  <c r="Y594" i="12"/>
  <c r="X593" i="12"/>
  <c r="Y593" i="12"/>
  <c r="X592" i="12"/>
  <c r="Y592" i="12"/>
  <c r="X591" i="12"/>
  <c r="Y591" i="12"/>
  <c r="X590" i="12"/>
  <c r="Y590" i="12"/>
  <c r="X589" i="12"/>
  <c r="Y589" i="12"/>
  <c r="X588" i="12"/>
  <c r="Y588" i="12"/>
  <c r="X587" i="12"/>
  <c r="Y587" i="12"/>
  <c r="X586" i="12"/>
  <c r="Y586" i="12"/>
  <c r="X585" i="12"/>
  <c r="Y585" i="12"/>
  <c r="X584" i="12"/>
  <c r="Y584" i="12"/>
  <c r="X583" i="12"/>
  <c r="Y583" i="12"/>
  <c r="X582" i="12"/>
  <c r="Y582" i="12"/>
  <c r="X581" i="12"/>
  <c r="Y581" i="12"/>
  <c r="X580" i="12"/>
  <c r="Y580" i="12"/>
  <c r="X579" i="12"/>
  <c r="Y579" i="12"/>
  <c r="X578" i="12"/>
  <c r="Y578" i="12"/>
  <c r="X577" i="12"/>
  <c r="Y577" i="12"/>
  <c r="X576" i="12"/>
  <c r="Y576" i="12"/>
  <c r="X575" i="12"/>
  <c r="Y575" i="12"/>
  <c r="X574" i="12"/>
  <c r="Y574" i="12"/>
  <c r="X573" i="12"/>
  <c r="Y573" i="12"/>
  <c r="X572" i="12"/>
  <c r="Y572" i="12"/>
  <c r="X571" i="12"/>
  <c r="Y571" i="12"/>
  <c r="X570" i="12"/>
  <c r="Y570" i="12"/>
  <c r="X569" i="12"/>
  <c r="Y569" i="12"/>
  <c r="X568" i="12"/>
  <c r="Y568" i="12"/>
  <c r="X567" i="12"/>
  <c r="Y567" i="12"/>
  <c r="X566" i="12"/>
  <c r="Y566" i="12"/>
  <c r="X565" i="12"/>
  <c r="Y565" i="12"/>
  <c r="X564" i="12"/>
  <c r="Y564" i="12"/>
  <c r="X563" i="12"/>
  <c r="Y563" i="12"/>
  <c r="X562" i="12"/>
  <c r="Y562" i="12"/>
  <c r="X561" i="12"/>
  <c r="Y561" i="12"/>
  <c r="X560" i="12"/>
  <c r="Y560" i="12"/>
  <c r="X559" i="12"/>
  <c r="Y559" i="12"/>
  <c r="X558" i="12"/>
  <c r="Y558" i="12"/>
  <c r="X557" i="12"/>
  <c r="Y557" i="12"/>
  <c r="X556" i="12"/>
  <c r="Y556" i="12"/>
  <c r="X555" i="12"/>
  <c r="Y555" i="12"/>
  <c r="X554" i="12"/>
  <c r="Y554" i="12"/>
  <c r="X553" i="12"/>
  <c r="Y553" i="12"/>
  <c r="X552" i="12"/>
  <c r="Y552" i="12"/>
  <c r="X551" i="12"/>
  <c r="Y551" i="12"/>
  <c r="X550" i="12"/>
  <c r="Y550" i="12"/>
  <c r="X549" i="12"/>
  <c r="Y549" i="12"/>
  <c r="X548" i="12"/>
  <c r="Y548" i="12"/>
  <c r="X547" i="12"/>
  <c r="Y547" i="12"/>
  <c r="X546" i="12"/>
  <c r="Y546" i="12"/>
  <c r="X545" i="12"/>
  <c r="Y545" i="12"/>
  <c r="X544" i="12"/>
  <c r="Y544" i="12"/>
  <c r="X543" i="12"/>
  <c r="Y543" i="12"/>
  <c r="X542" i="12"/>
  <c r="Y542" i="12"/>
  <c r="X541" i="12"/>
  <c r="Y541" i="12"/>
  <c r="X540" i="12"/>
  <c r="Y540" i="12"/>
  <c r="X539" i="12"/>
  <c r="Y539" i="12"/>
  <c r="X538" i="12"/>
  <c r="Y538" i="12"/>
  <c r="X537" i="12"/>
  <c r="Y537" i="12"/>
  <c r="X536" i="12"/>
  <c r="Y536" i="12"/>
  <c r="X535" i="12"/>
  <c r="Y535" i="12"/>
  <c r="X534" i="12"/>
  <c r="Y534" i="12"/>
  <c r="X533" i="12"/>
  <c r="Y533" i="12"/>
  <c r="X532" i="12"/>
  <c r="Y532" i="12"/>
  <c r="X531" i="12"/>
  <c r="Y531" i="12"/>
  <c r="X530" i="12"/>
  <c r="Y530" i="12"/>
  <c r="X529" i="12"/>
  <c r="Y529" i="12"/>
  <c r="X528" i="12"/>
  <c r="Y528" i="12"/>
  <c r="X527" i="12"/>
  <c r="Y527" i="12"/>
  <c r="X526" i="12"/>
  <c r="Y526" i="12"/>
  <c r="X525" i="12"/>
  <c r="Y525" i="12"/>
  <c r="X524" i="12"/>
  <c r="Y524" i="12"/>
  <c r="X523" i="12"/>
  <c r="Y523" i="12"/>
  <c r="X522" i="12"/>
  <c r="Y522" i="12"/>
  <c r="X521" i="12"/>
  <c r="Y521" i="12"/>
  <c r="X520" i="12"/>
  <c r="Y520" i="12"/>
  <c r="X519" i="12"/>
  <c r="Y519" i="12"/>
  <c r="X518" i="12"/>
  <c r="Y518" i="12"/>
  <c r="X517" i="12"/>
  <c r="Y517" i="12"/>
  <c r="X516" i="12"/>
  <c r="Y516" i="12"/>
  <c r="X515" i="12"/>
  <c r="Y515" i="12"/>
  <c r="X514" i="12"/>
  <c r="Y514" i="12"/>
  <c r="X513" i="12"/>
  <c r="Y513" i="12"/>
  <c r="X512" i="12"/>
  <c r="Y512" i="12"/>
  <c r="X511" i="12"/>
  <c r="Y511" i="12"/>
  <c r="X510" i="12"/>
  <c r="Y510" i="12"/>
  <c r="X509" i="12"/>
  <c r="Y509" i="12"/>
  <c r="X508" i="12"/>
  <c r="Y508" i="12"/>
  <c r="X507" i="12"/>
  <c r="Y507" i="12"/>
  <c r="X506" i="12"/>
  <c r="Y506" i="12"/>
  <c r="X505" i="12"/>
  <c r="Y505" i="12"/>
  <c r="X504" i="12"/>
  <c r="Y504" i="12"/>
  <c r="X503" i="12"/>
  <c r="Y503" i="12"/>
  <c r="X502" i="12"/>
  <c r="Y502" i="12"/>
  <c r="X501" i="12"/>
  <c r="Y501" i="12"/>
  <c r="X500" i="12"/>
  <c r="Y500" i="12"/>
  <c r="X499" i="12"/>
  <c r="Y499" i="12"/>
  <c r="X498" i="12"/>
  <c r="Y498" i="12"/>
  <c r="X497" i="12"/>
  <c r="Y497" i="12"/>
  <c r="X496" i="12"/>
  <c r="Y496" i="12"/>
  <c r="X495" i="12"/>
  <c r="Y495" i="12"/>
  <c r="X494" i="12"/>
  <c r="Y494" i="12"/>
  <c r="X493" i="12"/>
  <c r="Y493" i="12"/>
  <c r="X492" i="12"/>
  <c r="Y492" i="12"/>
  <c r="X491" i="12"/>
  <c r="Y491" i="12"/>
  <c r="X490" i="12"/>
  <c r="Y490" i="12"/>
  <c r="X489" i="12"/>
  <c r="Y489" i="12"/>
  <c r="X488" i="12"/>
  <c r="Y488" i="12"/>
  <c r="X487" i="12"/>
  <c r="Y487" i="12"/>
  <c r="X486" i="12"/>
  <c r="Y486" i="12"/>
  <c r="X485" i="12"/>
  <c r="Y485" i="12"/>
  <c r="X484" i="12"/>
  <c r="Y484" i="12"/>
  <c r="X483" i="12"/>
  <c r="Y483" i="12"/>
  <c r="X482" i="12"/>
  <c r="Y482" i="12"/>
  <c r="X481" i="12"/>
  <c r="Y481" i="12"/>
  <c r="X480" i="12"/>
  <c r="Y480" i="12"/>
  <c r="X479" i="12"/>
  <c r="Y479" i="12"/>
  <c r="X478" i="12"/>
  <c r="Y478" i="12"/>
  <c r="X477" i="12"/>
  <c r="Y477" i="12"/>
  <c r="X476" i="12"/>
  <c r="Y476" i="12"/>
  <c r="X475" i="12"/>
  <c r="Y475" i="12"/>
  <c r="X474" i="12"/>
  <c r="Y474" i="12"/>
  <c r="X473" i="12"/>
  <c r="Y473" i="12"/>
  <c r="X472" i="12"/>
  <c r="Y472" i="12"/>
  <c r="X471" i="12"/>
  <c r="Y471" i="12"/>
  <c r="X470" i="12"/>
  <c r="Y470" i="12"/>
  <c r="X469" i="12"/>
  <c r="Y469" i="12"/>
  <c r="X468" i="12"/>
  <c r="Y468" i="12"/>
  <c r="X467" i="12"/>
  <c r="Y467" i="12"/>
  <c r="X466" i="12"/>
  <c r="Y466" i="12"/>
  <c r="X465" i="12"/>
  <c r="Y465" i="12"/>
  <c r="X464" i="12"/>
  <c r="Y464" i="12"/>
  <c r="X463" i="12"/>
  <c r="Y463" i="12"/>
  <c r="X462" i="12"/>
  <c r="Y462" i="12"/>
  <c r="X461" i="12"/>
  <c r="Y461" i="12"/>
  <c r="X460" i="12"/>
  <c r="Y460" i="12"/>
  <c r="X459" i="12"/>
  <c r="Y459" i="12"/>
  <c r="X458" i="12"/>
  <c r="Y458" i="12"/>
  <c r="X457" i="12"/>
  <c r="Y457" i="12"/>
  <c r="X456" i="12"/>
  <c r="Y456" i="12"/>
  <c r="X455" i="12"/>
  <c r="Y455" i="12"/>
  <c r="X454" i="12"/>
  <c r="Y454" i="12"/>
  <c r="X453" i="12"/>
  <c r="Y453" i="12"/>
  <c r="X452" i="12"/>
  <c r="Y452" i="12"/>
  <c r="X451" i="12"/>
  <c r="Y451" i="12"/>
  <c r="X450" i="12"/>
  <c r="Y450" i="12"/>
  <c r="X449" i="12"/>
  <c r="Y449" i="12"/>
  <c r="X448" i="12"/>
  <c r="Y448" i="12"/>
  <c r="X447" i="12"/>
  <c r="Y447" i="12"/>
  <c r="X446" i="12"/>
  <c r="Y446" i="12"/>
  <c r="X445" i="12"/>
  <c r="Y445" i="12"/>
  <c r="X444" i="12"/>
  <c r="Y444" i="12"/>
  <c r="X443" i="12"/>
  <c r="Y443" i="12"/>
  <c r="X442" i="12"/>
  <c r="Y442" i="12"/>
  <c r="X441" i="12"/>
  <c r="Y441" i="12"/>
  <c r="X440" i="12"/>
  <c r="Y440" i="12"/>
  <c r="X439" i="12"/>
  <c r="Y439" i="12"/>
  <c r="X438" i="12"/>
  <c r="Y438" i="12"/>
  <c r="X437" i="12"/>
  <c r="Y437" i="12"/>
  <c r="X436" i="12"/>
  <c r="Y436" i="12"/>
  <c r="X435" i="12"/>
  <c r="Y435" i="12"/>
  <c r="X434" i="12"/>
  <c r="Y434" i="12"/>
  <c r="X433" i="12"/>
  <c r="Y433" i="12"/>
  <c r="X432" i="12"/>
  <c r="Y432" i="12"/>
  <c r="X431" i="12"/>
  <c r="Y431" i="12"/>
  <c r="X430" i="12"/>
  <c r="Y430" i="12"/>
  <c r="X429" i="12"/>
  <c r="Y429" i="12"/>
  <c r="X428" i="12"/>
  <c r="Y428" i="12"/>
  <c r="X427" i="12"/>
  <c r="Y427" i="12"/>
  <c r="X426" i="12"/>
  <c r="Y426" i="12"/>
  <c r="X425" i="12"/>
  <c r="Y425" i="12"/>
  <c r="X424" i="12"/>
  <c r="Y424" i="12"/>
  <c r="X423" i="12"/>
  <c r="Y423" i="12"/>
  <c r="X422" i="12"/>
  <c r="Y422" i="12"/>
  <c r="X421" i="12"/>
  <c r="Y421" i="12"/>
  <c r="X420" i="12"/>
  <c r="Y420" i="12"/>
  <c r="X419" i="12"/>
  <c r="Y419" i="12"/>
  <c r="X418" i="12"/>
  <c r="Y418" i="12"/>
  <c r="X417" i="12"/>
  <c r="Y417" i="12"/>
  <c r="X416" i="12"/>
  <c r="Y416" i="12"/>
  <c r="X415" i="12"/>
  <c r="Y415" i="12"/>
  <c r="X414" i="12"/>
  <c r="Y414" i="12"/>
  <c r="X413" i="12"/>
  <c r="Y413" i="12"/>
  <c r="X412" i="12"/>
  <c r="Y412" i="12"/>
  <c r="X411" i="12"/>
  <c r="Y411" i="12"/>
  <c r="X410" i="12"/>
  <c r="Y410" i="12"/>
  <c r="X409" i="12"/>
  <c r="Y409" i="12"/>
  <c r="X408" i="12"/>
  <c r="Y408" i="12"/>
  <c r="X407" i="12"/>
  <c r="Y407" i="12"/>
  <c r="X406" i="12"/>
  <c r="Y406" i="12"/>
  <c r="X405" i="12"/>
  <c r="Y405" i="12"/>
  <c r="X404" i="12"/>
  <c r="Y404" i="12"/>
  <c r="X403" i="12"/>
  <c r="Y403" i="12"/>
  <c r="X402" i="12"/>
  <c r="Y402" i="12"/>
  <c r="X401" i="12"/>
  <c r="Y401" i="12"/>
  <c r="X400" i="12"/>
  <c r="Y400" i="12"/>
  <c r="X399" i="12"/>
  <c r="Y399" i="12"/>
  <c r="X398" i="12"/>
  <c r="Y398" i="12"/>
  <c r="X397" i="12"/>
  <c r="Y397" i="12"/>
  <c r="X396" i="12"/>
  <c r="Y396" i="12"/>
  <c r="X395" i="12"/>
  <c r="Y395" i="12"/>
  <c r="X394" i="12"/>
  <c r="Y394" i="12"/>
  <c r="X393" i="12"/>
  <c r="Y393" i="12"/>
  <c r="X392" i="12"/>
  <c r="Y392" i="12"/>
  <c r="X391" i="12"/>
  <c r="Y391" i="12"/>
  <c r="X390" i="12"/>
  <c r="Y390" i="12"/>
  <c r="X389" i="12"/>
  <c r="Y389" i="12"/>
  <c r="X388" i="12"/>
  <c r="Y388" i="12"/>
  <c r="X387" i="12"/>
  <c r="Y387" i="12"/>
  <c r="X386" i="12"/>
  <c r="Y386" i="12"/>
  <c r="X385" i="12"/>
  <c r="Y385" i="12"/>
  <c r="X384" i="12"/>
  <c r="Y384" i="12"/>
  <c r="X383" i="12"/>
  <c r="Y383" i="12"/>
  <c r="X382" i="12"/>
  <c r="Y382" i="12"/>
  <c r="X381" i="12"/>
  <c r="Y381" i="12"/>
  <c r="X380" i="12"/>
  <c r="Y380" i="12"/>
  <c r="X379" i="12"/>
  <c r="Y379" i="12"/>
  <c r="X378" i="12"/>
  <c r="Y378" i="12"/>
  <c r="X377" i="12"/>
  <c r="Y377" i="12"/>
  <c r="X376" i="12"/>
  <c r="Y376" i="12"/>
  <c r="X375" i="12"/>
  <c r="Y375" i="12"/>
  <c r="X374" i="12"/>
  <c r="Y374" i="12"/>
  <c r="X373" i="12"/>
  <c r="Y373" i="12"/>
  <c r="X372" i="12"/>
  <c r="Y372" i="12"/>
  <c r="X371" i="12"/>
  <c r="Y371" i="12"/>
  <c r="X370" i="12"/>
  <c r="Y370" i="12"/>
  <c r="X369" i="12"/>
  <c r="Y369" i="12"/>
  <c r="X368" i="12"/>
  <c r="Y368" i="12"/>
  <c r="X367" i="12"/>
  <c r="Y367" i="12"/>
  <c r="X366" i="12"/>
  <c r="Y366" i="12"/>
  <c r="X365" i="12"/>
  <c r="Y365" i="12"/>
  <c r="X364" i="12"/>
  <c r="Y364" i="12"/>
  <c r="X363" i="12"/>
  <c r="Y363" i="12"/>
  <c r="X362" i="12"/>
  <c r="Y362" i="12"/>
  <c r="X361" i="12"/>
  <c r="Y361" i="12"/>
  <c r="X360" i="12"/>
  <c r="Y360" i="12"/>
  <c r="X359" i="12"/>
  <c r="Y359" i="12"/>
  <c r="X358" i="12"/>
  <c r="Y358" i="12"/>
  <c r="X357" i="12"/>
  <c r="Y357" i="12"/>
  <c r="X356" i="12"/>
  <c r="Y356" i="12"/>
  <c r="X355" i="12"/>
  <c r="Y355" i="12"/>
  <c r="X354" i="12"/>
  <c r="Y354" i="12"/>
  <c r="X353" i="12"/>
  <c r="Y353" i="12"/>
  <c r="X352" i="12"/>
  <c r="Y352" i="12"/>
  <c r="X351" i="12"/>
  <c r="Y351" i="12"/>
  <c r="X350" i="12"/>
  <c r="Y350" i="12"/>
  <c r="X349" i="12"/>
  <c r="Y349" i="12"/>
  <c r="X348" i="12"/>
  <c r="Y348" i="12"/>
  <c r="X347" i="12"/>
  <c r="Y347" i="12"/>
  <c r="X346" i="12"/>
  <c r="Y346" i="12"/>
  <c r="X345" i="12"/>
  <c r="Y345" i="12"/>
  <c r="X344" i="12"/>
  <c r="Y344" i="12"/>
  <c r="X343" i="12"/>
  <c r="Y343" i="12"/>
  <c r="X342" i="12"/>
  <c r="Y342" i="12"/>
  <c r="X341" i="12"/>
  <c r="Y341" i="12"/>
  <c r="X340" i="12"/>
  <c r="Y340" i="12"/>
  <c r="X339" i="12"/>
  <c r="Y339" i="12"/>
  <c r="X338" i="12"/>
  <c r="Y338" i="12"/>
  <c r="X337" i="12"/>
  <c r="Y337" i="12"/>
  <c r="X336" i="12"/>
  <c r="Y336" i="12"/>
  <c r="X335" i="12"/>
  <c r="Y335" i="12"/>
  <c r="X334" i="12"/>
  <c r="Y334" i="12"/>
  <c r="X333" i="12"/>
  <c r="Y333" i="12"/>
  <c r="X332" i="12"/>
  <c r="Y332" i="12"/>
  <c r="X331" i="12"/>
  <c r="Y331" i="12"/>
  <c r="X330" i="12"/>
  <c r="Y330" i="12"/>
  <c r="X329" i="12"/>
  <c r="Y329" i="12"/>
  <c r="X328" i="12"/>
  <c r="Y328" i="12"/>
  <c r="X327" i="12"/>
  <c r="Y327" i="12"/>
  <c r="X326" i="12"/>
  <c r="Y326" i="12"/>
  <c r="X325" i="12"/>
  <c r="Y325" i="12"/>
  <c r="X324" i="12"/>
  <c r="Y324" i="12"/>
  <c r="X323" i="12"/>
  <c r="Y323" i="12"/>
  <c r="X322" i="12"/>
  <c r="Y322" i="12"/>
  <c r="X321" i="12"/>
  <c r="Y321" i="12"/>
  <c r="X320" i="12"/>
  <c r="Y320" i="12"/>
  <c r="X319" i="12"/>
  <c r="Y319" i="12"/>
  <c r="X318" i="12"/>
  <c r="Y318" i="12"/>
  <c r="X317" i="12"/>
  <c r="Y317" i="12"/>
  <c r="X316" i="12"/>
  <c r="Y316" i="12"/>
  <c r="X315" i="12"/>
  <c r="Y315" i="12"/>
  <c r="X314" i="12"/>
  <c r="Y314" i="12"/>
  <c r="X313" i="12"/>
  <c r="Y313" i="12"/>
  <c r="X312" i="12"/>
  <c r="Y312" i="12"/>
  <c r="X311" i="12"/>
  <c r="Y311" i="12"/>
  <c r="X310" i="12"/>
  <c r="Y310" i="12"/>
  <c r="X309" i="12"/>
  <c r="Y309" i="12"/>
  <c r="X308" i="12"/>
  <c r="Y308" i="12"/>
  <c r="X307" i="12"/>
  <c r="Y307" i="12"/>
  <c r="X306" i="12"/>
  <c r="Y306" i="12"/>
  <c r="X305" i="12"/>
  <c r="Y305" i="12"/>
  <c r="X304" i="12"/>
  <c r="Y304" i="12"/>
  <c r="X303" i="12"/>
  <c r="Y303" i="12"/>
  <c r="X302" i="12"/>
  <c r="Y302" i="12"/>
  <c r="X301" i="12"/>
  <c r="Y301" i="12"/>
  <c r="X300" i="12"/>
  <c r="Y300" i="12"/>
  <c r="X299" i="12"/>
  <c r="Y299" i="12"/>
  <c r="X298" i="12"/>
  <c r="Y298" i="12"/>
  <c r="X297" i="12"/>
  <c r="Y297" i="12"/>
  <c r="X296" i="12"/>
  <c r="Y296" i="12"/>
  <c r="X295" i="12"/>
  <c r="Y295" i="12"/>
  <c r="X294" i="12"/>
  <c r="Y294" i="12"/>
  <c r="X293" i="12"/>
  <c r="Y293" i="12"/>
  <c r="X292" i="12"/>
  <c r="Y292" i="12"/>
  <c r="X291" i="12"/>
  <c r="Y291" i="12"/>
  <c r="X290" i="12"/>
  <c r="Y290" i="12"/>
  <c r="X289" i="12"/>
  <c r="Y289" i="12"/>
  <c r="X288" i="12"/>
  <c r="Y288" i="12"/>
  <c r="X287" i="12"/>
  <c r="Y287" i="12"/>
  <c r="X286" i="12"/>
  <c r="Y286" i="12"/>
  <c r="X285" i="12"/>
  <c r="Y285" i="12"/>
  <c r="X284" i="12"/>
  <c r="Y284" i="12"/>
  <c r="X283" i="12"/>
  <c r="Y283" i="12"/>
  <c r="X282" i="12"/>
  <c r="Y282" i="12"/>
  <c r="X281" i="12"/>
  <c r="Y281" i="12"/>
  <c r="X280" i="12"/>
  <c r="Y280" i="12"/>
  <c r="X279" i="12"/>
  <c r="Y279" i="12"/>
  <c r="X278" i="12"/>
  <c r="Y278" i="12"/>
  <c r="X277" i="12"/>
  <c r="Y277" i="12"/>
  <c r="X276" i="12"/>
  <c r="Y276" i="12"/>
  <c r="X275" i="12"/>
  <c r="Y275" i="12"/>
  <c r="X274" i="12"/>
  <c r="Y274" i="12"/>
  <c r="X273" i="12"/>
  <c r="Y273" i="12"/>
  <c r="X272" i="12"/>
  <c r="Y272" i="12"/>
  <c r="X271" i="12"/>
  <c r="Y271" i="12"/>
  <c r="X270" i="12"/>
  <c r="Y270" i="12"/>
  <c r="X269" i="12"/>
  <c r="Y269" i="12"/>
  <c r="X268" i="12"/>
  <c r="Y268" i="12"/>
  <c r="X267" i="12"/>
  <c r="Y267" i="12"/>
  <c r="X266" i="12"/>
  <c r="Y266" i="12"/>
  <c r="X265" i="12"/>
  <c r="Y265" i="12"/>
  <c r="X264" i="12"/>
  <c r="Y264" i="12"/>
  <c r="X263" i="12"/>
  <c r="Y263" i="12"/>
  <c r="X262" i="12"/>
  <c r="Y262" i="12"/>
  <c r="X261" i="12"/>
  <c r="Y261" i="12"/>
  <c r="X260" i="12"/>
  <c r="Y260" i="12"/>
  <c r="X259" i="12"/>
  <c r="Y259" i="12"/>
  <c r="X258" i="12"/>
  <c r="Y258" i="12"/>
  <c r="X257" i="12"/>
  <c r="Y257" i="12"/>
  <c r="X256" i="12"/>
  <c r="Y256" i="12"/>
  <c r="X255" i="12"/>
  <c r="Y255" i="12"/>
  <c r="X254" i="12"/>
  <c r="Y254" i="12"/>
  <c r="X253" i="12"/>
  <c r="Y253" i="12"/>
  <c r="X252" i="12"/>
  <c r="Y252" i="12"/>
  <c r="X251" i="12"/>
  <c r="Y251" i="12"/>
  <c r="X250" i="12"/>
  <c r="Y250" i="12"/>
  <c r="X249" i="12"/>
  <c r="Y249" i="12"/>
  <c r="X248" i="12"/>
  <c r="Y248" i="12"/>
  <c r="X247" i="12"/>
  <c r="Y247" i="12"/>
  <c r="X246" i="12"/>
  <c r="Y246" i="12"/>
  <c r="X245" i="12"/>
  <c r="Y245" i="12"/>
  <c r="X244" i="12"/>
  <c r="Y244" i="12"/>
  <c r="X243" i="12"/>
  <c r="Y243" i="12"/>
  <c r="X242" i="12"/>
  <c r="Y242" i="12"/>
  <c r="X241" i="12"/>
  <c r="Y241" i="12"/>
  <c r="X240" i="12"/>
  <c r="Y240" i="12"/>
  <c r="X239" i="12"/>
  <c r="Y239" i="12"/>
  <c r="X238" i="12"/>
  <c r="Y238" i="12"/>
  <c r="X237" i="12"/>
  <c r="Y237" i="12"/>
  <c r="X236" i="12"/>
  <c r="Y236" i="12"/>
  <c r="X235" i="12"/>
  <c r="Y235" i="12"/>
  <c r="X234" i="12"/>
  <c r="Y234" i="12"/>
  <c r="X233" i="12"/>
  <c r="Y233" i="12"/>
  <c r="X232" i="12"/>
  <c r="Y232" i="12"/>
  <c r="X231" i="12"/>
  <c r="Y231" i="12"/>
  <c r="X230" i="12"/>
  <c r="Y230" i="12"/>
  <c r="X229" i="12"/>
  <c r="Y229" i="12"/>
  <c r="X228" i="12"/>
  <c r="Y228" i="12"/>
  <c r="X227" i="12"/>
  <c r="Y227" i="12"/>
  <c r="X226" i="12"/>
  <c r="Y226" i="12"/>
  <c r="X225" i="12"/>
  <c r="Y225" i="12"/>
  <c r="X224" i="12"/>
  <c r="Y224" i="12"/>
  <c r="X223" i="12"/>
  <c r="Y223" i="12"/>
  <c r="X222" i="12"/>
  <c r="Y222" i="12"/>
  <c r="X221" i="12"/>
  <c r="Y221" i="12"/>
  <c r="X220" i="12"/>
  <c r="Y220" i="12"/>
  <c r="X219" i="12"/>
  <c r="Y219" i="12"/>
  <c r="X218" i="12"/>
  <c r="Y218" i="12"/>
  <c r="X217" i="12"/>
  <c r="Y217" i="12"/>
  <c r="X216" i="12"/>
  <c r="Y216" i="12"/>
  <c r="X215" i="12"/>
  <c r="Y215" i="12"/>
  <c r="X214" i="12"/>
  <c r="Y214" i="12"/>
  <c r="X213" i="12"/>
  <c r="Y213" i="12"/>
  <c r="X212" i="12"/>
  <c r="Y212" i="12"/>
  <c r="X211" i="12"/>
  <c r="Y211" i="12"/>
  <c r="X210" i="12"/>
  <c r="Y210" i="12"/>
  <c r="X209" i="12"/>
  <c r="Y209" i="12"/>
  <c r="X208" i="12"/>
  <c r="Y208" i="12"/>
  <c r="X207" i="12"/>
  <c r="Y207" i="12"/>
  <c r="X206" i="12"/>
  <c r="Y206" i="12"/>
  <c r="X205" i="12"/>
  <c r="Y205" i="12"/>
  <c r="X204" i="12"/>
  <c r="Y204" i="12"/>
  <c r="X203" i="12"/>
  <c r="Y203" i="12"/>
  <c r="X202" i="12"/>
  <c r="Y202" i="12"/>
  <c r="X201" i="12"/>
  <c r="Y201" i="12"/>
  <c r="X200" i="12"/>
  <c r="Y200" i="12"/>
  <c r="X199" i="12"/>
  <c r="Y199" i="12"/>
  <c r="X198" i="12"/>
  <c r="Y198" i="12"/>
  <c r="X197" i="12"/>
  <c r="Y197" i="12"/>
  <c r="X196" i="12"/>
  <c r="Y196" i="12"/>
  <c r="X195" i="12"/>
  <c r="Y195" i="12"/>
  <c r="X194" i="12"/>
  <c r="Y194" i="12"/>
  <c r="X193" i="12"/>
  <c r="Y193" i="12"/>
  <c r="X192" i="12"/>
  <c r="Y192" i="12"/>
  <c r="X191" i="12"/>
  <c r="Y191" i="12"/>
  <c r="X190" i="12"/>
  <c r="Y190" i="12"/>
  <c r="X189" i="12"/>
  <c r="Y189" i="12"/>
  <c r="X188" i="12"/>
  <c r="Y188" i="12"/>
  <c r="X187" i="12"/>
  <c r="Y187" i="12"/>
  <c r="X186" i="12"/>
  <c r="Y186" i="12"/>
  <c r="X185" i="12"/>
  <c r="Y185" i="12"/>
  <c r="X184" i="12"/>
  <c r="Y184" i="12"/>
  <c r="X183" i="12"/>
  <c r="Y183" i="12"/>
  <c r="X182" i="12"/>
  <c r="Y182" i="12"/>
  <c r="X181" i="12"/>
  <c r="Y181" i="12"/>
  <c r="X180" i="12"/>
  <c r="Y180" i="12"/>
  <c r="X179" i="12"/>
  <c r="Y179" i="12"/>
  <c r="X178" i="12"/>
  <c r="Y178" i="12"/>
  <c r="X177" i="12"/>
  <c r="Y177" i="12"/>
  <c r="X176" i="12"/>
  <c r="Y176" i="12"/>
  <c r="X175" i="12"/>
  <c r="Y175" i="12"/>
  <c r="X174" i="12"/>
  <c r="Y174" i="12"/>
  <c r="X173" i="12"/>
  <c r="Y173" i="12"/>
  <c r="X172" i="12"/>
  <c r="Y172" i="12"/>
  <c r="X171" i="12"/>
  <c r="Y171" i="12"/>
  <c r="X170" i="12"/>
  <c r="Y170" i="12"/>
  <c r="X169" i="12"/>
  <c r="Y169" i="12"/>
  <c r="X168" i="12"/>
  <c r="Y168" i="12"/>
  <c r="X167" i="12"/>
  <c r="Y167" i="12"/>
  <c r="X166" i="12"/>
  <c r="Y166" i="12"/>
  <c r="X165" i="12"/>
  <c r="Y165" i="12"/>
  <c r="X164" i="12"/>
  <c r="Y164" i="12"/>
  <c r="X163" i="12"/>
  <c r="Y163" i="12"/>
  <c r="X162" i="12"/>
  <c r="Y162" i="12"/>
  <c r="X161" i="12"/>
  <c r="Y161" i="12"/>
  <c r="X160" i="12"/>
  <c r="Y160" i="12"/>
  <c r="X159" i="12"/>
  <c r="Y159" i="12"/>
  <c r="X158" i="12"/>
  <c r="Y158" i="12"/>
  <c r="X157" i="12"/>
  <c r="Y157" i="12"/>
  <c r="X156" i="12"/>
  <c r="Y156" i="12"/>
  <c r="X155" i="12"/>
  <c r="Y155" i="12"/>
  <c r="X154" i="12"/>
  <c r="Y154" i="12"/>
  <c r="X153" i="12"/>
  <c r="Y153" i="12"/>
  <c r="X152" i="12"/>
  <c r="Y152" i="12"/>
  <c r="X151" i="12"/>
  <c r="Y151" i="12"/>
  <c r="X150" i="12"/>
  <c r="Y150" i="12"/>
  <c r="X149" i="12"/>
  <c r="Y149" i="12"/>
  <c r="X148" i="12"/>
  <c r="Y148" i="12"/>
  <c r="X147" i="12"/>
  <c r="Y147" i="12"/>
  <c r="X146" i="12"/>
  <c r="Y146" i="12"/>
  <c r="X145" i="12"/>
  <c r="Y145" i="12"/>
  <c r="X144" i="12"/>
  <c r="Y144" i="12"/>
  <c r="X143" i="12"/>
  <c r="Y143" i="12"/>
  <c r="X142" i="12"/>
  <c r="Y142" i="12"/>
  <c r="X141" i="12"/>
  <c r="Y141" i="12"/>
  <c r="X140" i="12"/>
  <c r="Y140" i="12"/>
  <c r="X139" i="12"/>
  <c r="Y139" i="12"/>
  <c r="X138" i="12"/>
  <c r="Y138" i="12"/>
  <c r="X137" i="12"/>
  <c r="Y137" i="12"/>
  <c r="X136" i="12"/>
  <c r="Y136" i="12"/>
  <c r="X135" i="12"/>
  <c r="Y135" i="12"/>
  <c r="X134" i="12"/>
  <c r="Y134" i="12"/>
  <c r="X133" i="12"/>
  <c r="Y133" i="12"/>
  <c r="X132" i="12"/>
  <c r="Y132" i="12"/>
  <c r="X131" i="12"/>
  <c r="Y131" i="12"/>
  <c r="X130" i="12"/>
  <c r="Y130" i="12"/>
  <c r="X129" i="12"/>
  <c r="Y129" i="12"/>
  <c r="X128" i="12"/>
  <c r="Y128" i="12"/>
  <c r="X127" i="12"/>
  <c r="Y127" i="12"/>
  <c r="X126" i="12"/>
  <c r="Y126" i="12"/>
  <c r="X125" i="12"/>
  <c r="Y125" i="12"/>
  <c r="X124" i="12"/>
  <c r="Y124" i="12"/>
  <c r="X123" i="12"/>
  <c r="Y123" i="12"/>
  <c r="X122" i="12"/>
  <c r="Y122" i="12"/>
  <c r="X121" i="12"/>
  <c r="Y121" i="12"/>
  <c r="X120" i="12"/>
  <c r="Y120" i="12"/>
  <c r="X119" i="12"/>
  <c r="Y119" i="12"/>
  <c r="X118" i="12"/>
  <c r="Y118" i="12"/>
  <c r="X117" i="12"/>
  <c r="Y117" i="12"/>
  <c r="X116" i="12"/>
  <c r="Y116" i="12"/>
  <c r="X115" i="12"/>
  <c r="Y115" i="12"/>
  <c r="X114" i="12"/>
  <c r="Y114" i="12"/>
  <c r="X113" i="12"/>
  <c r="Y113" i="12"/>
  <c r="X112" i="12"/>
  <c r="Y112" i="12"/>
  <c r="X111" i="12"/>
  <c r="Y111" i="12"/>
  <c r="X110" i="12"/>
  <c r="Y110" i="12"/>
  <c r="X109" i="12"/>
  <c r="Y109" i="12"/>
  <c r="X108" i="12"/>
  <c r="Y108" i="12"/>
  <c r="X107" i="12"/>
  <c r="Y107" i="12"/>
  <c r="X106" i="12"/>
  <c r="Y106" i="12"/>
  <c r="X105" i="12"/>
  <c r="Y105" i="12"/>
  <c r="X104" i="12"/>
  <c r="Y104" i="12"/>
  <c r="X103" i="12"/>
  <c r="Y103" i="12"/>
  <c r="X102" i="12"/>
  <c r="Y102" i="12"/>
  <c r="X101" i="12"/>
  <c r="Y101" i="12"/>
  <c r="X100" i="12"/>
  <c r="Y100" i="12"/>
  <c r="X99" i="12"/>
  <c r="Y99" i="12"/>
  <c r="X98" i="12"/>
  <c r="Y98" i="12"/>
  <c r="X97" i="12"/>
  <c r="Y97" i="12"/>
  <c r="X96" i="12"/>
  <c r="Y96" i="12"/>
  <c r="X95" i="12"/>
  <c r="Y95" i="12"/>
  <c r="X94" i="12"/>
  <c r="Y94" i="12"/>
  <c r="X93" i="12"/>
  <c r="Y93" i="12"/>
  <c r="X92" i="12"/>
  <c r="Y92" i="12"/>
  <c r="X91" i="12"/>
  <c r="Y91" i="12"/>
  <c r="X90" i="12"/>
  <c r="Y90" i="12"/>
  <c r="X89" i="12"/>
  <c r="Y89" i="12"/>
  <c r="X88" i="12"/>
  <c r="Y88" i="12"/>
  <c r="X87" i="12"/>
  <c r="Y87" i="12"/>
  <c r="X86" i="12"/>
  <c r="Y86" i="12"/>
  <c r="X85" i="12"/>
  <c r="Y85" i="12"/>
  <c r="X84" i="12"/>
  <c r="Y84" i="12"/>
  <c r="X83" i="12"/>
  <c r="Y83" i="12"/>
  <c r="X82" i="12"/>
  <c r="Y82" i="12"/>
  <c r="X81" i="12"/>
  <c r="Y81" i="12"/>
  <c r="X80" i="12"/>
  <c r="Y80" i="12"/>
  <c r="X79" i="12"/>
  <c r="Y79" i="12"/>
  <c r="X78" i="12"/>
  <c r="Y78" i="12"/>
  <c r="X77" i="12"/>
  <c r="Y77" i="12"/>
  <c r="X76" i="12"/>
  <c r="Y76" i="12"/>
  <c r="X75" i="12"/>
  <c r="Y75" i="12"/>
  <c r="X74" i="12"/>
  <c r="Y74" i="12"/>
  <c r="X73" i="12"/>
  <c r="Y73" i="12"/>
  <c r="X72" i="12"/>
  <c r="Y72" i="12"/>
  <c r="X71" i="12"/>
  <c r="Y71" i="12"/>
  <c r="X70" i="12"/>
  <c r="Y70" i="12"/>
  <c r="X69" i="12"/>
  <c r="Y69" i="12"/>
  <c r="X68" i="12"/>
  <c r="Y68" i="12"/>
  <c r="X67" i="12"/>
  <c r="Y67" i="12"/>
  <c r="X66" i="12"/>
  <c r="Y66" i="12"/>
  <c r="X65" i="12"/>
  <c r="Y65" i="12"/>
  <c r="X64" i="12"/>
  <c r="Y64" i="12"/>
  <c r="X63" i="12"/>
  <c r="Y63" i="12"/>
  <c r="X62" i="12"/>
  <c r="Y62" i="12"/>
  <c r="X61" i="12"/>
  <c r="Y61" i="12"/>
  <c r="X60" i="12"/>
  <c r="Y60" i="12"/>
  <c r="X59" i="12"/>
  <c r="Y59" i="12"/>
  <c r="X58" i="12"/>
  <c r="Y58" i="12"/>
  <c r="X57" i="12"/>
  <c r="Y57" i="12"/>
  <c r="X56" i="12"/>
  <c r="Y56" i="12"/>
  <c r="X55" i="12"/>
  <c r="Y55" i="12"/>
  <c r="X54" i="12"/>
  <c r="Y54" i="12"/>
  <c r="X53" i="12"/>
  <c r="Y53" i="12"/>
  <c r="X52" i="12"/>
  <c r="Y52" i="12"/>
  <c r="X51" i="12"/>
  <c r="Y51" i="12"/>
  <c r="X50" i="12"/>
  <c r="Y50" i="12"/>
  <c r="X49" i="12"/>
  <c r="Y49" i="12"/>
  <c r="X48" i="12"/>
  <c r="Y48" i="12"/>
  <c r="X47" i="12"/>
  <c r="Y47" i="12"/>
  <c r="X46" i="12"/>
  <c r="Y46" i="12"/>
  <c r="X45" i="12"/>
  <c r="Y45" i="12"/>
  <c r="X44" i="12"/>
  <c r="Y44" i="12"/>
  <c r="X43" i="12"/>
  <c r="Y43" i="12"/>
  <c r="X42" i="12"/>
  <c r="Y42" i="12"/>
  <c r="X41" i="12"/>
  <c r="Y41" i="12"/>
  <c r="X40" i="12"/>
  <c r="Y40" i="12"/>
  <c r="X39" i="12"/>
  <c r="Y39" i="12"/>
  <c r="X38" i="12"/>
  <c r="Y38" i="12"/>
  <c r="X37" i="12"/>
  <c r="Y37" i="12"/>
  <c r="X36" i="12"/>
  <c r="Y36" i="12"/>
  <c r="X35" i="12"/>
  <c r="Y35" i="12"/>
  <c r="X34" i="12"/>
  <c r="Y34" i="12"/>
  <c r="X33" i="12"/>
  <c r="Y33" i="12"/>
  <c r="X32" i="12"/>
  <c r="Y32" i="12"/>
  <c r="X31" i="12"/>
  <c r="Y31" i="12"/>
  <c r="X30" i="12"/>
  <c r="Y30" i="12"/>
  <c r="X29" i="12"/>
  <c r="Y29" i="12"/>
  <c r="X28" i="12"/>
  <c r="Y28" i="12"/>
  <c r="X27" i="12"/>
  <c r="Y27" i="12"/>
  <c r="X26" i="12"/>
  <c r="Y26" i="12"/>
  <c r="X25" i="12"/>
  <c r="Y25" i="12"/>
  <c r="X24" i="12"/>
  <c r="Y24" i="12"/>
  <c r="X23" i="12"/>
  <c r="Y23" i="12"/>
  <c r="X22" i="12"/>
  <c r="Y22" i="12"/>
  <c r="X21" i="12"/>
  <c r="Y21" i="12"/>
  <c r="X20" i="12"/>
  <c r="Y20" i="12"/>
  <c r="X19" i="12"/>
  <c r="Y19" i="12"/>
  <c r="X18" i="12"/>
  <c r="Y18" i="12"/>
  <c r="X17" i="12"/>
  <c r="Y17" i="12"/>
  <c r="X16" i="12"/>
  <c r="Y16" i="12"/>
  <c r="X15" i="12"/>
  <c r="Y15" i="12"/>
  <c r="X14" i="12"/>
  <c r="Y14" i="12"/>
  <c r="X13" i="12"/>
  <c r="Y13" i="12"/>
  <c r="X12" i="12"/>
  <c r="Y12" i="12"/>
  <c r="X11" i="12"/>
  <c r="Y11" i="12"/>
  <c r="X10" i="12"/>
  <c r="Y10" i="12"/>
  <c r="X9" i="12"/>
  <c r="Y9" i="12"/>
  <c r="X8" i="12"/>
  <c r="Y8" i="12"/>
  <c r="X7" i="12"/>
  <c r="Y7" i="12"/>
  <c r="X6" i="12"/>
  <c r="Y6" i="12"/>
  <c r="X1" i="12"/>
  <c r="X5" i="12"/>
  <c r="Y5" i="12"/>
  <c r="C23" i="8"/>
  <c r="D23" i="8"/>
  <c r="E23" i="8"/>
  <c r="F23" i="8"/>
  <c r="C24" i="8"/>
  <c r="D24" i="8"/>
  <c r="E24" i="8"/>
  <c r="F24" i="8"/>
  <c r="C25" i="8"/>
  <c r="D25" i="8"/>
  <c r="E25" i="8"/>
  <c r="F25" i="8"/>
  <c r="C26" i="8"/>
  <c r="D26" i="8"/>
  <c r="E26" i="8"/>
  <c r="F26" i="8"/>
  <c r="C27" i="8"/>
  <c r="D27" i="8"/>
  <c r="E27" i="8"/>
  <c r="F27" i="8"/>
  <c r="C28" i="8"/>
  <c r="D28" i="8"/>
  <c r="E28" i="8"/>
  <c r="F28" i="8"/>
  <c r="C29" i="8"/>
  <c r="D29" i="8"/>
  <c r="E29" i="8"/>
  <c r="F29" i="8"/>
  <c r="C30" i="8"/>
  <c r="D30" i="8"/>
  <c r="E30" i="8"/>
  <c r="F30" i="8"/>
  <c r="C31" i="8"/>
  <c r="D31" i="8"/>
  <c r="E31" i="8"/>
  <c r="F31" i="8"/>
  <c r="C32" i="8"/>
  <c r="D32" i="8"/>
  <c r="E32" i="8"/>
  <c r="F32" i="8"/>
  <c r="C33" i="8"/>
  <c r="D33" i="8"/>
  <c r="E33" i="8"/>
  <c r="F33" i="8"/>
  <c r="C34" i="8"/>
  <c r="D34" i="8"/>
  <c r="E34" i="8"/>
  <c r="F34" i="8"/>
  <c r="Z1" i="7"/>
  <c r="Z3" i="7"/>
  <c r="S4" i="7"/>
  <c r="R4" i="7"/>
  <c r="Q4" i="7"/>
  <c r="Q5" i="7"/>
  <c r="P4" i="7"/>
  <c r="P5" i="7"/>
  <c r="O4" i="7"/>
  <c r="N4" i="7"/>
  <c r="N5" i="7"/>
  <c r="M4" i="7"/>
  <c r="L4" i="7"/>
  <c r="L5" i="7"/>
  <c r="K4" i="7"/>
  <c r="J4" i="7"/>
  <c r="I4" i="7"/>
  <c r="I5" i="7"/>
  <c r="H4" i="7"/>
  <c r="H5" i="7"/>
  <c r="G4" i="7"/>
  <c r="F4" i="7"/>
  <c r="F5" i="7"/>
  <c r="E4" i="7"/>
  <c r="D4" i="7"/>
  <c r="D5" i="7"/>
  <c r="C4" i="7"/>
  <c r="X2" i="7"/>
  <c r="C2" i="10"/>
  <c r="D3" i="10"/>
  <c r="E3" i="10"/>
  <c r="D4" i="10"/>
  <c r="E4" i="10"/>
  <c r="D5" i="10"/>
  <c r="E5" i="10"/>
  <c r="D6" i="10"/>
  <c r="E6" i="10"/>
  <c r="D7" i="10"/>
  <c r="E7" i="10"/>
  <c r="D8" i="10"/>
  <c r="E8" i="10"/>
  <c r="D9" i="10"/>
  <c r="E9" i="10"/>
  <c r="D10" i="10"/>
  <c r="E10" i="10"/>
  <c r="D11" i="10"/>
  <c r="E11" i="10"/>
  <c r="D12" i="10"/>
  <c r="E12" i="10"/>
  <c r="D13" i="10"/>
  <c r="E13" i="10"/>
  <c r="D14" i="10"/>
  <c r="E14" i="10"/>
  <c r="D15" i="10"/>
  <c r="E15" i="10"/>
  <c r="D16" i="10"/>
  <c r="E16" i="10"/>
  <c r="D17" i="10"/>
  <c r="E17" i="10"/>
  <c r="D18" i="10"/>
  <c r="E18" i="10"/>
  <c r="D19" i="10"/>
  <c r="E19" i="10"/>
  <c r="D20" i="10"/>
  <c r="E20" i="10"/>
  <c r="D21" i="10"/>
  <c r="E21" i="10"/>
  <c r="D22" i="10"/>
  <c r="E22" i="10"/>
  <c r="D2" i="10"/>
  <c r="E2" i="10"/>
  <c r="A5" i="8"/>
  <c r="A2" i="8"/>
  <c r="F2" i="8"/>
  <c r="D2" i="8"/>
  <c r="E2" i="8"/>
  <c r="D3" i="8"/>
  <c r="E3" i="8"/>
  <c r="D4" i="8"/>
  <c r="E4" i="8"/>
  <c r="D5" i="8"/>
  <c r="E5" i="8"/>
  <c r="D6" i="8"/>
  <c r="E6" i="8"/>
  <c r="D7" i="8"/>
  <c r="E7" i="8"/>
  <c r="D8" i="8"/>
  <c r="E8" i="8"/>
  <c r="D9" i="8"/>
  <c r="E9" i="8"/>
  <c r="D10" i="8"/>
  <c r="E10" i="8"/>
  <c r="D11" i="8"/>
  <c r="E11" i="8"/>
  <c r="D12" i="8"/>
  <c r="E12" i="8"/>
  <c r="D13" i="8"/>
  <c r="E13" i="8"/>
  <c r="D14" i="8"/>
  <c r="E14" i="8"/>
  <c r="D15" i="8"/>
  <c r="E15" i="8"/>
  <c r="D16" i="8"/>
  <c r="E16" i="8"/>
  <c r="D17" i="8"/>
  <c r="E17" i="8"/>
  <c r="D18" i="8"/>
  <c r="E18" i="8"/>
  <c r="D19" i="8"/>
  <c r="E19" i="8"/>
  <c r="D20" i="8"/>
  <c r="E20" i="8"/>
  <c r="D21" i="8"/>
  <c r="E21" i="8"/>
  <c r="D22" i="8"/>
  <c r="E2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" i="8"/>
  <c r="A3" i="5"/>
  <c r="A2" i="5"/>
  <c r="B3" i="5"/>
  <c r="C3" i="5"/>
  <c r="D3" i="5"/>
  <c r="A4" i="5"/>
  <c r="B4" i="5"/>
  <c r="C4" i="5"/>
  <c r="D4" i="5"/>
  <c r="A5" i="5"/>
  <c r="B5" i="5"/>
  <c r="C5" i="5"/>
  <c r="D5" i="5"/>
  <c r="A6" i="5"/>
  <c r="B6" i="5"/>
  <c r="C6" i="5"/>
  <c r="D6" i="5"/>
  <c r="A7" i="5"/>
  <c r="B7" i="5"/>
  <c r="C7" i="5"/>
  <c r="D7" i="5"/>
  <c r="A8" i="5"/>
  <c r="B8" i="5"/>
  <c r="C8" i="5"/>
  <c r="D8" i="5"/>
  <c r="A9" i="5"/>
  <c r="B9" i="5"/>
  <c r="C9" i="5"/>
  <c r="D9" i="5"/>
  <c r="A10" i="5"/>
  <c r="B10" i="5"/>
  <c r="C10" i="5"/>
  <c r="D10" i="5"/>
  <c r="A11" i="5"/>
  <c r="B11" i="5"/>
  <c r="C11" i="5"/>
  <c r="D11" i="5"/>
  <c r="A12" i="5"/>
  <c r="B12" i="5"/>
  <c r="C12" i="5"/>
  <c r="D12" i="5"/>
  <c r="A13" i="5"/>
  <c r="B13" i="5"/>
  <c r="C13" i="5"/>
  <c r="D13" i="5"/>
  <c r="A14" i="5"/>
  <c r="B14" i="5"/>
  <c r="C14" i="5"/>
  <c r="D14" i="5"/>
  <c r="A15" i="5"/>
  <c r="B15" i="5"/>
  <c r="C15" i="5"/>
  <c r="D15" i="5"/>
  <c r="A16" i="5"/>
  <c r="B16" i="5"/>
  <c r="C16" i="5"/>
  <c r="D16" i="5"/>
  <c r="A17" i="5"/>
  <c r="B17" i="5"/>
  <c r="C17" i="5"/>
  <c r="D17" i="5"/>
  <c r="A18" i="5"/>
  <c r="B18" i="5"/>
  <c r="C18" i="5"/>
  <c r="D18" i="5"/>
  <c r="A19" i="5"/>
  <c r="B19" i="5"/>
  <c r="C19" i="5"/>
  <c r="D19" i="5"/>
  <c r="A20" i="5"/>
  <c r="B20" i="5"/>
  <c r="C20" i="5"/>
  <c r="D20" i="5"/>
  <c r="A21" i="5"/>
  <c r="B21" i="5"/>
  <c r="C21" i="5"/>
  <c r="D21" i="5"/>
  <c r="A22" i="5"/>
  <c r="B22" i="5"/>
  <c r="C22" i="5"/>
  <c r="D22" i="5"/>
  <c r="A23" i="5"/>
  <c r="B23" i="5"/>
  <c r="C23" i="5"/>
  <c r="D23" i="5"/>
  <c r="A24" i="5"/>
  <c r="B24" i="5"/>
  <c r="C24" i="5"/>
  <c r="D24" i="5"/>
  <c r="A25" i="5"/>
  <c r="B25" i="5"/>
  <c r="C25" i="5"/>
  <c r="D25" i="5"/>
  <c r="A26" i="5"/>
  <c r="B26" i="5"/>
  <c r="C26" i="5"/>
  <c r="D26" i="5"/>
  <c r="A27" i="5"/>
  <c r="B27" i="5"/>
  <c r="C27" i="5"/>
  <c r="D27" i="5"/>
  <c r="A28" i="5"/>
  <c r="B28" i="5"/>
  <c r="C28" i="5"/>
  <c r="D28" i="5"/>
  <c r="A29" i="5"/>
  <c r="B29" i="5"/>
  <c r="C29" i="5"/>
  <c r="D29" i="5"/>
  <c r="A30" i="5"/>
  <c r="B30" i="5"/>
  <c r="C30" i="5"/>
  <c r="D30" i="5"/>
  <c r="A31" i="5"/>
  <c r="B31" i="5"/>
  <c r="C31" i="5"/>
  <c r="D31" i="5"/>
  <c r="A32" i="5"/>
  <c r="B32" i="5"/>
  <c r="C32" i="5"/>
  <c r="D32" i="5"/>
  <c r="A33" i="5"/>
  <c r="B33" i="5"/>
  <c r="C33" i="5"/>
  <c r="D33" i="5"/>
  <c r="A34" i="5"/>
  <c r="B34" i="5"/>
  <c r="C34" i="5"/>
  <c r="D34" i="5"/>
  <c r="A35" i="5"/>
  <c r="B35" i="5"/>
  <c r="C35" i="5"/>
  <c r="D35" i="5"/>
  <c r="A36" i="5"/>
  <c r="B36" i="5"/>
  <c r="C36" i="5"/>
  <c r="D36" i="5"/>
  <c r="A37" i="5"/>
  <c r="B37" i="5"/>
  <c r="C37" i="5"/>
  <c r="D37" i="5"/>
  <c r="A38" i="5"/>
  <c r="B38" i="5"/>
  <c r="C38" i="5"/>
  <c r="D38" i="5"/>
  <c r="A39" i="5"/>
  <c r="B39" i="5"/>
  <c r="C39" i="5"/>
  <c r="D39" i="5"/>
  <c r="A40" i="5"/>
  <c r="B40" i="5"/>
  <c r="C40" i="5"/>
  <c r="D40" i="5"/>
  <c r="A41" i="5"/>
  <c r="B41" i="5"/>
  <c r="C41" i="5"/>
  <c r="D41" i="5"/>
  <c r="A42" i="5"/>
  <c r="B42" i="5"/>
  <c r="C42" i="5"/>
  <c r="D42" i="5"/>
  <c r="A43" i="5"/>
  <c r="B43" i="5"/>
  <c r="C43" i="5"/>
  <c r="D43" i="5"/>
  <c r="A44" i="5"/>
  <c r="B44" i="5"/>
  <c r="C44" i="5"/>
  <c r="D44" i="5"/>
  <c r="A45" i="5"/>
  <c r="B45" i="5"/>
  <c r="C45" i="5"/>
  <c r="D45" i="5"/>
  <c r="A46" i="5"/>
  <c r="B46" i="5"/>
  <c r="C46" i="5"/>
  <c r="D46" i="5"/>
  <c r="A47" i="5"/>
  <c r="B47" i="5"/>
  <c r="C47" i="5"/>
  <c r="D47" i="5"/>
  <c r="A48" i="5"/>
  <c r="B48" i="5"/>
  <c r="C48" i="5"/>
  <c r="D48" i="5"/>
  <c r="A49" i="5"/>
  <c r="B49" i="5"/>
  <c r="C49" i="5"/>
  <c r="D49" i="5"/>
  <c r="A50" i="5"/>
  <c r="B50" i="5"/>
  <c r="C50" i="5"/>
  <c r="D50" i="5"/>
  <c r="A51" i="5"/>
  <c r="B51" i="5"/>
  <c r="C51" i="5"/>
  <c r="D51" i="5"/>
  <c r="A52" i="5"/>
  <c r="B52" i="5"/>
  <c r="C52" i="5"/>
  <c r="D52" i="5"/>
  <c r="A53" i="5"/>
  <c r="B53" i="5"/>
  <c r="C53" i="5"/>
  <c r="D53" i="5"/>
  <c r="A54" i="5"/>
  <c r="B54" i="5"/>
  <c r="C54" i="5"/>
  <c r="D54" i="5"/>
  <c r="A55" i="5"/>
  <c r="B55" i="5"/>
  <c r="C55" i="5"/>
  <c r="D55" i="5"/>
  <c r="A56" i="5"/>
  <c r="B56" i="5"/>
  <c r="C56" i="5"/>
  <c r="D56" i="5"/>
  <c r="A57" i="5"/>
  <c r="B57" i="5"/>
  <c r="C57" i="5"/>
  <c r="D57" i="5"/>
  <c r="A58" i="5"/>
  <c r="B58" i="5"/>
  <c r="C58" i="5"/>
  <c r="D58" i="5"/>
  <c r="A59" i="5"/>
  <c r="B59" i="5"/>
  <c r="C59" i="5"/>
  <c r="D59" i="5"/>
  <c r="A60" i="5"/>
  <c r="B60" i="5"/>
  <c r="C60" i="5"/>
  <c r="D60" i="5"/>
  <c r="A61" i="5"/>
  <c r="B61" i="5"/>
  <c r="C61" i="5"/>
  <c r="D61" i="5"/>
  <c r="A62" i="5"/>
  <c r="B62" i="5"/>
  <c r="C62" i="5"/>
  <c r="D62" i="5"/>
  <c r="A63" i="5"/>
  <c r="B63" i="5"/>
  <c r="C63" i="5"/>
  <c r="D63" i="5"/>
  <c r="A64" i="5"/>
  <c r="B64" i="5"/>
  <c r="C64" i="5"/>
  <c r="D64" i="5"/>
  <c r="A65" i="5"/>
  <c r="B65" i="5"/>
  <c r="C65" i="5"/>
  <c r="D65" i="5"/>
  <c r="A66" i="5"/>
  <c r="B66" i="5"/>
  <c r="C66" i="5"/>
  <c r="D66" i="5"/>
  <c r="A67" i="5"/>
  <c r="B67" i="5"/>
  <c r="C67" i="5"/>
  <c r="D67" i="5"/>
  <c r="A68" i="5"/>
  <c r="B68" i="5"/>
  <c r="C68" i="5"/>
  <c r="D68" i="5"/>
  <c r="A69" i="5"/>
  <c r="B69" i="5"/>
  <c r="C69" i="5"/>
  <c r="D69" i="5"/>
  <c r="A70" i="5"/>
  <c r="B70" i="5"/>
  <c r="C70" i="5"/>
  <c r="D70" i="5"/>
  <c r="A71" i="5"/>
  <c r="B71" i="5"/>
  <c r="C71" i="5"/>
  <c r="D71" i="5"/>
  <c r="A72" i="5"/>
  <c r="B72" i="5"/>
  <c r="C72" i="5"/>
  <c r="D72" i="5"/>
  <c r="A73" i="5"/>
  <c r="B73" i="5"/>
  <c r="C73" i="5"/>
  <c r="D73" i="5"/>
  <c r="A74" i="5"/>
  <c r="B74" i="5"/>
  <c r="C74" i="5"/>
  <c r="D74" i="5"/>
  <c r="A75" i="5"/>
  <c r="B75" i="5"/>
  <c r="C75" i="5"/>
  <c r="D75" i="5"/>
  <c r="A76" i="5"/>
  <c r="B76" i="5"/>
  <c r="C76" i="5"/>
  <c r="D76" i="5"/>
  <c r="A77" i="5"/>
  <c r="B77" i="5"/>
  <c r="C77" i="5"/>
  <c r="D77" i="5"/>
  <c r="A78" i="5"/>
  <c r="B78" i="5"/>
  <c r="C78" i="5"/>
  <c r="D78" i="5"/>
  <c r="A79" i="5"/>
  <c r="B79" i="5"/>
  <c r="C79" i="5"/>
  <c r="D79" i="5"/>
  <c r="A80" i="5"/>
  <c r="B80" i="5"/>
  <c r="C80" i="5"/>
  <c r="D80" i="5"/>
  <c r="A81" i="5"/>
  <c r="B81" i="5"/>
  <c r="C81" i="5"/>
  <c r="D81" i="5"/>
  <c r="A82" i="5"/>
  <c r="B82" i="5"/>
  <c r="C82" i="5"/>
  <c r="D82" i="5"/>
  <c r="A83" i="5"/>
  <c r="B83" i="5"/>
  <c r="C83" i="5"/>
  <c r="D83" i="5"/>
  <c r="A84" i="5"/>
  <c r="B84" i="5"/>
  <c r="C84" i="5"/>
  <c r="D84" i="5"/>
  <c r="A85" i="5"/>
  <c r="B85" i="5"/>
  <c r="C85" i="5"/>
  <c r="D85" i="5"/>
  <c r="A86" i="5"/>
  <c r="B86" i="5"/>
  <c r="C86" i="5"/>
  <c r="D86" i="5"/>
  <c r="A87" i="5"/>
  <c r="B87" i="5"/>
  <c r="C87" i="5"/>
  <c r="D87" i="5"/>
  <c r="A88" i="5"/>
  <c r="B88" i="5"/>
  <c r="C88" i="5"/>
  <c r="D88" i="5"/>
  <c r="A89" i="5"/>
  <c r="B89" i="5"/>
  <c r="C89" i="5"/>
  <c r="D89" i="5"/>
  <c r="A90" i="5"/>
  <c r="B90" i="5"/>
  <c r="C90" i="5"/>
  <c r="D90" i="5"/>
  <c r="A91" i="5"/>
  <c r="B91" i="5"/>
  <c r="C91" i="5"/>
  <c r="D91" i="5"/>
  <c r="A92" i="5"/>
  <c r="B92" i="5"/>
  <c r="C92" i="5"/>
  <c r="D92" i="5"/>
  <c r="A93" i="5"/>
  <c r="B93" i="5"/>
  <c r="C93" i="5"/>
  <c r="D93" i="5"/>
  <c r="A94" i="5"/>
  <c r="B94" i="5"/>
  <c r="C94" i="5"/>
  <c r="D94" i="5"/>
  <c r="A95" i="5"/>
  <c r="B95" i="5"/>
  <c r="C95" i="5"/>
  <c r="D95" i="5"/>
  <c r="A96" i="5"/>
  <c r="B96" i="5"/>
  <c r="C96" i="5"/>
  <c r="D96" i="5"/>
  <c r="A97" i="5"/>
  <c r="B97" i="5"/>
  <c r="C97" i="5"/>
  <c r="D97" i="5"/>
  <c r="A98" i="5"/>
  <c r="B98" i="5"/>
  <c r="C98" i="5"/>
  <c r="D98" i="5"/>
  <c r="A99" i="5"/>
  <c r="B99" i="5"/>
  <c r="C99" i="5"/>
  <c r="D99" i="5"/>
  <c r="A100" i="5"/>
  <c r="B100" i="5"/>
  <c r="C100" i="5"/>
  <c r="D100" i="5"/>
  <c r="A101" i="5"/>
  <c r="B101" i="5"/>
  <c r="C101" i="5"/>
  <c r="D101" i="5"/>
  <c r="A102" i="5"/>
  <c r="B102" i="5"/>
  <c r="C102" i="5"/>
  <c r="D102" i="5"/>
  <c r="A103" i="5"/>
  <c r="B103" i="5"/>
  <c r="C103" i="5"/>
  <c r="D103" i="5"/>
  <c r="A104" i="5"/>
  <c r="B104" i="5"/>
  <c r="C104" i="5"/>
  <c r="D104" i="5"/>
  <c r="A105" i="5"/>
  <c r="B105" i="5"/>
  <c r="C105" i="5"/>
  <c r="D105" i="5"/>
  <c r="A106" i="5"/>
  <c r="B106" i="5"/>
  <c r="C106" i="5"/>
  <c r="D106" i="5"/>
  <c r="A107" i="5"/>
  <c r="B107" i="5"/>
  <c r="C107" i="5"/>
  <c r="D107" i="5"/>
  <c r="A108" i="5"/>
  <c r="B108" i="5"/>
  <c r="C108" i="5"/>
  <c r="D108" i="5"/>
  <c r="A109" i="5"/>
  <c r="B109" i="5"/>
  <c r="C109" i="5"/>
  <c r="D109" i="5"/>
  <c r="A110" i="5"/>
  <c r="B110" i="5"/>
  <c r="C110" i="5"/>
  <c r="D110" i="5"/>
  <c r="A111" i="5"/>
  <c r="B111" i="5"/>
  <c r="C111" i="5"/>
  <c r="D111" i="5"/>
  <c r="A112" i="5"/>
  <c r="B112" i="5"/>
  <c r="C112" i="5"/>
  <c r="D112" i="5"/>
  <c r="A113" i="5"/>
  <c r="B113" i="5"/>
  <c r="C113" i="5"/>
  <c r="D113" i="5"/>
  <c r="A114" i="5"/>
  <c r="B114" i="5"/>
  <c r="C114" i="5"/>
  <c r="D114" i="5"/>
  <c r="A115" i="5"/>
  <c r="B115" i="5"/>
  <c r="C115" i="5"/>
  <c r="D115" i="5"/>
  <c r="A116" i="5"/>
  <c r="B116" i="5"/>
  <c r="C116" i="5"/>
  <c r="D116" i="5"/>
  <c r="A117" i="5"/>
  <c r="B117" i="5"/>
  <c r="C117" i="5"/>
  <c r="D117" i="5"/>
  <c r="A118" i="5"/>
  <c r="B118" i="5"/>
  <c r="C118" i="5"/>
  <c r="D118" i="5"/>
  <c r="A119" i="5"/>
  <c r="B119" i="5"/>
  <c r="C119" i="5"/>
  <c r="D119" i="5"/>
  <c r="A120" i="5"/>
  <c r="B120" i="5"/>
  <c r="C120" i="5"/>
  <c r="D120" i="5"/>
  <c r="A121" i="5"/>
  <c r="B121" i="5"/>
  <c r="C121" i="5"/>
  <c r="D121" i="5"/>
  <c r="A122" i="5"/>
  <c r="B122" i="5"/>
  <c r="C122" i="5"/>
  <c r="D122" i="5"/>
  <c r="A123" i="5"/>
  <c r="B123" i="5"/>
  <c r="C123" i="5"/>
  <c r="D123" i="5"/>
  <c r="A124" i="5"/>
  <c r="B124" i="5"/>
  <c r="C124" i="5"/>
  <c r="D124" i="5"/>
  <c r="A125" i="5"/>
  <c r="B125" i="5"/>
  <c r="C125" i="5"/>
  <c r="D125" i="5"/>
  <c r="A126" i="5"/>
  <c r="B126" i="5"/>
  <c r="C126" i="5"/>
  <c r="D126" i="5"/>
  <c r="A127" i="5"/>
  <c r="B127" i="5"/>
  <c r="C127" i="5"/>
  <c r="D127" i="5"/>
  <c r="A128" i="5"/>
  <c r="B128" i="5"/>
  <c r="C128" i="5"/>
  <c r="D128" i="5"/>
  <c r="A129" i="5"/>
  <c r="B129" i="5"/>
  <c r="C129" i="5"/>
  <c r="D129" i="5"/>
  <c r="A130" i="5"/>
  <c r="B130" i="5"/>
  <c r="C130" i="5"/>
  <c r="D130" i="5"/>
  <c r="A131" i="5"/>
  <c r="B131" i="5"/>
  <c r="C131" i="5"/>
  <c r="D131" i="5"/>
  <c r="A132" i="5"/>
  <c r="B132" i="5"/>
  <c r="C132" i="5"/>
  <c r="D132" i="5"/>
  <c r="A133" i="5"/>
  <c r="B133" i="5"/>
  <c r="C133" i="5"/>
  <c r="D133" i="5"/>
  <c r="A134" i="5"/>
  <c r="B134" i="5"/>
  <c r="C134" i="5"/>
  <c r="D134" i="5"/>
  <c r="A135" i="5"/>
  <c r="B135" i="5"/>
  <c r="C135" i="5"/>
  <c r="D135" i="5"/>
  <c r="A136" i="5"/>
  <c r="B136" i="5"/>
  <c r="C136" i="5"/>
  <c r="D136" i="5"/>
  <c r="A137" i="5"/>
  <c r="B137" i="5"/>
  <c r="C137" i="5"/>
  <c r="D137" i="5"/>
  <c r="A138" i="5"/>
  <c r="B138" i="5"/>
  <c r="C138" i="5"/>
  <c r="D138" i="5"/>
  <c r="A139" i="5"/>
  <c r="B139" i="5"/>
  <c r="C139" i="5"/>
  <c r="D139" i="5"/>
  <c r="A140" i="5"/>
  <c r="B140" i="5"/>
  <c r="C140" i="5"/>
  <c r="D140" i="5"/>
  <c r="A141" i="5"/>
  <c r="B141" i="5"/>
  <c r="C141" i="5"/>
  <c r="D141" i="5"/>
  <c r="A142" i="5"/>
  <c r="B142" i="5"/>
  <c r="C142" i="5"/>
  <c r="D142" i="5"/>
  <c r="A143" i="5"/>
  <c r="B143" i="5"/>
  <c r="C143" i="5"/>
  <c r="D143" i="5"/>
  <c r="A144" i="5"/>
  <c r="B144" i="5"/>
  <c r="C144" i="5"/>
  <c r="D144" i="5"/>
  <c r="A145" i="5"/>
  <c r="B145" i="5"/>
  <c r="C145" i="5"/>
  <c r="D145" i="5"/>
  <c r="A146" i="5"/>
  <c r="B146" i="5"/>
  <c r="C146" i="5"/>
  <c r="D146" i="5"/>
  <c r="A147" i="5"/>
  <c r="B147" i="5"/>
  <c r="C147" i="5"/>
  <c r="D147" i="5"/>
  <c r="A148" i="5"/>
  <c r="B148" i="5"/>
  <c r="C148" i="5"/>
  <c r="D148" i="5"/>
  <c r="A149" i="5"/>
  <c r="B149" i="5"/>
  <c r="C149" i="5"/>
  <c r="D149" i="5"/>
  <c r="A150" i="5"/>
  <c r="B150" i="5"/>
  <c r="C150" i="5"/>
  <c r="D150" i="5"/>
  <c r="A151" i="5"/>
  <c r="B151" i="5"/>
  <c r="C151" i="5"/>
  <c r="D151" i="5"/>
  <c r="A152" i="5"/>
  <c r="B152" i="5"/>
  <c r="C152" i="5"/>
  <c r="D152" i="5"/>
  <c r="A153" i="5"/>
  <c r="B153" i="5"/>
  <c r="C153" i="5"/>
  <c r="D153" i="5"/>
  <c r="A154" i="5"/>
  <c r="B154" i="5"/>
  <c r="C154" i="5"/>
  <c r="D154" i="5"/>
  <c r="A155" i="5"/>
  <c r="B155" i="5"/>
  <c r="C155" i="5"/>
  <c r="D155" i="5"/>
  <c r="A156" i="5"/>
  <c r="B156" i="5"/>
  <c r="C156" i="5"/>
  <c r="D156" i="5"/>
  <c r="A157" i="5"/>
  <c r="B157" i="5"/>
  <c r="C157" i="5"/>
  <c r="D157" i="5"/>
  <c r="A158" i="5"/>
  <c r="B158" i="5"/>
  <c r="C158" i="5"/>
  <c r="D158" i="5"/>
  <c r="A159" i="5"/>
  <c r="B159" i="5"/>
  <c r="C159" i="5"/>
  <c r="D159" i="5"/>
  <c r="A160" i="5"/>
  <c r="B160" i="5"/>
  <c r="C160" i="5"/>
  <c r="D160" i="5"/>
  <c r="A161" i="5"/>
  <c r="B161" i="5"/>
  <c r="C161" i="5"/>
  <c r="D161" i="5"/>
  <c r="A162" i="5"/>
  <c r="B162" i="5"/>
  <c r="C162" i="5"/>
  <c r="D162" i="5"/>
  <c r="A163" i="5"/>
  <c r="B163" i="5"/>
  <c r="C163" i="5"/>
  <c r="D163" i="5"/>
  <c r="A164" i="5"/>
  <c r="B164" i="5"/>
  <c r="C164" i="5"/>
  <c r="D164" i="5"/>
  <c r="A165" i="5"/>
  <c r="B165" i="5"/>
  <c r="C165" i="5"/>
  <c r="D165" i="5"/>
  <c r="A166" i="5"/>
  <c r="B166" i="5"/>
  <c r="C166" i="5"/>
  <c r="D166" i="5"/>
  <c r="A167" i="5"/>
  <c r="B167" i="5"/>
  <c r="C167" i="5"/>
  <c r="D167" i="5"/>
  <c r="A168" i="5"/>
  <c r="B168" i="5"/>
  <c r="C168" i="5"/>
  <c r="D168" i="5"/>
  <c r="A169" i="5"/>
  <c r="B169" i="5"/>
  <c r="C169" i="5"/>
  <c r="D169" i="5"/>
  <c r="A170" i="5"/>
  <c r="B170" i="5"/>
  <c r="C170" i="5"/>
  <c r="D170" i="5"/>
  <c r="A171" i="5"/>
  <c r="B171" i="5"/>
  <c r="C171" i="5"/>
  <c r="D171" i="5"/>
  <c r="A172" i="5"/>
  <c r="B172" i="5"/>
  <c r="C172" i="5"/>
  <c r="D172" i="5"/>
  <c r="A173" i="5"/>
  <c r="B173" i="5"/>
  <c r="C173" i="5"/>
  <c r="D173" i="5"/>
  <c r="A174" i="5"/>
  <c r="B174" i="5"/>
  <c r="C174" i="5"/>
  <c r="D174" i="5"/>
  <c r="A175" i="5"/>
  <c r="B175" i="5"/>
  <c r="C175" i="5"/>
  <c r="D175" i="5"/>
  <c r="A176" i="5"/>
  <c r="B176" i="5"/>
  <c r="C176" i="5"/>
  <c r="D176" i="5"/>
  <c r="A177" i="5"/>
  <c r="B177" i="5"/>
  <c r="C177" i="5"/>
  <c r="D177" i="5"/>
  <c r="A178" i="5"/>
  <c r="B178" i="5"/>
  <c r="C178" i="5"/>
  <c r="D178" i="5"/>
  <c r="A179" i="5"/>
  <c r="B179" i="5"/>
  <c r="C179" i="5"/>
  <c r="D179" i="5"/>
  <c r="A180" i="5"/>
  <c r="B180" i="5"/>
  <c r="C180" i="5"/>
  <c r="D180" i="5"/>
  <c r="A181" i="5"/>
  <c r="B181" i="5"/>
  <c r="C181" i="5"/>
  <c r="D181" i="5"/>
  <c r="A182" i="5"/>
  <c r="B182" i="5"/>
  <c r="C182" i="5"/>
  <c r="D182" i="5"/>
  <c r="A183" i="5"/>
  <c r="B183" i="5"/>
  <c r="C183" i="5"/>
  <c r="D183" i="5"/>
  <c r="A184" i="5"/>
  <c r="B184" i="5"/>
  <c r="C184" i="5"/>
  <c r="D184" i="5"/>
  <c r="A185" i="5"/>
  <c r="B185" i="5"/>
  <c r="C185" i="5"/>
  <c r="D185" i="5"/>
  <c r="A186" i="5"/>
  <c r="B186" i="5"/>
  <c r="C186" i="5"/>
  <c r="D186" i="5"/>
  <c r="A187" i="5"/>
  <c r="B187" i="5"/>
  <c r="C187" i="5"/>
  <c r="D187" i="5"/>
  <c r="A188" i="5"/>
  <c r="B188" i="5"/>
  <c r="C188" i="5"/>
  <c r="D188" i="5"/>
  <c r="A189" i="5"/>
  <c r="B189" i="5"/>
  <c r="C189" i="5"/>
  <c r="D189" i="5"/>
  <c r="A190" i="5"/>
  <c r="B190" i="5"/>
  <c r="C190" i="5"/>
  <c r="D190" i="5"/>
  <c r="A191" i="5"/>
  <c r="B191" i="5"/>
  <c r="C191" i="5"/>
  <c r="D191" i="5"/>
  <c r="A192" i="5"/>
  <c r="B192" i="5"/>
  <c r="C192" i="5"/>
  <c r="D192" i="5"/>
  <c r="A193" i="5"/>
  <c r="B193" i="5"/>
  <c r="C193" i="5"/>
  <c r="D193" i="5"/>
  <c r="A194" i="5"/>
  <c r="B194" i="5"/>
  <c r="C194" i="5"/>
  <c r="D194" i="5"/>
  <c r="A195" i="5"/>
  <c r="B195" i="5"/>
  <c r="C195" i="5"/>
  <c r="D195" i="5"/>
  <c r="A196" i="5"/>
  <c r="B196" i="5"/>
  <c r="C196" i="5"/>
  <c r="D196" i="5"/>
  <c r="A197" i="5"/>
  <c r="B197" i="5"/>
  <c r="C197" i="5"/>
  <c r="D197" i="5"/>
  <c r="A198" i="5"/>
  <c r="B198" i="5"/>
  <c r="C198" i="5"/>
  <c r="D198" i="5"/>
  <c r="A199" i="5"/>
  <c r="B199" i="5"/>
  <c r="C199" i="5"/>
  <c r="D199" i="5"/>
  <c r="A200" i="5"/>
  <c r="B200" i="5"/>
  <c r="C200" i="5"/>
  <c r="D200" i="5"/>
  <c r="A201" i="5"/>
  <c r="B201" i="5"/>
  <c r="C201" i="5"/>
  <c r="D201" i="5"/>
  <c r="A202" i="5"/>
  <c r="B202" i="5"/>
  <c r="C202" i="5"/>
  <c r="D202" i="5"/>
  <c r="A203" i="5"/>
  <c r="B203" i="5"/>
  <c r="C203" i="5"/>
  <c r="D203" i="5"/>
  <c r="A204" i="5"/>
  <c r="B204" i="5"/>
  <c r="C204" i="5"/>
  <c r="D204" i="5"/>
  <c r="A205" i="5"/>
  <c r="B205" i="5"/>
  <c r="C205" i="5"/>
  <c r="D205" i="5"/>
  <c r="A206" i="5"/>
  <c r="B206" i="5"/>
  <c r="C206" i="5"/>
  <c r="D206" i="5"/>
  <c r="A207" i="5"/>
  <c r="B207" i="5"/>
  <c r="C207" i="5"/>
  <c r="D207" i="5"/>
  <c r="A208" i="5"/>
  <c r="B208" i="5"/>
  <c r="C208" i="5"/>
  <c r="D208" i="5"/>
  <c r="A209" i="5"/>
  <c r="B209" i="5"/>
  <c r="C209" i="5"/>
  <c r="D209" i="5"/>
  <c r="A210" i="5"/>
  <c r="B210" i="5"/>
  <c r="C210" i="5"/>
  <c r="D210" i="5"/>
  <c r="A211" i="5"/>
  <c r="B211" i="5"/>
  <c r="C211" i="5"/>
  <c r="D211" i="5"/>
  <c r="A212" i="5"/>
  <c r="B212" i="5"/>
  <c r="C212" i="5"/>
  <c r="D212" i="5"/>
  <c r="A213" i="5"/>
  <c r="B213" i="5"/>
  <c r="C213" i="5"/>
  <c r="D213" i="5"/>
  <c r="A214" i="5"/>
  <c r="B214" i="5"/>
  <c r="C214" i="5"/>
  <c r="D214" i="5"/>
  <c r="A215" i="5"/>
  <c r="B215" i="5"/>
  <c r="C215" i="5"/>
  <c r="D215" i="5"/>
  <c r="A216" i="5"/>
  <c r="B216" i="5"/>
  <c r="C216" i="5"/>
  <c r="D216" i="5"/>
  <c r="A217" i="5"/>
  <c r="B217" i="5"/>
  <c r="C217" i="5"/>
  <c r="D217" i="5"/>
  <c r="A218" i="5"/>
  <c r="B218" i="5"/>
  <c r="C218" i="5"/>
  <c r="D218" i="5"/>
  <c r="A219" i="5"/>
  <c r="B219" i="5"/>
  <c r="C219" i="5"/>
  <c r="D219" i="5"/>
  <c r="A220" i="5"/>
  <c r="B220" i="5"/>
  <c r="C220" i="5"/>
  <c r="D220" i="5"/>
  <c r="A221" i="5"/>
  <c r="B221" i="5"/>
  <c r="C221" i="5"/>
  <c r="D221" i="5"/>
  <c r="A222" i="5"/>
  <c r="B222" i="5"/>
  <c r="C222" i="5"/>
  <c r="D222" i="5"/>
  <c r="A223" i="5"/>
  <c r="B223" i="5"/>
  <c r="C223" i="5"/>
  <c r="D223" i="5"/>
  <c r="A224" i="5"/>
  <c r="B224" i="5"/>
  <c r="C224" i="5"/>
  <c r="D224" i="5"/>
  <c r="A225" i="5"/>
  <c r="B225" i="5"/>
  <c r="C225" i="5"/>
  <c r="D225" i="5"/>
  <c r="A226" i="5"/>
  <c r="B226" i="5"/>
  <c r="C226" i="5"/>
  <c r="D226" i="5"/>
  <c r="A227" i="5"/>
  <c r="B227" i="5"/>
  <c r="C227" i="5"/>
  <c r="D227" i="5"/>
  <c r="A228" i="5"/>
  <c r="B228" i="5"/>
  <c r="C228" i="5"/>
  <c r="D228" i="5"/>
  <c r="A229" i="5"/>
  <c r="B229" i="5"/>
  <c r="C229" i="5"/>
  <c r="D229" i="5"/>
  <c r="A230" i="5"/>
  <c r="B230" i="5"/>
  <c r="C230" i="5"/>
  <c r="D230" i="5"/>
  <c r="A231" i="5"/>
  <c r="B231" i="5"/>
  <c r="C231" i="5"/>
  <c r="D231" i="5"/>
  <c r="A232" i="5"/>
  <c r="B232" i="5"/>
  <c r="C232" i="5"/>
  <c r="D232" i="5"/>
  <c r="A233" i="5"/>
  <c r="B233" i="5"/>
  <c r="C233" i="5"/>
  <c r="D233" i="5"/>
  <c r="A234" i="5"/>
  <c r="B234" i="5"/>
  <c r="C234" i="5"/>
  <c r="D234" i="5"/>
  <c r="A235" i="5"/>
  <c r="B235" i="5"/>
  <c r="C235" i="5"/>
  <c r="D235" i="5"/>
  <c r="A236" i="5"/>
  <c r="B236" i="5"/>
  <c r="C236" i="5"/>
  <c r="D236" i="5"/>
  <c r="A237" i="5"/>
  <c r="B237" i="5"/>
  <c r="C237" i="5"/>
  <c r="D237" i="5"/>
  <c r="A238" i="5"/>
  <c r="B238" i="5"/>
  <c r="C238" i="5"/>
  <c r="D238" i="5"/>
  <c r="A239" i="5"/>
  <c r="B239" i="5"/>
  <c r="C239" i="5"/>
  <c r="D239" i="5"/>
  <c r="A240" i="5"/>
  <c r="B240" i="5"/>
  <c r="C240" i="5"/>
  <c r="D240" i="5"/>
  <c r="A241" i="5"/>
  <c r="B241" i="5"/>
  <c r="C241" i="5"/>
  <c r="D241" i="5"/>
  <c r="A242" i="5"/>
  <c r="B242" i="5"/>
  <c r="C242" i="5"/>
  <c r="D242" i="5"/>
  <c r="A243" i="5"/>
  <c r="B243" i="5"/>
  <c r="C243" i="5"/>
  <c r="D243" i="5"/>
  <c r="A244" i="5"/>
  <c r="B244" i="5"/>
  <c r="C244" i="5"/>
  <c r="D244" i="5"/>
  <c r="A245" i="5"/>
  <c r="B245" i="5"/>
  <c r="C245" i="5"/>
  <c r="D245" i="5"/>
  <c r="A246" i="5"/>
  <c r="B246" i="5"/>
  <c r="C246" i="5"/>
  <c r="D246" i="5"/>
  <c r="A247" i="5"/>
  <c r="B247" i="5"/>
  <c r="C247" i="5"/>
  <c r="D247" i="5"/>
  <c r="A248" i="5"/>
  <c r="B248" i="5"/>
  <c r="C248" i="5"/>
  <c r="D248" i="5"/>
  <c r="A249" i="5"/>
  <c r="B249" i="5"/>
  <c r="C249" i="5"/>
  <c r="D249" i="5"/>
  <c r="A250" i="5"/>
  <c r="B250" i="5"/>
  <c r="C250" i="5"/>
  <c r="D250" i="5"/>
  <c r="A251" i="5"/>
  <c r="B251" i="5"/>
  <c r="C251" i="5"/>
  <c r="D251" i="5"/>
  <c r="A252" i="5"/>
  <c r="B252" i="5"/>
  <c r="C252" i="5"/>
  <c r="D252" i="5"/>
  <c r="A253" i="5"/>
  <c r="B253" i="5"/>
  <c r="C253" i="5"/>
  <c r="D253" i="5"/>
  <c r="A254" i="5"/>
  <c r="B254" i="5"/>
  <c r="C254" i="5"/>
  <c r="D254" i="5"/>
  <c r="A255" i="5"/>
  <c r="B255" i="5"/>
  <c r="C255" i="5"/>
  <c r="D255" i="5"/>
  <c r="A256" i="5"/>
  <c r="B256" i="5"/>
  <c r="C256" i="5"/>
  <c r="D256" i="5"/>
  <c r="A257" i="5"/>
  <c r="B257" i="5"/>
  <c r="C257" i="5"/>
  <c r="D257" i="5"/>
  <c r="A258" i="5"/>
  <c r="B258" i="5"/>
  <c r="C258" i="5"/>
  <c r="D258" i="5"/>
  <c r="A259" i="5"/>
  <c r="B259" i="5"/>
  <c r="C259" i="5"/>
  <c r="D259" i="5"/>
  <c r="A260" i="5"/>
  <c r="B260" i="5"/>
  <c r="C260" i="5"/>
  <c r="D260" i="5"/>
  <c r="A261" i="5"/>
  <c r="B261" i="5"/>
  <c r="C261" i="5"/>
  <c r="D261" i="5"/>
  <c r="A262" i="5"/>
  <c r="B262" i="5"/>
  <c r="C262" i="5"/>
  <c r="D262" i="5"/>
  <c r="A263" i="5"/>
  <c r="B263" i="5"/>
  <c r="C263" i="5"/>
  <c r="D263" i="5"/>
  <c r="A264" i="5"/>
  <c r="B264" i="5"/>
  <c r="C264" i="5"/>
  <c r="D264" i="5"/>
  <c r="A265" i="5"/>
  <c r="B265" i="5"/>
  <c r="C265" i="5"/>
  <c r="D265" i="5"/>
  <c r="A266" i="5"/>
  <c r="B266" i="5"/>
  <c r="C266" i="5"/>
  <c r="D266" i="5"/>
  <c r="A267" i="5"/>
  <c r="B267" i="5"/>
  <c r="C267" i="5"/>
  <c r="D267" i="5"/>
  <c r="A268" i="5"/>
  <c r="B268" i="5"/>
  <c r="C268" i="5"/>
  <c r="D268" i="5"/>
  <c r="A269" i="5"/>
  <c r="B269" i="5"/>
  <c r="C269" i="5"/>
  <c r="D269" i="5"/>
  <c r="A270" i="5"/>
  <c r="B270" i="5"/>
  <c r="C270" i="5"/>
  <c r="D270" i="5"/>
  <c r="A271" i="5"/>
  <c r="B271" i="5"/>
  <c r="C271" i="5"/>
  <c r="D271" i="5"/>
  <c r="A272" i="5"/>
  <c r="B272" i="5"/>
  <c r="C272" i="5"/>
  <c r="D272" i="5"/>
  <c r="A273" i="5"/>
  <c r="B273" i="5"/>
  <c r="C273" i="5"/>
  <c r="D273" i="5"/>
  <c r="A274" i="5"/>
  <c r="B274" i="5"/>
  <c r="C274" i="5"/>
  <c r="D274" i="5"/>
  <c r="A275" i="5"/>
  <c r="B275" i="5"/>
  <c r="C275" i="5"/>
  <c r="D275" i="5"/>
  <c r="A276" i="5"/>
  <c r="B276" i="5"/>
  <c r="C276" i="5"/>
  <c r="D276" i="5"/>
  <c r="A277" i="5"/>
  <c r="B277" i="5"/>
  <c r="C277" i="5"/>
  <c r="D277" i="5"/>
  <c r="A278" i="5"/>
  <c r="B278" i="5"/>
  <c r="C278" i="5"/>
  <c r="D278" i="5"/>
  <c r="A279" i="5"/>
  <c r="B279" i="5"/>
  <c r="C279" i="5"/>
  <c r="D279" i="5"/>
  <c r="A280" i="5"/>
  <c r="B280" i="5"/>
  <c r="C280" i="5"/>
  <c r="D280" i="5"/>
  <c r="A281" i="5"/>
  <c r="B281" i="5"/>
  <c r="C281" i="5"/>
  <c r="D281" i="5"/>
  <c r="A282" i="5"/>
  <c r="B282" i="5"/>
  <c r="C282" i="5"/>
  <c r="D282" i="5"/>
  <c r="A283" i="5"/>
  <c r="B283" i="5"/>
  <c r="C283" i="5"/>
  <c r="D283" i="5"/>
  <c r="A284" i="5"/>
  <c r="B284" i="5"/>
  <c r="C284" i="5"/>
  <c r="D284" i="5"/>
  <c r="A285" i="5"/>
  <c r="B285" i="5"/>
  <c r="C285" i="5"/>
  <c r="D285" i="5"/>
  <c r="A286" i="5"/>
  <c r="B286" i="5"/>
  <c r="C286" i="5"/>
  <c r="D286" i="5"/>
  <c r="A287" i="5"/>
  <c r="B287" i="5"/>
  <c r="C287" i="5"/>
  <c r="D287" i="5"/>
  <c r="A288" i="5"/>
  <c r="B288" i="5"/>
  <c r="C288" i="5"/>
  <c r="D288" i="5"/>
  <c r="A289" i="5"/>
  <c r="B289" i="5"/>
  <c r="C289" i="5"/>
  <c r="D289" i="5"/>
  <c r="A290" i="5"/>
  <c r="B290" i="5"/>
  <c r="C290" i="5"/>
  <c r="D290" i="5"/>
  <c r="A291" i="5"/>
  <c r="B291" i="5"/>
  <c r="C291" i="5"/>
  <c r="D291" i="5"/>
  <c r="A292" i="5"/>
  <c r="B292" i="5"/>
  <c r="C292" i="5"/>
  <c r="D292" i="5"/>
  <c r="A293" i="5"/>
  <c r="B293" i="5"/>
  <c r="C293" i="5"/>
  <c r="D293" i="5"/>
  <c r="A294" i="5"/>
  <c r="B294" i="5"/>
  <c r="C294" i="5"/>
  <c r="D294" i="5"/>
  <c r="A295" i="5"/>
  <c r="B295" i="5"/>
  <c r="C295" i="5"/>
  <c r="D295" i="5"/>
  <c r="A296" i="5"/>
  <c r="B296" i="5"/>
  <c r="C296" i="5"/>
  <c r="D296" i="5"/>
  <c r="A297" i="5"/>
  <c r="B297" i="5"/>
  <c r="C297" i="5"/>
  <c r="D297" i="5"/>
  <c r="A298" i="5"/>
  <c r="B298" i="5"/>
  <c r="C298" i="5"/>
  <c r="D298" i="5"/>
  <c r="A299" i="5"/>
  <c r="B299" i="5"/>
  <c r="C299" i="5"/>
  <c r="D299" i="5"/>
  <c r="A300" i="5"/>
  <c r="B300" i="5"/>
  <c r="C300" i="5"/>
  <c r="D300" i="5"/>
  <c r="A301" i="5"/>
  <c r="B301" i="5"/>
  <c r="C301" i="5"/>
  <c r="D301" i="5"/>
  <c r="A302" i="5"/>
  <c r="B302" i="5"/>
  <c r="C302" i="5"/>
  <c r="D302" i="5"/>
  <c r="A303" i="5"/>
  <c r="B303" i="5"/>
  <c r="C303" i="5"/>
  <c r="D303" i="5"/>
  <c r="A304" i="5"/>
  <c r="B304" i="5"/>
  <c r="C304" i="5"/>
  <c r="D304" i="5"/>
  <c r="A305" i="5"/>
  <c r="B305" i="5"/>
  <c r="C305" i="5"/>
  <c r="D305" i="5"/>
  <c r="A306" i="5"/>
  <c r="B306" i="5"/>
  <c r="C306" i="5"/>
  <c r="D306" i="5"/>
  <c r="A307" i="5"/>
  <c r="B307" i="5"/>
  <c r="C307" i="5"/>
  <c r="D307" i="5"/>
  <c r="A308" i="5"/>
  <c r="B308" i="5"/>
  <c r="C308" i="5"/>
  <c r="D308" i="5"/>
  <c r="A309" i="5"/>
  <c r="B309" i="5"/>
  <c r="C309" i="5"/>
  <c r="D309" i="5"/>
  <c r="A310" i="5"/>
  <c r="B310" i="5"/>
  <c r="C310" i="5"/>
  <c r="D310" i="5"/>
  <c r="A311" i="5"/>
  <c r="B311" i="5"/>
  <c r="C311" i="5"/>
  <c r="D311" i="5"/>
  <c r="A312" i="5"/>
  <c r="B312" i="5"/>
  <c r="C312" i="5"/>
  <c r="D312" i="5"/>
  <c r="A313" i="5"/>
  <c r="B313" i="5"/>
  <c r="C313" i="5"/>
  <c r="D313" i="5"/>
  <c r="A314" i="5"/>
  <c r="B314" i="5"/>
  <c r="C314" i="5"/>
  <c r="D314" i="5"/>
  <c r="A315" i="5"/>
  <c r="B315" i="5"/>
  <c r="C315" i="5"/>
  <c r="D315" i="5"/>
  <c r="A316" i="5"/>
  <c r="B316" i="5"/>
  <c r="C316" i="5"/>
  <c r="D316" i="5"/>
  <c r="A317" i="5"/>
  <c r="B317" i="5"/>
  <c r="C317" i="5"/>
  <c r="D317" i="5"/>
  <c r="A318" i="5"/>
  <c r="B318" i="5"/>
  <c r="C318" i="5"/>
  <c r="D318" i="5"/>
  <c r="A319" i="5"/>
  <c r="B319" i="5"/>
  <c r="C319" i="5"/>
  <c r="D319" i="5"/>
  <c r="A320" i="5"/>
  <c r="B320" i="5"/>
  <c r="C320" i="5"/>
  <c r="D320" i="5"/>
  <c r="A321" i="5"/>
  <c r="B321" i="5"/>
  <c r="C321" i="5"/>
  <c r="D321" i="5"/>
  <c r="A322" i="5"/>
  <c r="B322" i="5"/>
  <c r="C322" i="5"/>
  <c r="D322" i="5"/>
  <c r="A323" i="5"/>
  <c r="B323" i="5"/>
  <c r="C323" i="5"/>
  <c r="D323" i="5"/>
  <c r="A324" i="5"/>
  <c r="B324" i="5"/>
  <c r="C324" i="5"/>
  <c r="D324" i="5"/>
  <c r="A325" i="5"/>
  <c r="B325" i="5"/>
  <c r="C325" i="5"/>
  <c r="D325" i="5"/>
  <c r="A326" i="5"/>
  <c r="B326" i="5"/>
  <c r="C326" i="5"/>
  <c r="D326" i="5"/>
  <c r="A327" i="5"/>
  <c r="B327" i="5"/>
  <c r="C327" i="5"/>
  <c r="D327" i="5"/>
  <c r="A328" i="5"/>
  <c r="B328" i="5"/>
  <c r="C328" i="5"/>
  <c r="D328" i="5"/>
  <c r="A329" i="5"/>
  <c r="B329" i="5"/>
  <c r="C329" i="5"/>
  <c r="D329" i="5"/>
  <c r="A330" i="5"/>
  <c r="B330" i="5"/>
  <c r="C330" i="5"/>
  <c r="D330" i="5"/>
  <c r="A331" i="5"/>
  <c r="B331" i="5"/>
  <c r="C331" i="5"/>
  <c r="D331" i="5"/>
  <c r="A332" i="5"/>
  <c r="B332" i="5"/>
  <c r="C332" i="5"/>
  <c r="D332" i="5"/>
  <c r="A333" i="5"/>
  <c r="B333" i="5"/>
  <c r="C333" i="5"/>
  <c r="D333" i="5"/>
  <c r="A334" i="5"/>
  <c r="B334" i="5"/>
  <c r="C334" i="5"/>
  <c r="D334" i="5"/>
  <c r="A335" i="5"/>
  <c r="B335" i="5"/>
  <c r="C335" i="5"/>
  <c r="D335" i="5"/>
  <c r="A336" i="5"/>
  <c r="B336" i="5"/>
  <c r="C336" i="5"/>
  <c r="D336" i="5"/>
  <c r="A337" i="5"/>
  <c r="B337" i="5"/>
  <c r="C337" i="5"/>
  <c r="D337" i="5"/>
  <c r="A338" i="5"/>
  <c r="B338" i="5"/>
  <c r="C338" i="5"/>
  <c r="D338" i="5"/>
  <c r="A339" i="5"/>
  <c r="B339" i="5"/>
  <c r="C339" i="5"/>
  <c r="D339" i="5"/>
  <c r="A340" i="5"/>
  <c r="B340" i="5"/>
  <c r="C340" i="5"/>
  <c r="D340" i="5"/>
  <c r="A341" i="5"/>
  <c r="B341" i="5"/>
  <c r="C341" i="5"/>
  <c r="D341" i="5"/>
  <c r="A342" i="5"/>
  <c r="B342" i="5"/>
  <c r="C342" i="5"/>
  <c r="D342" i="5"/>
  <c r="A343" i="5"/>
  <c r="B343" i="5"/>
  <c r="C343" i="5"/>
  <c r="D343" i="5"/>
  <c r="A344" i="5"/>
  <c r="B344" i="5"/>
  <c r="C344" i="5"/>
  <c r="D344" i="5"/>
  <c r="A345" i="5"/>
  <c r="B345" i="5"/>
  <c r="C345" i="5"/>
  <c r="D345" i="5"/>
  <c r="A346" i="5"/>
  <c r="B346" i="5"/>
  <c r="C346" i="5"/>
  <c r="D346" i="5"/>
  <c r="A347" i="5"/>
  <c r="B347" i="5"/>
  <c r="C347" i="5"/>
  <c r="D347" i="5"/>
  <c r="A348" i="5"/>
  <c r="B348" i="5"/>
  <c r="C348" i="5"/>
  <c r="D348" i="5"/>
  <c r="A349" i="5"/>
  <c r="B349" i="5"/>
  <c r="C349" i="5"/>
  <c r="D349" i="5"/>
  <c r="A350" i="5"/>
  <c r="B350" i="5"/>
  <c r="C350" i="5"/>
  <c r="D350" i="5"/>
  <c r="A351" i="5"/>
  <c r="B351" i="5"/>
  <c r="C351" i="5"/>
  <c r="D351" i="5"/>
  <c r="A352" i="5"/>
  <c r="B352" i="5"/>
  <c r="C352" i="5"/>
  <c r="D352" i="5"/>
  <c r="A353" i="5"/>
  <c r="B353" i="5"/>
  <c r="C353" i="5"/>
  <c r="D353" i="5"/>
  <c r="A354" i="5"/>
  <c r="B354" i="5"/>
  <c r="C354" i="5"/>
  <c r="D354" i="5"/>
  <c r="A355" i="5"/>
  <c r="B355" i="5"/>
  <c r="C355" i="5"/>
  <c r="D355" i="5"/>
  <c r="A356" i="5"/>
  <c r="B356" i="5"/>
  <c r="C356" i="5"/>
  <c r="D356" i="5"/>
  <c r="A357" i="5"/>
  <c r="B357" i="5"/>
  <c r="C357" i="5"/>
  <c r="D357" i="5"/>
  <c r="A358" i="5"/>
  <c r="B358" i="5"/>
  <c r="C358" i="5"/>
  <c r="D358" i="5"/>
  <c r="A359" i="5"/>
  <c r="B359" i="5"/>
  <c r="C359" i="5"/>
  <c r="D359" i="5"/>
  <c r="A360" i="5"/>
  <c r="B360" i="5"/>
  <c r="C360" i="5"/>
  <c r="D360" i="5"/>
  <c r="A361" i="5"/>
  <c r="B361" i="5"/>
  <c r="C361" i="5"/>
  <c r="D361" i="5"/>
  <c r="A362" i="5"/>
  <c r="B362" i="5"/>
  <c r="C362" i="5"/>
  <c r="D362" i="5"/>
  <c r="A363" i="5"/>
  <c r="B363" i="5"/>
  <c r="C363" i="5"/>
  <c r="D363" i="5"/>
  <c r="A364" i="5"/>
  <c r="B364" i="5"/>
  <c r="C364" i="5"/>
  <c r="D364" i="5"/>
  <c r="A365" i="5"/>
  <c r="B365" i="5"/>
  <c r="C365" i="5"/>
  <c r="D365" i="5"/>
  <c r="A366" i="5"/>
  <c r="B366" i="5"/>
  <c r="C366" i="5"/>
  <c r="D366" i="5"/>
  <c r="A367" i="5"/>
  <c r="B367" i="5"/>
  <c r="C367" i="5"/>
  <c r="D367" i="5"/>
  <c r="A368" i="5"/>
  <c r="B368" i="5"/>
  <c r="C368" i="5"/>
  <c r="D368" i="5"/>
  <c r="A369" i="5"/>
  <c r="B369" i="5"/>
  <c r="C369" i="5"/>
  <c r="D369" i="5"/>
  <c r="A370" i="5"/>
  <c r="B370" i="5"/>
  <c r="C370" i="5"/>
  <c r="D370" i="5"/>
  <c r="A371" i="5"/>
  <c r="B371" i="5"/>
  <c r="C371" i="5"/>
  <c r="D371" i="5"/>
  <c r="A372" i="5"/>
  <c r="B372" i="5"/>
  <c r="C372" i="5"/>
  <c r="D372" i="5"/>
  <c r="A373" i="5"/>
  <c r="B373" i="5"/>
  <c r="C373" i="5"/>
  <c r="D373" i="5"/>
  <c r="A374" i="5"/>
  <c r="B374" i="5"/>
  <c r="C374" i="5"/>
  <c r="D374" i="5"/>
  <c r="A375" i="5"/>
  <c r="B375" i="5"/>
  <c r="C375" i="5"/>
  <c r="D375" i="5"/>
  <c r="A376" i="5"/>
  <c r="B376" i="5"/>
  <c r="C376" i="5"/>
  <c r="D376" i="5"/>
  <c r="A377" i="5"/>
  <c r="B377" i="5"/>
  <c r="C377" i="5"/>
  <c r="D377" i="5"/>
  <c r="A378" i="5"/>
  <c r="B378" i="5"/>
  <c r="C378" i="5"/>
  <c r="D378" i="5"/>
  <c r="A379" i="5"/>
  <c r="B379" i="5"/>
  <c r="C379" i="5"/>
  <c r="D379" i="5"/>
  <c r="A380" i="5"/>
  <c r="B380" i="5"/>
  <c r="C380" i="5"/>
  <c r="D380" i="5"/>
  <c r="A381" i="5"/>
  <c r="B381" i="5"/>
  <c r="C381" i="5"/>
  <c r="D381" i="5"/>
  <c r="A382" i="5"/>
  <c r="B382" i="5"/>
  <c r="C382" i="5"/>
  <c r="D382" i="5"/>
  <c r="A383" i="5"/>
  <c r="B383" i="5"/>
  <c r="C383" i="5"/>
  <c r="D383" i="5"/>
  <c r="A384" i="5"/>
  <c r="B384" i="5"/>
  <c r="C384" i="5"/>
  <c r="D384" i="5"/>
  <c r="A385" i="5"/>
  <c r="B385" i="5"/>
  <c r="C385" i="5"/>
  <c r="D385" i="5"/>
  <c r="A386" i="5"/>
  <c r="B386" i="5"/>
  <c r="C386" i="5"/>
  <c r="D386" i="5"/>
  <c r="A387" i="5"/>
  <c r="B387" i="5"/>
  <c r="C387" i="5"/>
  <c r="D387" i="5"/>
  <c r="A388" i="5"/>
  <c r="B388" i="5"/>
  <c r="C388" i="5"/>
  <c r="D388" i="5"/>
  <c r="A389" i="5"/>
  <c r="B389" i="5"/>
  <c r="C389" i="5"/>
  <c r="D389" i="5"/>
  <c r="A390" i="5"/>
  <c r="B390" i="5"/>
  <c r="C390" i="5"/>
  <c r="D390" i="5"/>
  <c r="A391" i="5"/>
  <c r="B391" i="5"/>
  <c r="C391" i="5"/>
  <c r="D391" i="5"/>
  <c r="A392" i="5"/>
  <c r="B392" i="5"/>
  <c r="C392" i="5"/>
  <c r="D392" i="5"/>
  <c r="A393" i="5"/>
  <c r="B393" i="5"/>
  <c r="C393" i="5"/>
  <c r="D393" i="5"/>
  <c r="A394" i="5"/>
  <c r="B394" i="5"/>
  <c r="C394" i="5"/>
  <c r="D394" i="5"/>
  <c r="A395" i="5"/>
  <c r="B395" i="5"/>
  <c r="C395" i="5"/>
  <c r="D395" i="5"/>
  <c r="A396" i="5"/>
  <c r="B396" i="5"/>
  <c r="C396" i="5"/>
  <c r="D396" i="5"/>
  <c r="A397" i="5"/>
  <c r="B397" i="5"/>
  <c r="C397" i="5"/>
  <c r="D397" i="5"/>
  <c r="A398" i="5"/>
  <c r="B398" i="5"/>
  <c r="C398" i="5"/>
  <c r="D398" i="5"/>
  <c r="A399" i="5"/>
  <c r="B399" i="5"/>
  <c r="C399" i="5"/>
  <c r="D399" i="5"/>
  <c r="A400" i="5"/>
  <c r="B400" i="5"/>
  <c r="C400" i="5"/>
  <c r="D400" i="5"/>
  <c r="A401" i="5"/>
  <c r="B401" i="5"/>
  <c r="C401" i="5"/>
  <c r="D401" i="5"/>
  <c r="A402" i="5"/>
  <c r="B402" i="5"/>
  <c r="C402" i="5"/>
  <c r="D402" i="5"/>
  <c r="A403" i="5"/>
  <c r="B403" i="5"/>
  <c r="C403" i="5"/>
  <c r="D403" i="5"/>
  <c r="A404" i="5"/>
  <c r="B404" i="5"/>
  <c r="C404" i="5"/>
  <c r="D404" i="5"/>
  <c r="A405" i="5"/>
  <c r="B405" i="5"/>
  <c r="C405" i="5"/>
  <c r="D405" i="5"/>
  <c r="A406" i="5"/>
  <c r="B406" i="5"/>
  <c r="C406" i="5"/>
  <c r="D406" i="5"/>
  <c r="A407" i="5"/>
  <c r="B407" i="5"/>
  <c r="C407" i="5"/>
  <c r="D407" i="5"/>
  <c r="A408" i="5"/>
  <c r="B408" i="5"/>
  <c r="C408" i="5"/>
  <c r="D408" i="5"/>
  <c r="A409" i="5"/>
  <c r="B409" i="5"/>
  <c r="C409" i="5"/>
  <c r="D409" i="5"/>
  <c r="A410" i="5"/>
  <c r="B410" i="5"/>
  <c r="C410" i="5"/>
  <c r="D410" i="5"/>
  <c r="A411" i="5"/>
  <c r="B411" i="5"/>
  <c r="C411" i="5"/>
  <c r="D411" i="5"/>
  <c r="A412" i="5"/>
  <c r="B412" i="5"/>
  <c r="C412" i="5"/>
  <c r="D412" i="5"/>
  <c r="A413" i="5"/>
  <c r="B413" i="5"/>
  <c r="C413" i="5"/>
  <c r="D413" i="5"/>
  <c r="A414" i="5"/>
  <c r="B414" i="5"/>
  <c r="C414" i="5"/>
  <c r="D414" i="5"/>
  <c r="A415" i="5"/>
  <c r="B415" i="5"/>
  <c r="C415" i="5"/>
  <c r="D415" i="5"/>
  <c r="A416" i="5"/>
  <c r="B416" i="5"/>
  <c r="C416" i="5"/>
  <c r="D416" i="5"/>
  <c r="A417" i="5"/>
  <c r="B417" i="5"/>
  <c r="C417" i="5"/>
  <c r="D417" i="5"/>
  <c r="A418" i="5"/>
  <c r="B418" i="5"/>
  <c r="C418" i="5"/>
  <c r="D418" i="5"/>
  <c r="A419" i="5"/>
  <c r="B419" i="5"/>
  <c r="C419" i="5"/>
  <c r="D419" i="5"/>
  <c r="A420" i="5"/>
  <c r="B420" i="5"/>
  <c r="C420" i="5"/>
  <c r="D420" i="5"/>
  <c r="A421" i="5"/>
  <c r="B421" i="5"/>
  <c r="C421" i="5"/>
  <c r="D421" i="5"/>
  <c r="A422" i="5"/>
  <c r="B422" i="5"/>
  <c r="C422" i="5"/>
  <c r="D422" i="5"/>
  <c r="A423" i="5"/>
  <c r="B423" i="5"/>
  <c r="C423" i="5"/>
  <c r="D423" i="5"/>
  <c r="A424" i="5"/>
  <c r="B424" i="5"/>
  <c r="C424" i="5"/>
  <c r="D424" i="5"/>
  <c r="A425" i="5"/>
  <c r="B425" i="5"/>
  <c r="C425" i="5"/>
  <c r="D425" i="5"/>
  <c r="A426" i="5"/>
  <c r="B426" i="5"/>
  <c r="C426" i="5"/>
  <c r="D426" i="5"/>
  <c r="A427" i="5"/>
  <c r="B427" i="5"/>
  <c r="C427" i="5"/>
  <c r="D427" i="5"/>
  <c r="A428" i="5"/>
  <c r="B428" i="5"/>
  <c r="C428" i="5"/>
  <c r="D428" i="5"/>
  <c r="A429" i="5"/>
  <c r="B429" i="5"/>
  <c r="C429" i="5"/>
  <c r="D429" i="5"/>
  <c r="A430" i="5"/>
  <c r="B430" i="5"/>
  <c r="C430" i="5"/>
  <c r="D430" i="5"/>
  <c r="A431" i="5"/>
  <c r="B431" i="5"/>
  <c r="C431" i="5"/>
  <c r="D431" i="5"/>
  <c r="A432" i="5"/>
  <c r="B432" i="5"/>
  <c r="C432" i="5"/>
  <c r="D432" i="5"/>
  <c r="A433" i="5"/>
  <c r="B433" i="5"/>
  <c r="C433" i="5"/>
  <c r="D433" i="5"/>
  <c r="A434" i="5"/>
  <c r="B434" i="5"/>
  <c r="C434" i="5"/>
  <c r="D434" i="5"/>
  <c r="A435" i="5"/>
  <c r="B435" i="5"/>
  <c r="C435" i="5"/>
  <c r="D435" i="5"/>
  <c r="A436" i="5"/>
  <c r="B436" i="5"/>
  <c r="C436" i="5"/>
  <c r="D436" i="5"/>
  <c r="A437" i="5"/>
  <c r="B437" i="5"/>
  <c r="C437" i="5"/>
  <c r="D437" i="5"/>
  <c r="A438" i="5"/>
  <c r="B438" i="5"/>
  <c r="C438" i="5"/>
  <c r="D438" i="5"/>
  <c r="A439" i="5"/>
  <c r="B439" i="5"/>
  <c r="C439" i="5"/>
  <c r="D439" i="5"/>
  <c r="A440" i="5"/>
  <c r="B440" i="5"/>
  <c r="C440" i="5"/>
  <c r="D440" i="5"/>
  <c r="A441" i="5"/>
  <c r="B441" i="5"/>
  <c r="C441" i="5"/>
  <c r="D441" i="5"/>
  <c r="A442" i="5"/>
  <c r="B442" i="5"/>
  <c r="C442" i="5"/>
  <c r="D442" i="5"/>
  <c r="A443" i="5"/>
  <c r="B443" i="5"/>
  <c r="C443" i="5"/>
  <c r="D443" i="5"/>
  <c r="A444" i="5"/>
  <c r="B444" i="5"/>
  <c r="C444" i="5"/>
  <c r="D444" i="5"/>
  <c r="A445" i="5"/>
  <c r="B445" i="5"/>
  <c r="C445" i="5"/>
  <c r="D445" i="5"/>
  <c r="A446" i="5"/>
  <c r="B446" i="5"/>
  <c r="C446" i="5"/>
  <c r="D446" i="5"/>
  <c r="A447" i="5"/>
  <c r="B447" i="5"/>
  <c r="C447" i="5"/>
  <c r="D447" i="5"/>
  <c r="A448" i="5"/>
  <c r="B448" i="5"/>
  <c r="C448" i="5"/>
  <c r="D448" i="5"/>
  <c r="A449" i="5"/>
  <c r="B449" i="5"/>
  <c r="C449" i="5"/>
  <c r="D449" i="5"/>
  <c r="A450" i="5"/>
  <c r="B450" i="5"/>
  <c r="C450" i="5"/>
  <c r="D450" i="5"/>
  <c r="A451" i="5"/>
  <c r="B451" i="5"/>
  <c r="C451" i="5"/>
  <c r="D451" i="5"/>
  <c r="A452" i="5"/>
  <c r="B452" i="5"/>
  <c r="C452" i="5"/>
  <c r="D452" i="5"/>
  <c r="A453" i="5"/>
  <c r="B453" i="5"/>
  <c r="C453" i="5"/>
  <c r="D453" i="5"/>
  <c r="A454" i="5"/>
  <c r="B454" i="5"/>
  <c r="C454" i="5"/>
  <c r="D454" i="5"/>
  <c r="A455" i="5"/>
  <c r="B455" i="5"/>
  <c r="C455" i="5"/>
  <c r="D455" i="5"/>
  <c r="A456" i="5"/>
  <c r="B456" i="5"/>
  <c r="C456" i="5"/>
  <c r="D456" i="5"/>
  <c r="A457" i="5"/>
  <c r="B457" i="5"/>
  <c r="C457" i="5"/>
  <c r="D457" i="5"/>
  <c r="A458" i="5"/>
  <c r="B458" i="5"/>
  <c r="C458" i="5"/>
  <c r="D458" i="5"/>
  <c r="A459" i="5"/>
  <c r="B459" i="5"/>
  <c r="C459" i="5"/>
  <c r="D459" i="5"/>
  <c r="A460" i="5"/>
  <c r="B460" i="5"/>
  <c r="C460" i="5"/>
  <c r="D460" i="5"/>
  <c r="A461" i="5"/>
  <c r="B461" i="5"/>
  <c r="C461" i="5"/>
  <c r="D461" i="5"/>
  <c r="A462" i="5"/>
  <c r="B462" i="5"/>
  <c r="C462" i="5"/>
  <c r="D462" i="5"/>
  <c r="A463" i="5"/>
  <c r="B463" i="5"/>
  <c r="C463" i="5"/>
  <c r="D463" i="5"/>
  <c r="A464" i="5"/>
  <c r="B464" i="5"/>
  <c r="C464" i="5"/>
  <c r="D464" i="5"/>
  <c r="A465" i="5"/>
  <c r="B465" i="5"/>
  <c r="C465" i="5"/>
  <c r="D465" i="5"/>
  <c r="A466" i="5"/>
  <c r="B466" i="5"/>
  <c r="C466" i="5"/>
  <c r="D466" i="5"/>
  <c r="A467" i="5"/>
  <c r="B467" i="5"/>
  <c r="C467" i="5"/>
  <c r="D467" i="5"/>
  <c r="A468" i="5"/>
  <c r="B468" i="5"/>
  <c r="C468" i="5"/>
  <c r="D468" i="5"/>
  <c r="A469" i="5"/>
  <c r="B469" i="5"/>
  <c r="C469" i="5"/>
  <c r="D469" i="5"/>
  <c r="A470" i="5"/>
  <c r="B470" i="5"/>
  <c r="C470" i="5"/>
  <c r="D470" i="5"/>
  <c r="A471" i="5"/>
  <c r="B471" i="5"/>
  <c r="C471" i="5"/>
  <c r="D471" i="5"/>
  <c r="A472" i="5"/>
  <c r="B472" i="5"/>
  <c r="C472" i="5"/>
  <c r="D472" i="5"/>
  <c r="A473" i="5"/>
  <c r="B473" i="5"/>
  <c r="C473" i="5"/>
  <c r="D473" i="5"/>
  <c r="A474" i="5"/>
  <c r="B474" i="5"/>
  <c r="C474" i="5"/>
  <c r="D474" i="5"/>
  <c r="A475" i="5"/>
  <c r="B475" i="5"/>
  <c r="C475" i="5"/>
  <c r="D475" i="5"/>
  <c r="A476" i="5"/>
  <c r="B476" i="5"/>
  <c r="C476" i="5"/>
  <c r="D476" i="5"/>
  <c r="A477" i="5"/>
  <c r="B477" i="5"/>
  <c r="C477" i="5"/>
  <c r="D477" i="5"/>
  <c r="A478" i="5"/>
  <c r="B478" i="5"/>
  <c r="C478" i="5"/>
  <c r="D478" i="5"/>
  <c r="A479" i="5"/>
  <c r="B479" i="5"/>
  <c r="C479" i="5"/>
  <c r="D479" i="5"/>
  <c r="A480" i="5"/>
  <c r="B480" i="5"/>
  <c r="C480" i="5"/>
  <c r="D480" i="5"/>
  <c r="A481" i="5"/>
  <c r="B481" i="5"/>
  <c r="C481" i="5"/>
  <c r="D481" i="5"/>
  <c r="A482" i="5"/>
  <c r="B482" i="5"/>
  <c r="C482" i="5"/>
  <c r="D482" i="5"/>
  <c r="A483" i="5"/>
  <c r="B483" i="5"/>
  <c r="C483" i="5"/>
  <c r="D483" i="5"/>
  <c r="A484" i="5"/>
  <c r="B484" i="5"/>
  <c r="C484" i="5"/>
  <c r="D484" i="5"/>
  <c r="A485" i="5"/>
  <c r="B485" i="5"/>
  <c r="C485" i="5"/>
  <c r="D485" i="5"/>
  <c r="A486" i="5"/>
  <c r="B486" i="5"/>
  <c r="C486" i="5"/>
  <c r="D486" i="5"/>
  <c r="A487" i="5"/>
  <c r="B487" i="5"/>
  <c r="C487" i="5"/>
  <c r="D487" i="5"/>
  <c r="A488" i="5"/>
  <c r="B488" i="5"/>
  <c r="C488" i="5"/>
  <c r="D488" i="5"/>
  <c r="A489" i="5"/>
  <c r="B489" i="5"/>
  <c r="C489" i="5"/>
  <c r="D489" i="5"/>
  <c r="A490" i="5"/>
  <c r="B490" i="5"/>
  <c r="C490" i="5"/>
  <c r="D490" i="5"/>
  <c r="A491" i="5"/>
  <c r="B491" i="5"/>
  <c r="C491" i="5"/>
  <c r="D491" i="5"/>
  <c r="A492" i="5"/>
  <c r="B492" i="5"/>
  <c r="C492" i="5"/>
  <c r="D492" i="5"/>
  <c r="A493" i="5"/>
  <c r="B493" i="5"/>
  <c r="C493" i="5"/>
  <c r="D493" i="5"/>
  <c r="A494" i="5"/>
  <c r="B494" i="5"/>
  <c r="C494" i="5"/>
  <c r="D494" i="5"/>
  <c r="A495" i="5"/>
  <c r="B495" i="5"/>
  <c r="C495" i="5"/>
  <c r="D495" i="5"/>
  <c r="A496" i="5"/>
  <c r="B496" i="5"/>
  <c r="C496" i="5"/>
  <c r="D496" i="5"/>
  <c r="A497" i="5"/>
  <c r="B497" i="5"/>
  <c r="C497" i="5"/>
  <c r="D497" i="5"/>
  <c r="A498" i="5"/>
  <c r="B498" i="5"/>
  <c r="C498" i="5"/>
  <c r="D498" i="5"/>
  <c r="A499" i="5"/>
  <c r="B499" i="5"/>
  <c r="C499" i="5"/>
  <c r="D499" i="5"/>
  <c r="A500" i="5"/>
  <c r="B500" i="5"/>
  <c r="C500" i="5"/>
  <c r="D500" i="5"/>
  <c r="A501" i="5"/>
  <c r="B501" i="5"/>
  <c r="C501" i="5"/>
  <c r="D501" i="5"/>
  <c r="A502" i="5"/>
  <c r="B502" i="5"/>
  <c r="C502" i="5"/>
  <c r="D502" i="5"/>
  <c r="A503" i="5"/>
  <c r="B503" i="5"/>
  <c r="C503" i="5"/>
  <c r="D503" i="5"/>
  <c r="A504" i="5"/>
  <c r="B504" i="5"/>
  <c r="C504" i="5"/>
  <c r="D504" i="5"/>
  <c r="A505" i="5"/>
  <c r="B505" i="5"/>
  <c r="C505" i="5"/>
  <c r="D505" i="5"/>
  <c r="A506" i="5"/>
  <c r="B506" i="5"/>
  <c r="C506" i="5"/>
  <c r="D506" i="5"/>
  <c r="A507" i="5"/>
  <c r="B507" i="5"/>
  <c r="C507" i="5"/>
  <c r="D507" i="5"/>
  <c r="A508" i="5"/>
  <c r="B508" i="5"/>
  <c r="C508" i="5"/>
  <c r="D508" i="5"/>
  <c r="A509" i="5"/>
  <c r="B509" i="5"/>
  <c r="C509" i="5"/>
  <c r="D509" i="5"/>
  <c r="A510" i="5"/>
  <c r="B510" i="5"/>
  <c r="C510" i="5"/>
  <c r="D510" i="5"/>
  <c r="A511" i="5"/>
  <c r="B511" i="5"/>
  <c r="C511" i="5"/>
  <c r="D511" i="5"/>
  <c r="A512" i="5"/>
  <c r="B512" i="5"/>
  <c r="C512" i="5"/>
  <c r="D512" i="5"/>
  <c r="A513" i="5"/>
  <c r="B513" i="5"/>
  <c r="C513" i="5"/>
  <c r="D513" i="5"/>
  <c r="A514" i="5"/>
  <c r="B514" i="5"/>
  <c r="C514" i="5"/>
  <c r="D514" i="5"/>
  <c r="A515" i="5"/>
  <c r="B515" i="5"/>
  <c r="C515" i="5"/>
  <c r="D515" i="5"/>
  <c r="A516" i="5"/>
  <c r="B516" i="5"/>
  <c r="C516" i="5"/>
  <c r="D516" i="5"/>
  <c r="A517" i="5"/>
  <c r="B517" i="5"/>
  <c r="C517" i="5"/>
  <c r="D517" i="5"/>
  <c r="A518" i="5"/>
  <c r="B518" i="5"/>
  <c r="C518" i="5"/>
  <c r="D518" i="5"/>
  <c r="A519" i="5"/>
  <c r="B519" i="5"/>
  <c r="C519" i="5"/>
  <c r="D519" i="5"/>
  <c r="A520" i="5"/>
  <c r="B520" i="5"/>
  <c r="C520" i="5"/>
  <c r="D520" i="5"/>
  <c r="A521" i="5"/>
  <c r="B521" i="5"/>
  <c r="C521" i="5"/>
  <c r="D521" i="5"/>
  <c r="A522" i="5"/>
  <c r="B522" i="5"/>
  <c r="C522" i="5"/>
  <c r="D522" i="5"/>
  <c r="A523" i="5"/>
  <c r="B523" i="5"/>
  <c r="C523" i="5"/>
  <c r="D523" i="5"/>
  <c r="A524" i="5"/>
  <c r="B524" i="5"/>
  <c r="C524" i="5"/>
  <c r="D524" i="5"/>
  <c r="A525" i="5"/>
  <c r="B525" i="5"/>
  <c r="C525" i="5"/>
  <c r="D525" i="5"/>
  <c r="A526" i="5"/>
  <c r="B526" i="5"/>
  <c r="C526" i="5"/>
  <c r="D526" i="5"/>
  <c r="A527" i="5"/>
  <c r="B527" i="5"/>
  <c r="C527" i="5"/>
  <c r="D527" i="5"/>
  <c r="A528" i="5"/>
  <c r="B528" i="5"/>
  <c r="C528" i="5"/>
  <c r="D528" i="5"/>
  <c r="A529" i="5"/>
  <c r="B529" i="5"/>
  <c r="C529" i="5"/>
  <c r="D529" i="5"/>
  <c r="A530" i="5"/>
  <c r="B530" i="5"/>
  <c r="C530" i="5"/>
  <c r="D530" i="5"/>
  <c r="A531" i="5"/>
  <c r="B531" i="5"/>
  <c r="C531" i="5"/>
  <c r="D531" i="5"/>
  <c r="A532" i="5"/>
  <c r="B532" i="5"/>
  <c r="C532" i="5"/>
  <c r="D532" i="5"/>
  <c r="A533" i="5"/>
  <c r="B533" i="5"/>
  <c r="C533" i="5"/>
  <c r="D533" i="5"/>
  <c r="A534" i="5"/>
  <c r="B534" i="5"/>
  <c r="C534" i="5"/>
  <c r="D534" i="5"/>
  <c r="A535" i="5"/>
  <c r="B535" i="5"/>
  <c r="C535" i="5"/>
  <c r="D535" i="5"/>
  <c r="A536" i="5"/>
  <c r="B536" i="5"/>
  <c r="C536" i="5"/>
  <c r="D536" i="5"/>
  <c r="A537" i="5"/>
  <c r="B537" i="5"/>
  <c r="C537" i="5"/>
  <c r="D537" i="5"/>
  <c r="A538" i="5"/>
  <c r="B538" i="5"/>
  <c r="C538" i="5"/>
  <c r="D538" i="5"/>
  <c r="A539" i="5"/>
  <c r="B539" i="5"/>
  <c r="C539" i="5"/>
  <c r="D539" i="5"/>
  <c r="A540" i="5"/>
  <c r="B540" i="5"/>
  <c r="C540" i="5"/>
  <c r="D540" i="5"/>
  <c r="A541" i="5"/>
  <c r="B541" i="5"/>
  <c r="C541" i="5"/>
  <c r="D541" i="5"/>
  <c r="A542" i="5"/>
  <c r="B542" i="5"/>
  <c r="C542" i="5"/>
  <c r="D542" i="5"/>
  <c r="A543" i="5"/>
  <c r="B543" i="5"/>
  <c r="C543" i="5"/>
  <c r="D543" i="5"/>
  <c r="A544" i="5"/>
  <c r="B544" i="5"/>
  <c r="C544" i="5"/>
  <c r="D544" i="5"/>
  <c r="A545" i="5"/>
  <c r="B545" i="5"/>
  <c r="C545" i="5"/>
  <c r="D545" i="5"/>
  <c r="A546" i="5"/>
  <c r="B546" i="5"/>
  <c r="C546" i="5"/>
  <c r="D546" i="5"/>
  <c r="A547" i="5"/>
  <c r="B547" i="5"/>
  <c r="C547" i="5"/>
  <c r="D547" i="5"/>
  <c r="A548" i="5"/>
  <c r="B548" i="5"/>
  <c r="C548" i="5"/>
  <c r="D548" i="5"/>
  <c r="A549" i="5"/>
  <c r="B549" i="5"/>
  <c r="C549" i="5"/>
  <c r="D549" i="5"/>
  <c r="A550" i="5"/>
  <c r="B550" i="5"/>
  <c r="C550" i="5"/>
  <c r="D550" i="5"/>
  <c r="A551" i="5"/>
  <c r="B551" i="5"/>
  <c r="C551" i="5"/>
  <c r="D551" i="5"/>
  <c r="A552" i="5"/>
  <c r="B552" i="5"/>
  <c r="C552" i="5"/>
  <c r="D552" i="5"/>
  <c r="A553" i="5"/>
  <c r="B553" i="5"/>
  <c r="C553" i="5"/>
  <c r="D553" i="5"/>
  <c r="A554" i="5"/>
  <c r="B554" i="5"/>
  <c r="C554" i="5"/>
  <c r="D554" i="5"/>
  <c r="A555" i="5"/>
  <c r="B555" i="5"/>
  <c r="C555" i="5"/>
  <c r="D555" i="5"/>
  <c r="A556" i="5"/>
  <c r="B556" i="5"/>
  <c r="C556" i="5"/>
  <c r="D556" i="5"/>
  <c r="A557" i="5"/>
  <c r="B557" i="5"/>
  <c r="C557" i="5"/>
  <c r="D557" i="5"/>
  <c r="A558" i="5"/>
  <c r="B558" i="5"/>
  <c r="C558" i="5"/>
  <c r="D558" i="5"/>
  <c r="A559" i="5"/>
  <c r="B559" i="5"/>
  <c r="C559" i="5"/>
  <c r="D559" i="5"/>
  <c r="A560" i="5"/>
  <c r="B560" i="5"/>
  <c r="C560" i="5"/>
  <c r="D560" i="5"/>
  <c r="A561" i="5"/>
  <c r="B561" i="5"/>
  <c r="C561" i="5"/>
  <c r="D561" i="5"/>
  <c r="A562" i="5"/>
  <c r="B562" i="5"/>
  <c r="C562" i="5"/>
  <c r="D562" i="5"/>
  <c r="A563" i="5"/>
  <c r="B563" i="5"/>
  <c r="C563" i="5"/>
  <c r="D563" i="5"/>
  <c r="A564" i="5"/>
  <c r="B564" i="5"/>
  <c r="C564" i="5"/>
  <c r="D564" i="5"/>
  <c r="A565" i="5"/>
  <c r="B565" i="5"/>
  <c r="C565" i="5"/>
  <c r="D565" i="5"/>
  <c r="A566" i="5"/>
  <c r="B566" i="5"/>
  <c r="C566" i="5"/>
  <c r="D566" i="5"/>
  <c r="A567" i="5"/>
  <c r="B567" i="5"/>
  <c r="C567" i="5"/>
  <c r="D567" i="5"/>
  <c r="A568" i="5"/>
  <c r="B568" i="5"/>
  <c r="C568" i="5"/>
  <c r="D568" i="5"/>
  <c r="A569" i="5"/>
  <c r="B569" i="5"/>
  <c r="C569" i="5"/>
  <c r="D569" i="5"/>
  <c r="A570" i="5"/>
  <c r="B570" i="5"/>
  <c r="C570" i="5"/>
  <c r="D570" i="5"/>
  <c r="A571" i="5"/>
  <c r="B571" i="5"/>
  <c r="C571" i="5"/>
  <c r="D571" i="5"/>
  <c r="A572" i="5"/>
  <c r="B572" i="5"/>
  <c r="C572" i="5"/>
  <c r="D572" i="5"/>
  <c r="A573" i="5"/>
  <c r="B573" i="5"/>
  <c r="C573" i="5"/>
  <c r="D573" i="5"/>
  <c r="A574" i="5"/>
  <c r="B574" i="5"/>
  <c r="C574" i="5"/>
  <c r="D574" i="5"/>
  <c r="A575" i="5"/>
  <c r="B575" i="5"/>
  <c r="C575" i="5"/>
  <c r="D575" i="5"/>
  <c r="A576" i="5"/>
  <c r="B576" i="5"/>
  <c r="C576" i="5"/>
  <c r="D576" i="5"/>
  <c r="A577" i="5"/>
  <c r="B577" i="5"/>
  <c r="C577" i="5"/>
  <c r="D577" i="5"/>
  <c r="A578" i="5"/>
  <c r="B578" i="5"/>
  <c r="C578" i="5"/>
  <c r="D578" i="5"/>
  <c r="A579" i="5"/>
  <c r="B579" i="5"/>
  <c r="C579" i="5"/>
  <c r="D579" i="5"/>
  <c r="A580" i="5"/>
  <c r="B580" i="5"/>
  <c r="C580" i="5"/>
  <c r="D580" i="5"/>
  <c r="A581" i="5"/>
  <c r="B581" i="5"/>
  <c r="C581" i="5"/>
  <c r="D581" i="5"/>
  <c r="A582" i="5"/>
  <c r="B582" i="5"/>
  <c r="C582" i="5"/>
  <c r="D582" i="5"/>
  <c r="A583" i="5"/>
  <c r="B583" i="5"/>
  <c r="C583" i="5"/>
  <c r="D583" i="5"/>
  <c r="A584" i="5"/>
  <c r="B584" i="5"/>
  <c r="C584" i="5"/>
  <c r="D584" i="5"/>
  <c r="A585" i="5"/>
  <c r="B585" i="5"/>
  <c r="C585" i="5"/>
  <c r="D585" i="5"/>
  <c r="A586" i="5"/>
  <c r="B586" i="5"/>
  <c r="C586" i="5"/>
  <c r="D586" i="5"/>
  <c r="A587" i="5"/>
  <c r="B587" i="5"/>
  <c r="C587" i="5"/>
  <c r="D587" i="5"/>
  <c r="A588" i="5"/>
  <c r="B588" i="5"/>
  <c r="C588" i="5"/>
  <c r="D588" i="5"/>
  <c r="A589" i="5"/>
  <c r="B589" i="5"/>
  <c r="C589" i="5"/>
  <c r="D589" i="5"/>
  <c r="A590" i="5"/>
  <c r="B590" i="5"/>
  <c r="C590" i="5"/>
  <c r="D590" i="5"/>
  <c r="A591" i="5"/>
  <c r="B591" i="5"/>
  <c r="C591" i="5"/>
  <c r="D591" i="5"/>
  <c r="A592" i="5"/>
  <c r="B592" i="5"/>
  <c r="C592" i="5"/>
  <c r="D592" i="5"/>
  <c r="A593" i="5"/>
  <c r="B593" i="5"/>
  <c r="C593" i="5"/>
  <c r="D593" i="5"/>
  <c r="A594" i="5"/>
  <c r="B594" i="5"/>
  <c r="C594" i="5"/>
  <c r="D594" i="5"/>
  <c r="A595" i="5"/>
  <c r="B595" i="5"/>
  <c r="C595" i="5"/>
  <c r="D595" i="5"/>
  <c r="A596" i="5"/>
  <c r="B596" i="5"/>
  <c r="C596" i="5"/>
  <c r="D596" i="5"/>
  <c r="A597" i="5"/>
  <c r="B597" i="5"/>
  <c r="C597" i="5"/>
  <c r="D597" i="5"/>
  <c r="A598" i="5"/>
  <c r="B598" i="5"/>
  <c r="C598" i="5"/>
  <c r="D598" i="5"/>
  <c r="A599" i="5"/>
  <c r="B599" i="5"/>
  <c r="C599" i="5"/>
  <c r="D599" i="5"/>
  <c r="A600" i="5"/>
  <c r="B600" i="5"/>
  <c r="C600" i="5"/>
  <c r="D600" i="5"/>
  <c r="A601" i="5"/>
  <c r="B601" i="5"/>
  <c r="C601" i="5"/>
  <c r="D601" i="5"/>
  <c r="A602" i="5"/>
  <c r="B602" i="5"/>
  <c r="C602" i="5"/>
  <c r="D602" i="5"/>
  <c r="A603" i="5"/>
  <c r="B603" i="5"/>
  <c r="C603" i="5"/>
  <c r="D603" i="5"/>
  <c r="A604" i="5"/>
  <c r="B604" i="5"/>
  <c r="C604" i="5"/>
  <c r="D604" i="5"/>
  <c r="A605" i="5"/>
  <c r="B605" i="5"/>
  <c r="C605" i="5"/>
  <c r="D605" i="5"/>
  <c r="A606" i="5"/>
  <c r="B606" i="5"/>
  <c r="C606" i="5"/>
  <c r="D606" i="5"/>
  <c r="A607" i="5"/>
  <c r="B607" i="5"/>
  <c r="C607" i="5"/>
  <c r="D607" i="5"/>
  <c r="A608" i="5"/>
  <c r="B608" i="5"/>
  <c r="C608" i="5"/>
  <c r="D608" i="5"/>
  <c r="A609" i="5"/>
  <c r="B609" i="5"/>
  <c r="C609" i="5"/>
  <c r="D609" i="5"/>
  <c r="A610" i="5"/>
  <c r="B610" i="5"/>
  <c r="C610" i="5"/>
  <c r="D610" i="5"/>
  <c r="A611" i="5"/>
  <c r="B611" i="5"/>
  <c r="C611" i="5"/>
  <c r="D611" i="5"/>
  <c r="A612" i="5"/>
  <c r="B612" i="5"/>
  <c r="C612" i="5"/>
  <c r="D612" i="5"/>
  <c r="A613" i="5"/>
  <c r="B613" i="5"/>
  <c r="C613" i="5"/>
  <c r="D613" i="5"/>
  <c r="A614" i="5"/>
  <c r="B614" i="5"/>
  <c r="C614" i="5"/>
  <c r="D614" i="5"/>
  <c r="A615" i="5"/>
  <c r="B615" i="5"/>
  <c r="C615" i="5"/>
  <c r="D615" i="5"/>
  <c r="A616" i="5"/>
  <c r="B616" i="5"/>
  <c r="C616" i="5"/>
  <c r="D616" i="5"/>
  <c r="A617" i="5"/>
  <c r="B617" i="5"/>
  <c r="C617" i="5"/>
  <c r="D617" i="5"/>
  <c r="A618" i="5"/>
  <c r="B618" i="5"/>
  <c r="C618" i="5"/>
  <c r="D618" i="5"/>
  <c r="A619" i="5"/>
  <c r="B619" i="5"/>
  <c r="C619" i="5"/>
  <c r="D619" i="5"/>
  <c r="A620" i="5"/>
  <c r="B620" i="5"/>
  <c r="C620" i="5"/>
  <c r="D620" i="5"/>
  <c r="A621" i="5"/>
  <c r="B621" i="5"/>
  <c r="C621" i="5"/>
  <c r="D621" i="5"/>
  <c r="A622" i="5"/>
  <c r="B622" i="5"/>
  <c r="C622" i="5"/>
  <c r="D622" i="5"/>
  <c r="A623" i="5"/>
  <c r="B623" i="5"/>
  <c r="C623" i="5"/>
  <c r="D623" i="5"/>
  <c r="A624" i="5"/>
  <c r="B624" i="5"/>
  <c r="C624" i="5"/>
  <c r="D624" i="5"/>
  <c r="A625" i="5"/>
  <c r="B625" i="5"/>
  <c r="C625" i="5"/>
  <c r="D625" i="5"/>
  <c r="A626" i="5"/>
  <c r="B626" i="5"/>
  <c r="C626" i="5"/>
  <c r="D626" i="5"/>
  <c r="A627" i="5"/>
  <c r="B627" i="5"/>
  <c r="C627" i="5"/>
  <c r="D627" i="5"/>
  <c r="A628" i="5"/>
  <c r="B628" i="5"/>
  <c r="C628" i="5"/>
  <c r="D628" i="5"/>
  <c r="A629" i="5"/>
  <c r="B629" i="5"/>
  <c r="C629" i="5"/>
  <c r="D629" i="5"/>
  <c r="A630" i="5"/>
  <c r="B630" i="5"/>
  <c r="C630" i="5"/>
  <c r="D630" i="5"/>
  <c r="A631" i="5"/>
  <c r="B631" i="5"/>
  <c r="C631" i="5"/>
  <c r="D631" i="5"/>
  <c r="A632" i="5"/>
  <c r="B632" i="5"/>
  <c r="C632" i="5"/>
  <c r="D632" i="5"/>
  <c r="A633" i="5"/>
  <c r="B633" i="5"/>
  <c r="C633" i="5"/>
  <c r="D633" i="5"/>
  <c r="A634" i="5"/>
  <c r="B634" i="5"/>
  <c r="C634" i="5"/>
  <c r="D634" i="5"/>
  <c r="A635" i="5"/>
  <c r="B635" i="5"/>
  <c r="C635" i="5"/>
  <c r="D635" i="5"/>
  <c r="A636" i="5"/>
  <c r="B636" i="5"/>
  <c r="C636" i="5"/>
  <c r="D636" i="5"/>
  <c r="A637" i="5"/>
  <c r="B637" i="5"/>
  <c r="C637" i="5"/>
  <c r="D637" i="5"/>
  <c r="A638" i="5"/>
  <c r="B638" i="5"/>
  <c r="C638" i="5"/>
  <c r="D638" i="5"/>
  <c r="A639" i="5"/>
  <c r="B639" i="5"/>
  <c r="C639" i="5"/>
  <c r="D639" i="5"/>
  <c r="A640" i="5"/>
  <c r="B640" i="5"/>
  <c r="C640" i="5"/>
  <c r="D640" i="5"/>
  <c r="A641" i="5"/>
  <c r="B641" i="5"/>
  <c r="C641" i="5"/>
  <c r="D641" i="5"/>
  <c r="A642" i="5"/>
  <c r="B642" i="5"/>
  <c r="C642" i="5"/>
  <c r="D642" i="5"/>
  <c r="A643" i="5"/>
  <c r="B643" i="5"/>
  <c r="C643" i="5"/>
  <c r="D643" i="5"/>
  <c r="A644" i="5"/>
  <c r="B644" i="5"/>
  <c r="C644" i="5"/>
  <c r="D644" i="5"/>
  <c r="A645" i="5"/>
  <c r="B645" i="5"/>
  <c r="C645" i="5"/>
  <c r="D645" i="5"/>
  <c r="A646" i="5"/>
  <c r="B646" i="5"/>
  <c r="C646" i="5"/>
  <c r="D646" i="5"/>
  <c r="A647" i="5"/>
  <c r="B647" i="5"/>
  <c r="C647" i="5"/>
  <c r="D647" i="5"/>
  <c r="A648" i="5"/>
  <c r="B648" i="5"/>
  <c r="C648" i="5"/>
  <c r="D648" i="5"/>
  <c r="A649" i="5"/>
  <c r="B649" i="5"/>
  <c r="C649" i="5"/>
  <c r="D649" i="5"/>
  <c r="A650" i="5"/>
  <c r="B650" i="5"/>
  <c r="C650" i="5"/>
  <c r="D650" i="5"/>
  <c r="A651" i="5"/>
  <c r="B651" i="5"/>
  <c r="C651" i="5"/>
  <c r="D651" i="5"/>
  <c r="A652" i="5"/>
  <c r="B652" i="5"/>
  <c r="C652" i="5"/>
  <c r="D652" i="5"/>
  <c r="A653" i="5"/>
  <c r="B653" i="5"/>
  <c r="C653" i="5"/>
  <c r="D653" i="5"/>
  <c r="A654" i="5"/>
  <c r="B654" i="5"/>
  <c r="C654" i="5"/>
  <c r="D654" i="5"/>
  <c r="A655" i="5"/>
  <c r="B655" i="5"/>
  <c r="C655" i="5"/>
  <c r="D655" i="5"/>
  <c r="A656" i="5"/>
  <c r="B656" i="5"/>
  <c r="C656" i="5"/>
  <c r="D656" i="5"/>
  <c r="A657" i="5"/>
  <c r="B657" i="5"/>
  <c r="C657" i="5"/>
  <c r="D657" i="5"/>
  <c r="A658" i="5"/>
  <c r="B658" i="5"/>
  <c r="C658" i="5"/>
  <c r="D658" i="5"/>
  <c r="A659" i="5"/>
  <c r="B659" i="5"/>
  <c r="C659" i="5"/>
  <c r="D659" i="5"/>
  <c r="A660" i="5"/>
  <c r="B660" i="5"/>
  <c r="C660" i="5"/>
  <c r="D660" i="5"/>
  <c r="A661" i="5"/>
  <c r="B661" i="5"/>
  <c r="C661" i="5"/>
  <c r="D661" i="5"/>
  <c r="A662" i="5"/>
  <c r="B662" i="5"/>
  <c r="C662" i="5"/>
  <c r="D662" i="5"/>
  <c r="A663" i="5"/>
  <c r="B663" i="5"/>
  <c r="C663" i="5"/>
  <c r="D663" i="5"/>
  <c r="A664" i="5"/>
  <c r="B664" i="5"/>
  <c r="C664" i="5"/>
  <c r="D664" i="5"/>
  <c r="A665" i="5"/>
  <c r="B665" i="5"/>
  <c r="C665" i="5"/>
  <c r="D665" i="5"/>
  <c r="A666" i="5"/>
  <c r="B666" i="5"/>
  <c r="C666" i="5"/>
  <c r="D666" i="5"/>
  <c r="A667" i="5"/>
  <c r="B667" i="5"/>
  <c r="C667" i="5"/>
  <c r="D667" i="5"/>
  <c r="A668" i="5"/>
  <c r="B668" i="5"/>
  <c r="C668" i="5"/>
  <c r="D668" i="5"/>
  <c r="A669" i="5"/>
  <c r="B669" i="5"/>
  <c r="C669" i="5"/>
  <c r="D669" i="5"/>
  <c r="A670" i="5"/>
  <c r="B670" i="5"/>
  <c r="C670" i="5"/>
  <c r="D670" i="5"/>
  <c r="A671" i="5"/>
  <c r="B671" i="5"/>
  <c r="C671" i="5"/>
  <c r="D671" i="5"/>
  <c r="A672" i="5"/>
  <c r="B672" i="5"/>
  <c r="C672" i="5"/>
  <c r="D672" i="5"/>
  <c r="A673" i="5"/>
  <c r="B673" i="5"/>
  <c r="C673" i="5"/>
  <c r="D673" i="5"/>
  <c r="A674" i="5"/>
  <c r="B674" i="5"/>
  <c r="C674" i="5"/>
  <c r="D674" i="5"/>
  <c r="A675" i="5"/>
  <c r="B675" i="5"/>
  <c r="C675" i="5"/>
  <c r="D675" i="5"/>
  <c r="A676" i="5"/>
  <c r="B676" i="5"/>
  <c r="C676" i="5"/>
  <c r="D676" i="5"/>
  <c r="A677" i="5"/>
  <c r="B677" i="5"/>
  <c r="C677" i="5"/>
  <c r="D677" i="5"/>
  <c r="A678" i="5"/>
  <c r="B678" i="5"/>
  <c r="C678" i="5"/>
  <c r="D678" i="5"/>
  <c r="A679" i="5"/>
  <c r="B679" i="5"/>
  <c r="C679" i="5"/>
  <c r="D679" i="5"/>
  <c r="A680" i="5"/>
  <c r="B680" i="5"/>
  <c r="C680" i="5"/>
  <c r="D680" i="5"/>
  <c r="A681" i="5"/>
  <c r="B681" i="5"/>
  <c r="C681" i="5"/>
  <c r="D681" i="5"/>
  <c r="A682" i="5"/>
  <c r="B682" i="5"/>
  <c r="C682" i="5"/>
  <c r="D682" i="5"/>
  <c r="A683" i="5"/>
  <c r="B683" i="5"/>
  <c r="C683" i="5"/>
  <c r="D683" i="5"/>
  <c r="A684" i="5"/>
  <c r="B684" i="5"/>
  <c r="C684" i="5"/>
  <c r="D684" i="5"/>
  <c r="A685" i="5"/>
  <c r="B685" i="5"/>
  <c r="C685" i="5"/>
  <c r="D685" i="5"/>
  <c r="A686" i="5"/>
  <c r="B686" i="5"/>
  <c r="C686" i="5"/>
  <c r="D686" i="5"/>
  <c r="A687" i="5"/>
  <c r="B687" i="5"/>
  <c r="C687" i="5"/>
  <c r="D687" i="5"/>
  <c r="A688" i="5"/>
  <c r="B688" i="5"/>
  <c r="C688" i="5"/>
  <c r="D688" i="5"/>
  <c r="A689" i="5"/>
  <c r="B689" i="5"/>
  <c r="C689" i="5"/>
  <c r="D689" i="5"/>
  <c r="A690" i="5"/>
  <c r="B690" i="5"/>
  <c r="C690" i="5"/>
  <c r="D690" i="5"/>
  <c r="A691" i="5"/>
  <c r="B691" i="5"/>
  <c r="C691" i="5"/>
  <c r="D691" i="5"/>
  <c r="A692" i="5"/>
  <c r="B692" i="5"/>
  <c r="C692" i="5"/>
  <c r="D692" i="5"/>
  <c r="A693" i="5"/>
  <c r="B693" i="5"/>
  <c r="C693" i="5"/>
  <c r="D693" i="5"/>
  <c r="A694" i="5"/>
  <c r="B694" i="5"/>
  <c r="C694" i="5"/>
  <c r="D694" i="5"/>
  <c r="A695" i="5"/>
  <c r="B695" i="5"/>
  <c r="C695" i="5"/>
  <c r="D695" i="5"/>
  <c r="A696" i="5"/>
  <c r="B696" i="5"/>
  <c r="C696" i="5"/>
  <c r="D696" i="5"/>
  <c r="A697" i="5"/>
  <c r="B697" i="5"/>
  <c r="C697" i="5"/>
  <c r="D697" i="5"/>
  <c r="A698" i="5"/>
  <c r="B698" i="5"/>
  <c r="C698" i="5"/>
  <c r="D698" i="5"/>
  <c r="A699" i="5"/>
  <c r="B699" i="5"/>
  <c r="C699" i="5"/>
  <c r="D699" i="5"/>
  <c r="A700" i="5"/>
  <c r="B700" i="5"/>
  <c r="C700" i="5"/>
  <c r="D700" i="5"/>
  <c r="A701" i="5"/>
  <c r="B701" i="5"/>
  <c r="C701" i="5"/>
  <c r="D701" i="5"/>
  <c r="A702" i="5"/>
  <c r="B702" i="5"/>
  <c r="C702" i="5"/>
  <c r="D702" i="5"/>
  <c r="A703" i="5"/>
  <c r="B703" i="5"/>
  <c r="C703" i="5"/>
  <c r="D703" i="5"/>
  <c r="A704" i="5"/>
  <c r="B704" i="5"/>
  <c r="C704" i="5"/>
  <c r="D704" i="5"/>
  <c r="A705" i="5"/>
  <c r="B705" i="5"/>
  <c r="C705" i="5"/>
  <c r="D705" i="5"/>
  <c r="A706" i="5"/>
  <c r="B706" i="5"/>
  <c r="C706" i="5"/>
  <c r="D706" i="5"/>
  <c r="A707" i="5"/>
  <c r="B707" i="5"/>
  <c r="C707" i="5"/>
  <c r="D707" i="5"/>
  <c r="A708" i="5"/>
  <c r="B708" i="5"/>
  <c r="C708" i="5"/>
  <c r="D708" i="5"/>
  <c r="A709" i="5"/>
  <c r="B709" i="5"/>
  <c r="C709" i="5"/>
  <c r="D709" i="5"/>
  <c r="A710" i="5"/>
  <c r="B710" i="5"/>
  <c r="C710" i="5"/>
  <c r="D710" i="5"/>
  <c r="A711" i="5"/>
  <c r="B711" i="5"/>
  <c r="C711" i="5"/>
  <c r="D711" i="5"/>
  <c r="A712" i="5"/>
  <c r="B712" i="5"/>
  <c r="C712" i="5"/>
  <c r="D712" i="5"/>
  <c r="A713" i="5"/>
  <c r="B713" i="5"/>
  <c r="C713" i="5"/>
  <c r="D713" i="5"/>
  <c r="A714" i="5"/>
  <c r="B714" i="5"/>
  <c r="C714" i="5"/>
  <c r="D714" i="5"/>
  <c r="A715" i="5"/>
  <c r="B715" i="5"/>
  <c r="C715" i="5"/>
  <c r="D715" i="5"/>
  <c r="A716" i="5"/>
  <c r="B716" i="5"/>
  <c r="C716" i="5"/>
  <c r="D716" i="5"/>
  <c r="A717" i="5"/>
  <c r="B717" i="5"/>
  <c r="C717" i="5"/>
  <c r="D717" i="5"/>
  <c r="A718" i="5"/>
  <c r="B718" i="5"/>
  <c r="C718" i="5"/>
  <c r="D718" i="5"/>
  <c r="A719" i="5"/>
  <c r="B719" i="5"/>
  <c r="C719" i="5"/>
  <c r="D719" i="5"/>
  <c r="A720" i="5"/>
  <c r="B720" i="5"/>
  <c r="C720" i="5"/>
  <c r="D720" i="5"/>
  <c r="A721" i="5"/>
  <c r="B721" i="5"/>
  <c r="C721" i="5"/>
  <c r="D721" i="5"/>
  <c r="A722" i="5"/>
  <c r="B722" i="5"/>
  <c r="C722" i="5"/>
  <c r="D722" i="5"/>
  <c r="A723" i="5"/>
  <c r="B723" i="5"/>
  <c r="C723" i="5"/>
  <c r="D723" i="5"/>
  <c r="A724" i="5"/>
  <c r="B724" i="5"/>
  <c r="C724" i="5"/>
  <c r="D724" i="5"/>
  <c r="A725" i="5"/>
  <c r="B725" i="5"/>
  <c r="C725" i="5"/>
  <c r="D725" i="5"/>
  <c r="A726" i="5"/>
  <c r="B726" i="5"/>
  <c r="C726" i="5"/>
  <c r="D726" i="5"/>
  <c r="A727" i="5"/>
  <c r="B727" i="5"/>
  <c r="C727" i="5"/>
  <c r="D727" i="5"/>
  <c r="A728" i="5"/>
  <c r="B728" i="5"/>
  <c r="C728" i="5"/>
  <c r="D728" i="5"/>
  <c r="A729" i="5"/>
  <c r="B729" i="5"/>
  <c r="C729" i="5"/>
  <c r="D729" i="5"/>
  <c r="A730" i="5"/>
  <c r="B730" i="5"/>
  <c r="C730" i="5"/>
  <c r="D730" i="5"/>
  <c r="A731" i="5"/>
  <c r="B731" i="5"/>
  <c r="C731" i="5"/>
  <c r="D731" i="5"/>
  <c r="A732" i="5"/>
  <c r="B732" i="5"/>
  <c r="C732" i="5"/>
  <c r="D732" i="5"/>
  <c r="A733" i="5"/>
  <c r="B733" i="5"/>
  <c r="C733" i="5"/>
  <c r="D733" i="5"/>
  <c r="A734" i="5"/>
  <c r="B734" i="5"/>
  <c r="C734" i="5"/>
  <c r="D734" i="5"/>
  <c r="A735" i="5"/>
  <c r="B735" i="5"/>
  <c r="C735" i="5"/>
  <c r="D735" i="5"/>
  <c r="A736" i="5"/>
  <c r="B736" i="5"/>
  <c r="C736" i="5"/>
  <c r="D736" i="5"/>
  <c r="A737" i="5"/>
  <c r="B737" i="5"/>
  <c r="C737" i="5"/>
  <c r="D737" i="5"/>
  <c r="A738" i="5"/>
  <c r="B738" i="5"/>
  <c r="C738" i="5"/>
  <c r="D738" i="5"/>
  <c r="A739" i="5"/>
  <c r="B739" i="5"/>
  <c r="C739" i="5"/>
  <c r="D739" i="5"/>
  <c r="A740" i="5"/>
  <c r="B740" i="5"/>
  <c r="C740" i="5"/>
  <c r="D740" i="5"/>
  <c r="A741" i="5"/>
  <c r="B741" i="5"/>
  <c r="C741" i="5"/>
  <c r="D741" i="5"/>
  <c r="A742" i="5"/>
  <c r="B742" i="5"/>
  <c r="C742" i="5"/>
  <c r="D742" i="5"/>
  <c r="A743" i="5"/>
  <c r="B743" i="5"/>
  <c r="C743" i="5"/>
  <c r="D743" i="5"/>
  <c r="A744" i="5"/>
  <c r="B744" i="5"/>
  <c r="C744" i="5"/>
  <c r="D744" i="5"/>
  <c r="A745" i="5"/>
  <c r="B745" i="5"/>
  <c r="C745" i="5"/>
  <c r="D745" i="5"/>
  <c r="A746" i="5"/>
  <c r="B746" i="5"/>
  <c r="C746" i="5"/>
  <c r="D746" i="5"/>
  <c r="A747" i="5"/>
  <c r="B747" i="5"/>
  <c r="C747" i="5"/>
  <c r="D747" i="5"/>
  <c r="A748" i="5"/>
  <c r="B748" i="5"/>
  <c r="C748" i="5"/>
  <c r="D748" i="5"/>
  <c r="A749" i="5"/>
  <c r="B749" i="5"/>
  <c r="C749" i="5"/>
  <c r="D749" i="5"/>
  <c r="A750" i="5"/>
  <c r="B750" i="5"/>
  <c r="C750" i="5"/>
  <c r="D750" i="5"/>
  <c r="A751" i="5"/>
  <c r="B751" i="5"/>
  <c r="C751" i="5"/>
  <c r="D751" i="5"/>
  <c r="A752" i="5"/>
  <c r="B752" i="5"/>
  <c r="C752" i="5"/>
  <c r="D752" i="5"/>
  <c r="A753" i="5"/>
  <c r="B753" i="5"/>
  <c r="C753" i="5"/>
  <c r="D753" i="5"/>
  <c r="A754" i="5"/>
  <c r="B754" i="5"/>
  <c r="C754" i="5"/>
  <c r="D754" i="5"/>
  <c r="A755" i="5"/>
  <c r="B755" i="5"/>
  <c r="C755" i="5"/>
  <c r="D755" i="5"/>
  <c r="A756" i="5"/>
  <c r="B756" i="5"/>
  <c r="C756" i="5"/>
  <c r="D756" i="5"/>
  <c r="A757" i="5"/>
  <c r="B757" i="5"/>
  <c r="C757" i="5"/>
  <c r="D757" i="5"/>
  <c r="A758" i="5"/>
  <c r="B758" i="5"/>
  <c r="C758" i="5"/>
  <c r="D758" i="5"/>
  <c r="A759" i="5"/>
  <c r="B759" i="5"/>
  <c r="C759" i="5"/>
  <c r="D759" i="5"/>
  <c r="A760" i="5"/>
  <c r="B760" i="5"/>
  <c r="C760" i="5"/>
  <c r="D760" i="5"/>
  <c r="A761" i="5"/>
  <c r="B761" i="5"/>
  <c r="C761" i="5"/>
  <c r="D761" i="5"/>
  <c r="A762" i="5"/>
  <c r="B762" i="5"/>
  <c r="C762" i="5"/>
  <c r="D762" i="5"/>
  <c r="A763" i="5"/>
  <c r="B763" i="5"/>
  <c r="C763" i="5"/>
  <c r="D763" i="5"/>
  <c r="A764" i="5"/>
  <c r="B764" i="5"/>
  <c r="C764" i="5"/>
  <c r="D764" i="5"/>
  <c r="A765" i="5"/>
  <c r="B765" i="5"/>
  <c r="C765" i="5"/>
  <c r="D765" i="5"/>
  <c r="A766" i="5"/>
  <c r="B766" i="5"/>
  <c r="C766" i="5"/>
  <c r="D766" i="5"/>
  <c r="A767" i="5"/>
  <c r="B767" i="5"/>
  <c r="C767" i="5"/>
  <c r="D767" i="5"/>
  <c r="A768" i="5"/>
  <c r="B768" i="5"/>
  <c r="C768" i="5"/>
  <c r="D768" i="5"/>
  <c r="A769" i="5"/>
  <c r="B769" i="5"/>
  <c r="C769" i="5"/>
  <c r="D769" i="5"/>
  <c r="A770" i="5"/>
  <c r="B770" i="5"/>
  <c r="C770" i="5"/>
  <c r="D770" i="5"/>
  <c r="A771" i="5"/>
  <c r="B771" i="5"/>
  <c r="C771" i="5"/>
  <c r="D771" i="5"/>
  <c r="A772" i="5"/>
  <c r="B772" i="5"/>
  <c r="C772" i="5"/>
  <c r="D772" i="5"/>
  <c r="A773" i="5"/>
  <c r="B773" i="5"/>
  <c r="C773" i="5"/>
  <c r="D773" i="5"/>
  <c r="A774" i="5"/>
  <c r="B774" i="5"/>
  <c r="C774" i="5"/>
  <c r="D774" i="5"/>
  <c r="A775" i="5"/>
  <c r="B775" i="5"/>
  <c r="C775" i="5"/>
  <c r="D775" i="5"/>
  <c r="A776" i="5"/>
  <c r="B776" i="5"/>
  <c r="C776" i="5"/>
  <c r="D776" i="5"/>
  <c r="A777" i="5"/>
  <c r="B777" i="5"/>
  <c r="C777" i="5"/>
  <c r="D777" i="5"/>
  <c r="A778" i="5"/>
  <c r="B778" i="5"/>
  <c r="C778" i="5"/>
  <c r="D778" i="5"/>
  <c r="A779" i="5"/>
  <c r="B779" i="5"/>
  <c r="C779" i="5"/>
  <c r="D779" i="5"/>
  <c r="A780" i="5"/>
  <c r="B780" i="5"/>
  <c r="C780" i="5"/>
  <c r="D780" i="5"/>
  <c r="A781" i="5"/>
  <c r="B781" i="5"/>
  <c r="C781" i="5"/>
  <c r="D781" i="5"/>
  <c r="A782" i="5"/>
  <c r="B782" i="5"/>
  <c r="C782" i="5"/>
  <c r="D782" i="5"/>
  <c r="A783" i="5"/>
  <c r="B783" i="5"/>
  <c r="C783" i="5"/>
  <c r="D783" i="5"/>
  <c r="A784" i="5"/>
  <c r="B784" i="5"/>
  <c r="C784" i="5"/>
  <c r="D784" i="5"/>
  <c r="A785" i="5"/>
  <c r="B785" i="5"/>
  <c r="C785" i="5"/>
  <c r="D785" i="5"/>
  <c r="A786" i="5"/>
  <c r="B786" i="5"/>
  <c r="C786" i="5"/>
  <c r="D786" i="5"/>
  <c r="A787" i="5"/>
  <c r="B787" i="5"/>
  <c r="C787" i="5"/>
  <c r="D787" i="5"/>
  <c r="A788" i="5"/>
  <c r="B788" i="5"/>
  <c r="C788" i="5"/>
  <c r="D788" i="5"/>
  <c r="A789" i="5"/>
  <c r="B789" i="5"/>
  <c r="C789" i="5"/>
  <c r="D789" i="5"/>
  <c r="A790" i="5"/>
  <c r="B790" i="5"/>
  <c r="C790" i="5"/>
  <c r="D790" i="5"/>
  <c r="A791" i="5"/>
  <c r="B791" i="5"/>
  <c r="C791" i="5"/>
  <c r="D791" i="5"/>
  <c r="A792" i="5"/>
  <c r="B792" i="5"/>
  <c r="C792" i="5"/>
  <c r="D792" i="5"/>
  <c r="A793" i="5"/>
  <c r="B793" i="5"/>
  <c r="C793" i="5"/>
  <c r="D793" i="5"/>
  <c r="A794" i="5"/>
  <c r="B794" i="5"/>
  <c r="C794" i="5"/>
  <c r="D794" i="5"/>
  <c r="A795" i="5"/>
  <c r="B795" i="5"/>
  <c r="C795" i="5"/>
  <c r="D795" i="5"/>
  <c r="A796" i="5"/>
  <c r="B796" i="5"/>
  <c r="C796" i="5"/>
  <c r="D796" i="5"/>
  <c r="A797" i="5"/>
  <c r="B797" i="5"/>
  <c r="C797" i="5"/>
  <c r="D797" i="5"/>
  <c r="A798" i="5"/>
  <c r="B798" i="5"/>
  <c r="C798" i="5"/>
  <c r="D798" i="5"/>
  <c r="A799" i="5"/>
  <c r="B799" i="5"/>
  <c r="C799" i="5"/>
  <c r="D799" i="5"/>
  <c r="A800" i="5"/>
  <c r="B800" i="5"/>
  <c r="C800" i="5"/>
  <c r="D800" i="5"/>
  <c r="A801" i="5"/>
  <c r="B801" i="5"/>
  <c r="C801" i="5"/>
  <c r="D801" i="5"/>
  <c r="A802" i="5"/>
  <c r="B802" i="5"/>
  <c r="C802" i="5"/>
  <c r="D802" i="5"/>
  <c r="A803" i="5"/>
  <c r="B803" i="5"/>
  <c r="C803" i="5"/>
  <c r="D803" i="5"/>
  <c r="A804" i="5"/>
  <c r="B804" i="5"/>
  <c r="C804" i="5"/>
  <c r="D804" i="5"/>
  <c r="A805" i="5"/>
  <c r="B805" i="5"/>
  <c r="C805" i="5"/>
  <c r="D805" i="5"/>
  <c r="A806" i="5"/>
  <c r="B806" i="5"/>
  <c r="C806" i="5"/>
  <c r="D806" i="5"/>
  <c r="A807" i="5"/>
  <c r="B807" i="5"/>
  <c r="C807" i="5"/>
  <c r="D807" i="5"/>
  <c r="A808" i="5"/>
  <c r="B808" i="5"/>
  <c r="C808" i="5"/>
  <c r="D808" i="5"/>
  <c r="A809" i="5"/>
  <c r="B809" i="5"/>
  <c r="C809" i="5"/>
  <c r="D809" i="5"/>
  <c r="A810" i="5"/>
  <c r="B810" i="5"/>
  <c r="C810" i="5"/>
  <c r="D810" i="5"/>
  <c r="A811" i="5"/>
  <c r="B811" i="5"/>
  <c r="C811" i="5"/>
  <c r="D811" i="5"/>
  <c r="A812" i="5"/>
  <c r="B812" i="5"/>
  <c r="C812" i="5"/>
  <c r="D812" i="5"/>
  <c r="A813" i="5"/>
  <c r="B813" i="5"/>
  <c r="C813" i="5"/>
  <c r="D813" i="5"/>
  <c r="A814" i="5"/>
  <c r="B814" i="5"/>
  <c r="C814" i="5"/>
  <c r="D814" i="5"/>
  <c r="A815" i="5"/>
  <c r="B815" i="5"/>
  <c r="C815" i="5"/>
  <c r="D815" i="5"/>
  <c r="A816" i="5"/>
  <c r="B816" i="5"/>
  <c r="C816" i="5"/>
  <c r="D816" i="5"/>
  <c r="A817" i="5"/>
  <c r="B817" i="5"/>
  <c r="C817" i="5"/>
  <c r="D817" i="5"/>
  <c r="A818" i="5"/>
  <c r="B818" i="5"/>
  <c r="C818" i="5"/>
  <c r="D818" i="5"/>
  <c r="A819" i="5"/>
  <c r="B819" i="5"/>
  <c r="C819" i="5"/>
  <c r="D819" i="5"/>
  <c r="A820" i="5"/>
  <c r="B820" i="5"/>
  <c r="C820" i="5"/>
  <c r="D820" i="5"/>
  <c r="A821" i="5"/>
  <c r="B821" i="5"/>
  <c r="C821" i="5"/>
  <c r="D821" i="5"/>
  <c r="A822" i="5"/>
  <c r="B822" i="5"/>
  <c r="C822" i="5"/>
  <c r="D822" i="5"/>
  <c r="A823" i="5"/>
  <c r="B823" i="5"/>
  <c r="C823" i="5"/>
  <c r="D823" i="5"/>
  <c r="A824" i="5"/>
  <c r="B824" i="5"/>
  <c r="C824" i="5"/>
  <c r="D824" i="5"/>
  <c r="A825" i="5"/>
  <c r="B825" i="5"/>
  <c r="C825" i="5"/>
  <c r="D825" i="5"/>
  <c r="A826" i="5"/>
  <c r="B826" i="5"/>
  <c r="C826" i="5"/>
  <c r="D826" i="5"/>
  <c r="A827" i="5"/>
  <c r="B827" i="5"/>
  <c r="C827" i="5"/>
  <c r="D827" i="5"/>
  <c r="A828" i="5"/>
  <c r="B828" i="5"/>
  <c r="C828" i="5"/>
  <c r="D828" i="5"/>
  <c r="A829" i="5"/>
  <c r="B829" i="5"/>
  <c r="C829" i="5"/>
  <c r="D829" i="5"/>
  <c r="A830" i="5"/>
  <c r="B830" i="5"/>
  <c r="C830" i="5"/>
  <c r="D830" i="5"/>
  <c r="A831" i="5"/>
  <c r="B831" i="5"/>
  <c r="C831" i="5"/>
  <c r="D831" i="5"/>
  <c r="A832" i="5"/>
  <c r="B832" i="5"/>
  <c r="C832" i="5"/>
  <c r="D832" i="5"/>
  <c r="A833" i="5"/>
  <c r="B833" i="5"/>
  <c r="C833" i="5"/>
  <c r="D833" i="5"/>
  <c r="A834" i="5"/>
  <c r="B834" i="5"/>
  <c r="C834" i="5"/>
  <c r="D834" i="5"/>
  <c r="A835" i="5"/>
  <c r="B835" i="5"/>
  <c r="C835" i="5"/>
  <c r="D835" i="5"/>
  <c r="A836" i="5"/>
  <c r="B836" i="5"/>
  <c r="C836" i="5"/>
  <c r="D836" i="5"/>
  <c r="A837" i="5"/>
  <c r="B837" i="5"/>
  <c r="C837" i="5"/>
  <c r="D837" i="5"/>
  <c r="A838" i="5"/>
  <c r="B838" i="5"/>
  <c r="C838" i="5"/>
  <c r="D838" i="5"/>
  <c r="A839" i="5"/>
  <c r="B839" i="5"/>
  <c r="C839" i="5"/>
  <c r="D839" i="5"/>
  <c r="A840" i="5"/>
  <c r="B840" i="5"/>
  <c r="C840" i="5"/>
  <c r="D840" i="5"/>
  <c r="A841" i="5"/>
  <c r="B841" i="5"/>
  <c r="C841" i="5"/>
  <c r="D841" i="5"/>
  <c r="A842" i="5"/>
  <c r="B842" i="5"/>
  <c r="C842" i="5"/>
  <c r="D842" i="5"/>
  <c r="A843" i="5"/>
  <c r="B843" i="5"/>
  <c r="C843" i="5"/>
  <c r="D843" i="5"/>
  <c r="A844" i="5"/>
  <c r="B844" i="5"/>
  <c r="C844" i="5"/>
  <c r="D844" i="5"/>
  <c r="A845" i="5"/>
  <c r="B845" i="5"/>
  <c r="C845" i="5"/>
  <c r="D845" i="5"/>
  <c r="A846" i="5"/>
  <c r="B846" i="5"/>
  <c r="C846" i="5"/>
  <c r="D846" i="5"/>
  <c r="A847" i="5"/>
  <c r="B847" i="5"/>
  <c r="C847" i="5"/>
  <c r="D847" i="5"/>
  <c r="A848" i="5"/>
  <c r="B848" i="5"/>
  <c r="C848" i="5"/>
  <c r="D848" i="5"/>
  <c r="A849" i="5"/>
  <c r="B849" i="5"/>
  <c r="C849" i="5"/>
  <c r="D849" i="5"/>
  <c r="A850" i="5"/>
  <c r="B850" i="5"/>
  <c r="C850" i="5"/>
  <c r="D850" i="5"/>
  <c r="A851" i="5"/>
  <c r="B851" i="5"/>
  <c r="C851" i="5"/>
  <c r="D851" i="5"/>
  <c r="A852" i="5"/>
  <c r="B852" i="5"/>
  <c r="C852" i="5"/>
  <c r="D852" i="5"/>
  <c r="A853" i="5"/>
  <c r="B853" i="5"/>
  <c r="C853" i="5"/>
  <c r="D853" i="5"/>
  <c r="A854" i="5"/>
  <c r="B854" i="5"/>
  <c r="C854" i="5"/>
  <c r="D854" i="5"/>
  <c r="A855" i="5"/>
  <c r="B855" i="5"/>
  <c r="C855" i="5"/>
  <c r="D855" i="5"/>
  <c r="A856" i="5"/>
  <c r="B856" i="5"/>
  <c r="C856" i="5"/>
  <c r="D856" i="5"/>
  <c r="A857" i="5"/>
  <c r="B857" i="5"/>
  <c r="C857" i="5"/>
  <c r="D857" i="5"/>
  <c r="A858" i="5"/>
  <c r="B858" i="5"/>
  <c r="C858" i="5"/>
  <c r="D858" i="5"/>
  <c r="A859" i="5"/>
  <c r="B859" i="5"/>
  <c r="C859" i="5"/>
  <c r="D859" i="5"/>
  <c r="A860" i="5"/>
  <c r="B860" i="5"/>
  <c r="C860" i="5"/>
  <c r="D860" i="5"/>
  <c r="A861" i="5"/>
  <c r="B861" i="5"/>
  <c r="C861" i="5"/>
  <c r="D861" i="5"/>
  <c r="A862" i="5"/>
  <c r="B862" i="5"/>
  <c r="C862" i="5"/>
  <c r="D862" i="5"/>
  <c r="A863" i="5"/>
  <c r="B863" i="5"/>
  <c r="C863" i="5"/>
  <c r="D863" i="5"/>
  <c r="A864" i="5"/>
  <c r="B864" i="5"/>
  <c r="C864" i="5"/>
  <c r="D864" i="5"/>
  <c r="A865" i="5"/>
  <c r="B865" i="5"/>
  <c r="C865" i="5"/>
  <c r="D865" i="5"/>
  <c r="A866" i="5"/>
  <c r="B866" i="5"/>
  <c r="C866" i="5"/>
  <c r="D866" i="5"/>
  <c r="A867" i="5"/>
  <c r="B867" i="5"/>
  <c r="C867" i="5"/>
  <c r="D867" i="5"/>
  <c r="A868" i="5"/>
  <c r="B868" i="5"/>
  <c r="C868" i="5"/>
  <c r="D868" i="5"/>
  <c r="A869" i="5"/>
  <c r="B869" i="5"/>
  <c r="C869" i="5"/>
  <c r="D869" i="5"/>
  <c r="A870" i="5"/>
  <c r="B870" i="5"/>
  <c r="C870" i="5"/>
  <c r="D870" i="5"/>
  <c r="A871" i="5"/>
  <c r="B871" i="5"/>
  <c r="C871" i="5"/>
  <c r="D871" i="5"/>
  <c r="A872" i="5"/>
  <c r="B872" i="5"/>
  <c r="C872" i="5"/>
  <c r="D872" i="5"/>
  <c r="A873" i="5"/>
  <c r="B873" i="5"/>
  <c r="C873" i="5"/>
  <c r="D873" i="5"/>
  <c r="A874" i="5"/>
  <c r="B874" i="5"/>
  <c r="C874" i="5"/>
  <c r="D874" i="5"/>
  <c r="A875" i="5"/>
  <c r="B875" i="5"/>
  <c r="C875" i="5"/>
  <c r="D875" i="5"/>
  <c r="A876" i="5"/>
  <c r="B876" i="5"/>
  <c r="C876" i="5"/>
  <c r="D876" i="5"/>
  <c r="A877" i="5"/>
  <c r="B877" i="5"/>
  <c r="C877" i="5"/>
  <c r="D877" i="5"/>
  <c r="A878" i="5"/>
  <c r="B878" i="5"/>
  <c r="C878" i="5"/>
  <c r="D878" i="5"/>
  <c r="A879" i="5"/>
  <c r="B879" i="5"/>
  <c r="C879" i="5"/>
  <c r="D879" i="5"/>
  <c r="A880" i="5"/>
  <c r="B880" i="5"/>
  <c r="C880" i="5"/>
  <c r="D880" i="5"/>
  <c r="A881" i="5"/>
  <c r="B881" i="5"/>
  <c r="C881" i="5"/>
  <c r="D881" i="5"/>
  <c r="A882" i="5"/>
  <c r="B882" i="5"/>
  <c r="C882" i="5"/>
  <c r="D882" i="5"/>
  <c r="A883" i="5"/>
  <c r="B883" i="5"/>
  <c r="C883" i="5"/>
  <c r="D883" i="5"/>
  <c r="A884" i="5"/>
  <c r="B884" i="5"/>
  <c r="C884" i="5"/>
  <c r="D884" i="5"/>
  <c r="A885" i="5"/>
  <c r="B885" i="5"/>
  <c r="C885" i="5"/>
  <c r="D885" i="5"/>
  <c r="A886" i="5"/>
  <c r="B886" i="5"/>
  <c r="C886" i="5"/>
  <c r="D886" i="5"/>
  <c r="A887" i="5"/>
  <c r="B887" i="5"/>
  <c r="C887" i="5"/>
  <c r="D887" i="5"/>
  <c r="A888" i="5"/>
  <c r="B888" i="5"/>
  <c r="C888" i="5"/>
  <c r="D888" i="5"/>
  <c r="A889" i="5"/>
  <c r="B889" i="5"/>
  <c r="C889" i="5"/>
  <c r="D889" i="5"/>
  <c r="A890" i="5"/>
  <c r="B890" i="5"/>
  <c r="C890" i="5"/>
  <c r="D890" i="5"/>
  <c r="A891" i="5"/>
  <c r="B891" i="5"/>
  <c r="C891" i="5"/>
  <c r="D891" i="5"/>
  <c r="A892" i="5"/>
  <c r="B892" i="5"/>
  <c r="C892" i="5"/>
  <c r="D892" i="5"/>
  <c r="A893" i="5"/>
  <c r="B893" i="5"/>
  <c r="C893" i="5"/>
  <c r="D893" i="5"/>
  <c r="A894" i="5"/>
  <c r="B894" i="5"/>
  <c r="C894" i="5"/>
  <c r="D894" i="5"/>
  <c r="A895" i="5"/>
  <c r="B895" i="5"/>
  <c r="C895" i="5"/>
  <c r="D895" i="5"/>
  <c r="A896" i="5"/>
  <c r="B896" i="5"/>
  <c r="C896" i="5"/>
  <c r="D896" i="5"/>
  <c r="A897" i="5"/>
  <c r="B897" i="5"/>
  <c r="C897" i="5"/>
  <c r="D897" i="5"/>
  <c r="A898" i="5"/>
  <c r="B898" i="5"/>
  <c r="C898" i="5"/>
  <c r="D898" i="5"/>
  <c r="A899" i="5"/>
  <c r="B899" i="5"/>
  <c r="C899" i="5"/>
  <c r="D899" i="5"/>
  <c r="A900" i="5"/>
  <c r="B900" i="5"/>
  <c r="C900" i="5"/>
  <c r="D900" i="5"/>
  <c r="A901" i="5"/>
  <c r="B901" i="5"/>
  <c r="C901" i="5"/>
  <c r="D901" i="5"/>
  <c r="A902" i="5"/>
  <c r="B902" i="5"/>
  <c r="C902" i="5"/>
  <c r="D902" i="5"/>
  <c r="A903" i="5"/>
  <c r="B903" i="5"/>
  <c r="C903" i="5"/>
  <c r="D903" i="5"/>
  <c r="A904" i="5"/>
  <c r="B904" i="5"/>
  <c r="C904" i="5"/>
  <c r="D904" i="5"/>
  <c r="A905" i="5"/>
  <c r="B905" i="5"/>
  <c r="C905" i="5"/>
  <c r="D905" i="5"/>
  <c r="A906" i="5"/>
  <c r="B906" i="5"/>
  <c r="C906" i="5"/>
  <c r="D906" i="5"/>
  <c r="A907" i="5"/>
  <c r="B907" i="5"/>
  <c r="C907" i="5"/>
  <c r="D907" i="5"/>
  <c r="A908" i="5"/>
  <c r="B908" i="5"/>
  <c r="C908" i="5"/>
  <c r="D908" i="5"/>
  <c r="A909" i="5"/>
  <c r="B909" i="5"/>
  <c r="C909" i="5"/>
  <c r="D909" i="5"/>
  <c r="A910" i="5"/>
  <c r="B910" i="5"/>
  <c r="C910" i="5"/>
  <c r="D910" i="5"/>
  <c r="A911" i="5"/>
  <c r="B911" i="5"/>
  <c r="C911" i="5"/>
  <c r="D911" i="5"/>
  <c r="A912" i="5"/>
  <c r="B912" i="5"/>
  <c r="C912" i="5"/>
  <c r="D912" i="5"/>
  <c r="A913" i="5"/>
  <c r="B913" i="5"/>
  <c r="C913" i="5"/>
  <c r="D913" i="5"/>
  <c r="A914" i="5"/>
  <c r="B914" i="5"/>
  <c r="C914" i="5"/>
  <c r="D914" i="5"/>
  <c r="A915" i="5"/>
  <c r="B915" i="5"/>
  <c r="C915" i="5"/>
  <c r="D915" i="5"/>
  <c r="A916" i="5"/>
  <c r="B916" i="5"/>
  <c r="C916" i="5"/>
  <c r="D916" i="5"/>
  <c r="A917" i="5"/>
  <c r="B917" i="5"/>
  <c r="C917" i="5"/>
  <c r="D917" i="5"/>
  <c r="A918" i="5"/>
  <c r="B918" i="5"/>
  <c r="C918" i="5"/>
  <c r="D918" i="5"/>
  <c r="A919" i="5"/>
  <c r="B919" i="5"/>
  <c r="C919" i="5"/>
  <c r="D919" i="5"/>
  <c r="A920" i="5"/>
  <c r="B920" i="5"/>
  <c r="C920" i="5"/>
  <c r="D920" i="5"/>
  <c r="A921" i="5"/>
  <c r="B921" i="5"/>
  <c r="C921" i="5"/>
  <c r="D921" i="5"/>
  <c r="A922" i="5"/>
  <c r="B922" i="5"/>
  <c r="C922" i="5"/>
  <c r="D922" i="5"/>
  <c r="A923" i="5"/>
  <c r="B923" i="5"/>
  <c r="C923" i="5"/>
  <c r="D923" i="5"/>
  <c r="A924" i="5"/>
  <c r="B924" i="5"/>
  <c r="C924" i="5"/>
  <c r="D924" i="5"/>
  <c r="A925" i="5"/>
  <c r="B925" i="5"/>
  <c r="C925" i="5"/>
  <c r="D925" i="5"/>
  <c r="A926" i="5"/>
  <c r="B926" i="5"/>
  <c r="C926" i="5"/>
  <c r="D926" i="5"/>
  <c r="A927" i="5"/>
  <c r="B927" i="5"/>
  <c r="C927" i="5"/>
  <c r="D927" i="5"/>
  <c r="A928" i="5"/>
  <c r="B928" i="5"/>
  <c r="C928" i="5"/>
  <c r="D928" i="5"/>
  <c r="A929" i="5"/>
  <c r="B929" i="5"/>
  <c r="C929" i="5"/>
  <c r="D929" i="5"/>
  <c r="A930" i="5"/>
  <c r="B930" i="5"/>
  <c r="C930" i="5"/>
  <c r="D930" i="5"/>
  <c r="A931" i="5"/>
  <c r="B931" i="5"/>
  <c r="C931" i="5"/>
  <c r="D931" i="5"/>
  <c r="A932" i="5"/>
  <c r="B932" i="5"/>
  <c r="C932" i="5"/>
  <c r="D932" i="5"/>
  <c r="A933" i="5"/>
  <c r="B933" i="5"/>
  <c r="C933" i="5"/>
  <c r="D933" i="5"/>
  <c r="A934" i="5"/>
  <c r="B934" i="5"/>
  <c r="C934" i="5"/>
  <c r="D934" i="5"/>
  <c r="A935" i="5"/>
  <c r="B935" i="5"/>
  <c r="C935" i="5"/>
  <c r="D935" i="5"/>
  <c r="A936" i="5"/>
  <c r="B936" i="5"/>
  <c r="C936" i="5"/>
  <c r="D936" i="5"/>
  <c r="A937" i="5"/>
  <c r="B937" i="5"/>
  <c r="C937" i="5"/>
  <c r="D937" i="5"/>
  <c r="A938" i="5"/>
  <c r="B938" i="5"/>
  <c r="C938" i="5"/>
  <c r="D938" i="5"/>
  <c r="A939" i="5"/>
  <c r="B939" i="5"/>
  <c r="C939" i="5"/>
  <c r="D939" i="5"/>
  <c r="A940" i="5"/>
  <c r="B940" i="5"/>
  <c r="C940" i="5"/>
  <c r="D940" i="5"/>
  <c r="A941" i="5"/>
  <c r="B941" i="5"/>
  <c r="C941" i="5"/>
  <c r="D941" i="5"/>
  <c r="A942" i="5"/>
  <c r="B942" i="5"/>
  <c r="C942" i="5"/>
  <c r="D942" i="5"/>
  <c r="A943" i="5"/>
  <c r="B943" i="5"/>
  <c r="C943" i="5"/>
  <c r="D943" i="5"/>
  <c r="A944" i="5"/>
  <c r="B944" i="5"/>
  <c r="C944" i="5"/>
  <c r="D944" i="5"/>
  <c r="A945" i="5"/>
  <c r="B945" i="5"/>
  <c r="C945" i="5"/>
  <c r="D945" i="5"/>
  <c r="A946" i="5"/>
  <c r="B946" i="5"/>
  <c r="C946" i="5"/>
  <c r="D946" i="5"/>
  <c r="A947" i="5"/>
  <c r="B947" i="5"/>
  <c r="C947" i="5"/>
  <c r="D947" i="5"/>
  <c r="A948" i="5"/>
  <c r="B948" i="5"/>
  <c r="C948" i="5"/>
  <c r="D948" i="5"/>
  <c r="A949" i="5"/>
  <c r="B949" i="5"/>
  <c r="C949" i="5"/>
  <c r="D949" i="5"/>
  <c r="A950" i="5"/>
  <c r="B950" i="5"/>
  <c r="C950" i="5"/>
  <c r="D950" i="5"/>
  <c r="A951" i="5"/>
  <c r="B951" i="5"/>
  <c r="C951" i="5"/>
  <c r="D951" i="5"/>
  <c r="A952" i="5"/>
  <c r="B952" i="5"/>
  <c r="C952" i="5"/>
  <c r="D952" i="5"/>
  <c r="A953" i="5"/>
  <c r="B953" i="5"/>
  <c r="C953" i="5"/>
  <c r="D953" i="5"/>
  <c r="A954" i="5"/>
  <c r="B954" i="5"/>
  <c r="C954" i="5"/>
  <c r="D954" i="5"/>
  <c r="A955" i="5"/>
  <c r="B955" i="5"/>
  <c r="C955" i="5"/>
  <c r="D955" i="5"/>
  <c r="A956" i="5"/>
  <c r="B956" i="5"/>
  <c r="C956" i="5"/>
  <c r="D956" i="5"/>
  <c r="A957" i="5"/>
  <c r="B957" i="5"/>
  <c r="C957" i="5"/>
  <c r="D957" i="5"/>
  <c r="A958" i="5"/>
  <c r="B958" i="5"/>
  <c r="C958" i="5"/>
  <c r="D958" i="5"/>
  <c r="A959" i="5"/>
  <c r="B959" i="5"/>
  <c r="C959" i="5"/>
  <c r="D959" i="5"/>
  <c r="A960" i="5"/>
  <c r="B960" i="5"/>
  <c r="C960" i="5"/>
  <c r="D960" i="5"/>
  <c r="A961" i="5"/>
  <c r="B961" i="5"/>
  <c r="C961" i="5"/>
  <c r="D961" i="5"/>
  <c r="A962" i="5"/>
  <c r="B962" i="5"/>
  <c r="C962" i="5"/>
  <c r="D962" i="5"/>
  <c r="A963" i="5"/>
  <c r="B963" i="5"/>
  <c r="C963" i="5"/>
  <c r="D963" i="5"/>
  <c r="A964" i="5"/>
  <c r="B964" i="5"/>
  <c r="C964" i="5"/>
  <c r="D964" i="5"/>
  <c r="A965" i="5"/>
  <c r="B965" i="5"/>
  <c r="C965" i="5"/>
  <c r="D965" i="5"/>
  <c r="A966" i="5"/>
  <c r="B966" i="5"/>
  <c r="C966" i="5"/>
  <c r="D966" i="5"/>
  <c r="A967" i="5"/>
  <c r="B967" i="5"/>
  <c r="C967" i="5"/>
  <c r="D967" i="5"/>
  <c r="A968" i="5"/>
  <c r="B968" i="5"/>
  <c r="C968" i="5"/>
  <c r="D968" i="5"/>
  <c r="A969" i="5"/>
  <c r="B969" i="5"/>
  <c r="C969" i="5"/>
  <c r="D969" i="5"/>
  <c r="A970" i="5"/>
  <c r="B970" i="5"/>
  <c r="C970" i="5"/>
  <c r="D970" i="5"/>
  <c r="A971" i="5"/>
  <c r="B971" i="5"/>
  <c r="C971" i="5"/>
  <c r="D971" i="5"/>
  <c r="A972" i="5"/>
  <c r="B972" i="5"/>
  <c r="C972" i="5"/>
  <c r="D972" i="5"/>
  <c r="A973" i="5"/>
  <c r="B973" i="5"/>
  <c r="C973" i="5"/>
  <c r="D973" i="5"/>
  <c r="A974" i="5"/>
  <c r="B974" i="5"/>
  <c r="C974" i="5"/>
  <c r="D974" i="5"/>
  <c r="A975" i="5"/>
  <c r="B975" i="5"/>
  <c r="C975" i="5"/>
  <c r="D975" i="5"/>
  <c r="A976" i="5"/>
  <c r="B976" i="5"/>
  <c r="C976" i="5"/>
  <c r="D976" i="5"/>
  <c r="A977" i="5"/>
  <c r="B977" i="5"/>
  <c r="C977" i="5"/>
  <c r="D977" i="5"/>
  <c r="A978" i="5"/>
  <c r="B978" i="5"/>
  <c r="C978" i="5"/>
  <c r="D978" i="5"/>
  <c r="A979" i="5"/>
  <c r="B979" i="5"/>
  <c r="C979" i="5"/>
  <c r="D979" i="5"/>
  <c r="A980" i="5"/>
  <c r="B980" i="5"/>
  <c r="C980" i="5"/>
  <c r="D980" i="5"/>
  <c r="A981" i="5"/>
  <c r="B981" i="5"/>
  <c r="C981" i="5"/>
  <c r="D981" i="5"/>
  <c r="A982" i="5"/>
  <c r="B982" i="5"/>
  <c r="C982" i="5"/>
  <c r="D982" i="5"/>
  <c r="A983" i="5"/>
  <c r="B983" i="5"/>
  <c r="C983" i="5"/>
  <c r="D983" i="5"/>
  <c r="A984" i="5"/>
  <c r="B984" i="5"/>
  <c r="C984" i="5"/>
  <c r="D984" i="5"/>
  <c r="A985" i="5"/>
  <c r="B985" i="5"/>
  <c r="C985" i="5"/>
  <c r="D985" i="5"/>
  <c r="A986" i="5"/>
  <c r="B986" i="5"/>
  <c r="C986" i="5"/>
  <c r="D986" i="5"/>
  <c r="A987" i="5"/>
  <c r="B987" i="5"/>
  <c r="C987" i="5"/>
  <c r="D987" i="5"/>
  <c r="A988" i="5"/>
  <c r="B988" i="5"/>
  <c r="C988" i="5"/>
  <c r="D988" i="5"/>
  <c r="A989" i="5"/>
  <c r="B989" i="5"/>
  <c r="C989" i="5"/>
  <c r="D989" i="5"/>
  <c r="A990" i="5"/>
  <c r="B990" i="5"/>
  <c r="C990" i="5"/>
  <c r="D990" i="5"/>
  <c r="A991" i="5"/>
  <c r="B991" i="5"/>
  <c r="C991" i="5"/>
  <c r="D991" i="5"/>
  <c r="A992" i="5"/>
  <c r="B992" i="5"/>
  <c r="C992" i="5"/>
  <c r="D992" i="5"/>
  <c r="A993" i="5"/>
  <c r="B993" i="5"/>
  <c r="C993" i="5"/>
  <c r="D993" i="5"/>
  <c r="A994" i="5"/>
  <c r="B994" i="5"/>
  <c r="C994" i="5"/>
  <c r="D994" i="5"/>
  <c r="A995" i="5"/>
  <c r="B995" i="5"/>
  <c r="C995" i="5"/>
  <c r="D995" i="5"/>
  <c r="A996" i="5"/>
  <c r="B996" i="5"/>
  <c r="C996" i="5"/>
  <c r="D996" i="5"/>
  <c r="A997" i="5"/>
  <c r="B997" i="5"/>
  <c r="C997" i="5"/>
  <c r="D997" i="5"/>
  <c r="A998" i="5"/>
  <c r="B998" i="5"/>
  <c r="C998" i="5"/>
  <c r="D998" i="5"/>
  <c r="A999" i="5"/>
  <c r="B999" i="5"/>
  <c r="C999" i="5"/>
  <c r="D999" i="5"/>
  <c r="A1000" i="5"/>
  <c r="B1000" i="5"/>
  <c r="C1000" i="5"/>
  <c r="D1000" i="5"/>
  <c r="A1001" i="5"/>
  <c r="B1001" i="5"/>
  <c r="C1001" i="5"/>
  <c r="D1001" i="5"/>
  <c r="D2" i="5"/>
  <c r="C2" i="5"/>
  <c r="B2" i="5"/>
  <c r="U5" i="7"/>
  <c r="T5" i="7"/>
  <c r="X1" i="13"/>
  <c r="A2" i="10"/>
  <c r="F2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G5" i="7"/>
  <c r="J5" i="7"/>
  <c r="O5" i="7"/>
  <c r="R5" i="7"/>
  <c r="X1" i="7"/>
  <c r="A5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F5" i="10"/>
  <c r="F4" i="10"/>
  <c r="F3" i="10"/>
  <c r="B5" i="7"/>
  <c r="E5" i="7"/>
  <c r="M5" i="7"/>
  <c r="C5" i="7"/>
  <c r="K5" i="7"/>
  <c r="S5" i="7"/>
  <c r="K3" i="14"/>
  <c r="G3" i="14"/>
  <c r="C3" i="14"/>
  <c r="S2" i="14"/>
  <c r="O2" i="14"/>
  <c r="K2" i="14"/>
  <c r="G2" i="14"/>
  <c r="C2" i="14"/>
  <c r="B25" i="14" a="1"/>
  <c r="B3" i="14"/>
  <c r="R2" i="14"/>
  <c r="N2" i="14"/>
  <c r="J2" i="14"/>
  <c r="F2" i="14"/>
  <c r="B25" i="14"/>
  <c r="F25" i="14"/>
  <c r="C25" i="14"/>
  <c r="G25" i="14"/>
  <c r="K25" i="14"/>
  <c r="O25" i="14"/>
  <c r="S25" i="14"/>
  <c r="C26" i="14"/>
  <c r="G26" i="14"/>
  <c r="K26" i="14"/>
  <c r="O26" i="14"/>
  <c r="S26" i="14"/>
  <c r="C27" i="14"/>
  <c r="G27" i="14"/>
  <c r="K27" i="14"/>
  <c r="O27" i="14"/>
  <c r="S27" i="14"/>
  <c r="C28" i="14"/>
  <c r="G28" i="14"/>
  <c r="K28" i="14"/>
  <c r="O28" i="14"/>
  <c r="S28" i="14"/>
  <c r="C29" i="14"/>
  <c r="G29" i="14"/>
  <c r="K29" i="14"/>
  <c r="O29" i="14"/>
  <c r="S29" i="14"/>
  <c r="C30" i="14"/>
  <c r="G30" i="14"/>
  <c r="K30" i="14"/>
  <c r="O30" i="14"/>
  <c r="S30" i="14"/>
  <c r="C31" i="14"/>
  <c r="G31" i="14"/>
  <c r="K31" i="14"/>
  <c r="O31" i="14"/>
  <c r="S31" i="14"/>
  <c r="C32" i="14"/>
  <c r="G32" i="14"/>
  <c r="K32" i="14"/>
  <c r="O32" i="14"/>
  <c r="S32" i="14"/>
  <c r="C33" i="14"/>
  <c r="G33" i="14"/>
  <c r="K33" i="14"/>
  <c r="O33" i="14"/>
  <c r="S33" i="14"/>
  <c r="C34" i="14"/>
  <c r="G34" i="14"/>
  <c r="K34" i="14"/>
  <c r="O34" i="14"/>
  <c r="S34" i="14"/>
  <c r="C35" i="14"/>
  <c r="G35" i="14"/>
  <c r="K35" i="14"/>
  <c r="O35" i="14"/>
  <c r="S35" i="14"/>
  <c r="C36" i="14"/>
  <c r="G36" i="14"/>
  <c r="K36" i="14"/>
  <c r="O36" i="14"/>
  <c r="S36" i="14"/>
  <c r="C37" i="14"/>
  <c r="G37" i="14"/>
  <c r="K37" i="14"/>
  <c r="O37" i="14"/>
  <c r="S37" i="14"/>
  <c r="C38" i="14"/>
  <c r="G38" i="14"/>
  <c r="K38" i="14"/>
  <c r="O38" i="14"/>
  <c r="S38" i="14"/>
  <c r="C39" i="14"/>
  <c r="G39" i="14"/>
  <c r="K39" i="14"/>
  <c r="O39" i="14"/>
  <c r="S39" i="14"/>
  <c r="C40" i="14"/>
  <c r="G40" i="14"/>
  <c r="K40" i="14"/>
  <c r="O40" i="14"/>
  <c r="S40" i="14"/>
  <c r="D25" i="14"/>
  <c r="H25" i="14"/>
  <c r="E25" i="14"/>
  <c r="M25" i="14"/>
  <c r="R25" i="14"/>
  <c r="D26" i="14"/>
  <c r="I26" i="14"/>
  <c r="N26" i="14"/>
  <c r="T26" i="14"/>
  <c r="E27" i="14"/>
  <c r="J27" i="14"/>
  <c r="P27" i="14"/>
  <c r="U27" i="14"/>
  <c r="F28" i="14"/>
  <c r="L28" i="14"/>
  <c r="Q28" i="14"/>
  <c r="B29" i="14"/>
  <c r="H29" i="14"/>
  <c r="M29" i="14"/>
  <c r="R29" i="14"/>
  <c r="D30" i="14"/>
  <c r="I30" i="14"/>
  <c r="N30" i="14"/>
  <c r="T30" i="14"/>
  <c r="E31" i="14"/>
  <c r="J31" i="14"/>
  <c r="P31" i="14"/>
  <c r="U31" i="14"/>
  <c r="F32" i="14"/>
  <c r="L32" i="14"/>
  <c r="Q32" i="14"/>
  <c r="B33" i="14"/>
  <c r="H33" i="14"/>
  <c r="M33" i="14"/>
  <c r="R33" i="14"/>
  <c r="D34" i="14"/>
  <c r="I34" i="14"/>
  <c r="N34" i="14"/>
  <c r="T34" i="14"/>
  <c r="E35" i="14"/>
  <c r="J35" i="14"/>
  <c r="P35" i="14"/>
  <c r="U35" i="14"/>
  <c r="F36" i="14"/>
  <c r="L36" i="14"/>
  <c r="Q36" i="14"/>
  <c r="B37" i="14"/>
  <c r="H37" i="14"/>
  <c r="M37" i="14"/>
  <c r="R37" i="14"/>
  <c r="D38" i="14"/>
  <c r="I38" i="14"/>
  <c r="N38" i="14"/>
  <c r="T38" i="14"/>
  <c r="E39" i="14"/>
  <c r="J39" i="14"/>
  <c r="P39" i="14"/>
  <c r="U39" i="14"/>
  <c r="F40" i="14"/>
  <c r="L40" i="14"/>
  <c r="Q40" i="14"/>
  <c r="B41" i="14"/>
  <c r="F41" i="14"/>
  <c r="J41" i="14"/>
  <c r="N41" i="14"/>
  <c r="R41" i="14"/>
  <c r="B42" i="14"/>
  <c r="F42" i="14"/>
  <c r="J42" i="14"/>
  <c r="N42" i="14"/>
  <c r="R42" i="14"/>
  <c r="B43" i="14"/>
  <c r="F43" i="14"/>
  <c r="J43" i="14"/>
  <c r="N43" i="14"/>
  <c r="R43" i="14"/>
  <c r="B44" i="14"/>
  <c r="F44" i="14"/>
  <c r="J44" i="14"/>
  <c r="N44" i="14"/>
  <c r="R44" i="14"/>
  <c r="I25" i="14"/>
  <c r="N25" i="14"/>
  <c r="T25" i="14"/>
  <c r="E26" i="14"/>
  <c r="J26" i="14"/>
  <c r="P26" i="14"/>
  <c r="U26" i="14"/>
  <c r="F27" i="14"/>
  <c r="L27" i="14"/>
  <c r="Q27" i="14"/>
  <c r="B28" i="14"/>
  <c r="H28" i="14"/>
  <c r="M28" i="14"/>
  <c r="R28" i="14"/>
  <c r="D29" i="14"/>
  <c r="I29" i="14"/>
  <c r="N29" i="14"/>
  <c r="T29" i="14"/>
  <c r="E30" i="14"/>
  <c r="J30" i="14"/>
  <c r="P30" i="14"/>
  <c r="U30" i="14"/>
  <c r="F31" i="14"/>
  <c r="L31" i="14"/>
  <c r="Q31" i="14"/>
  <c r="B32" i="14"/>
  <c r="H32" i="14"/>
  <c r="M32" i="14"/>
  <c r="R32" i="14"/>
  <c r="D33" i="14"/>
  <c r="I33" i="14"/>
  <c r="N33" i="14"/>
  <c r="T33" i="14"/>
  <c r="E34" i="14"/>
  <c r="J34" i="14"/>
  <c r="P34" i="14"/>
  <c r="U34" i="14"/>
  <c r="F35" i="14"/>
  <c r="L35" i="14"/>
  <c r="Q35" i="14"/>
  <c r="B36" i="14"/>
  <c r="H36" i="14"/>
  <c r="M36" i="14"/>
  <c r="R36" i="14"/>
  <c r="D37" i="14"/>
  <c r="I37" i="14"/>
  <c r="N37" i="14"/>
  <c r="T37" i="14"/>
  <c r="E38" i="14"/>
  <c r="J38" i="14"/>
  <c r="P38" i="14"/>
  <c r="U38" i="14"/>
  <c r="F39" i="14"/>
  <c r="L39" i="14"/>
  <c r="Q39" i="14"/>
  <c r="B40" i="14"/>
  <c r="H40" i="14"/>
  <c r="M40" i="14"/>
  <c r="R40" i="14"/>
  <c r="C41" i="14"/>
  <c r="G41" i="14"/>
  <c r="K41" i="14"/>
  <c r="O41" i="14"/>
  <c r="S41" i="14"/>
  <c r="C42" i="14"/>
  <c r="G42" i="14"/>
  <c r="K42" i="14"/>
  <c r="O42" i="14"/>
  <c r="S42" i="14"/>
  <c r="C43" i="14"/>
  <c r="G43" i="14"/>
  <c r="K43" i="14"/>
  <c r="O43" i="14"/>
  <c r="S43" i="14"/>
  <c r="C44" i="14"/>
  <c r="G44" i="14"/>
  <c r="K44" i="14"/>
  <c r="O44" i="14"/>
  <c r="S44" i="14"/>
  <c r="J25" i="14"/>
  <c r="P25" i="14"/>
  <c r="U25" i="14"/>
  <c r="F26" i="14"/>
  <c r="L26" i="14"/>
  <c r="Q26" i="14"/>
  <c r="B27" i="14"/>
  <c r="H27" i="14"/>
  <c r="M27" i="14"/>
  <c r="R27" i="14"/>
  <c r="D28" i="14"/>
  <c r="I28" i="14"/>
  <c r="N28" i="14"/>
  <c r="T28" i="14"/>
  <c r="E29" i="14"/>
  <c r="J29" i="14"/>
  <c r="P29" i="14"/>
  <c r="U29" i="14"/>
  <c r="F30" i="14"/>
  <c r="L30" i="14"/>
  <c r="Q30" i="14"/>
  <c r="B31" i="14"/>
  <c r="H31" i="14"/>
  <c r="M31" i="14"/>
  <c r="R31" i="14"/>
  <c r="D32" i="14"/>
  <c r="I32" i="14"/>
  <c r="N32" i="14"/>
  <c r="T32" i="14"/>
  <c r="E33" i="14"/>
  <c r="J33" i="14"/>
  <c r="P33" i="14"/>
  <c r="U33" i="14"/>
  <c r="F34" i="14"/>
  <c r="L34" i="14"/>
  <c r="Q34" i="14"/>
  <c r="B35" i="14"/>
  <c r="H35" i="14"/>
  <c r="M35" i="14"/>
  <c r="R35" i="14"/>
  <c r="D36" i="14"/>
  <c r="I36" i="14"/>
  <c r="N36" i="14"/>
  <c r="T36" i="14"/>
  <c r="E37" i="14"/>
  <c r="J37" i="14"/>
  <c r="P37" i="14"/>
  <c r="U37" i="14"/>
  <c r="F38" i="14"/>
  <c r="L38" i="14"/>
  <c r="Q38" i="14"/>
  <c r="B39" i="14"/>
  <c r="H39" i="14"/>
  <c r="M39" i="14"/>
  <c r="R39" i="14"/>
  <c r="D40" i="14"/>
  <c r="I40" i="14"/>
  <c r="N40" i="14"/>
  <c r="T40" i="14"/>
  <c r="D41" i="14"/>
  <c r="H41" i="14"/>
  <c r="L41" i="14"/>
  <c r="P41" i="14"/>
  <c r="T41" i="14"/>
  <c r="D42" i="14"/>
  <c r="H42" i="14"/>
  <c r="L42" i="14"/>
  <c r="P42" i="14"/>
  <c r="T42" i="14"/>
  <c r="D43" i="14"/>
  <c r="H43" i="14"/>
  <c r="L43" i="14"/>
  <c r="P43" i="14"/>
  <c r="T43" i="14"/>
  <c r="D44" i="14"/>
  <c r="H44" i="14"/>
  <c r="L44" i="14"/>
  <c r="P44" i="14"/>
  <c r="T44" i="14"/>
  <c r="L25" i="14"/>
  <c r="M26" i="14"/>
  <c r="N27" i="14"/>
  <c r="P28" i="14"/>
  <c r="Q29" i="14"/>
  <c r="R30" i="14"/>
  <c r="T31" i="14"/>
  <c r="U32" i="14"/>
  <c r="B34" i="14"/>
  <c r="D35" i="14"/>
  <c r="E36" i="14"/>
  <c r="F37" i="14"/>
  <c r="H38" i="14"/>
  <c r="I39" i="14"/>
  <c r="J40" i="14"/>
  <c r="I41" i="14"/>
  <c r="E42" i="14"/>
  <c r="U42" i="14"/>
  <c r="Q43" i="14"/>
  <c r="M44" i="14"/>
  <c r="B26" i="14"/>
  <c r="D27" i="14"/>
  <c r="E28" i="14"/>
  <c r="F29" i="14"/>
  <c r="H30" i="14"/>
  <c r="I31" i="14"/>
  <c r="J32" i="14"/>
  <c r="L33" i="14"/>
  <c r="M34" i="14"/>
  <c r="N35" i="14"/>
  <c r="P36" i="14"/>
  <c r="Q37" i="14"/>
  <c r="R38" i="14"/>
  <c r="T39" i="14"/>
  <c r="U40" i="14"/>
  <c r="Q41" i="14"/>
  <c r="M42" i="14"/>
  <c r="I43" i="14"/>
  <c r="E44" i="14"/>
  <c r="U44" i="14"/>
  <c r="H26" i="14"/>
  <c r="I27" i="14"/>
  <c r="J28" i="14"/>
  <c r="L29" i="14"/>
  <c r="M30" i="14"/>
  <c r="N31" i="14"/>
  <c r="P32" i="14"/>
  <c r="Q33" i="14"/>
  <c r="R34" i="14"/>
  <c r="T35" i="14"/>
  <c r="U36" i="14"/>
  <c r="B38" i="14"/>
  <c r="D39" i="14"/>
  <c r="E40" i="14"/>
  <c r="E41" i="14"/>
  <c r="U41" i="14"/>
  <c r="Q42" i="14"/>
  <c r="M43" i="14"/>
  <c r="I44" i="14"/>
  <c r="Q25" i="14"/>
  <c r="B30" i="14"/>
  <c r="H34" i="14"/>
  <c r="M38" i="14"/>
  <c r="I42" i="14"/>
  <c r="T27" i="14"/>
  <c r="E32" i="14"/>
  <c r="J36" i="14"/>
  <c r="P40" i="14"/>
  <c r="U43" i="14"/>
  <c r="U28" i="14"/>
  <c r="F33" i="14"/>
  <c r="L37" i="14"/>
  <c r="M41" i="14"/>
  <c r="Q44" i="14"/>
  <c r="R26" i="14"/>
  <c r="E43" i="14"/>
  <c r="D31" i="14"/>
  <c r="I35" i="14"/>
  <c r="N39" i="14"/>
  <c r="X5" i="7"/>
  <c r="X3" i="7"/>
  <c r="Z4" i="7"/>
  <c r="Z5" i="7"/>
  <c r="X4" i="7"/>
  <c r="C47" i="14"/>
  <c r="G47" i="14"/>
  <c r="K47" i="14"/>
  <c r="O47" i="14"/>
  <c r="S47" i="14"/>
  <c r="D47" i="14"/>
  <c r="H47" i="14"/>
  <c r="L47" i="14"/>
  <c r="P47" i="14"/>
  <c r="T47" i="14"/>
  <c r="E47" i="14"/>
  <c r="I47" i="14"/>
  <c r="M47" i="14"/>
  <c r="Q47" i="14"/>
  <c r="U47" i="14"/>
  <c r="F47" i="14"/>
  <c r="J47" i="14"/>
  <c r="N47" i="14"/>
  <c r="R47" i="14"/>
  <c r="B47" i="14"/>
  <c r="B26" i="17" a="1"/>
  <c r="B26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B27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B28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B29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B30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B31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B32" i="17"/>
  <c r="C32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B33" i="17"/>
  <c r="C33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B34" i="17"/>
  <c r="C34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B35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B36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B37" i="17"/>
  <c r="C37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B38" i="17"/>
  <c r="C38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B39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B40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B41" i="17"/>
  <c r="C41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B42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B43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B44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B45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X1" i="20" a="1"/>
  <c r="X1" i="20"/>
</calcChain>
</file>

<file path=xl/sharedStrings.xml><?xml version="1.0" encoding="utf-8"?>
<sst xmlns="http://schemas.openxmlformats.org/spreadsheetml/2006/main" count="2539" uniqueCount="75">
  <si>
    <t>Implied Gender</t>
  </si>
  <si>
    <t>Pregnancy Test</t>
  </si>
  <si>
    <t>Birth Control</t>
  </si>
  <si>
    <t>Folic Acid</t>
  </si>
  <si>
    <t>Prenatal Vitamins</t>
  </si>
  <si>
    <t>Body Pillow</t>
  </si>
  <si>
    <t>Smoking Cessation</t>
  </si>
  <si>
    <t>Cigarettes</t>
  </si>
  <si>
    <t>Maternity Clothes</t>
  </si>
  <si>
    <t>M</t>
  </si>
  <si>
    <t>U</t>
  </si>
  <si>
    <t>F</t>
  </si>
  <si>
    <t>PREGNANT</t>
  </si>
  <si>
    <t>A</t>
  </si>
  <si>
    <t>H</t>
  </si>
  <si>
    <t>P</t>
  </si>
  <si>
    <t>Feminine Hygiene</t>
  </si>
  <si>
    <t>Wine</t>
  </si>
  <si>
    <t>Male</t>
  </si>
  <si>
    <t>Female</t>
  </si>
  <si>
    <t>Home</t>
  </si>
  <si>
    <t>Apt</t>
  </si>
  <si>
    <t>Probability</t>
  </si>
  <si>
    <t>Prenatal Yoga</t>
  </si>
  <si>
    <t>Ginger Ale</t>
  </si>
  <si>
    <t>Sea Bands</t>
  </si>
  <si>
    <t>Stopped buying wine</t>
  </si>
  <si>
    <t>Stopped buying ciggies</t>
  </si>
  <si>
    <t>Home/Apt/ PO Box</t>
  </si>
  <si>
    <t>Precision</t>
  </si>
  <si>
    <t>Squared Error</t>
  </si>
  <si>
    <t>Linear Combination</t>
  </si>
  <si>
    <t>Prediction (after Link Function)</t>
  </si>
  <si>
    <t>Linear Combination (Prediction)</t>
  </si>
  <si>
    <t>Intercept</t>
  </si>
  <si>
    <t>Model Coefficients</t>
  </si>
  <si>
    <t>Coefficient Standard Error</t>
  </si>
  <si>
    <t>Sum Squared Error</t>
  </si>
  <si>
    <t>True Positive Rate / Recall / Sensitivity</t>
  </si>
  <si>
    <t>Specificity / True Negative Rate</t>
  </si>
  <si>
    <t>False Positive Rate (1 - Specificity)</t>
  </si>
  <si>
    <t>Min Prediction</t>
  </si>
  <si>
    <t>Max Prediction</t>
  </si>
  <si>
    <t>Log Likelihood</t>
  </si>
  <si>
    <t>Linear Prediction</t>
  </si>
  <si>
    <t>Logistic Regression -- Linear Comb.</t>
  </si>
  <si>
    <t>Explained Sum of Squares</t>
  </si>
  <si>
    <t>Prediction Standard Error</t>
  </si>
  <si>
    <t>F statistic</t>
  </si>
  <si>
    <t>F Test P Value</t>
  </si>
  <si>
    <t>Degrees of Freedom</t>
  </si>
  <si>
    <t>Observation Count</t>
  </si>
  <si>
    <t>Total Sum of Squares</t>
  </si>
  <si>
    <t>R squared</t>
  </si>
  <si>
    <t>Model Coefficient Count</t>
  </si>
  <si>
    <t>Probability Cutoff for Pregnant Classification</t>
  </si>
  <si>
    <t>INVERSE</t>
  </si>
  <si>
    <t>Coefficient Std Error</t>
  </si>
  <si>
    <t>SSCP MATRIX</t>
  </si>
  <si>
    <t>t Statistic</t>
  </si>
  <si>
    <t>t Test p Value</t>
  </si>
  <si>
    <t>Coefficients</t>
  </si>
  <si>
    <t>Prediction</t>
  </si>
  <si>
    <t>Error</t>
  </si>
  <si>
    <t>Sum Of Errors</t>
  </si>
  <si>
    <t>Coefficient</t>
  </si>
  <si>
    <t>STD Err</t>
  </si>
  <si>
    <t>stderrr</t>
  </si>
  <si>
    <t>t-stat</t>
  </si>
  <si>
    <t>Cutoffs</t>
  </si>
  <si>
    <t>Precision (PPV)</t>
  </si>
  <si>
    <t>Specificity (TNR)</t>
  </si>
  <si>
    <t>False Positive Rate</t>
  </si>
  <si>
    <t>TPR</t>
  </si>
  <si>
    <t>Linked Prediction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</si>
</sst>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0.000"/>
    <numFmt numFmtId="166" formatCode="0.00E+00;\_x0000_"/>
    <numFmt numFmtId="167" formatCode="0.0000"/>
  </numFmts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38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2">
    <xf numFmtId="0" fontId="0" fillId="0" borderId="0" xfId="0"/>
    <xf numFmtId="2" fontId="0" fillId="0" borderId="0" xfId="0" applyNumberFormat="1"/>
    <xf numFmtId="0" fontId="0" fillId="0" borderId="1" xfId="0" applyBorder="1" applyAlignment="1">
      <alignment wrapText="1"/>
    </xf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0" fontId="0" fillId="0" borderId="3" xfId="0" applyBorder="1" applyAlignment="1">
      <alignment horizontal="left"/>
    </xf>
    <xf numFmtId="0" fontId="0" fillId="0" borderId="3" xfId="0" applyBorder="1" applyAlignment="1">
      <alignment horizontal="left" wrapText="1"/>
    </xf>
    <xf numFmtId="0" fontId="0" fillId="0" borderId="2" xfId="0" applyBorder="1" applyAlignment="1">
      <alignment horizontal="left"/>
    </xf>
    <xf numFmtId="164" fontId="0" fillId="0" borderId="2" xfId="0" applyNumberFormat="1" applyBorder="1" applyAlignment="1">
      <alignment horizontal="left"/>
    </xf>
    <xf numFmtId="0" fontId="0" fillId="0" borderId="7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2" xfId="0" applyBorder="1" applyAlignment="1">
      <alignment horizontal="left" wrapText="1"/>
    </xf>
    <xf numFmtId="2" fontId="0" fillId="0" borderId="2" xfId="0" applyNumberFormat="1" applyBorder="1" applyAlignment="1">
      <alignment horizontal="left"/>
    </xf>
    <xf numFmtId="2" fontId="0" fillId="0" borderId="5" xfId="0" applyNumberFormat="1" applyBorder="1" applyAlignment="1">
      <alignment horizontal="left"/>
    </xf>
    <xf numFmtId="2" fontId="0" fillId="0" borderId="3" xfId="0" applyNumberFormat="1" applyBorder="1" applyAlignment="1">
      <alignment horizontal="left"/>
    </xf>
    <xf numFmtId="2" fontId="0" fillId="0" borderId="6" xfId="0" applyNumberFormat="1" applyBorder="1" applyAlignment="1">
      <alignment horizontal="left"/>
    </xf>
    <xf numFmtId="2" fontId="0" fillId="0" borderId="0" xfId="0" applyNumberFormat="1" applyAlignment="1">
      <alignment wrapText="1"/>
    </xf>
    <xf numFmtId="2" fontId="0" fillId="0" borderId="8" xfId="0" applyNumberFormat="1" applyBorder="1" applyAlignment="1">
      <alignment horizontal="left"/>
    </xf>
    <xf numFmtId="2" fontId="0" fillId="0" borderId="8" xfId="0" applyNumberFormat="1" applyBorder="1" applyAlignment="1">
      <alignment horizontal="left" wrapText="1"/>
    </xf>
    <xf numFmtId="2" fontId="0" fillId="0" borderId="7" xfId="0" applyNumberFormat="1" applyBorder="1" applyAlignment="1">
      <alignment horizontal="left"/>
    </xf>
    <xf numFmtId="2" fontId="0" fillId="0" borderId="7" xfId="0" applyNumberFormat="1" applyBorder="1" applyAlignment="1">
      <alignment horizontal="left" wrapText="1"/>
    </xf>
    <xf numFmtId="2" fontId="0" fillId="0" borderId="4" xfId="0" applyNumberFormat="1" applyBorder="1" applyAlignment="1">
      <alignment horizontal="left"/>
    </xf>
    <xf numFmtId="2" fontId="0" fillId="0" borderId="0" xfId="0" applyNumberFormat="1" applyAlignment="1">
      <alignment horizontal="left"/>
    </xf>
    <xf numFmtId="0" fontId="0" fillId="0" borderId="1" xfId="0" applyBorder="1"/>
    <xf numFmtId="2" fontId="0" fillId="0" borderId="12" xfId="0" applyNumberFormat="1" applyBorder="1"/>
    <xf numFmtId="0" fontId="0" fillId="0" borderId="12" xfId="0" applyBorder="1"/>
    <xf numFmtId="0" fontId="0" fillId="0" borderId="10" xfId="0" applyBorder="1"/>
    <xf numFmtId="0" fontId="0" fillId="0" borderId="11" xfId="0" applyBorder="1"/>
    <xf numFmtId="2" fontId="0" fillId="0" borderId="0" xfId="0" applyNumberFormat="1" applyFont="1" applyBorder="1" applyAlignment="1">
      <alignment horizontal="left"/>
    </xf>
    <xf numFmtId="0" fontId="0" fillId="0" borderId="0" xfId="0" applyFont="1" applyAlignment="1">
      <alignment wrapText="1"/>
    </xf>
    <xf numFmtId="0" fontId="0" fillId="0" borderId="0" xfId="0" applyFont="1" applyAlignment="1">
      <alignment horizontal="left" wrapText="1"/>
    </xf>
    <xf numFmtId="2" fontId="0" fillId="0" borderId="1" xfId="0" applyNumberFormat="1" applyBorder="1" applyAlignment="1">
      <alignment horizontal="left"/>
    </xf>
    <xf numFmtId="166" fontId="0" fillId="0" borderId="0" xfId="0" applyNumberFormat="1" applyAlignment="1">
      <alignment horizontal="left"/>
    </xf>
    <xf numFmtId="0" fontId="0" fillId="0" borderId="11" xfId="0" applyBorder="1" applyAlignment="1">
      <alignment wrapText="1"/>
    </xf>
    <xf numFmtId="0" fontId="0" fillId="0" borderId="12" xfId="0" applyBorder="1" applyAlignment="1">
      <alignment horizontal="left"/>
    </xf>
    <xf numFmtId="0" fontId="0" fillId="0" borderId="6" xfId="0" applyBorder="1" applyAlignment="1">
      <alignment wrapText="1"/>
    </xf>
    <xf numFmtId="0" fontId="0" fillId="0" borderId="5" xfId="0" applyBorder="1" applyAlignment="1">
      <alignment horizontal="left"/>
    </xf>
    <xf numFmtId="0" fontId="0" fillId="0" borderId="5" xfId="0" applyBorder="1"/>
    <xf numFmtId="0" fontId="0" fillId="0" borderId="11" xfId="0" applyBorder="1" applyAlignment="1">
      <alignment horizontal="left" wrapText="1"/>
    </xf>
    <xf numFmtId="0" fontId="0" fillId="0" borderId="6" xfId="0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0" borderId="11" xfId="0" applyBorder="1" applyAlignment="1">
      <alignment horizontal="left"/>
    </xf>
    <xf numFmtId="2" fontId="0" fillId="0" borderId="11" xfId="0" applyNumberFormat="1" applyBorder="1" applyAlignment="1">
      <alignment horizontal="left"/>
    </xf>
    <xf numFmtId="2" fontId="0" fillId="0" borderId="0" xfId="0" applyNumberFormat="1" applyBorder="1" applyAlignment="1">
      <alignment horizontal="left"/>
    </xf>
    <xf numFmtId="0" fontId="0" fillId="0" borderId="10" xfId="0" applyFill="1" applyBorder="1" applyAlignment="1">
      <alignment horizontal="left" wrapText="1"/>
    </xf>
    <xf numFmtId="165" fontId="0" fillId="0" borderId="13" xfId="0" applyNumberFormat="1" applyBorder="1" applyAlignment="1">
      <alignment horizontal="left"/>
    </xf>
    <xf numFmtId="2" fontId="0" fillId="0" borderId="9" xfId="0" applyNumberFormat="1" applyBorder="1" applyAlignment="1">
      <alignment horizontal="left" wrapText="1"/>
    </xf>
    <xf numFmtId="165" fontId="0" fillId="0" borderId="14" xfId="0" applyNumberFormat="1" applyBorder="1" applyAlignment="1">
      <alignment horizontal="left"/>
    </xf>
    <xf numFmtId="165" fontId="0" fillId="0" borderId="15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2" fontId="0" fillId="0" borderId="14" xfId="0" applyNumberFormat="1" applyBorder="1" applyAlignment="1">
      <alignment horizontal="left"/>
    </xf>
    <xf numFmtId="2" fontId="0" fillId="0" borderId="15" xfId="0" applyNumberFormat="1" applyBorder="1" applyAlignment="1">
      <alignment horizontal="left"/>
    </xf>
    <xf numFmtId="167" fontId="0" fillId="0" borderId="0" xfId="0" applyNumberFormat="1"/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8" xfId="0" applyBorder="1" applyAlignment="1">
      <alignment horizontal="left" wrapText="1"/>
    </xf>
    <xf numFmtId="0" fontId="4" fillId="0" borderId="7" xfId="0" applyFont="1" applyBorder="1"/>
    <xf numFmtId="0" fontId="0" fillId="0" borderId="2" xfId="0" applyBorder="1"/>
    <xf numFmtId="167" fontId="0" fillId="0" borderId="2" xfId="0" applyNumberFormat="1" applyBorder="1"/>
    <xf numFmtId="0" fontId="0" fillId="0" borderId="3" xfId="0" applyBorder="1"/>
    <xf numFmtId="0" fontId="0" fillId="0" borderId="6" xfId="0" applyBorder="1"/>
    <xf numFmtId="167" fontId="0" fillId="0" borderId="3" xfId="0" applyNumberFormat="1" applyBorder="1"/>
    <xf numFmtId="167" fontId="0" fillId="0" borderId="1" xfId="0" applyNumberFormat="1" applyBorder="1"/>
    <xf numFmtId="167" fontId="0" fillId="0" borderId="6" xfId="0" applyNumberFormat="1" applyBorder="1"/>
    <xf numFmtId="0" fontId="0" fillId="0" borderId="11" xfId="0" applyFill="1" applyBorder="1" applyAlignment="1">
      <alignment horizontal="left" wrapText="1"/>
    </xf>
    <xf numFmtId="2" fontId="0" fillId="0" borderId="1" xfId="0" applyNumberFormat="1" applyFill="1" applyBorder="1" applyAlignment="1">
      <alignment horizontal="left" wrapText="1"/>
    </xf>
    <xf numFmtId="2" fontId="0" fillId="0" borderId="6" xfId="0" applyNumberFormat="1" applyFill="1" applyBorder="1"/>
    <xf numFmtId="2" fontId="0" fillId="0" borderId="5" xfId="0" applyNumberFormat="1" applyBorder="1"/>
    <xf numFmtId="0" fontId="0" fillId="0" borderId="0" xfId="0" applyFill="1" applyBorder="1" applyAlignment="1">
      <alignment horizontal="left" wrapText="1"/>
    </xf>
  </cellXfs>
  <cellStyles count="38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Normal" xfId="0" builtinId="0"/>
  </cellStyles>
  <dxfs count="13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MyPerf!$F$1</c:f>
              <c:strCache>
                <c:ptCount val="1"/>
                <c:pt idx="0">
                  <c:v>TPR</c:v>
                </c:pt>
              </c:strCache>
            </c:strRef>
          </c:tx>
          <c:marker>
            <c:symbol val="none"/>
          </c:marker>
          <c:xVal>
            <c:numRef>
              <c:f>MyPerf!$E$2:$E$37</c:f>
              <c:numCache>
                <c:formatCode>General</c:formatCode>
                <c:ptCount val="36"/>
                <c:pt idx="0">
                  <c:v>0.998936170212766</c:v>
                </c:pt>
                <c:pt idx="1">
                  <c:v>0.998936170212766</c:v>
                </c:pt>
                <c:pt idx="2">
                  <c:v>0.98936170212766</c:v>
                </c:pt>
                <c:pt idx="3">
                  <c:v>0.987234042553191</c:v>
                </c:pt>
                <c:pt idx="4">
                  <c:v>0.982978723404255</c:v>
                </c:pt>
                <c:pt idx="5">
                  <c:v>0.967021276595745</c:v>
                </c:pt>
                <c:pt idx="6">
                  <c:v>0.95</c:v>
                </c:pt>
                <c:pt idx="7">
                  <c:v>0.929787234042553</c:v>
                </c:pt>
                <c:pt idx="8">
                  <c:v>0.893617021276596</c:v>
                </c:pt>
                <c:pt idx="9">
                  <c:v>0.871276595744681</c:v>
                </c:pt>
                <c:pt idx="10">
                  <c:v>0.809574468085106</c:v>
                </c:pt>
                <c:pt idx="11">
                  <c:v>0.75531914893617</c:v>
                </c:pt>
                <c:pt idx="12">
                  <c:v>0.715957446808511</c:v>
                </c:pt>
                <c:pt idx="13">
                  <c:v>0.656382978723404</c:v>
                </c:pt>
                <c:pt idx="14">
                  <c:v>0.568085106382979</c:v>
                </c:pt>
                <c:pt idx="15">
                  <c:v>0.465957446808511</c:v>
                </c:pt>
                <c:pt idx="16">
                  <c:v>0.367021276595745</c:v>
                </c:pt>
                <c:pt idx="17">
                  <c:v>0.308510638297872</c:v>
                </c:pt>
                <c:pt idx="18">
                  <c:v>0.268085106382979</c:v>
                </c:pt>
                <c:pt idx="19">
                  <c:v>0.163829787234042</c:v>
                </c:pt>
                <c:pt idx="20">
                  <c:v>0.111702127659574</c:v>
                </c:pt>
                <c:pt idx="21">
                  <c:v>0.0659574468085107</c:v>
                </c:pt>
                <c:pt idx="22">
                  <c:v>0.051063829787234</c:v>
                </c:pt>
                <c:pt idx="23">
                  <c:v>0.0308510638297872</c:v>
                </c:pt>
                <c:pt idx="24">
                  <c:v>0.0191489361702127</c:v>
                </c:pt>
                <c:pt idx="25">
                  <c:v>0.0106382978723404</c:v>
                </c:pt>
                <c:pt idx="26">
                  <c:v>0.00212765957446803</c:v>
                </c:pt>
                <c:pt idx="27">
                  <c:v>0.00212765957446803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</c:numCache>
            </c:numRef>
          </c:xVal>
          <c:yVal>
            <c:numRef>
              <c:f>MyPerf!$F$2:$F$37</c:f>
              <c:numCache>
                <c:formatCode>General</c:formatCode>
                <c:ptCount val="36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0.983333333333333</c:v>
                </c:pt>
                <c:pt idx="11">
                  <c:v>0.983333333333333</c:v>
                </c:pt>
                <c:pt idx="12">
                  <c:v>0.983333333333333</c:v>
                </c:pt>
                <c:pt idx="13">
                  <c:v>0.983333333333333</c:v>
                </c:pt>
                <c:pt idx="14">
                  <c:v>0.966666666666667</c:v>
                </c:pt>
                <c:pt idx="15">
                  <c:v>0.933333333333333</c:v>
                </c:pt>
                <c:pt idx="16">
                  <c:v>0.933333333333333</c:v>
                </c:pt>
                <c:pt idx="17">
                  <c:v>0.9</c:v>
                </c:pt>
                <c:pt idx="18">
                  <c:v>0.833333333333333</c:v>
                </c:pt>
                <c:pt idx="19">
                  <c:v>0.8</c:v>
                </c:pt>
                <c:pt idx="20">
                  <c:v>0.733333333333333</c:v>
                </c:pt>
                <c:pt idx="21">
                  <c:v>0.716666666666667</c:v>
                </c:pt>
                <c:pt idx="22">
                  <c:v>0.666666666666667</c:v>
                </c:pt>
                <c:pt idx="23">
                  <c:v>0.583333333333333</c:v>
                </c:pt>
                <c:pt idx="24">
                  <c:v>0.5</c:v>
                </c:pt>
                <c:pt idx="25">
                  <c:v>0.383333333333333</c:v>
                </c:pt>
                <c:pt idx="26">
                  <c:v>0.35</c:v>
                </c:pt>
                <c:pt idx="27">
                  <c:v>0.333333333333333</c:v>
                </c:pt>
                <c:pt idx="28">
                  <c:v>0.316666666666667</c:v>
                </c:pt>
                <c:pt idx="29">
                  <c:v>0.233333333333333</c:v>
                </c:pt>
                <c:pt idx="30">
                  <c:v>0.2</c:v>
                </c:pt>
                <c:pt idx="31">
                  <c:v>0.116666666666667</c:v>
                </c:pt>
                <c:pt idx="32">
                  <c:v>0.0666666666666667</c:v>
                </c:pt>
                <c:pt idx="33">
                  <c:v>0.0166666666666667</c:v>
                </c:pt>
                <c:pt idx="34">
                  <c:v>0.0166666666666667</c:v>
                </c:pt>
                <c:pt idx="35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2663688"/>
        <c:axId val="2129756664"/>
      </c:scatterChart>
      <c:valAx>
        <c:axId val="-2102663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FPR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29756664"/>
        <c:crosses val="autoZero"/>
        <c:crossBetween val="midCat"/>
      </c:valAx>
      <c:valAx>
        <c:axId val="21297566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TPR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-21026636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Performance!$F$1</c:f>
              <c:strCache>
                <c:ptCount val="1"/>
                <c:pt idx="0">
                  <c:v>True Positive Rate / Recall / Sensitivity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Performance!$E$2:$E$33</c:f>
              <c:numCache>
                <c:formatCode>0.00</c:formatCode>
                <c:ptCount val="32"/>
                <c:pt idx="0">
                  <c:v>0.98936170212766</c:v>
                </c:pt>
                <c:pt idx="1">
                  <c:v>0.987234042553191</c:v>
                </c:pt>
                <c:pt idx="2">
                  <c:v>0.982978723404255</c:v>
                </c:pt>
                <c:pt idx="3">
                  <c:v>0.967021276595745</c:v>
                </c:pt>
                <c:pt idx="4">
                  <c:v>0.95</c:v>
                </c:pt>
                <c:pt idx="5">
                  <c:v>0.929787234042553</c:v>
                </c:pt>
                <c:pt idx="6">
                  <c:v>0.893617021276596</c:v>
                </c:pt>
                <c:pt idx="7">
                  <c:v>0.871276595744681</c:v>
                </c:pt>
                <c:pt idx="8">
                  <c:v>0.809574468085106</c:v>
                </c:pt>
                <c:pt idx="9">
                  <c:v>0.75531914893617</c:v>
                </c:pt>
                <c:pt idx="10">
                  <c:v>0.715957446808511</c:v>
                </c:pt>
                <c:pt idx="11">
                  <c:v>0.656382978723404</c:v>
                </c:pt>
                <c:pt idx="12">
                  <c:v>0.568085106382979</c:v>
                </c:pt>
                <c:pt idx="13">
                  <c:v>0.465957446808511</c:v>
                </c:pt>
                <c:pt idx="14">
                  <c:v>0.367021276595745</c:v>
                </c:pt>
                <c:pt idx="15">
                  <c:v>0.308510638297872</c:v>
                </c:pt>
                <c:pt idx="16">
                  <c:v>0.268085106382979</c:v>
                </c:pt>
                <c:pt idx="17">
                  <c:v>0.163829787234042</c:v>
                </c:pt>
                <c:pt idx="18">
                  <c:v>0.111702127659574</c:v>
                </c:pt>
                <c:pt idx="19">
                  <c:v>0.0659574468085107</c:v>
                </c:pt>
                <c:pt idx="20">
                  <c:v>0.051063829787234</c:v>
                </c:pt>
                <c:pt idx="21">
                  <c:v>0.0308510638297872</c:v>
                </c:pt>
                <c:pt idx="22">
                  <c:v>0.0191489361702127</c:v>
                </c:pt>
                <c:pt idx="23">
                  <c:v>0.0106382978723404</c:v>
                </c:pt>
                <c:pt idx="24">
                  <c:v>0.00212765957446803</c:v>
                </c:pt>
                <c:pt idx="25">
                  <c:v>0.00212765957446803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</c:numCache>
            </c:numRef>
          </c:xVal>
          <c:yVal>
            <c:numRef>
              <c:f>Performance!$F$2:$F$33</c:f>
              <c:numCache>
                <c:formatCode>0.00</c:formatCode>
                <c:ptCount val="32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0.983333333333333</c:v>
                </c:pt>
                <c:pt idx="9">
                  <c:v>0.983333333333333</c:v>
                </c:pt>
                <c:pt idx="10">
                  <c:v>0.983333333333333</c:v>
                </c:pt>
                <c:pt idx="11">
                  <c:v>0.983333333333333</c:v>
                </c:pt>
                <c:pt idx="12">
                  <c:v>0.966666666666667</c:v>
                </c:pt>
                <c:pt idx="13">
                  <c:v>0.933333333333333</c:v>
                </c:pt>
                <c:pt idx="14">
                  <c:v>0.933333333333333</c:v>
                </c:pt>
                <c:pt idx="15">
                  <c:v>0.9</c:v>
                </c:pt>
                <c:pt idx="16">
                  <c:v>0.833333333333333</c:v>
                </c:pt>
                <c:pt idx="17">
                  <c:v>0.8</c:v>
                </c:pt>
                <c:pt idx="18">
                  <c:v>0.733333333333333</c:v>
                </c:pt>
                <c:pt idx="19">
                  <c:v>0.716666666666667</c:v>
                </c:pt>
                <c:pt idx="20">
                  <c:v>0.666666666666667</c:v>
                </c:pt>
                <c:pt idx="21">
                  <c:v>0.583333333333333</c:v>
                </c:pt>
                <c:pt idx="22">
                  <c:v>0.5</c:v>
                </c:pt>
                <c:pt idx="23">
                  <c:v>0.383333333333333</c:v>
                </c:pt>
                <c:pt idx="24">
                  <c:v>0.35</c:v>
                </c:pt>
                <c:pt idx="25">
                  <c:v>0.333333333333333</c:v>
                </c:pt>
                <c:pt idx="26">
                  <c:v>0.316666666666667</c:v>
                </c:pt>
                <c:pt idx="27">
                  <c:v>0.233333333333333</c:v>
                </c:pt>
                <c:pt idx="28">
                  <c:v>0.2</c:v>
                </c:pt>
                <c:pt idx="29">
                  <c:v>0.116666666666667</c:v>
                </c:pt>
                <c:pt idx="30">
                  <c:v>0.0666666666666667</c:v>
                </c:pt>
                <c:pt idx="31">
                  <c:v>0.0166666666666667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5295064"/>
        <c:axId val="-2095177592"/>
      </c:scatterChart>
      <c:valAx>
        <c:axId val="-2095295064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0%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-2095177592"/>
        <c:crosses val="autoZero"/>
        <c:crossBetween val="midCat"/>
        <c:majorUnit val="0.1"/>
      </c:valAx>
      <c:valAx>
        <c:axId val="-2095177592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0%" sourceLinked="0"/>
        <c:majorTickMark val="out"/>
        <c:minorTickMark val="none"/>
        <c:tickLblPos val="nextTo"/>
        <c:crossAx val="-209529506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20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6962994908322"/>
          <c:y val="0.113827655310621"/>
          <c:w val="0.777082440666648"/>
          <c:h val="0.728470484275638"/>
        </c:manualLayout>
      </c:layout>
      <c:scatterChart>
        <c:scatterStyle val="lineMarker"/>
        <c:varyColors val="0"/>
        <c:ser>
          <c:idx val="0"/>
          <c:order val="0"/>
          <c:tx>
            <c:v>Logistic Regression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'Performance Logistic'!$E$2:$E$33</c:f>
              <c:numCache>
                <c:formatCode>0.00</c:formatCode>
                <c:ptCount val="32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</c:numCache>
            </c:numRef>
          </c:xVal>
          <c:yVal>
            <c:numRef>
              <c:f>'Performance Logistic'!$F$2:$F$33</c:f>
              <c:numCache>
                <c:formatCode>0.00</c:formatCode>
                <c:ptCount val="3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yVal>
          <c:smooth val="0"/>
        </c:ser>
        <c:ser>
          <c:idx val="1"/>
          <c:order val="1"/>
          <c:tx>
            <c:v>Linear Regression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Performance!$E$2:$E$33</c:f>
              <c:numCache>
                <c:formatCode>0.00</c:formatCode>
                <c:ptCount val="32"/>
                <c:pt idx="0">
                  <c:v>0.98936170212766</c:v>
                </c:pt>
                <c:pt idx="1">
                  <c:v>0.987234042553191</c:v>
                </c:pt>
                <c:pt idx="2">
                  <c:v>0.982978723404255</c:v>
                </c:pt>
                <c:pt idx="3">
                  <c:v>0.967021276595745</c:v>
                </c:pt>
                <c:pt idx="4">
                  <c:v>0.95</c:v>
                </c:pt>
                <c:pt idx="5">
                  <c:v>0.929787234042553</c:v>
                </c:pt>
                <c:pt idx="6">
                  <c:v>0.893617021276596</c:v>
                </c:pt>
                <c:pt idx="7">
                  <c:v>0.871276595744681</c:v>
                </c:pt>
                <c:pt idx="8">
                  <c:v>0.809574468085106</c:v>
                </c:pt>
                <c:pt idx="9">
                  <c:v>0.75531914893617</c:v>
                </c:pt>
                <c:pt idx="10">
                  <c:v>0.715957446808511</c:v>
                </c:pt>
                <c:pt idx="11">
                  <c:v>0.656382978723404</c:v>
                </c:pt>
                <c:pt idx="12">
                  <c:v>0.568085106382979</c:v>
                </c:pt>
                <c:pt idx="13">
                  <c:v>0.465957446808511</c:v>
                </c:pt>
                <c:pt idx="14">
                  <c:v>0.367021276595745</c:v>
                </c:pt>
                <c:pt idx="15">
                  <c:v>0.308510638297872</c:v>
                </c:pt>
                <c:pt idx="16">
                  <c:v>0.268085106382979</c:v>
                </c:pt>
                <c:pt idx="17">
                  <c:v>0.163829787234042</c:v>
                </c:pt>
                <c:pt idx="18">
                  <c:v>0.111702127659574</c:v>
                </c:pt>
                <c:pt idx="19">
                  <c:v>0.0659574468085107</c:v>
                </c:pt>
                <c:pt idx="20">
                  <c:v>0.051063829787234</c:v>
                </c:pt>
                <c:pt idx="21">
                  <c:v>0.0308510638297872</c:v>
                </c:pt>
                <c:pt idx="22">
                  <c:v>0.0191489361702127</c:v>
                </c:pt>
                <c:pt idx="23">
                  <c:v>0.0106382978723404</c:v>
                </c:pt>
                <c:pt idx="24">
                  <c:v>0.00212765957446803</c:v>
                </c:pt>
                <c:pt idx="25">
                  <c:v>0.00212765957446803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</c:numCache>
            </c:numRef>
          </c:xVal>
          <c:yVal>
            <c:numRef>
              <c:f>Performance!$F$2:$F$33</c:f>
              <c:numCache>
                <c:formatCode>0.00</c:formatCode>
                <c:ptCount val="32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0.983333333333333</c:v>
                </c:pt>
                <c:pt idx="9">
                  <c:v>0.983333333333333</c:v>
                </c:pt>
                <c:pt idx="10">
                  <c:v>0.983333333333333</c:v>
                </c:pt>
                <c:pt idx="11">
                  <c:v>0.983333333333333</c:v>
                </c:pt>
                <c:pt idx="12">
                  <c:v>0.966666666666667</c:v>
                </c:pt>
                <c:pt idx="13">
                  <c:v>0.933333333333333</c:v>
                </c:pt>
                <c:pt idx="14">
                  <c:v>0.933333333333333</c:v>
                </c:pt>
                <c:pt idx="15">
                  <c:v>0.9</c:v>
                </c:pt>
                <c:pt idx="16">
                  <c:v>0.833333333333333</c:v>
                </c:pt>
                <c:pt idx="17">
                  <c:v>0.8</c:v>
                </c:pt>
                <c:pt idx="18">
                  <c:v>0.733333333333333</c:v>
                </c:pt>
                <c:pt idx="19">
                  <c:v>0.716666666666667</c:v>
                </c:pt>
                <c:pt idx="20">
                  <c:v>0.666666666666667</c:v>
                </c:pt>
                <c:pt idx="21">
                  <c:v>0.583333333333333</c:v>
                </c:pt>
                <c:pt idx="22">
                  <c:v>0.5</c:v>
                </c:pt>
                <c:pt idx="23">
                  <c:v>0.383333333333333</c:v>
                </c:pt>
                <c:pt idx="24">
                  <c:v>0.35</c:v>
                </c:pt>
                <c:pt idx="25">
                  <c:v>0.333333333333333</c:v>
                </c:pt>
                <c:pt idx="26">
                  <c:v>0.316666666666667</c:v>
                </c:pt>
                <c:pt idx="27">
                  <c:v>0.233333333333333</c:v>
                </c:pt>
                <c:pt idx="28">
                  <c:v>0.2</c:v>
                </c:pt>
                <c:pt idx="29">
                  <c:v>0.116666666666667</c:v>
                </c:pt>
                <c:pt idx="30">
                  <c:v>0.0666666666666667</c:v>
                </c:pt>
                <c:pt idx="31">
                  <c:v>0.0166666666666667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4701080"/>
        <c:axId val="-2095627752"/>
      </c:scatterChart>
      <c:valAx>
        <c:axId val="-2094701080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0%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-2095627752"/>
        <c:crosses val="autoZero"/>
        <c:crossBetween val="midCat"/>
        <c:majorUnit val="0.1"/>
      </c:valAx>
      <c:valAx>
        <c:axId val="-2095627752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0%" sourceLinked="0"/>
        <c:majorTickMark val="out"/>
        <c:minorTickMark val="none"/>
        <c:tickLblPos val="nextTo"/>
        <c:crossAx val="-209470108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97825463954815"/>
          <c:y val="0.192189418206492"/>
          <c:w val="0.34040037839793"/>
          <c:h val="0.128921149385385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20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1104900</xdr:colOff>
      <xdr:row>9</xdr:row>
      <xdr:rowOff>133350</xdr:rowOff>
    </xdr:from>
    <xdr:to>
      <xdr:col>10</xdr:col>
      <xdr:colOff>241300</xdr:colOff>
      <xdr:row>24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609600</xdr:rowOff>
    </xdr:from>
    <xdr:to>
      <xdr:col>14</xdr:col>
      <xdr:colOff>533400</xdr:colOff>
      <xdr:row>33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546100</xdr:rowOff>
    </xdr:from>
    <xdr:to>
      <xdr:col>15</xdr:col>
      <xdr:colOff>25400</xdr:colOff>
      <xdr:row>33</xdr:row>
      <xdr:rowOff>25400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S1001"/>
  <sheetViews>
    <sheetView workbookViewId="0"/>
  </sheetViews>
  <sheetFormatPr baseColWidth="10" defaultColWidth="11" defaultRowHeight="15" x14ac:dyDescent="0"/>
  <cols>
    <col min="1" max="1" width="8" customWidth="1"/>
    <col min="2" max="2" width="10.83203125" customWidth="1"/>
    <col min="3" max="3" width="9.6640625" customWidth="1"/>
    <col min="4" max="4" width="7.1640625" customWidth="1"/>
    <col min="5" max="5" width="8.5" customWidth="1"/>
    <col min="6" max="6" width="5.5" customWidth="1"/>
    <col min="7" max="7" width="8.6640625" customWidth="1"/>
    <col min="8" max="8" width="8.33203125" customWidth="1"/>
    <col min="9" max="10" width="6.5" customWidth="1"/>
    <col min="11" max="11" width="6.33203125" customWidth="1"/>
    <col min="12" max="12" width="13" customWidth="1"/>
    <col min="13" max="13" width="9.5" customWidth="1"/>
    <col min="14" max="14" width="8.83203125" customWidth="1"/>
    <col min="15" max="15" width="11.1640625" customWidth="1"/>
    <col min="16" max="16" width="6.5" customWidth="1"/>
    <col min="17" max="17" width="10.5" style="40" customWidth="1"/>
    <col min="19" max="19" width="12" style="28" customWidth="1"/>
  </cols>
  <sheetData>
    <row r="1" spans="1:19" ht="42" customHeight="1">
      <c r="A1" s="2" t="s">
        <v>0</v>
      </c>
      <c r="B1" s="2" t="s">
        <v>28</v>
      </c>
      <c r="C1" s="2" t="s">
        <v>1</v>
      </c>
      <c r="D1" s="2" t="s">
        <v>2</v>
      </c>
      <c r="E1" s="2" t="s">
        <v>16</v>
      </c>
      <c r="F1" s="2" t="s">
        <v>3</v>
      </c>
      <c r="G1" s="2" t="s">
        <v>4</v>
      </c>
      <c r="H1" s="2" t="s">
        <v>23</v>
      </c>
      <c r="I1" s="2" t="s">
        <v>5</v>
      </c>
      <c r="J1" s="2" t="s">
        <v>24</v>
      </c>
      <c r="K1" s="2" t="s">
        <v>25</v>
      </c>
      <c r="L1" s="2" t="s">
        <v>27</v>
      </c>
      <c r="M1" s="2" t="s">
        <v>7</v>
      </c>
      <c r="N1" s="2" t="s">
        <v>6</v>
      </c>
      <c r="O1" s="2" t="s">
        <v>26</v>
      </c>
      <c r="P1" s="2" t="s">
        <v>17</v>
      </c>
      <c r="Q1" s="38" t="s">
        <v>8</v>
      </c>
      <c r="S1" s="36" t="s">
        <v>12</v>
      </c>
    </row>
    <row r="2" spans="1:19">
      <c r="A2" s="3" t="s">
        <v>9</v>
      </c>
      <c r="B2" s="3" t="s">
        <v>13</v>
      </c>
      <c r="C2" s="3">
        <v>1</v>
      </c>
      <c r="D2" s="3">
        <v>0</v>
      </c>
      <c r="E2" s="3">
        <v>0</v>
      </c>
      <c r="F2" s="3">
        <v>0</v>
      </c>
      <c r="G2" s="3">
        <v>1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9">
        <v>0</v>
      </c>
      <c r="S2" s="37">
        <v>1</v>
      </c>
    </row>
    <row r="3" spans="1:19">
      <c r="A3" s="3" t="s">
        <v>9</v>
      </c>
      <c r="B3" s="3" t="s">
        <v>14</v>
      </c>
      <c r="C3" s="3">
        <v>1</v>
      </c>
      <c r="D3" s="3">
        <v>0</v>
      </c>
      <c r="E3" s="3">
        <v>0</v>
      </c>
      <c r="F3" s="3">
        <v>0</v>
      </c>
      <c r="G3" s="3">
        <v>1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9">
        <v>0</v>
      </c>
      <c r="S3" s="37">
        <v>1</v>
      </c>
    </row>
    <row r="4" spans="1:19">
      <c r="A4" s="3" t="s">
        <v>9</v>
      </c>
      <c r="B4" s="3" t="s">
        <v>14</v>
      </c>
      <c r="C4" s="3">
        <v>1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1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9">
        <v>0</v>
      </c>
      <c r="S4" s="37">
        <v>1</v>
      </c>
    </row>
    <row r="5" spans="1:19">
      <c r="A5" s="3" t="s">
        <v>10</v>
      </c>
      <c r="B5" s="3" t="s">
        <v>14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1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9">
        <v>0</v>
      </c>
      <c r="S5" s="37">
        <v>1</v>
      </c>
    </row>
    <row r="6" spans="1:19">
      <c r="A6" s="3" t="s">
        <v>11</v>
      </c>
      <c r="B6" s="3" t="s">
        <v>13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1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0</v>
      </c>
      <c r="Q6" s="39">
        <v>0</v>
      </c>
      <c r="S6" s="37">
        <v>1</v>
      </c>
    </row>
    <row r="7" spans="1:19">
      <c r="A7" s="3" t="s">
        <v>11</v>
      </c>
      <c r="B7" s="3" t="s">
        <v>14</v>
      </c>
      <c r="C7" s="3">
        <v>0</v>
      </c>
      <c r="D7" s="3">
        <v>0</v>
      </c>
      <c r="E7" s="3">
        <v>0</v>
      </c>
      <c r="F7" s="3">
        <v>0</v>
      </c>
      <c r="G7" s="3">
        <v>1</v>
      </c>
      <c r="H7" s="3">
        <v>0</v>
      </c>
      <c r="I7" s="3">
        <v>0</v>
      </c>
      <c r="J7" s="3">
        <v>0</v>
      </c>
      <c r="K7" s="3">
        <v>0</v>
      </c>
      <c r="L7" s="3">
        <v>1</v>
      </c>
      <c r="M7" s="3">
        <v>0</v>
      </c>
      <c r="N7" s="3">
        <v>0</v>
      </c>
      <c r="O7" s="3">
        <v>0</v>
      </c>
      <c r="P7" s="3">
        <v>0</v>
      </c>
      <c r="Q7" s="39">
        <v>0</v>
      </c>
      <c r="S7" s="37">
        <v>1</v>
      </c>
    </row>
    <row r="8" spans="1:19">
      <c r="A8" s="3" t="s">
        <v>9</v>
      </c>
      <c r="B8" s="3" t="s">
        <v>14</v>
      </c>
      <c r="C8" s="3">
        <v>0</v>
      </c>
      <c r="D8" s="3">
        <v>1</v>
      </c>
      <c r="E8" s="3">
        <v>0</v>
      </c>
      <c r="F8" s="3">
        <v>1</v>
      </c>
      <c r="G8" s="3">
        <v>1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9">
        <v>0</v>
      </c>
      <c r="S8" s="37">
        <v>1</v>
      </c>
    </row>
    <row r="9" spans="1:19">
      <c r="A9" s="3" t="s">
        <v>11</v>
      </c>
      <c r="B9" s="3" t="s">
        <v>14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9">
        <v>1</v>
      </c>
      <c r="S9" s="37">
        <v>1</v>
      </c>
    </row>
    <row r="10" spans="1:19">
      <c r="A10" s="3" t="s">
        <v>11</v>
      </c>
      <c r="B10" s="3" t="s">
        <v>14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1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9">
        <v>0</v>
      </c>
      <c r="S10" s="37">
        <v>1</v>
      </c>
    </row>
    <row r="11" spans="1:19">
      <c r="A11" s="3" t="s">
        <v>11</v>
      </c>
      <c r="B11" s="3" t="s">
        <v>14</v>
      </c>
      <c r="C11" s="3">
        <v>0</v>
      </c>
      <c r="D11" s="3">
        <v>0</v>
      </c>
      <c r="E11" s="3">
        <v>0</v>
      </c>
      <c r="F11" s="3">
        <v>0</v>
      </c>
      <c r="G11" s="3">
        <v>1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9">
        <v>1</v>
      </c>
      <c r="S11" s="37">
        <v>1</v>
      </c>
    </row>
    <row r="12" spans="1:19">
      <c r="A12" s="3" t="s">
        <v>11</v>
      </c>
      <c r="B12" s="3" t="s">
        <v>14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1</v>
      </c>
      <c r="P12" s="3">
        <v>0</v>
      </c>
      <c r="Q12" s="39">
        <v>0</v>
      </c>
      <c r="S12" s="37">
        <v>1</v>
      </c>
    </row>
    <row r="13" spans="1:19">
      <c r="A13" s="3" t="s">
        <v>11</v>
      </c>
      <c r="B13" s="3" t="s">
        <v>13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</v>
      </c>
      <c r="N13" s="3">
        <v>0</v>
      </c>
      <c r="O13" s="3">
        <v>1</v>
      </c>
      <c r="P13" s="3">
        <v>0</v>
      </c>
      <c r="Q13" s="39">
        <v>0</v>
      </c>
      <c r="S13" s="37">
        <v>1</v>
      </c>
    </row>
    <row r="14" spans="1:19">
      <c r="A14" s="3" t="s">
        <v>11</v>
      </c>
      <c r="B14" s="3" t="s">
        <v>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1</v>
      </c>
      <c r="M14" s="3">
        <v>0</v>
      </c>
      <c r="N14" s="3">
        <v>1</v>
      </c>
      <c r="O14" s="3">
        <v>1</v>
      </c>
      <c r="P14" s="3">
        <v>0</v>
      </c>
      <c r="Q14" s="39">
        <v>0</v>
      </c>
      <c r="S14" s="37">
        <v>1</v>
      </c>
    </row>
    <row r="15" spans="1:19">
      <c r="A15" s="3" t="s">
        <v>10</v>
      </c>
      <c r="B15" s="3" t="s">
        <v>13</v>
      </c>
      <c r="C15" s="3">
        <v>0</v>
      </c>
      <c r="D15" s="3">
        <v>0</v>
      </c>
      <c r="E15" s="3">
        <v>0</v>
      </c>
      <c r="F15" s="3">
        <v>1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1</v>
      </c>
      <c r="O15" s="3">
        <v>0</v>
      </c>
      <c r="P15" s="3">
        <v>0</v>
      </c>
      <c r="Q15" s="39">
        <v>0</v>
      </c>
      <c r="S15" s="37">
        <v>1</v>
      </c>
    </row>
    <row r="16" spans="1:19">
      <c r="A16" s="3" t="s">
        <v>9</v>
      </c>
      <c r="B16" s="3" t="s">
        <v>13</v>
      </c>
      <c r="C16" s="3">
        <v>0</v>
      </c>
      <c r="D16" s="3">
        <v>0</v>
      </c>
      <c r="E16" s="3">
        <v>0</v>
      </c>
      <c r="F16" s="3">
        <v>0</v>
      </c>
      <c r="G16" s="3">
        <v>1</v>
      </c>
      <c r="H16" s="3">
        <v>0</v>
      </c>
      <c r="I16" s="3">
        <v>0</v>
      </c>
      <c r="J16" s="3">
        <v>0</v>
      </c>
      <c r="K16" s="3">
        <v>1</v>
      </c>
      <c r="L16" s="3">
        <v>1</v>
      </c>
      <c r="M16" s="3">
        <v>0</v>
      </c>
      <c r="N16" s="3">
        <v>0</v>
      </c>
      <c r="O16" s="3">
        <v>1</v>
      </c>
      <c r="P16" s="3">
        <v>0</v>
      </c>
      <c r="Q16" s="39">
        <v>1</v>
      </c>
      <c r="S16" s="37">
        <v>1</v>
      </c>
    </row>
    <row r="17" spans="1:19">
      <c r="A17" s="3" t="s">
        <v>9</v>
      </c>
      <c r="B17" s="3" t="s">
        <v>14</v>
      </c>
      <c r="C17" s="3">
        <v>0</v>
      </c>
      <c r="D17" s="3">
        <v>0</v>
      </c>
      <c r="E17" s="3">
        <v>0</v>
      </c>
      <c r="F17" s="3">
        <v>1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1</v>
      </c>
      <c r="P17" s="3">
        <v>0</v>
      </c>
      <c r="Q17" s="39">
        <v>0</v>
      </c>
      <c r="S17" s="37">
        <v>1</v>
      </c>
    </row>
    <row r="18" spans="1:19">
      <c r="A18" s="3" t="s">
        <v>9</v>
      </c>
      <c r="B18" s="3" t="s">
        <v>15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1</v>
      </c>
      <c r="M18" s="3">
        <v>0</v>
      </c>
      <c r="N18" s="3">
        <v>0</v>
      </c>
      <c r="O18" s="3">
        <v>0</v>
      </c>
      <c r="P18" s="3">
        <v>0</v>
      </c>
      <c r="Q18" s="39">
        <v>0</v>
      </c>
      <c r="S18" s="37">
        <v>1</v>
      </c>
    </row>
    <row r="19" spans="1:19">
      <c r="A19" s="3" t="s">
        <v>11</v>
      </c>
      <c r="B19" s="3" t="s">
        <v>14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1</v>
      </c>
      <c r="K19" s="3">
        <v>0</v>
      </c>
      <c r="L19" s="3">
        <v>1</v>
      </c>
      <c r="M19" s="3">
        <v>0</v>
      </c>
      <c r="N19" s="3">
        <v>0</v>
      </c>
      <c r="O19" s="3">
        <v>0</v>
      </c>
      <c r="P19" s="3">
        <v>0</v>
      </c>
      <c r="Q19" s="39">
        <v>0</v>
      </c>
      <c r="S19" s="37">
        <v>1</v>
      </c>
    </row>
    <row r="20" spans="1:19">
      <c r="A20" s="3" t="s">
        <v>9</v>
      </c>
      <c r="B20" s="3" t="s">
        <v>13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1</v>
      </c>
      <c r="M20" s="3">
        <v>0</v>
      </c>
      <c r="N20" s="3">
        <v>0</v>
      </c>
      <c r="O20" s="3">
        <v>0</v>
      </c>
      <c r="P20" s="3">
        <v>0</v>
      </c>
      <c r="Q20" s="39">
        <v>0</v>
      </c>
      <c r="S20" s="37">
        <v>1</v>
      </c>
    </row>
    <row r="21" spans="1:19">
      <c r="A21" s="3" t="s">
        <v>11</v>
      </c>
      <c r="B21" s="3" t="s">
        <v>14</v>
      </c>
      <c r="C21" s="3">
        <v>1</v>
      </c>
      <c r="D21" s="3">
        <v>1</v>
      </c>
      <c r="E21" s="3">
        <v>0</v>
      </c>
      <c r="F21" s="3">
        <v>0</v>
      </c>
      <c r="G21" s="3">
        <v>1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1</v>
      </c>
      <c r="O21" s="3">
        <v>0</v>
      </c>
      <c r="P21" s="3">
        <v>0</v>
      </c>
      <c r="Q21" s="39">
        <v>1</v>
      </c>
      <c r="S21" s="37">
        <v>1</v>
      </c>
    </row>
    <row r="22" spans="1:19">
      <c r="A22" s="3" t="s">
        <v>9</v>
      </c>
      <c r="B22" s="3" t="s">
        <v>13</v>
      </c>
      <c r="C22" s="3">
        <v>0</v>
      </c>
      <c r="D22" s="3">
        <v>0</v>
      </c>
      <c r="E22" s="3">
        <v>1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9">
        <v>0</v>
      </c>
      <c r="S22" s="37">
        <v>1</v>
      </c>
    </row>
    <row r="23" spans="1:19">
      <c r="A23" s="3" t="s">
        <v>11</v>
      </c>
      <c r="B23" s="3" t="s">
        <v>14</v>
      </c>
      <c r="C23" s="3">
        <v>0</v>
      </c>
      <c r="D23" s="3">
        <v>0</v>
      </c>
      <c r="E23" s="3">
        <v>1</v>
      </c>
      <c r="F23" s="3">
        <v>0</v>
      </c>
      <c r="G23" s="3">
        <v>1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1</v>
      </c>
      <c r="P23" s="3">
        <v>0</v>
      </c>
      <c r="Q23" s="39">
        <v>0</v>
      </c>
      <c r="S23" s="37">
        <v>1</v>
      </c>
    </row>
    <row r="24" spans="1:19">
      <c r="A24" s="3" t="s">
        <v>11</v>
      </c>
      <c r="B24" s="3" t="s">
        <v>15</v>
      </c>
      <c r="C24" s="3">
        <v>0</v>
      </c>
      <c r="D24" s="3">
        <v>1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</v>
      </c>
      <c r="N24" s="3">
        <v>0</v>
      </c>
      <c r="O24" s="3">
        <v>0</v>
      </c>
      <c r="P24" s="3">
        <v>0</v>
      </c>
      <c r="Q24" s="39">
        <v>0</v>
      </c>
      <c r="S24" s="37">
        <v>1</v>
      </c>
    </row>
    <row r="25" spans="1:19">
      <c r="A25" s="3" t="s">
        <v>11</v>
      </c>
      <c r="B25" s="3" t="s">
        <v>14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9">
        <v>0</v>
      </c>
      <c r="S25" s="37">
        <v>1</v>
      </c>
    </row>
    <row r="26" spans="1:19">
      <c r="A26" s="3" t="s">
        <v>9</v>
      </c>
      <c r="B26" s="3" t="s">
        <v>13</v>
      </c>
      <c r="C26" s="3">
        <v>0</v>
      </c>
      <c r="D26" s="3">
        <v>0</v>
      </c>
      <c r="E26" s="3">
        <v>0</v>
      </c>
      <c r="F26" s="3">
        <v>1</v>
      </c>
      <c r="G26" s="3">
        <v>1</v>
      </c>
      <c r="H26" s="3">
        <v>0</v>
      </c>
      <c r="I26" s="3">
        <v>0</v>
      </c>
      <c r="J26" s="3">
        <v>1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9">
        <v>1</v>
      </c>
      <c r="S26" s="37">
        <v>1</v>
      </c>
    </row>
    <row r="27" spans="1:19">
      <c r="A27" s="3" t="s">
        <v>11</v>
      </c>
      <c r="B27" s="3" t="s">
        <v>13</v>
      </c>
      <c r="C27" s="3">
        <v>0</v>
      </c>
      <c r="D27" s="3">
        <v>0</v>
      </c>
      <c r="E27" s="3">
        <v>0</v>
      </c>
      <c r="F27" s="3">
        <v>1</v>
      </c>
      <c r="G27" s="3">
        <v>0</v>
      </c>
      <c r="H27" s="3">
        <v>1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9">
        <v>1</v>
      </c>
      <c r="S27" s="37">
        <v>1</v>
      </c>
    </row>
    <row r="28" spans="1:19">
      <c r="A28" s="3" t="s">
        <v>11</v>
      </c>
      <c r="B28" s="3" t="s">
        <v>14</v>
      </c>
      <c r="C28" s="3">
        <v>0</v>
      </c>
      <c r="D28" s="3">
        <v>1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1</v>
      </c>
      <c r="P28" s="3">
        <v>0</v>
      </c>
      <c r="Q28" s="39">
        <v>0</v>
      </c>
      <c r="S28" s="37">
        <v>1</v>
      </c>
    </row>
    <row r="29" spans="1:19">
      <c r="A29" s="3" t="s">
        <v>9</v>
      </c>
      <c r="B29" s="3" t="s">
        <v>14</v>
      </c>
      <c r="C29" s="3">
        <v>0</v>
      </c>
      <c r="D29" s="3">
        <v>0</v>
      </c>
      <c r="E29" s="3">
        <v>1</v>
      </c>
      <c r="F29" s="3">
        <v>1</v>
      </c>
      <c r="G29" s="3">
        <v>0</v>
      </c>
      <c r="H29" s="3">
        <v>0</v>
      </c>
      <c r="I29" s="3">
        <v>1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9">
        <v>1</v>
      </c>
      <c r="S29" s="37">
        <v>1</v>
      </c>
    </row>
    <row r="30" spans="1:19">
      <c r="A30" s="3" t="s">
        <v>9</v>
      </c>
      <c r="B30" s="3" t="s">
        <v>13</v>
      </c>
      <c r="C30" s="3">
        <v>0</v>
      </c>
      <c r="D30" s="3">
        <v>0</v>
      </c>
      <c r="E30" s="3">
        <v>0</v>
      </c>
      <c r="F30" s="3">
        <v>1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1</v>
      </c>
      <c r="P30" s="3">
        <v>0</v>
      </c>
      <c r="Q30" s="39">
        <v>0</v>
      </c>
      <c r="S30" s="37">
        <v>1</v>
      </c>
    </row>
    <row r="31" spans="1:19">
      <c r="A31" s="3" t="s">
        <v>11</v>
      </c>
      <c r="B31" s="3" t="s">
        <v>13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9">
        <v>0</v>
      </c>
      <c r="S31" s="37">
        <v>1</v>
      </c>
    </row>
    <row r="32" spans="1:19">
      <c r="A32" s="3" t="s">
        <v>11</v>
      </c>
      <c r="B32" s="3" t="s">
        <v>13</v>
      </c>
      <c r="C32" s="3">
        <v>1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1</v>
      </c>
      <c r="O32" s="3">
        <v>0</v>
      </c>
      <c r="P32" s="3">
        <v>0</v>
      </c>
      <c r="Q32" s="39">
        <v>0</v>
      </c>
      <c r="S32" s="37">
        <v>1</v>
      </c>
    </row>
    <row r="33" spans="1:19">
      <c r="A33" s="3" t="s">
        <v>11</v>
      </c>
      <c r="B33" s="3" t="s">
        <v>13</v>
      </c>
      <c r="C33" s="3">
        <v>0</v>
      </c>
      <c r="D33" s="3">
        <v>0</v>
      </c>
      <c r="E33" s="3">
        <v>0</v>
      </c>
      <c r="F33" s="3">
        <v>1</v>
      </c>
      <c r="G33" s="3">
        <v>0</v>
      </c>
      <c r="H33" s="3">
        <v>0</v>
      </c>
      <c r="I33" s="3">
        <v>0</v>
      </c>
      <c r="J33" s="3">
        <v>0</v>
      </c>
      <c r="K33" s="3">
        <v>1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9">
        <v>0</v>
      </c>
      <c r="S33" s="37">
        <v>1</v>
      </c>
    </row>
    <row r="34" spans="1:19">
      <c r="A34" s="3" t="s">
        <v>9</v>
      </c>
      <c r="B34" s="3" t="s">
        <v>14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1</v>
      </c>
      <c r="O34" s="3">
        <v>0</v>
      </c>
      <c r="P34" s="3">
        <v>0</v>
      </c>
      <c r="Q34" s="39">
        <v>0</v>
      </c>
      <c r="S34" s="37">
        <v>1</v>
      </c>
    </row>
    <row r="35" spans="1:19">
      <c r="A35" s="3" t="s">
        <v>10</v>
      </c>
      <c r="B35" s="3" t="s">
        <v>13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1</v>
      </c>
      <c r="Q35" s="39">
        <v>1</v>
      </c>
      <c r="S35" s="37">
        <v>1</v>
      </c>
    </row>
    <row r="36" spans="1:19">
      <c r="A36" s="3" t="s">
        <v>11</v>
      </c>
      <c r="B36" s="3" t="s">
        <v>13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1</v>
      </c>
      <c r="M36" s="3">
        <v>0</v>
      </c>
      <c r="N36" s="3">
        <v>0</v>
      </c>
      <c r="O36" s="3">
        <v>1</v>
      </c>
      <c r="P36" s="3">
        <v>0</v>
      </c>
      <c r="Q36" s="39">
        <v>0</v>
      </c>
      <c r="S36" s="37">
        <v>1</v>
      </c>
    </row>
    <row r="37" spans="1:19">
      <c r="A37" s="3" t="s">
        <v>9</v>
      </c>
      <c r="B37" s="3" t="s">
        <v>14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9">
        <v>0</v>
      </c>
      <c r="S37" s="37">
        <v>1</v>
      </c>
    </row>
    <row r="38" spans="1:19">
      <c r="A38" s="3" t="s">
        <v>9</v>
      </c>
      <c r="B38" s="3" t="s">
        <v>14</v>
      </c>
      <c r="C38" s="3">
        <v>1</v>
      </c>
      <c r="D38" s="3">
        <v>0</v>
      </c>
      <c r="E38" s="3">
        <v>0</v>
      </c>
      <c r="F38" s="3">
        <v>1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9">
        <v>1</v>
      </c>
      <c r="S38" s="37">
        <v>1</v>
      </c>
    </row>
    <row r="39" spans="1:19">
      <c r="A39" s="3" t="s">
        <v>9</v>
      </c>
      <c r="B39" s="3" t="s">
        <v>13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9">
        <v>0</v>
      </c>
      <c r="S39" s="37">
        <v>1</v>
      </c>
    </row>
    <row r="40" spans="1:19">
      <c r="A40" s="3" t="s">
        <v>9</v>
      </c>
      <c r="B40" s="3" t="s">
        <v>14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1</v>
      </c>
      <c r="P40" s="3">
        <v>0</v>
      </c>
      <c r="Q40" s="39">
        <v>0</v>
      </c>
      <c r="S40" s="37">
        <v>1</v>
      </c>
    </row>
    <row r="41" spans="1:19">
      <c r="A41" s="3" t="s">
        <v>11</v>
      </c>
      <c r="B41" s="3" t="s">
        <v>15</v>
      </c>
      <c r="C41" s="3">
        <v>1</v>
      </c>
      <c r="D41" s="3">
        <v>1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1</v>
      </c>
      <c r="K41" s="3">
        <v>0</v>
      </c>
      <c r="L41" s="3">
        <v>0</v>
      </c>
      <c r="M41" s="3">
        <v>0</v>
      </c>
      <c r="N41" s="3">
        <v>1</v>
      </c>
      <c r="O41" s="3">
        <v>0</v>
      </c>
      <c r="P41" s="3">
        <v>0</v>
      </c>
      <c r="Q41" s="39">
        <v>0</v>
      </c>
      <c r="S41" s="37">
        <v>1</v>
      </c>
    </row>
    <row r="42" spans="1:19">
      <c r="A42" s="3" t="s">
        <v>9</v>
      </c>
      <c r="B42" s="3" t="s">
        <v>13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1</v>
      </c>
      <c r="P42" s="3">
        <v>0</v>
      </c>
      <c r="Q42" s="39">
        <v>0</v>
      </c>
      <c r="S42" s="37">
        <v>1</v>
      </c>
    </row>
    <row r="43" spans="1:19">
      <c r="A43" s="3" t="s">
        <v>9</v>
      </c>
      <c r="B43" s="3" t="s">
        <v>13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1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9">
        <v>0</v>
      </c>
      <c r="S43" s="37">
        <v>1</v>
      </c>
    </row>
    <row r="44" spans="1:19">
      <c r="A44" s="3" t="s">
        <v>11</v>
      </c>
      <c r="B44" s="3" t="s">
        <v>13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1</v>
      </c>
      <c r="Q44" s="39">
        <v>0</v>
      </c>
      <c r="S44" s="37">
        <v>1</v>
      </c>
    </row>
    <row r="45" spans="1:19">
      <c r="A45" s="3" t="s">
        <v>11</v>
      </c>
      <c r="B45" s="3" t="s">
        <v>13</v>
      </c>
      <c r="C45" s="3">
        <v>0</v>
      </c>
      <c r="D45" s="3">
        <v>0</v>
      </c>
      <c r="E45" s="3">
        <v>0</v>
      </c>
      <c r="F45" s="3">
        <v>1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9">
        <v>0</v>
      </c>
      <c r="S45" s="37">
        <v>1</v>
      </c>
    </row>
    <row r="46" spans="1:19">
      <c r="A46" s="3" t="s">
        <v>9</v>
      </c>
      <c r="B46" s="3" t="s">
        <v>13</v>
      </c>
      <c r="C46" s="3">
        <v>0</v>
      </c>
      <c r="D46" s="3">
        <v>0</v>
      </c>
      <c r="E46" s="3">
        <v>1</v>
      </c>
      <c r="F46" s="3">
        <v>0</v>
      </c>
      <c r="G46" s="3">
        <v>0</v>
      </c>
      <c r="H46" s="3">
        <v>1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9">
        <v>1</v>
      </c>
      <c r="S46" s="37">
        <v>1</v>
      </c>
    </row>
    <row r="47" spans="1:19">
      <c r="A47" s="3" t="s">
        <v>11</v>
      </c>
      <c r="B47" s="3" t="s">
        <v>14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9">
        <v>0</v>
      </c>
      <c r="S47" s="37">
        <v>1</v>
      </c>
    </row>
    <row r="48" spans="1:19">
      <c r="A48" s="3" t="s">
        <v>11</v>
      </c>
      <c r="B48" s="3" t="s">
        <v>14</v>
      </c>
      <c r="C48" s="3">
        <v>0</v>
      </c>
      <c r="D48" s="3">
        <v>0</v>
      </c>
      <c r="E48" s="3">
        <v>0</v>
      </c>
      <c r="F48" s="3">
        <v>1</v>
      </c>
      <c r="G48" s="3">
        <v>0</v>
      </c>
      <c r="H48" s="3">
        <v>0</v>
      </c>
      <c r="I48" s="3">
        <v>0</v>
      </c>
      <c r="J48" s="3">
        <v>1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1</v>
      </c>
      <c r="Q48" s="39">
        <v>1</v>
      </c>
      <c r="S48" s="37">
        <v>1</v>
      </c>
    </row>
    <row r="49" spans="1:19">
      <c r="A49" s="3" t="s">
        <v>11</v>
      </c>
      <c r="B49" s="3" t="s">
        <v>15</v>
      </c>
      <c r="C49" s="3">
        <v>0</v>
      </c>
      <c r="D49" s="3">
        <v>0</v>
      </c>
      <c r="E49" s="3">
        <v>0</v>
      </c>
      <c r="F49" s="3">
        <v>1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9">
        <v>0</v>
      </c>
      <c r="S49" s="37">
        <v>1</v>
      </c>
    </row>
    <row r="50" spans="1:19">
      <c r="A50" s="3" t="s">
        <v>9</v>
      </c>
      <c r="B50" s="3" t="s">
        <v>14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1</v>
      </c>
      <c r="K50" s="3">
        <v>0</v>
      </c>
      <c r="L50" s="3">
        <v>1</v>
      </c>
      <c r="M50" s="3">
        <v>0</v>
      </c>
      <c r="N50" s="3">
        <v>0</v>
      </c>
      <c r="O50" s="3">
        <v>0</v>
      </c>
      <c r="P50" s="3">
        <v>0</v>
      </c>
      <c r="Q50" s="39">
        <v>0</v>
      </c>
      <c r="S50" s="37">
        <v>1</v>
      </c>
    </row>
    <row r="51" spans="1:19">
      <c r="A51" s="3" t="s">
        <v>11</v>
      </c>
      <c r="B51" s="3" t="s">
        <v>14</v>
      </c>
      <c r="C51" s="3">
        <v>1</v>
      </c>
      <c r="D51" s="3">
        <v>0</v>
      </c>
      <c r="E51" s="3">
        <v>0</v>
      </c>
      <c r="F51" s="3">
        <v>0</v>
      </c>
      <c r="G51" s="3">
        <v>1</v>
      </c>
      <c r="H51" s="3">
        <v>0</v>
      </c>
      <c r="I51" s="3">
        <v>0</v>
      </c>
      <c r="J51" s="3">
        <v>0</v>
      </c>
      <c r="K51" s="3">
        <v>0</v>
      </c>
      <c r="L51" s="3">
        <v>1</v>
      </c>
      <c r="M51" s="3">
        <v>0</v>
      </c>
      <c r="N51" s="3">
        <v>1</v>
      </c>
      <c r="O51" s="3">
        <v>1</v>
      </c>
      <c r="P51" s="3">
        <v>0</v>
      </c>
      <c r="Q51" s="39">
        <v>0</v>
      </c>
      <c r="S51" s="37">
        <v>1</v>
      </c>
    </row>
    <row r="52" spans="1:19">
      <c r="A52" s="3" t="s">
        <v>9</v>
      </c>
      <c r="B52" s="3" t="s">
        <v>13</v>
      </c>
      <c r="C52" s="3">
        <v>0</v>
      </c>
      <c r="D52" s="3">
        <v>0</v>
      </c>
      <c r="E52" s="3">
        <v>0</v>
      </c>
      <c r="F52" s="3">
        <v>1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1</v>
      </c>
      <c r="P52" s="3">
        <v>0</v>
      </c>
      <c r="Q52" s="39">
        <v>0</v>
      </c>
      <c r="S52" s="37">
        <v>1</v>
      </c>
    </row>
    <row r="53" spans="1:19">
      <c r="A53" s="3" t="s">
        <v>9</v>
      </c>
      <c r="B53" s="3" t="s">
        <v>14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9">
        <v>0</v>
      </c>
      <c r="S53" s="37">
        <v>1</v>
      </c>
    </row>
    <row r="54" spans="1:19">
      <c r="A54" s="3" t="s">
        <v>10</v>
      </c>
      <c r="B54" s="3" t="s">
        <v>14</v>
      </c>
      <c r="C54" s="3">
        <v>0</v>
      </c>
      <c r="D54" s="3">
        <v>0</v>
      </c>
      <c r="E54" s="3">
        <v>0</v>
      </c>
      <c r="F54" s="3">
        <v>1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9">
        <v>0</v>
      </c>
      <c r="S54" s="37">
        <v>1</v>
      </c>
    </row>
    <row r="55" spans="1:19">
      <c r="A55" s="3" t="s">
        <v>11</v>
      </c>
      <c r="B55" s="3" t="s">
        <v>14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9">
        <v>1</v>
      </c>
      <c r="S55" s="37">
        <v>1</v>
      </c>
    </row>
    <row r="56" spans="1:19">
      <c r="A56" s="3" t="s">
        <v>11</v>
      </c>
      <c r="B56" s="3" t="s">
        <v>14</v>
      </c>
      <c r="C56" s="3">
        <v>1</v>
      </c>
      <c r="D56" s="3">
        <v>0</v>
      </c>
      <c r="E56" s="3">
        <v>1</v>
      </c>
      <c r="F56" s="3">
        <v>0</v>
      </c>
      <c r="G56" s="3">
        <v>1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1</v>
      </c>
      <c r="P56" s="3">
        <v>0</v>
      </c>
      <c r="Q56" s="39">
        <v>0</v>
      </c>
      <c r="S56" s="37">
        <v>1</v>
      </c>
    </row>
    <row r="57" spans="1:19">
      <c r="A57" s="3" t="s">
        <v>10</v>
      </c>
      <c r="B57" s="3" t="s">
        <v>14</v>
      </c>
      <c r="C57" s="3">
        <v>1</v>
      </c>
      <c r="D57" s="3">
        <v>0</v>
      </c>
      <c r="E57" s="3">
        <v>0</v>
      </c>
      <c r="F57" s="3">
        <v>1</v>
      </c>
      <c r="G57" s="3">
        <v>1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9">
        <v>0</v>
      </c>
      <c r="S57" s="37">
        <v>1</v>
      </c>
    </row>
    <row r="58" spans="1:19">
      <c r="A58" s="3" t="s">
        <v>9</v>
      </c>
      <c r="B58" s="3" t="s">
        <v>15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1</v>
      </c>
      <c r="M58" s="3">
        <v>0</v>
      </c>
      <c r="N58" s="3">
        <v>0</v>
      </c>
      <c r="O58" s="3">
        <v>0</v>
      </c>
      <c r="P58" s="3">
        <v>0</v>
      </c>
      <c r="Q58" s="39">
        <v>0</v>
      </c>
      <c r="S58" s="37">
        <v>1</v>
      </c>
    </row>
    <row r="59" spans="1:19">
      <c r="A59" s="3" t="s">
        <v>11</v>
      </c>
      <c r="B59" s="3" t="s">
        <v>14</v>
      </c>
      <c r="C59" s="3">
        <v>0</v>
      </c>
      <c r="D59" s="3">
        <v>0</v>
      </c>
      <c r="E59" s="3">
        <v>0</v>
      </c>
      <c r="F59" s="3">
        <v>1</v>
      </c>
      <c r="G59" s="3">
        <v>0</v>
      </c>
      <c r="H59" s="3">
        <v>0</v>
      </c>
      <c r="I59" s="3">
        <v>0</v>
      </c>
      <c r="J59" s="3">
        <v>1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9">
        <v>0</v>
      </c>
      <c r="S59" s="37">
        <v>1</v>
      </c>
    </row>
    <row r="60" spans="1:19">
      <c r="A60" s="3" t="s">
        <v>10</v>
      </c>
      <c r="B60" s="3" t="s">
        <v>13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9">
        <v>0</v>
      </c>
      <c r="S60" s="37">
        <v>1</v>
      </c>
    </row>
    <row r="61" spans="1:19">
      <c r="A61" s="3" t="s">
        <v>9</v>
      </c>
      <c r="B61" s="3" t="s">
        <v>15</v>
      </c>
      <c r="C61" s="3">
        <v>0</v>
      </c>
      <c r="D61" s="3">
        <v>1</v>
      </c>
      <c r="E61" s="3">
        <v>0</v>
      </c>
      <c r="F61" s="3">
        <v>1</v>
      </c>
      <c r="G61" s="3">
        <v>1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9">
        <v>0</v>
      </c>
      <c r="S61" s="37">
        <v>1</v>
      </c>
    </row>
    <row r="62" spans="1:19">
      <c r="A62" s="3" t="s">
        <v>11</v>
      </c>
      <c r="B62" s="3" t="s">
        <v>14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1</v>
      </c>
      <c r="P62" s="3">
        <v>0</v>
      </c>
      <c r="Q62" s="39">
        <v>1</v>
      </c>
      <c r="S62" s="37">
        <v>1</v>
      </c>
    </row>
    <row r="63" spans="1:19">
      <c r="A63" s="3" t="s">
        <v>11</v>
      </c>
      <c r="B63" s="3" t="s">
        <v>13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1</v>
      </c>
      <c r="M63" s="3">
        <v>0</v>
      </c>
      <c r="N63" s="3">
        <v>0</v>
      </c>
      <c r="O63" s="3">
        <v>1</v>
      </c>
      <c r="P63" s="3">
        <v>0</v>
      </c>
      <c r="Q63" s="39">
        <v>1</v>
      </c>
      <c r="S63" s="37">
        <v>1</v>
      </c>
    </row>
    <row r="64" spans="1:19">
      <c r="A64" s="3" t="s">
        <v>9</v>
      </c>
      <c r="B64" s="3" t="s">
        <v>13</v>
      </c>
      <c r="C64" s="3">
        <v>0</v>
      </c>
      <c r="D64" s="3">
        <v>0</v>
      </c>
      <c r="E64" s="3">
        <v>0</v>
      </c>
      <c r="F64" s="3">
        <v>1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9">
        <v>0</v>
      </c>
      <c r="S64" s="37">
        <v>1</v>
      </c>
    </row>
    <row r="65" spans="1:19">
      <c r="A65" s="3" t="s">
        <v>11</v>
      </c>
      <c r="B65" s="3" t="s">
        <v>13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1</v>
      </c>
      <c r="M65" s="3">
        <v>0</v>
      </c>
      <c r="N65" s="3">
        <v>0</v>
      </c>
      <c r="O65" s="3">
        <v>1</v>
      </c>
      <c r="P65" s="3">
        <v>0</v>
      </c>
      <c r="Q65" s="39">
        <v>1</v>
      </c>
      <c r="S65" s="37">
        <v>1</v>
      </c>
    </row>
    <row r="66" spans="1:19">
      <c r="A66" s="3" t="s">
        <v>9</v>
      </c>
      <c r="B66" s="3" t="s">
        <v>13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9">
        <v>0</v>
      </c>
      <c r="S66" s="37">
        <v>1</v>
      </c>
    </row>
    <row r="67" spans="1:19">
      <c r="A67" s="3" t="s">
        <v>9</v>
      </c>
      <c r="B67" s="3" t="s">
        <v>13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1</v>
      </c>
      <c r="J67" s="3">
        <v>0</v>
      </c>
      <c r="K67" s="3">
        <v>0</v>
      </c>
      <c r="L67" s="3">
        <v>0</v>
      </c>
      <c r="M67" s="3">
        <v>0</v>
      </c>
      <c r="N67" s="3">
        <v>1</v>
      </c>
      <c r="O67" s="3">
        <v>0</v>
      </c>
      <c r="P67" s="3">
        <v>0</v>
      </c>
      <c r="Q67" s="39">
        <v>0</v>
      </c>
      <c r="S67" s="37">
        <v>1</v>
      </c>
    </row>
    <row r="68" spans="1:19">
      <c r="A68" s="3" t="s">
        <v>9</v>
      </c>
      <c r="B68" s="3" t="s">
        <v>13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1</v>
      </c>
      <c r="P68" s="3">
        <v>0</v>
      </c>
      <c r="Q68" s="39">
        <v>1</v>
      </c>
      <c r="S68" s="37">
        <v>1</v>
      </c>
    </row>
    <row r="69" spans="1:19">
      <c r="A69" s="3" t="s">
        <v>10</v>
      </c>
      <c r="B69" s="3" t="s">
        <v>13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1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1</v>
      </c>
      <c r="Q69" s="39">
        <v>0</v>
      </c>
      <c r="S69" s="37">
        <v>1</v>
      </c>
    </row>
    <row r="70" spans="1:19">
      <c r="A70" s="3" t="s">
        <v>9</v>
      </c>
      <c r="B70" s="3" t="s">
        <v>13</v>
      </c>
      <c r="C70" s="3">
        <v>0</v>
      </c>
      <c r="D70" s="3">
        <v>0</v>
      </c>
      <c r="E70" s="3">
        <v>0</v>
      </c>
      <c r="F70" s="3">
        <v>1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1</v>
      </c>
      <c r="M70" s="3">
        <v>0</v>
      </c>
      <c r="N70" s="3">
        <v>0</v>
      </c>
      <c r="O70" s="3">
        <v>0</v>
      </c>
      <c r="P70" s="3">
        <v>0</v>
      </c>
      <c r="Q70" s="39">
        <v>0</v>
      </c>
      <c r="S70" s="37">
        <v>1</v>
      </c>
    </row>
    <row r="71" spans="1:19">
      <c r="A71" s="3" t="s">
        <v>11</v>
      </c>
      <c r="B71" s="3" t="s">
        <v>14</v>
      </c>
      <c r="C71" s="3">
        <v>0</v>
      </c>
      <c r="D71" s="3">
        <v>0</v>
      </c>
      <c r="E71" s="3">
        <v>0</v>
      </c>
      <c r="F71" s="3">
        <v>0</v>
      </c>
      <c r="G71" s="3">
        <v>1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9">
        <v>0</v>
      </c>
      <c r="S71" s="37">
        <v>1</v>
      </c>
    </row>
    <row r="72" spans="1:19">
      <c r="A72" s="3" t="s">
        <v>11</v>
      </c>
      <c r="B72" s="3" t="s">
        <v>14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1</v>
      </c>
      <c r="M72" s="3">
        <v>0</v>
      </c>
      <c r="N72" s="3">
        <v>1</v>
      </c>
      <c r="O72" s="3">
        <v>0</v>
      </c>
      <c r="P72" s="3">
        <v>0</v>
      </c>
      <c r="Q72" s="39">
        <v>1</v>
      </c>
      <c r="S72" s="37">
        <v>1</v>
      </c>
    </row>
    <row r="73" spans="1:19">
      <c r="A73" s="3" t="s">
        <v>10</v>
      </c>
      <c r="B73" s="3" t="s">
        <v>13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1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9">
        <v>0</v>
      </c>
      <c r="S73" s="37">
        <v>1</v>
      </c>
    </row>
    <row r="74" spans="1:19">
      <c r="A74" s="3" t="s">
        <v>9</v>
      </c>
      <c r="B74" s="3" t="s">
        <v>15</v>
      </c>
      <c r="C74" s="3">
        <v>0</v>
      </c>
      <c r="D74" s="3">
        <v>0</v>
      </c>
      <c r="E74" s="3">
        <v>0</v>
      </c>
      <c r="F74" s="3">
        <v>1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</v>
      </c>
      <c r="N74" s="3">
        <v>0</v>
      </c>
      <c r="O74" s="3">
        <v>0</v>
      </c>
      <c r="P74" s="3">
        <v>0</v>
      </c>
      <c r="Q74" s="39">
        <v>0</v>
      </c>
      <c r="S74" s="37">
        <v>1</v>
      </c>
    </row>
    <row r="75" spans="1:19">
      <c r="A75" s="3" t="s">
        <v>9</v>
      </c>
      <c r="B75" s="3" t="s">
        <v>14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1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9">
        <v>0</v>
      </c>
      <c r="S75" s="37">
        <v>1</v>
      </c>
    </row>
    <row r="76" spans="1:19">
      <c r="A76" s="3" t="s">
        <v>11</v>
      </c>
      <c r="B76" s="3" t="s">
        <v>13</v>
      </c>
      <c r="C76" s="3">
        <v>0</v>
      </c>
      <c r="D76" s="3">
        <v>0</v>
      </c>
      <c r="E76" s="3">
        <v>0</v>
      </c>
      <c r="F76" s="3">
        <v>0</v>
      </c>
      <c r="G76" s="3">
        <v>1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</v>
      </c>
      <c r="N76" s="3">
        <v>0</v>
      </c>
      <c r="O76" s="3">
        <v>0</v>
      </c>
      <c r="P76" s="3">
        <v>0</v>
      </c>
      <c r="Q76" s="39">
        <v>1</v>
      </c>
      <c r="S76" s="37">
        <v>1</v>
      </c>
    </row>
    <row r="77" spans="1:19">
      <c r="A77" s="3" t="s">
        <v>9</v>
      </c>
      <c r="B77" s="3" t="s">
        <v>13</v>
      </c>
      <c r="C77" s="3">
        <v>0</v>
      </c>
      <c r="D77" s="3">
        <v>0</v>
      </c>
      <c r="E77" s="3">
        <v>0</v>
      </c>
      <c r="F77" s="3">
        <v>1</v>
      </c>
      <c r="G77" s="3">
        <v>1</v>
      </c>
      <c r="H77" s="3">
        <v>0</v>
      </c>
      <c r="I77" s="3">
        <v>0</v>
      </c>
      <c r="J77" s="3">
        <v>0</v>
      </c>
      <c r="K77" s="3">
        <v>0</v>
      </c>
      <c r="L77" s="3">
        <v>1</v>
      </c>
      <c r="M77" s="3">
        <v>0</v>
      </c>
      <c r="N77" s="3">
        <v>0</v>
      </c>
      <c r="O77" s="3">
        <v>0</v>
      </c>
      <c r="P77" s="3">
        <v>0</v>
      </c>
      <c r="Q77" s="39">
        <v>0</v>
      </c>
      <c r="S77" s="37">
        <v>1</v>
      </c>
    </row>
    <row r="78" spans="1:19">
      <c r="A78" s="3" t="s">
        <v>11</v>
      </c>
      <c r="B78" s="3" t="s">
        <v>13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1</v>
      </c>
      <c r="M78" s="3">
        <v>0</v>
      </c>
      <c r="N78" s="3">
        <v>0</v>
      </c>
      <c r="O78" s="3">
        <v>0</v>
      </c>
      <c r="P78" s="3">
        <v>0</v>
      </c>
      <c r="Q78" s="39">
        <v>0</v>
      </c>
      <c r="S78" s="37">
        <v>1</v>
      </c>
    </row>
    <row r="79" spans="1:19">
      <c r="A79" s="3" t="s">
        <v>11</v>
      </c>
      <c r="B79" s="3" t="s">
        <v>13</v>
      </c>
      <c r="C79" s="3">
        <v>1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9">
        <v>1</v>
      </c>
      <c r="S79" s="37">
        <v>1</v>
      </c>
    </row>
    <row r="80" spans="1:19">
      <c r="A80" s="3" t="s">
        <v>11</v>
      </c>
      <c r="B80" s="3" t="s">
        <v>15</v>
      </c>
      <c r="C80" s="3">
        <v>0</v>
      </c>
      <c r="D80" s="3">
        <v>0</v>
      </c>
      <c r="E80" s="3">
        <v>0</v>
      </c>
      <c r="F80" s="3">
        <v>1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9">
        <v>0</v>
      </c>
      <c r="S80" s="37">
        <v>1</v>
      </c>
    </row>
    <row r="81" spans="1:19">
      <c r="A81" s="3" t="s">
        <v>11</v>
      </c>
      <c r="B81" s="3" t="s">
        <v>13</v>
      </c>
      <c r="C81" s="3">
        <v>0</v>
      </c>
      <c r="D81" s="3">
        <v>0</v>
      </c>
      <c r="E81" s="3">
        <v>0</v>
      </c>
      <c r="F81" s="3">
        <v>0</v>
      </c>
      <c r="G81" s="3">
        <v>1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9">
        <v>0</v>
      </c>
      <c r="S81" s="37">
        <v>1</v>
      </c>
    </row>
    <row r="82" spans="1:19">
      <c r="A82" s="3" t="s">
        <v>11</v>
      </c>
      <c r="B82" s="3" t="s">
        <v>14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1</v>
      </c>
      <c r="P82" s="3">
        <v>0</v>
      </c>
      <c r="Q82" s="39">
        <v>0</v>
      </c>
      <c r="S82" s="37">
        <v>1</v>
      </c>
    </row>
    <row r="83" spans="1:19">
      <c r="A83" s="3" t="s">
        <v>9</v>
      </c>
      <c r="B83" s="3" t="s">
        <v>14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1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9">
        <v>0</v>
      </c>
      <c r="S83" s="37">
        <v>1</v>
      </c>
    </row>
    <row r="84" spans="1:19">
      <c r="A84" s="3" t="s">
        <v>10</v>
      </c>
      <c r="B84" s="3" t="s">
        <v>15</v>
      </c>
      <c r="C84" s="3">
        <v>1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1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9">
        <v>0</v>
      </c>
      <c r="S84" s="37">
        <v>1</v>
      </c>
    </row>
    <row r="85" spans="1:19">
      <c r="A85" s="3" t="s">
        <v>11</v>
      </c>
      <c r="B85" s="3" t="s">
        <v>13</v>
      </c>
      <c r="C85" s="3">
        <v>0</v>
      </c>
      <c r="D85" s="3">
        <v>0</v>
      </c>
      <c r="E85" s="3">
        <v>1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9">
        <v>0</v>
      </c>
      <c r="S85" s="37">
        <v>1</v>
      </c>
    </row>
    <row r="86" spans="1:19">
      <c r="A86" s="3" t="s">
        <v>11</v>
      </c>
      <c r="B86" s="3" t="s">
        <v>14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1</v>
      </c>
      <c r="K86" s="3">
        <v>0</v>
      </c>
      <c r="L86" s="3">
        <v>0</v>
      </c>
      <c r="M86" s="3">
        <v>0</v>
      </c>
      <c r="N86" s="3">
        <v>0</v>
      </c>
      <c r="O86" s="3">
        <v>1</v>
      </c>
      <c r="P86" s="3">
        <v>0</v>
      </c>
      <c r="Q86" s="39">
        <v>0</v>
      </c>
      <c r="S86" s="37">
        <v>1</v>
      </c>
    </row>
    <row r="87" spans="1:19">
      <c r="A87" s="3" t="s">
        <v>11</v>
      </c>
      <c r="B87" s="3" t="s">
        <v>13</v>
      </c>
      <c r="C87" s="3">
        <v>1</v>
      </c>
      <c r="D87" s="3">
        <v>0</v>
      </c>
      <c r="E87" s="3">
        <v>0</v>
      </c>
      <c r="F87" s="3">
        <v>1</v>
      </c>
      <c r="G87" s="3">
        <v>1</v>
      </c>
      <c r="H87" s="3">
        <v>0</v>
      </c>
      <c r="I87" s="3">
        <v>0</v>
      </c>
      <c r="J87" s="3">
        <v>1</v>
      </c>
      <c r="K87" s="3">
        <v>0</v>
      </c>
      <c r="L87" s="3">
        <v>1</v>
      </c>
      <c r="M87" s="3">
        <v>0</v>
      </c>
      <c r="N87" s="3">
        <v>0</v>
      </c>
      <c r="O87" s="3">
        <v>0</v>
      </c>
      <c r="P87" s="3">
        <v>0</v>
      </c>
      <c r="Q87" s="39">
        <v>0</v>
      </c>
      <c r="S87" s="37">
        <v>1</v>
      </c>
    </row>
    <row r="88" spans="1:19">
      <c r="A88" s="3" t="s">
        <v>10</v>
      </c>
      <c r="B88" s="3" t="s">
        <v>13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9">
        <v>0</v>
      </c>
      <c r="S88" s="37">
        <v>1</v>
      </c>
    </row>
    <row r="89" spans="1:19">
      <c r="A89" s="3" t="s">
        <v>11</v>
      </c>
      <c r="B89" s="3" t="s">
        <v>14</v>
      </c>
      <c r="C89" s="3">
        <v>1</v>
      </c>
      <c r="D89" s="3">
        <v>0</v>
      </c>
      <c r="E89" s="3">
        <v>0</v>
      </c>
      <c r="F89" s="3">
        <v>0</v>
      </c>
      <c r="G89" s="3">
        <v>1</v>
      </c>
      <c r="H89" s="3">
        <v>0</v>
      </c>
      <c r="I89" s="3">
        <v>0</v>
      </c>
      <c r="J89" s="3">
        <v>0</v>
      </c>
      <c r="K89" s="3">
        <v>0</v>
      </c>
      <c r="L89" s="3">
        <v>1</v>
      </c>
      <c r="M89" s="3">
        <v>0</v>
      </c>
      <c r="N89" s="3">
        <v>0</v>
      </c>
      <c r="O89" s="3">
        <v>1</v>
      </c>
      <c r="P89" s="3">
        <v>0</v>
      </c>
      <c r="Q89" s="39">
        <v>0</v>
      </c>
      <c r="S89" s="37">
        <v>1</v>
      </c>
    </row>
    <row r="90" spans="1:19">
      <c r="A90" s="3" t="s">
        <v>10</v>
      </c>
      <c r="B90" s="3" t="s">
        <v>13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1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9">
        <v>0</v>
      </c>
      <c r="S90" s="37">
        <v>1</v>
      </c>
    </row>
    <row r="91" spans="1:19">
      <c r="A91" s="3" t="s">
        <v>9</v>
      </c>
      <c r="B91" s="3" t="s">
        <v>14</v>
      </c>
      <c r="C91" s="3">
        <v>1</v>
      </c>
      <c r="D91" s="3">
        <v>0</v>
      </c>
      <c r="E91" s="3">
        <v>1</v>
      </c>
      <c r="F91" s="3">
        <v>0</v>
      </c>
      <c r="G91" s="3">
        <v>0</v>
      </c>
      <c r="H91" s="3">
        <v>1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9">
        <v>0</v>
      </c>
      <c r="S91" s="37">
        <v>1</v>
      </c>
    </row>
    <row r="92" spans="1:19">
      <c r="A92" s="3" t="s">
        <v>11</v>
      </c>
      <c r="B92" s="3" t="s">
        <v>13</v>
      </c>
      <c r="C92" s="3">
        <v>0</v>
      </c>
      <c r="D92" s="3">
        <v>0</v>
      </c>
      <c r="E92" s="3">
        <v>0</v>
      </c>
      <c r="F92" s="3">
        <v>0</v>
      </c>
      <c r="G92" s="3">
        <v>1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9">
        <v>0</v>
      </c>
      <c r="S92" s="37">
        <v>1</v>
      </c>
    </row>
    <row r="93" spans="1:19">
      <c r="A93" s="3" t="s">
        <v>11</v>
      </c>
      <c r="B93" s="3" t="s">
        <v>14</v>
      </c>
      <c r="C93" s="3">
        <v>0</v>
      </c>
      <c r="D93" s="3">
        <v>0</v>
      </c>
      <c r="E93" s="3">
        <v>0</v>
      </c>
      <c r="F93" s="3">
        <v>1</v>
      </c>
      <c r="G93" s="3">
        <v>0</v>
      </c>
      <c r="H93" s="3">
        <v>0</v>
      </c>
      <c r="I93" s="3">
        <v>0</v>
      </c>
      <c r="J93" s="3">
        <v>1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1</v>
      </c>
      <c r="Q93" s="39">
        <v>1</v>
      </c>
      <c r="S93" s="37">
        <v>1</v>
      </c>
    </row>
    <row r="94" spans="1:19">
      <c r="A94" s="3" t="s">
        <v>11</v>
      </c>
      <c r="B94" s="3" t="s">
        <v>13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1</v>
      </c>
      <c r="M94" s="3">
        <v>0</v>
      </c>
      <c r="N94" s="3">
        <v>0</v>
      </c>
      <c r="O94" s="3">
        <v>1</v>
      </c>
      <c r="P94" s="3">
        <v>0</v>
      </c>
      <c r="Q94" s="39">
        <v>0</v>
      </c>
      <c r="S94" s="37">
        <v>1</v>
      </c>
    </row>
    <row r="95" spans="1:19">
      <c r="A95" s="3" t="s">
        <v>9</v>
      </c>
      <c r="B95" s="3" t="s">
        <v>14</v>
      </c>
      <c r="C95" s="3">
        <v>0</v>
      </c>
      <c r="D95" s="3">
        <v>0</v>
      </c>
      <c r="E95" s="3">
        <v>1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1</v>
      </c>
      <c r="P95" s="3">
        <v>0</v>
      </c>
      <c r="Q95" s="39">
        <v>1</v>
      </c>
      <c r="S95" s="37">
        <v>1</v>
      </c>
    </row>
    <row r="96" spans="1:19">
      <c r="A96" s="3" t="s">
        <v>9</v>
      </c>
      <c r="B96" s="3" t="s">
        <v>13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9">
        <v>0</v>
      </c>
      <c r="S96" s="37">
        <v>1</v>
      </c>
    </row>
    <row r="97" spans="1:19">
      <c r="A97" s="3" t="s">
        <v>11</v>
      </c>
      <c r="B97" s="3" t="s">
        <v>13</v>
      </c>
      <c r="C97" s="3">
        <v>0</v>
      </c>
      <c r="D97" s="3">
        <v>0</v>
      </c>
      <c r="E97" s="3">
        <v>0</v>
      </c>
      <c r="F97" s="3">
        <v>0</v>
      </c>
      <c r="G97" s="3">
        <v>1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9">
        <v>0</v>
      </c>
      <c r="S97" s="37">
        <v>1</v>
      </c>
    </row>
    <row r="98" spans="1:19">
      <c r="A98" s="3" t="s">
        <v>11</v>
      </c>
      <c r="B98" s="3" t="s">
        <v>15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9">
        <v>0</v>
      </c>
      <c r="S98" s="37">
        <v>1</v>
      </c>
    </row>
    <row r="99" spans="1:19">
      <c r="A99" s="3" t="s">
        <v>9</v>
      </c>
      <c r="B99" s="3" t="s">
        <v>14</v>
      </c>
      <c r="C99" s="3">
        <v>0</v>
      </c>
      <c r="D99" s="3">
        <v>0</v>
      </c>
      <c r="E99" s="3">
        <v>0</v>
      </c>
      <c r="F99" s="3">
        <v>1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1</v>
      </c>
      <c r="P99" s="3">
        <v>0</v>
      </c>
      <c r="Q99" s="39">
        <v>0</v>
      </c>
      <c r="S99" s="37">
        <v>1</v>
      </c>
    </row>
    <row r="100" spans="1:19">
      <c r="A100" s="3" t="s">
        <v>10</v>
      </c>
      <c r="B100" s="3" t="s">
        <v>13</v>
      </c>
      <c r="C100" s="3">
        <v>0</v>
      </c>
      <c r="D100" s="3">
        <v>0</v>
      </c>
      <c r="E100" s="3">
        <v>1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9">
        <v>0</v>
      </c>
      <c r="S100" s="37">
        <v>1</v>
      </c>
    </row>
    <row r="101" spans="1:19">
      <c r="A101" s="3" t="s">
        <v>9</v>
      </c>
      <c r="B101" s="3" t="s">
        <v>14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1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9">
        <v>0</v>
      </c>
      <c r="S101" s="37">
        <v>1</v>
      </c>
    </row>
    <row r="102" spans="1:19">
      <c r="A102" s="3" t="s">
        <v>9</v>
      </c>
      <c r="B102" s="3" t="s">
        <v>14</v>
      </c>
      <c r="C102" s="3">
        <v>0</v>
      </c>
      <c r="D102" s="3">
        <v>0</v>
      </c>
      <c r="E102" s="3">
        <v>0</v>
      </c>
      <c r="F102" s="3">
        <v>1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9">
        <v>0</v>
      </c>
      <c r="S102" s="37">
        <v>1</v>
      </c>
    </row>
    <row r="103" spans="1:19">
      <c r="A103" s="3" t="s">
        <v>11</v>
      </c>
      <c r="B103" s="3" t="s">
        <v>13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1</v>
      </c>
      <c r="K103" s="3">
        <v>0</v>
      </c>
      <c r="L103" s="3">
        <v>0</v>
      </c>
      <c r="M103" s="3">
        <v>1</v>
      </c>
      <c r="N103" s="3">
        <v>1</v>
      </c>
      <c r="O103" s="3">
        <v>0</v>
      </c>
      <c r="P103" s="3">
        <v>0</v>
      </c>
      <c r="Q103" s="39">
        <v>0</v>
      </c>
      <c r="S103" s="37">
        <v>1</v>
      </c>
    </row>
    <row r="104" spans="1:19">
      <c r="A104" s="3" t="s">
        <v>11</v>
      </c>
      <c r="B104" s="3" t="s">
        <v>14</v>
      </c>
      <c r="C104" s="3">
        <v>0</v>
      </c>
      <c r="D104" s="3">
        <v>0</v>
      </c>
      <c r="E104" s="3">
        <v>1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9">
        <v>0</v>
      </c>
      <c r="S104" s="37">
        <v>1</v>
      </c>
    </row>
    <row r="105" spans="1:19">
      <c r="A105" s="3" t="s">
        <v>9</v>
      </c>
      <c r="B105" s="3" t="s">
        <v>13</v>
      </c>
      <c r="C105" s="3">
        <v>0</v>
      </c>
      <c r="D105" s="3">
        <v>0</v>
      </c>
      <c r="E105" s="3">
        <v>0</v>
      </c>
      <c r="F105" s="3">
        <v>0</v>
      </c>
      <c r="G105" s="3">
        <v>1</v>
      </c>
      <c r="H105" s="3">
        <v>1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9">
        <v>0</v>
      </c>
      <c r="S105" s="37">
        <v>1</v>
      </c>
    </row>
    <row r="106" spans="1:19">
      <c r="A106" s="3" t="s">
        <v>10</v>
      </c>
      <c r="B106" s="3" t="s">
        <v>14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1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9">
        <v>1</v>
      </c>
      <c r="S106" s="37">
        <v>1</v>
      </c>
    </row>
    <row r="107" spans="1:19">
      <c r="A107" s="3" t="s">
        <v>9</v>
      </c>
      <c r="B107" s="3" t="s">
        <v>13</v>
      </c>
      <c r="C107" s="3">
        <v>0</v>
      </c>
      <c r="D107" s="3">
        <v>0</v>
      </c>
      <c r="E107" s="3">
        <v>0</v>
      </c>
      <c r="F107" s="3">
        <v>0</v>
      </c>
      <c r="G107" s="3">
        <v>1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1</v>
      </c>
      <c r="P107" s="3">
        <v>0</v>
      </c>
      <c r="Q107" s="39">
        <v>0</v>
      </c>
      <c r="S107" s="37">
        <v>1</v>
      </c>
    </row>
    <row r="108" spans="1:19">
      <c r="A108" s="3" t="s">
        <v>9</v>
      </c>
      <c r="B108" s="3" t="s">
        <v>13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9">
        <v>1</v>
      </c>
      <c r="S108" s="37">
        <v>1</v>
      </c>
    </row>
    <row r="109" spans="1:19">
      <c r="A109" s="3" t="s">
        <v>11</v>
      </c>
      <c r="B109" s="3" t="s">
        <v>14</v>
      </c>
      <c r="C109" s="3">
        <v>1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9">
        <v>1</v>
      </c>
      <c r="S109" s="37">
        <v>1</v>
      </c>
    </row>
    <row r="110" spans="1:19">
      <c r="A110" s="3" t="s">
        <v>11</v>
      </c>
      <c r="B110" s="3" t="s">
        <v>13</v>
      </c>
      <c r="C110" s="3">
        <v>0</v>
      </c>
      <c r="D110" s="3">
        <v>0</v>
      </c>
      <c r="E110" s="3">
        <v>0</v>
      </c>
      <c r="F110" s="3">
        <v>0</v>
      </c>
      <c r="G110" s="3">
        <v>1</v>
      </c>
      <c r="H110" s="3">
        <v>0</v>
      </c>
      <c r="I110" s="3">
        <v>0</v>
      </c>
      <c r="J110" s="3">
        <v>1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9">
        <v>0</v>
      </c>
      <c r="S110" s="37">
        <v>1</v>
      </c>
    </row>
    <row r="111" spans="1:19">
      <c r="A111" s="3" t="s">
        <v>9</v>
      </c>
      <c r="B111" s="3" t="s">
        <v>14</v>
      </c>
      <c r="C111" s="3">
        <v>1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1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9">
        <v>0</v>
      </c>
      <c r="S111" s="37">
        <v>1</v>
      </c>
    </row>
    <row r="112" spans="1:19">
      <c r="A112" s="3" t="s">
        <v>9</v>
      </c>
      <c r="B112" s="3" t="s">
        <v>14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9">
        <v>0</v>
      </c>
      <c r="S112" s="37">
        <v>1</v>
      </c>
    </row>
    <row r="113" spans="1:19">
      <c r="A113" s="3" t="s">
        <v>9</v>
      </c>
      <c r="B113" s="3" t="s">
        <v>14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1</v>
      </c>
      <c r="K113" s="3">
        <v>0</v>
      </c>
      <c r="L113" s="3">
        <v>0</v>
      </c>
      <c r="M113" s="3">
        <v>0</v>
      </c>
      <c r="N113" s="3">
        <v>1</v>
      </c>
      <c r="O113" s="3">
        <v>0</v>
      </c>
      <c r="P113" s="3">
        <v>0</v>
      </c>
      <c r="Q113" s="39">
        <v>0</v>
      </c>
      <c r="S113" s="37">
        <v>1</v>
      </c>
    </row>
    <row r="114" spans="1:19">
      <c r="A114" s="3" t="s">
        <v>11</v>
      </c>
      <c r="B114" s="3" t="s">
        <v>13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9">
        <v>0</v>
      </c>
      <c r="S114" s="37">
        <v>1</v>
      </c>
    </row>
    <row r="115" spans="1:19">
      <c r="A115" s="3" t="s">
        <v>9</v>
      </c>
      <c r="B115" s="3" t="s">
        <v>13</v>
      </c>
      <c r="C115" s="3">
        <v>0</v>
      </c>
      <c r="D115" s="3">
        <v>0</v>
      </c>
      <c r="E115" s="3">
        <v>0</v>
      </c>
      <c r="F115" s="3">
        <v>1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9">
        <v>0</v>
      </c>
      <c r="S115" s="37">
        <v>1</v>
      </c>
    </row>
    <row r="116" spans="1:19">
      <c r="A116" s="3" t="s">
        <v>9</v>
      </c>
      <c r="B116" s="3" t="s">
        <v>13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9">
        <v>0</v>
      </c>
      <c r="S116" s="37">
        <v>1</v>
      </c>
    </row>
    <row r="117" spans="1:19">
      <c r="A117" s="3" t="s">
        <v>9</v>
      </c>
      <c r="B117" s="3" t="s">
        <v>14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1</v>
      </c>
      <c r="M117" s="3">
        <v>0</v>
      </c>
      <c r="N117" s="3">
        <v>0</v>
      </c>
      <c r="O117" s="3">
        <v>0</v>
      </c>
      <c r="P117" s="3">
        <v>0</v>
      </c>
      <c r="Q117" s="39">
        <v>0</v>
      </c>
      <c r="S117" s="37">
        <v>1</v>
      </c>
    </row>
    <row r="118" spans="1:19">
      <c r="A118" s="3" t="s">
        <v>9</v>
      </c>
      <c r="B118" s="3" t="s">
        <v>13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1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9">
        <v>0</v>
      </c>
      <c r="S118" s="37">
        <v>1</v>
      </c>
    </row>
    <row r="119" spans="1:19">
      <c r="A119" s="3" t="s">
        <v>11</v>
      </c>
      <c r="B119" s="3" t="s">
        <v>14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1</v>
      </c>
      <c r="I119" s="3">
        <v>0</v>
      </c>
      <c r="J119" s="3">
        <v>1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9">
        <v>1</v>
      </c>
      <c r="S119" s="37">
        <v>1</v>
      </c>
    </row>
    <row r="120" spans="1:19">
      <c r="A120" s="3" t="s">
        <v>10</v>
      </c>
      <c r="B120" s="3" t="s">
        <v>14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9">
        <v>1</v>
      </c>
      <c r="S120" s="37">
        <v>1</v>
      </c>
    </row>
    <row r="121" spans="1:19">
      <c r="A121" s="3" t="s">
        <v>9</v>
      </c>
      <c r="B121" s="3" t="s">
        <v>14</v>
      </c>
      <c r="C121" s="3">
        <v>0</v>
      </c>
      <c r="D121" s="3">
        <v>0</v>
      </c>
      <c r="E121" s="3">
        <v>1</v>
      </c>
      <c r="F121" s="3">
        <v>0</v>
      </c>
      <c r="G121" s="3">
        <v>0</v>
      </c>
      <c r="H121" s="3">
        <v>0</v>
      </c>
      <c r="I121" s="3">
        <v>1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9">
        <v>1</v>
      </c>
      <c r="S121" s="37">
        <v>1</v>
      </c>
    </row>
    <row r="122" spans="1:19">
      <c r="A122" s="3" t="s">
        <v>11</v>
      </c>
      <c r="B122" s="3" t="s">
        <v>13</v>
      </c>
      <c r="C122" s="3">
        <v>0</v>
      </c>
      <c r="D122" s="3">
        <v>1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1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9">
        <v>0</v>
      </c>
      <c r="S122" s="37">
        <v>1</v>
      </c>
    </row>
    <row r="123" spans="1:19">
      <c r="A123" s="3" t="s">
        <v>9</v>
      </c>
      <c r="B123" s="3" t="s">
        <v>13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9">
        <v>1</v>
      </c>
      <c r="S123" s="37">
        <v>1</v>
      </c>
    </row>
    <row r="124" spans="1:19">
      <c r="A124" s="3" t="s">
        <v>9</v>
      </c>
      <c r="B124" s="3" t="s">
        <v>14</v>
      </c>
      <c r="C124" s="3">
        <v>0</v>
      </c>
      <c r="D124" s="3">
        <v>0</v>
      </c>
      <c r="E124" s="3">
        <v>0</v>
      </c>
      <c r="F124" s="3">
        <v>1</v>
      </c>
      <c r="G124" s="3">
        <v>1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9">
        <v>0</v>
      </c>
      <c r="S124" s="37">
        <v>1</v>
      </c>
    </row>
    <row r="125" spans="1:19">
      <c r="A125" s="3" t="s">
        <v>11</v>
      </c>
      <c r="B125" s="3" t="s">
        <v>13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9">
        <v>0</v>
      </c>
      <c r="S125" s="37">
        <v>1</v>
      </c>
    </row>
    <row r="126" spans="1:19">
      <c r="A126" s="3" t="s">
        <v>11</v>
      </c>
      <c r="B126" s="3" t="s">
        <v>14</v>
      </c>
      <c r="C126" s="3">
        <v>1</v>
      </c>
      <c r="D126" s="3">
        <v>0</v>
      </c>
      <c r="E126" s="3">
        <v>0</v>
      </c>
      <c r="F126" s="3">
        <v>1</v>
      </c>
      <c r="G126" s="3">
        <v>0</v>
      </c>
      <c r="H126" s="3">
        <v>0</v>
      </c>
      <c r="I126" s="3">
        <v>0</v>
      </c>
      <c r="J126" s="3">
        <v>0</v>
      </c>
      <c r="K126" s="3">
        <v>1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9">
        <v>1</v>
      </c>
      <c r="S126" s="37">
        <v>1</v>
      </c>
    </row>
    <row r="127" spans="1:19">
      <c r="A127" s="3" t="s">
        <v>10</v>
      </c>
      <c r="B127" s="3" t="s">
        <v>13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9">
        <v>0</v>
      </c>
      <c r="S127" s="37">
        <v>1</v>
      </c>
    </row>
    <row r="128" spans="1:19">
      <c r="A128" s="3" t="s">
        <v>11</v>
      </c>
      <c r="B128" s="3" t="s">
        <v>15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9">
        <v>0</v>
      </c>
      <c r="S128" s="37">
        <v>1</v>
      </c>
    </row>
    <row r="129" spans="1:19">
      <c r="A129" s="3" t="s">
        <v>11</v>
      </c>
      <c r="B129" s="3" t="s">
        <v>14</v>
      </c>
      <c r="C129" s="3">
        <v>0</v>
      </c>
      <c r="D129" s="3">
        <v>0</v>
      </c>
      <c r="E129" s="3">
        <v>0</v>
      </c>
      <c r="F129" s="3">
        <v>0</v>
      </c>
      <c r="G129" s="3">
        <v>1</v>
      </c>
      <c r="H129" s="3">
        <v>0</v>
      </c>
      <c r="I129" s="3">
        <v>1</v>
      </c>
      <c r="J129" s="3">
        <v>0</v>
      </c>
      <c r="K129" s="3">
        <v>0</v>
      </c>
      <c r="L129" s="3">
        <v>1</v>
      </c>
      <c r="M129" s="3">
        <v>0</v>
      </c>
      <c r="N129" s="3">
        <v>0</v>
      </c>
      <c r="O129" s="3">
        <v>0</v>
      </c>
      <c r="P129" s="3">
        <v>0</v>
      </c>
      <c r="Q129" s="39">
        <v>1</v>
      </c>
      <c r="S129" s="37">
        <v>1</v>
      </c>
    </row>
    <row r="130" spans="1:19">
      <c r="A130" s="3" t="s">
        <v>9</v>
      </c>
      <c r="B130" s="3" t="s">
        <v>14</v>
      </c>
      <c r="C130" s="3">
        <v>0</v>
      </c>
      <c r="D130" s="3">
        <v>0</v>
      </c>
      <c r="E130" s="3">
        <v>0</v>
      </c>
      <c r="F130" s="3">
        <v>1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</v>
      </c>
      <c r="N130" s="3">
        <v>0</v>
      </c>
      <c r="O130" s="3">
        <v>1</v>
      </c>
      <c r="P130" s="3">
        <v>0</v>
      </c>
      <c r="Q130" s="39">
        <v>0</v>
      </c>
      <c r="S130" s="37">
        <v>1</v>
      </c>
    </row>
    <row r="131" spans="1:19">
      <c r="A131" s="3" t="s">
        <v>11</v>
      </c>
      <c r="B131" s="3" t="s">
        <v>13</v>
      </c>
      <c r="C131" s="3">
        <v>1</v>
      </c>
      <c r="D131" s="3">
        <v>0</v>
      </c>
      <c r="E131" s="3">
        <v>1</v>
      </c>
      <c r="F131" s="3">
        <v>1</v>
      </c>
      <c r="G131" s="3">
        <v>0</v>
      </c>
      <c r="H131" s="3">
        <v>1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9">
        <v>0</v>
      </c>
      <c r="S131" s="37">
        <v>1</v>
      </c>
    </row>
    <row r="132" spans="1:19">
      <c r="A132" s="3" t="s">
        <v>9</v>
      </c>
      <c r="B132" s="3" t="s">
        <v>14</v>
      </c>
      <c r="C132" s="3">
        <v>0</v>
      </c>
      <c r="D132" s="3">
        <v>0</v>
      </c>
      <c r="E132" s="3">
        <v>0</v>
      </c>
      <c r="F132" s="3">
        <v>0</v>
      </c>
      <c r="G132" s="3">
        <v>1</v>
      </c>
      <c r="H132" s="3">
        <v>0</v>
      </c>
      <c r="I132" s="3">
        <v>1</v>
      </c>
      <c r="J132" s="3">
        <v>0</v>
      </c>
      <c r="K132" s="3">
        <v>0</v>
      </c>
      <c r="L132" s="3">
        <v>1</v>
      </c>
      <c r="M132" s="3">
        <v>0</v>
      </c>
      <c r="N132" s="3">
        <v>0</v>
      </c>
      <c r="O132" s="3">
        <v>1</v>
      </c>
      <c r="P132" s="3">
        <v>0</v>
      </c>
      <c r="Q132" s="39">
        <v>0</v>
      </c>
      <c r="S132" s="37">
        <v>1</v>
      </c>
    </row>
    <row r="133" spans="1:19">
      <c r="A133" s="3" t="s">
        <v>11</v>
      </c>
      <c r="B133" s="3" t="s">
        <v>14</v>
      </c>
      <c r="C133" s="3">
        <v>0</v>
      </c>
      <c r="D133" s="3">
        <v>0</v>
      </c>
      <c r="E133" s="3">
        <v>0</v>
      </c>
      <c r="F133" s="3">
        <v>1</v>
      </c>
      <c r="G133" s="3">
        <v>0</v>
      </c>
      <c r="H133" s="3">
        <v>0</v>
      </c>
      <c r="I133" s="3">
        <v>0</v>
      </c>
      <c r="J133" s="3">
        <v>1</v>
      </c>
      <c r="K133" s="3">
        <v>0</v>
      </c>
      <c r="L133" s="3">
        <v>0</v>
      </c>
      <c r="M133" s="3">
        <v>0</v>
      </c>
      <c r="N133" s="3">
        <v>0</v>
      </c>
      <c r="O133" s="3">
        <v>1</v>
      </c>
      <c r="P133" s="3">
        <v>0</v>
      </c>
      <c r="Q133" s="39">
        <v>0</v>
      </c>
      <c r="S133" s="37">
        <v>1</v>
      </c>
    </row>
    <row r="134" spans="1:19">
      <c r="A134" s="3" t="s">
        <v>10</v>
      </c>
      <c r="B134" s="3" t="s">
        <v>14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9">
        <v>1</v>
      </c>
      <c r="S134" s="37">
        <v>1</v>
      </c>
    </row>
    <row r="135" spans="1:19">
      <c r="A135" s="3" t="s">
        <v>9</v>
      </c>
      <c r="B135" s="3" t="s">
        <v>14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9">
        <v>0</v>
      </c>
      <c r="S135" s="37">
        <v>1</v>
      </c>
    </row>
    <row r="136" spans="1:19">
      <c r="A136" s="3" t="s">
        <v>11</v>
      </c>
      <c r="B136" s="3" t="s">
        <v>14</v>
      </c>
      <c r="C136" s="3">
        <v>0</v>
      </c>
      <c r="D136" s="3">
        <v>0</v>
      </c>
      <c r="E136" s="3">
        <v>0</v>
      </c>
      <c r="F136" s="3">
        <v>0</v>
      </c>
      <c r="G136" s="3">
        <v>1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9">
        <v>0</v>
      </c>
      <c r="S136" s="37">
        <v>1</v>
      </c>
    </row>
    <row r="137" spans="1:19">
      <c r="A137" s="3" t="s">
        <v>9</v>
      </c>
      <c r="B137" s="3" t="s">
        <v>14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9">
        <v>0</v>
      </c>
      <c r="S137" s="37">
        <v>1</v>
      </c>
    </row>
    <row r="138" spans="1:19">
      <c r="A138" s="3" t="s">
        <v>11</v>
      </c>
      <c r="B138" s="3" t="s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9">
        <v>0</v>
      </c>
      <c r="S138" s="37">
        <v>1</v>
      </c>
    </row>
    <row r="139" spans="1:19">
      <c r="A139" s="3" t="s">
        <v>9</v>
      </c>
      <c r="B139" s="3" t="s">
        <v>14</v>
      </c>
      <c r="C139" s="3">
        <v>0</v>
      </c>
      <c r="D139" s="3">
        <v>0</v>
      </c>
      <c r="E139" s="3">
        <v>0</v>
      </c>
      <c r="F139" s="3">
        <v>0</v>
      </c>
      <c r="G139" s="3">
        <v>1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9">
        <v>0</v>
      </c>
      <c r="S139" s="37">
        <v>1</v>
      </c>
    </row>
    <row r="140" spans="1:19">
      <c r="A140" s="3" t="s">
        <v>9</v>
      </c>
      <c r="B140" s="3" t="s">
        <v>14</v>
      </c>
      <c r="C140" s="3">
        <v>0</v>
      </c>
      <c r="D140" s="3">
        <v>0</v>
      </c>
      <c r="E140" s="3">
        <v>0</v>
      </c>
      <c r="F140" s="3">
        <v>1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1</v>
      </c>
      <c r="P140" s="3">
        <v>0</v>
      </c>
      <c r="Q140" s="39">
        <v>0</v>
      </c>
      <c r="S140" s="37">
        <v>1</v>
      </c>
    </row>
    <row r="141" spans="1:19">
      <c r="A141" s="3" t="s">
        <v>10</v>
      </c>
      <c r="B141" s="3" t="s">
        <v>14</v>
      </c>
      <c r="C141" s="3">
        <v>0</v>
      </c>
      <c r="D141" s="3">
        <v>0</v>
      </c>
      <c r="E141" s="3">
        <v>0</v>
      </c>
      <c r="F141" s="3">
        <v>1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9">
        <v>0</v>
      </c>
      <c r="S141" s="37">
        <v>1</v>
      </c>
    </row>
    <row r="142" spans="1:19">
      <c r="A142" s="3" t="s">
        <v>11</v>
      </c>
      <c r="B142" s="3" t="s">
        <v>13</v>
      </c>
      <c r="C142" s="3">
        <v>1</v>
      </c>
      <c r="D142" s="3">
        <v>0</v>
      </c>
      <c r="E142" s="3">
        <v>0</v>
      </c>
      <c r="F142" s="3">
        <v>0</v>
      </c>
      <c r="G142" s="3">
        <v>1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1</v>
      </c>
      <c r="P142" s="3">
        <v>0</v>
      </c>
      <c r="Q142" s="39">
        <v>0</v>
      </c>
      <c r="S142" s="37">
        <v>1</v>
      </c>
    </row>
    <row r="143" spans="1:19">
      <c r="A143" s="3" t="s">
        <v>10</v>
      </c>
      <c r="B143" s="3" t="s">
        <v>13</v>
      </c>
      <c r="C143" s="3">
        <v>1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9">
        <v>0</v>
      </c>
      <c r="S143" s="37">
        <v>1</v>
      </c>
    </row>
    <row r="144" spans="1:19">
      <c r="A144" s="3" t="s">
        <v>11</v>
      </c>
      <c r="B144" s="3" t="s">
        <v>14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9">
        <v>0</v>
      </c>
      <c r="S144" s="37">
        <v>1</v>
      </c>
    </row>
    <row r="145" spans="1:19">
      <c r="A145" s="3" t="s">
        <v>9</v>
      </c>
      <c r="B145" s="3" t="s">
        <v>14</v>
      </c>
      <c r="C145" s="3">
        <v>0</v>
      </c>
      <c r="D145" s="3">
        <v>0</v>
      </c>
      <c r="E145" s="3">
        <v>1</v>
      </c>
      <c r="F145" s="3">
        <v>1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9">
        <v>0</v>
      </c>
      <c r="S145" s="37">
        <v>1</v>
      </c>
    </row>
    <row r="146" spans="1:19">
      <c r="A146" s="3" t="s">
        <v>11</v>
      </c>
      <c r="B146" s="3" t="s">
        <v>13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1</v>
      </c>
      <c r="M146" s="3">
        <v>0</v>
      </c>
      <c r="N146" s="3">
        <v>0</v>
      </c>
      <c r="O146" s="3">
        <v>1</v>
      </c>
      <c r="P146" s="3">
        <v>0</v>
      </c>
      <c r="Q146" s="39">
        <v>0</v>
      </c>
      <c r="S146" s="37">
        <v>1</v>
      </c>
    </row>
    <row r="147" spans="1:19">
      <c r="A147" s="3" t="s">
        <v>11</v>
      </c>
      <c r="B147" s="3" t="s">
        <v>13</v>
      </c>
      <c r="C147" s="3">
        <v>1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9">
        <v>0</v>
      </c>
      <c r="S147" s="37">
        <v>1</v>
      </c>
    </row>
    <row r="148" spans="1:19">
      <c r="A148" s="3" t="s">
        <v>11</v>
      </c>
      <c r="B148" s="3" t="s">
        <v>14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9">
        <v>0</v>
      </c>
      <c r="S148" s="37">
        <v>1</v>
      </c>
    </row>
    <row r="149" spans="1:19">
      <c r="A149" s="3" t="s">
        <v>11</v>
      </c>
      <c r="B149" s="3" t="s">
        <v>14</v>
      </c>
      <c r="C149" s="3">
        <v>1</v>
      </c>
      <c r="D149" s="3">
        <v>1</v>
      </c>
      <c r="E149" s="3">
        <v>0</v>
      </c>
      <c r="F149" s="3">
        <v>0</v>
      </c>
      <c r="G149" s="3">
        <v>1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1</v>
      </c>
      <c r="P149" s="3">
        <v>0</v>
      </c>
      <c r="Q149" s="39">
        <v>0</v>
      </c>
      <c r="S149" s="37">
        <v>1</v>
      </c>
    </row>
    <row r="150" spans="1:19">
      <c r="A150" s="3" t="s">
        <v>9</v>
      </c>
      <c r="B150" s="3" t="s">
        <v>14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1</v>
      </c>
      <c r="P150" s="3">
        <v>0</v>
      </c>
      <c r="Q150" s="39">
        <v>1</v>
      </c>
      <c r="S150" s="37">
        <v>1</v>
      </c>
    </row>
    <row r="151" spans="1:19">
      <c r="A151" s="3" t="s">
        <v>11</v>
      </c>
      <c r="B151" s="3" t="s">
        <v>14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1</v>
      </c>
      <c r="K151" s="3">
        <v>0</v>
      </c>
      <c r="L151" s="3">
        <v>0</v>
      </c>
      <c r="M151" s="3">
        <v>0</v>
      </c>
      <c r="N151" s="3">
        <v>0</v>
      </c>
      <c r="O151" s="3">
        <v>1</v>
      </c>
      <c r="P151" s="3">
        <v>0</v>
      </c>
      <c r="Q151" s="39">
        <v>0</v>
      </c>
      <c r="S151" s="37">
        <v>1</v>
      </c>
    </row>
    <row r="152" spans="1:19">
      <c r="A152" s="3" t="s">
        <v>11</v>
      </c>
      <c r="B152" s="3" t="s">
        <v>13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1</v>
      </c>
      <c r="Q152" s="39">
        <v>0</v>
      </c>
      <c r="S152" s="37">
        <v>1</v>
      </c>
    </row>
    <row r="153" spans="1:19">
      <c r="A153" s="3" t="s">
        <v>9</v>
      </c>
      <c r="B153" s="3" t="s">
        <v>15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1</v>
      </c>
      <c r="K153" s="3">
        <v>0</v>
      </c>
      <c r="L153" s="3">
        <v>0</v>
      </c>
      <c r="M153" s="3">
        <v>0</v>
      </c>
      <c r="N153" s="3">
        <v>0</v>
      </c>
      <c r="O153" s="3">
        <v>1</v>
      </c>
      <c r="P153" s="3">
        <v>0</v>
      </c>
      <c r="Q153" s="39">
        <v>0</v>
      </c>
      <c r="S153" s="37">
        <v>1</v>
      </c>
    </row>
    <row r="154" spans="1:19">
      <c r="A154" s="3" t="s">
        <v>11</v>
      </c>
      <c r="B154" s="3" t="s">
        <v>13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1</v>
      </c>
      <c r="P154" s="3">
        <v>0</v>
      </c>
      <c r="Q154" s="39">
        <v>0</v>
      </c>
      <c r="S154" s="37">
        <v>1</v>
      </c>
    </row>
    <row r="155" spans="1:19">
      <c r="A155" s="3" t="s">
        <v>11</v>
      </c>
      <c r="B155" s="3" t="s">
        <v>14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</v>
      </c>
      <c r="N155" s="3">
        <v>0</v>
      </c>
      <c r="O155" s="3">
        <v>0</v>
      </c>
      <c r="P155" s="3">
        <v>0</v>
      </c>
      <c r="Q155" s="39">
        <v>1</v>
      </c>
      <c r="S155" s="37">
        <v>1</v>
      </c>
    </row>
    <row r="156" spans="1:19">
      <c r="A156" s="3" t="s">
        <v>11</v>
      </c>
      <c r="B156" s="3" t="s">
        <v>14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1</v>
      </c>
      <c r="P156" s="3">
        <v>0</v>
      </c>
      <c r="Q156" s="39">
        <v>0</v>
      </c>
      <c r="S156" s="37">
        <v>1</v>
      </c>
    </row>
    <row r="157" spans="1:19">
      <c r="A157" s="3" t="s">
        <v>11</v>
      </c>
      <c r="B157" s="3" t="s">
        <v>14</v>
      </c>
      <c r="C157" s="3">
        <v>0</v>
      </c>
      <c r="D157" s="3">
        <v>0</v>
      </c>
      <c r="E157" s="3">
        <v>0</v>
      </c>
      <c r="F157" s="3">
        <v>1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1</v>
      </c>
      <c r="M157" s="3">
        <v>0</v>
      </c>
      <c r="N157" s="3">
        <v>0</v>
      </c>
      <c r="O157" s="3">
        <v>0</v>
      </c>
      <c r="P157" s="3">
        <v>0</v>
      </c>
      <c r="Q157" s="39">
        <v>0</v>
      </c>
      <c r="S157" s="37">
        <v>1</v>
      </c>
    </row>
    <row r="158" spans="1:19">
      <c r="A158" s="3" t="s">
        <v>10</v>
      </c>
      <c r="B158" s="3" t="s">
        <v>15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1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9">
        <v>1</v>
      </c>
      <c r="S158" s="37">
        <v>1</v>
      </c>
    </row>
    <row r="159" spans="1:19">
      <c r="A159" s="3" t="s">
        <v>10</v>
      </c>
      <c r="B159" s="3" t="s">
        <v>13</v>
      </c>
      <c r="C159" s="3">
        <v>0</v>
      </c>
      <c r="D159" s="3">
        <v>0</v>
      </c>
      <c r="E159" s="3">
        <v>0</v>
      </c>
      <c r="F159" s="3">
        <v>0</v>
      </c>
      <c r="G159" s="3">
        <v>1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9">
        <v>0</v>
      </c>
      <c r="S159" s="37">
        <v>1</v>
      </c>
    </row>
    <row r="160" spans="1:19">
      <c r="A160" s="3" t="s">
        <v>9</v>
      </c>
      <c r="B160" s="3" t="s">
        <v>14</v>
      </c>
      <c r="C160" s="3">
        <v>0</v>
      </c>
      <c r="D160" s="3">
        <v>0</v>
      </c>
      <c r="E160" s="3">
        <v>0</v>
      </c>
      <c r="F160" s="3">
        <v>0</v>
      </c>
      <c r="G160" s="3">
        <v>1</v>
      </c>
      <c r="H160" s="3">
        <v>0</v>
      </c>
      <c r="I160" s="3">
        <v>0</v>
      </c>
      <c r="J160" s="3">
        <v>1</v>
      </c>
      <c r="K160" s="3">
        <v>0</v>
      </c>
      <c r="L160" s="3">
        <v>0</v>
      </c>
      <c r="M160" s="3">
        <v>1</v>
      </c>
      <c r="N160" s="3">
        <v>0</v>
      </c>
      <c r="O160" s="3">
        <v>0</v>
      </c>
      <c r="P160" s="3">
        <v>0</v>
      </c>
      <c r="Q160" s="39">
        <v>1</v>
      </c>
      <c r="S160" s="37">
        <v>1</v>
      </c>
    </row>
    <row r="161" spans="1:19">
      <c r="A161" s="3" t="s">
        <v>11</v>
      </c>
      <c r="B161" s="3" t="s">
        <v>14</v>
      </c>
      <c r="C161" s="3">
        <v>0</v>
      </c>
      <c r="D161" s="3">
        <v>0</v>
      </c>
      <c r="E161" s="3">
        <v>0</v>
      </c>
      <c r="F161" s="3">
        <v>0</v>
      </c>
      <c r="G161" s="3">
        <v>1</v>
      </c>
      <c r="H161" s="3">
        <v>0</v>
      </c>
      <c r="I161" s="3">
        <v>0</v>
      </c>
      <c r="J161" s="3">
        <v>1</v>
      </c>
      <c r="K161" s="3">
        <v>0</v>
      </c>
      <c r="L161" s="3">
        <v>0</v>
      </c>
      <c r="M161" s="3">
        <v>0</v>
      </c>
      <c r="N161" s="3">
        <v>1</v>
      </c>
      <c r="O161" s="3">
        <v>0</v>
      </c>
      <c r="P161" s="3">
        <v>0</v>
      </c>
      <c r="Q161" s="39">
        <v>1</v>
      </c>
      <c r="S161" s="37">
        <v>1</v>
      </c>
    </row>
    <row r="162" spans="1:19">
      <c r="A162" s="3" t="s">
        <v>9</v>
      </c>
      <c r="B162" s="3" t="s">
        <v>13</v>
      </c>
      <c r="C162" s="3">
        <v>0</v>
      </c>
      <c r="D162" s="3">
        <v>0</v>
      </c>
      <c r="E162" s="3">
        <v>1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9">
        <v>0</v>
      </c>
      <c r="S162" s="37">
        <v>1</v>
      </c>
    </row>
    <row r="163" spans="1:19">
      <c r="A163" s="3" t="s">
        <v>9</v>
      </c>
      <c r="B163" s="3" t="s">
        <v>13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1</v>
      </c>
      <c r="Q163" s="39">
        <v>0</v>
      </c>
      <c r="S163" s="37">
        <v>1</v>
      </c>
    </row>
    <row r="164" spans="1:19">
      <c r="A164" s="3" t="s">
        <v>11</v>
      </c>
      <c r="B164" s="3" t="s">
        <v>14</v>
      </c>
      <c r="C164" s="3">
        <v>0</v>
      </c>
      <c r="D164" s="3">
        <v>0</v>
      </c>
      <c r="E164" s="3">
        <v>1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9">
        <v>1</v>
      </c>
      <c r="S164" s="37">
        <v>1</v>
      </c>
    </row>
    <row r="165" spans="1:19">
      <c r="A165" s="3" t="s">
        <v>9</v>
      </c>
      <c r="B165" s="3" t="s">
        <v>13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1</v>
      </c>
      <c r="P165" s="3">
        <v>0</v>
      </c>
      <c r="Q165" s="39">
        <v>0</v>
      </c>
      <c r="S165" s="37">
        <v>1</v>
      </c>
    </row>
    <row r="166" spans="1:19">
      <c r="A166" s="3" t="s">
        <v>11</v>
      </c>
      <c r="B166" s="3" t="s">
        <v>14</v>
      </c>
      <c r="C166" s="3">
        <v>0</v>
      </c>
      <c r="D166" s="3">
        <v>0</v>
      </c>
      <c r="E166" s="3">
        <v>0</v>
      </c>
      <c r="F166" s="3">
        <v>0</v>
      </c>
      <c r="G166" s="3">
        <v>1</v>
      </c>
      <c r="H166" s="3">
        <v>0</v>
      </c>
      <c r="I166" s="3">
        <v>0</v>
      </c>
      <c r="J166" s="3">
        <v>0</v>
      </c>
      <c r="K166" s="3">
        <v>0</v>
      </c>
      <c r="L166" s="3">
        <v>1</v>
      </c>
      <c r="M166" s="3">
        <v>0</v>
      </c>
      <c r="N166" s="3">
        <v>0</v>
      </c>
      <c r="O166" s="3">
        <v>1</v>
      </c>
      <c r="P166" s="3">
        <v>0</v>
      </c>
      <c r="Q166" s="39">
        <v>0</v>
      </c>
      <c r="S166" s="37">
        <v>1</v>
      </c>
    </row>
    <row r="167" spans="1:19">
      <c r="A167" s="3" t="s">
        <v>9</v>
      </c>
      <c r="B167" s="3" t="s">
        <v>14</v>
      </c>
      <c r="C167" s="3">
        <v>1</v>
      </c>
      <c r="D167" s="3">
        <v>0</v>
      </c>
      <c r="E167" s="3">
        <v>0</v>
      </c>
      <c r="F167" s="3">
        <v>1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1</v>
      </c>
      <c r="O167" s="3">
        <v>0</v>
      </c>
      <c r="P167" s="3">
        <v>0</v>
      </c>
      <c r="Q167" s="39">
        <v>1</v>
      </c>
      <c r="S167" s="37">
        <v>1</v>
      </c>
    </row>
    <row r="168" spans="1:19">
      <c r="A168" s="3" t="s">
        <v>10</v>
      </c>
      <c r="B168" s="3" t="s">
        <v>14</v>
      </c>
      <c r="C168" s="3">
        <v>0</v>
      </c>
      <c r="D168" s="3">
        <v>0</v>
      </c>
      <c r="E168" s="3">
        <v>0</v>
      </c>
      <c r="F168" s="3">
        <v>0</v>
      </c>
      <c r="G168" s="3">
        <v>1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9">
        <v>0</v>
      </c>
      <c r="S168" s="37">
        <v>1</v>
      </c>
    </row>
    <row r="169" spans="1:19">
      <c r="A169" s="3" t="s">
        <v>9</v>
      </c>
      <c r="B169" s="3" t="s">
        <v>13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9">
        <v>0</v>
      </c>
      <c r="S169" s="37">
        <v>1</v>
      </c>
    </row>
    <row r="170" spans="1:19">
      <c r="A170" s="3" t="s">
        <v>10</v>
      </c>
      <c r="B170" s="3" t="s">
        <v>15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9">
        <v>0</v>
      </c>
      <c r="S170" s="37">
        <v>1</v>
      </c>
    </row>
    <row r="171" spans="1:19">
      <c r="A171" s="3" t="s">
        <v>11</v>
      </c>
      <c r="B171" s="3" t="s">
        <v>13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9">
        <v>0</v>
      </c>
      <c r="S171" s="37">
        <v>1</v>
      </c>
    </row>
    <row r="172" spans="1:19">
      <c r="A172" s="3" t="s">
        <v>9</v>
      </c>
      <c r="B172" s="3" t="s">
        <v>14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1</v>
      </c>
      <c r="O172" s="3">
        <v>1</v>
      </c>
      <c r="P172" s="3">
        <v>0</v>
      </c>
      <c r="Q172" s="39">
        <v>0</v>
      </c>
      <c r="S172" s="37">
        <v>1</v>
      </c>
    </row>
    <row r="173" spans="1:19">
      <c r="A173" s="3" t="s">
        <v>9</v>
      </c>
      <c r="B173" s="3" t="s">
        <v>13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9">
        <v>0</v>
      </c>
      <c r="S173" s="37">
        <v>1</v>
      </c>
    </row>
    <row r="174" spans="1:19">
      <c r="A174" s="3" t="s">
        <v>9</v>
      </c>
      <c r="B174" s="3" t="s">
        <v>13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9">
        <v>0</v>
      </c>
      <c r="S174" s="37">
        <v>1</v>
      </c>
    </row>
    <row r="175" spans="1:19">
      <c r="A175" s="3" t="s">
        <v>11</v>
      </c>
      <c r="B175" s="3" t="s">
        <v>14</v>
      </c>
      <c r="C175" s="3">
        <v>1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9">
        <v>1</v>
      </c>
      <c r="S175" s="37">
        <v>1</v>
      </c>
    </row>
    <row r="176" spans="1:19">
      <c r="A176" s="3" t="s">
        <v>11</v>
      </c>
      <c r="B176" s="3" t="s">
        <v>13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9">
        <v>0</v>
      </c>
      <c r="S176" s="37">
        <v>1</v>
      </c>
    </row>
    <row r="177" spans="1:19">
      <c r="A177" s="3" t="s">
        <v>10</v>
      </c>
      <c r="B177" s="3" t="s">
        <v>13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1</v>
      </c>
      <c r="M177" s="3">
        <v>0</v>
      </c>
      <c r="N177" s="3">
        <v>0</v>
      </c>
      <c r="O177" s="3">
        <v>0</v>
      </c>
      <c r="P177" s="3">
        <v>0</v>
      </c>
      <c r="Q177" s="39">
        <v>0</v>
      </c>
      <c r="S177" s="37">
        <v>1</v>
      </c>
    </row>
    <row r="178" spans="1:19">
      <c r="A178" s="3" t="s">
        <v>10</v>
      </c>
      <c r="B178" s="3" t="s">
        <v>13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1</v>
      </c>
      <c r="O178" s="3">
        <v>1</v>
      </c>
      <c r="P178" s="3">
        <v>0</v>
      </c>
      <c r="Q178" s="39">
        <v>1</v>
      </c>
      <c r="S178" s="37">
        <v>1</v>
      </c>
    </row>
    <row r="179" spans="1:19">
      <c r="A179" s="3" t="s">
        <v>11</v>
      </c>
      <c r="B179" s="3" t="s">
        <v>14</v>
      </c>
      <c r="C179" s="3">
        <v>0</v>
      </c>
      <c r="D179" s="3">
        <v>0</v>
      </c>
      <c r="E179" s="3">
        <v>0</v>
      </c>
      <c r="F179" s="3">
        <v>0</v>
      </c>
      <c r="G179" s="3">
        <v>1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9">
        <v>0</v>
      </c>
      <c r="S179" s="37">
        <v>1</v>
      </c>
    </row>
    <row r="180" spans="1:19">
      <c r="A180" s="3" t="s">
        <v>11</v>
      </c>
      <c r="B180" s="3" t="s">
        <v>14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</v>
      </c>
      <c r="N180" s="3">
        <v>0</v>
      </c>
      <c r="O180" s="3">
        <v>0</v>
      </c>
      <c r="P180" s="3">
        <v>0</v>
      </c>
      <c r="Q180" s="39">
        <v>0</v>
      </c>
      <c r="S180" s="37">
        <v>1</v>
      </c>
    </row>
    <row r="181" spans="1:19">
      <c r="A181" s="3" t="s">
        <v>11</v>
      </c>
      <c r="B181" s="3" t="s">
        <v>14</v>
      </c>
      <c r="C181" s="3">
        <v>1</v>
      </c>
      <c r="D181" s="3">
        <v>0</v>
      </c>
      <c r="E181" s="3">
        <v>0</v>
      </c>
      <c r="F181" s="3">
        <v>0</v>
      </c>
      <c r="G181" s="3">
        <v>1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9">
        <v>1</v>
      </c>
      <c r="S181" s="37">
        <v>1</v>
      </c>
    </row>
    <row r="182" spans="1:19">
      <c r="A182" s="3" t="s">
        <v>11</v>
      </c>
      <c r="B182" s="3" t="s">
        <v>14</v>
      </c>
      <c r="C182" s="3">
        <v>0</v>
      </c>
      <c r="D182" s="3">
        <v>0</v>
      </c>
      <c r="E182" s="3">
        <v>0</v>
      </c>
      <c r="F182" s="3">
        <v>0</v>
      </c>
      <c r="G182" s="3">
        <v>1</v>
      </c>
      <c r="H182" s="3">
        <v>0</v>
      </c>
      <c r="I182" s="3">
        <v>0</v>
      </c>
      <c r="J182" s="3">
        <v>0</v>
      </c>
      <c r="K182" s="3">
        <v>1</v>
      </c>
      <c r="L182" s="3">
        <v>0</v>
      </c>
      <c r="M182" s="3">
        <v>0</v>
      </c>
      <c r="N182" s="3">
        <v>0</v>
      </c>
      <c r="O182" s="3">
        <v>1</v>
      </c>
      <c r="P182" s="3">
        <v>0</v>
      </c>
      <c r="Q182" s="39">
        <v>0</v>
      </c>
      <c r="S182" s="37">
        <v>1</v>
      </c>
    </row>
    <row r="183" spans="1:19">
      <c r="A183" s="3" t="s">
        <v>11</v>
      </c>
      <c r="B183" s="3" t="s">
        <v>15</v>
      </c>
      <c r="C183" s="3">
        <v>0</v>
      </c>
      <c r="D183" s="3">
        <v>0</v>
      </c>
      <c r="E183" s="3">
        <v>0</v>
      </c>
      <c r="F183" s="3">
        <v>1</v>
      </c>
      <c r="G183" s="3">
        <v>1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9">
        <v>0</v>
      </c>
      <c r="S183" s="37">
        <v>1</v>
      </c>
    </row>
    <row r="184" spans="1:19">
      <c r="A184" s="3" t="s">
        <v>11</v>
      </c>
      <c r="B184" s="3" t="s">
        <v>13</v>
      </c>
      <c r="C184" s="3">
        <v>0</v>
      </c>
      <c r="D184" s="3">
        <v>0</v>
      </c>
      <c r="E184" s="3">
        <v>0</v>
      </c>
      <c r="F184" s="3">
        <v>1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1</v>
      </c>
      <c r="P184" s="3">
        <v>0</v>
      </c>
      <c r="Q184" s="39">
        <v>1</v>
      </c>
      <c r="S184" s="37">
        <v>1</v>
      </c>
    </row>
    <row r="185" spans="1:19">
      <c r="A185" s="3" t="s">
        <v>9</v>
      </c>
      <c r="B185" s="3" t="s">
        <v>13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1</v>
      </c>
      <c r="K185" s="3">
        <v>0</v>
      </c>
      <c r="L185" s="3">
        <v>0</v>
      </c>
      <c r="M185" s="3">
        <v>0</v>
      </c>
      <c r="N185" s="3">
        <v>1</v>
      </c>
      <c r="O185" s="3">
        <v>0</v>
      </c>
      <c r="P185" s="3">
        <v>0</v>
      </c>
      <c r="Q185" s="39">
        <v>1</v>
      </c>
      <c r="S185" s="37">
        <v>1</v>
      </c>
    </row>
    <row r="186" spans="1:19">
      <c r="A186" s="3" t="s">
        <v>11</v>
      </c>
      <c r="B186" s="3" t="s">
        <v>14</v>
      </c>
      <c r="C186" s="3">
        <v>0</v>
      </c>
      <c r="D186" s="3">
        <v>0</v>
      </c>
      <c r="E186" s="3">
        <v>1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</v>
      </c>
      <c r="N186" s="3">
        <v>1</v>
      </c>
      <c r="O186" s="3">
        <v>1</v>
      </c>
      <c r="P186" s="3">
        <v>0</v>
      </c>
      <c r="Q186" s="39">
        <v>0</v>
      </c>
      <c r="S186" s="37">
        <v>1</v>
      </c>
    </row>
    <row r="187" spans="1:19">
      <c r="A187" s="3" t="s">
        <v>10</v>
      </c>
      <c r="B187" s="3" t="s">
        <v>14</v>
      </c>
      <c r="C187" s="3">
        <v>1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1</v>
      </c>
      <c r="P187" s="3">
        <v>0</v>
      </c>
      <c r="Q187" s="39">
        <v>0</v>
      </c>
      <c r="S187" s="37">
        <v>1</v>
      </c>
    </row>
    <row r="188" spans="1:19">
      <c r="A188" s="3" t="s">
        <v>11</v>
      </c>
      <c r="B188" s="3" t="s">
        <v>13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9">
        <v>0</v>
      </c>
      <c r="S188" s="37">
        <v>1</v>
      </c>
    </row>
    <row r="189" spans="1:19">
      <c r="A189" s="3" t="s">
        <v>9</v>
      </c>
      <c r="B189" s="3" t="s">
        <v>15</v>
      </c>
      <c r="C189" s="3">
        <v>1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1</v>
      </c>
      <c r="K189" s="3">
        <v>0</v>
      </c>
      <c r="L189" s="3">
        <v>0</v>
      </c>
      <c r="M189" s="3">
        <v>0</v>
      </c>
      <c r="N189" s="3">
        <v>1</v>
      </c>
      <c r="O189" s="3">
        <v>0</v>
      </c>
      <c r="P189" s="3">
        <v>0</v>
      </c>
      <c r="Q189" s="39">
        <v>1</v>
      </c>
      <c r="S189" s="37">
        <v>1</v>
      </c>
    </row>
    <row r="190" spans="1:19">
      <c r="A190" s="3" t="s">
        <v>9</v>
      </c>
      <c r="B190" s="3" t="s">
        <v>13</v>
      </c>
      <c r="C190" s="3">
        <v>0</v>
      </c>
      <c r="D190" s="3">
        <v>0</v>
      </c>
      <c r="E190" s="3">
        <v>0</v>
      </c>
      <c r="F190" s="3">
        <v>1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1</v>
      </c>
      <c r="M190" s="3">
        <v>0</v>
      </c>
      <c r="N190" s="3">
        <v>0</v>
      </c>
      <c r="O190" s="3">
        <v>0</v>
      </c>
      <c r="P190" s="3">
        <v>0</v>
      </c>
      <c r="Q190" s="39">
        <v>1</v>
      </c>
      <c r="S190" s="37">
        <v>1</v>
      </c>
    </row>
    <row r="191" spans="1:19">
      <c r="A191" s="3" t="s">
        <v>9</v>
      </c>
      <c r="B191" s="3" t="s">
        <v>14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1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9">
        <v>1</v>
      </c>
      <c r="S191" s="37">
        <v>1</v>
      </c>
    </row>
    <row r="192" spans="1:19">
      <c r="A192" s="3" t="s">
        <v>9</v>
      </c>
      <c r="B192" s="3" t="s">
        <v>13</v>
      </c>
      <c r="C192" s="3">
        <v>1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9">
        <v>0</v>
      </c>
      <c r="S192" s="37">
        <v>1</v>
      </c>
    </row>
    <row r="193" spans="1:19">
      <c r="A193" s="3" t="s">
        <v>11</v>
      </c>
      <c r="B193" s="3" t="s">
        <v>15</v>
      </c>
      <c r="C193" s="3">
        <v>0</v>
      </c>
      <c r="D193" s="3">
        <v>0</v>
      </c>
      <c r="E193" s="3">
        <v>0</v>
      </c>
      <c r="F193" s="3">
        <v>1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9">
        <v>0</v>
      </c>
      <c r="S193" s="37">
        <v>1</v>
      </c>
    </row>
    <row r="194" spans="1:19">
      <c r="A194" s="3" t="s">
        <v>11</v>
      </c>
      <c r="B194" s="3" t="s">
        <v>14</v>
      </c>
      <c r="C194" s="3">
        <v>0</v>
      </c>
      <c r="D194" s="3">
        <v>0</v>
      </c>
      <c r="E194" s="3">
        <v>0</v>
      </c>
      <c r="F194" s="3">
        <v>1</v>
      </c>
      <c r="G194" s="3">
        <v>1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</v>
      </c>
      <c r="N194" s="3">
        <v>0</v>
      </c>
      <c r="O194" s="3">
        <v>0</v>
      </c>
      <c r="P194" s="3">
        <v>0</v>
      </c>
      <c r="Q194" s="39">
        <v>0</v>
      </c>
      <c r="S194" s="37">
        <v>1</v>
      </c>
    </row>
    <row r="195" spans="1:19">
      <c r="A195" s="3" t="s">
        <v>11</v>
      </c>
      <c r="B195" s="3" t="s">
        <v>13</v>
      </c>
      <c r="C195" s="3">
        <v>0</v>
      </c>
      <c r="D195" s="3">
        <v>0</v>
      </c>
      <c r="E195" s="3">
        <v>0</v>
      </c>
      <c r="F195" s="3">
        <v>0</v>
      </c>
      <c r="G195" s="3">
        <v>1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9">
        <v>0</v>
      </c>
      <c r="S195" s="37">
        <v>1</v>
      </c>
    </row>
    <row r="196" spans="1:19">
      <c r="A196" s="3" t="s">
        <v>11</v>
      </c>
      <c r="B196" s="3" t="s">
        <v>13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1</v>
      </c>
      <c r="O196" s="3">
        <v>0</v>
      </c>
      <c r="P196" s="3">
        <v>0</v>
      </c>
      <c r="Q196" s="39">
        <v>0</v>
      </c>
      <c r="S196" s="37">
        <v>1</v>
      </c>
    </row>
    <row r="197" spans="1:19">
      <c r="A197" s="3" t="s">
        <v>9</v>
      </c>
      <c r="B197" s="3" t="s">
        <v>13</v>
      </c>
      <c r="C197" s="3">
        <v>0</v>
      </c>
      <c r="D197" s="3">
        <v>0</v>
      </c>
      <c r="E197" s="3">
        <v>1</v>
      </c>
      <c r="F197" s="3">
        <v>1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9">
        <v>0</v>
      </c>
      <c r="S197" s="37">
        <v>1</v>
      </c>
    </row>
    <row r="198" spans="1:19">
      <c r="A198" s="3" t="s">
        <v>9</v>
      </c>
      <c r="B198" s="3" t="s">
        <v>14</v>
      </c>
      <c r="C198" s="3">
        <v>1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1</v>
      </c>
      <c r="M198" s="3">
        <v>0</v>
      </c>
      <c r="N198" s="3">
        <v>0</v>
      </c>
      <c r="O198" s="3">
        <v>1</v>
      </c>
      <c r="P198" s="3">
        <v>0</v>
      </c>
      <c r="Q198" s="39">
        <v>0</v>
      </c>
      <c r="S198" s="37">
        <v>1</v>
      </c>
    </row>
    <row r="199" spans="1:19">
      <c r="A199" s="3" t="s">
        <v>11</v>
      </c>
      <c r="B199" s="3" t="s">
        <v>15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1</v>
      </c>
      <c r="M199" s="3">
        <v>0</v>
      </c>
      <c r="N199" s="3">
        <v>0</v>
      </c>
      <c r="O199" s="3">
        <v>0</v>
      </c>
      <c r="P199" s="3">
        <v>0</v>
      </c>
      <c r="Q199" s="39">
        <v>0</v>
      </c>
      <c r="S199" s="37">
        <v>1</v>
      </c>
    </row>
    <row r="200" spans="1:19">
      <c r="A200" s="3" t="s">
        <v>11</v>
      </c>
      <c r="B200" s="3" t="s">
        <v>15</v>
      </c>
      <c r="C200" s="3">
        <v>0</v>
      </c>
      <c r="D200" s="3">
        <v>1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9">
        <v>0</v>
      </c>
      <c r="S200" s="37">
        <v>1</v>
      </c>
    </row>
    <row r="201" spans="1:19">
      <c r="A201" s="3" t="s">
        <v>9</v>
      </c>
      <c r="B201" s="3" t="s">
        <v>14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9">
        <v>1</v>
      </c>
      <c r="S201" s="37">
        <v>1</v>
      </c>
    </row>
    <row r="202" spans="1:19">
      <c r="A202" s="3" t="s">
        <v>11</v>
      </c>
      <c r="B202" s="3" t="s">
        <v>14</v>
      </c>
      <c r="C202" s="3">
        <v>0</v>
      </c>
      <c r="D202" s="3">
        <v>0</v>
      </c>
      <c r="E202" s="3">
        <v>0</v>
      </c>
      <c r="F202" s="3">
        <v>1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9">
        <v>0</v>
      </c>
      <c r="S202" s="37">
        <v>1</v>
      </c>
    </row>
    <row r="203" spans="1:19">
      <c r="A203" s="3" t="s">
        <v>11</v>
      </c>
      <c r="B203" s="3" t="s">
        <v>14</v>
      </c>
      <c r="C203" s="3">
        <v>0</v>
      </c>
      <c r="D203" s="3">
        <v>0</v>
      </c>
      <c r="E203" s="3">
        <v>0</v>
      </c>
      <c r="F203" s="3">
        <v>0</v>
      </c>
      <c r="G203" s="3">
        <v>1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9">
        <v>0</v>
      </c>
      <c r="S203" s="37">
        <v>1</v>
      </c>
    </row>
    <row r="204" spans="1:19">
      <c r="A204" s="3" t="s">
        <v>9</v>
      </c>
      <c r="B204" s="3" t="s">
        <v>14</v>
      </c>
      <c r="C204" s="3">
        <v>0</v>
      </c>
      <c r="D204" s="3">
        <v>0</v>
      </c>
      <c r="E204" s="3">
        <v>0</v>
      </c>
      <c r="F204" s="3">
        <v>1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</v>
      </c>
      <c r="N204" s="3">
        <v>0</v>
      </c>
      <c r="O204" s="3">
        <v>0</v>
      </c>
      <c r="P204" s="3">
        <v>0</v>
      </c>
      <c r="Q204" s="39">
        <v>0</v>
      </c>
      <c r="S204" s="37">
        <v>1</v>
      </c>
    </row>
    <row r="205" spans="1:19">
      <c r="A205" s="3" t="s">
        <v>9</v>
      </c>
      <c r="B205" s="3" t="s">
        <v>14</v>
      </c>
      <c r="C205" s="3">
        <v>0</v>
      </c>
      <c r="D205" s="3">
        <v>0</v>
      </c>
      <c r="E205" s="3">
        <v>0</v>
      </c>
      <c r="F205" s="3">
        <v>1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9">
        <v>0</v>
      </c>
      <c r="S205" s="37">
        <v>1</v>
      </c>
    </row>
    <row r="206" spans="1:19">
      <c r="A206" s="3" t="s">
        <v>11</v>
      </c>
      <c r="B206" s="3" t="s">
        <v>13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1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9">
        <v>0</v>
      </c>
      <c r="S206" s="37">
        <v>1</v>
      </c>
    </row>
    <row r="207" spans="1:19">
      <c r="A207" s="3" t="s">
        <v>11</v>
      </c>
      <c r="B207" s="3" t="s">
        <v>14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9">
        <v>0</v>
      </c>
      <c r="S207" s="37">
        <v>1</v>
      </c>
    </row>
    <row r="208" spans="1:19">
      <c r="A208" s="3" t="s">
        <v>11</v>
      </c>
      <c r="B208" s="3" t="s">
        <v>13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9">
        <v>1</v>
      </c>
      <c r="S208" s="37">
        <v>1</v>
      </c>
    </row>
    <row r="209" spans="1:19">
      <c r="A209" s="3" t="s">
        <v>10</v>
      </c>
      <c r="B209" s="3" t="s">
        <v>13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9">
        <v>0</v>
      </c>
      <c r="S209" s="37">
        <v>1</v>
      </c>
    </row>
    <row r="210" spans="1:19">
      <c r="A210" s="3" t="s">
        <v>10</v>
      </c>
      <c r="B210" s="3" t="s">
        <v>14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1</v>
      </c>
      <c r="Q210" s="39">
        <v>0</v>
      </c>
      <c r="S210" s="37">
        <v>1</v>
      </c>
    </row>
    <row r="211" spans="1:19">
      <c r="A211" s="3" t="s">
        <v>9</v>
      </c>
      <c r="B211" s="3" t="s">
        <v>14</v>
      </c>
      <c r="C211" s="3">
        <v>1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9">
        <v>0</v>
      </c>
      <c r="S211" s="37">
        <v>1</v>
      </c>
    </row>
    <row r="212" spans="1:19">
      <c r="A212" s="3" t="s">
        <v>11</v>
      </c>
      <c r="B212" s="3" t="s">
        <v>14</v>
      </c>
      <c r="C212" s="3">
        <v>0</v>
      </c>
      <c r="D212" s="3">
        <v>0</v>
      </c>
      <c r="E212" s="3">
        <v>0</v>
      </c>
      <c r="F212" s="3">
        <v>1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1</v>
      </c>
      <c r="M212" s="3">
        <v>0</v>
      </c>
      <c r="N212" s="3">
        <v>0</v>
      </c>
      <c r="O212" s="3">
        <v>0</v>
      </c>
      <c r="P212" s="3">
        <v>0</v>
      </c>
      <c r="Q212" s="39">
        <v>0</v>
      </c>
      <c r="S212" s="37">
        <v>1</v>
      </c>
    </row>
    <row r="213" spans="1:19">
      <c r="A213" s="3" t="s">
        <v>9</v>
      </c>
      <c r="B213" s="3" t="s">
        <v>13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1</v>
      </c>
      <c r="P213" s="3">
        <v>0</v>
      </c>
      <c r="Q213" s="39">
        <v>0</v>
      </c>
      <c r="S213" s="37">
        <v>1</v>
      </c>
    </row>
    <row r="214" spans="1:19">
      <c r="A214" s="3" t="s">
        <v>11</v>
      </c>
      <c r="B214" s="3" t="s">
        <v>14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1</v>
      </c>
      <c r="M214" s="3">
        <v>0</v>
      </c>
      <c r="N214" s="3">
        <v>0</v>
      </c>
      <c r="O214" s="3">
        <v>0</v>
      </c>
      <c r="P214" s="3">
        <v>0</v>
      </c>
      <c r="Q214" s="39">
        <v>1</v>
      </c>
      <c r="S214" s="37">
        <v>1</v>
      </c>
    </row>
    <row r="215" spans="1:19">
      <c r="A215" s="3" t="s">
        <v>11</v>
      </c>
      <c r="B215" s="3" t="s">
        <v>13</v>
      </c>
      <c r="C215" s="3">
        <v>0</v>
      </c>
      <c r="D215" s="3">
        <v>0</v>
      </c>
      <c r="E215" s="3">
        <v>1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1</v>
      </c>
      <c r="M215" s="3">
        <v>0</v>
      </c>
      <c r="N215" s="3">
        <v>0</v>
      </c>
      <c r="O215" s="3">
        <v>0</v>
      </c>
      <c r="P215" s="3">
        <v>0</v>
      </c>
      <c r="Q215" s="39">
        <v>0</v>
      </c>
      <c r="S215" s="37">
        <v>1</v>
      </c>
    </row>
    <row r="216" spans="1:19">
      <c r="A216" s="3" t="s">
        <v>11</v>
      </c>
      <c r="B216" s="3" t="s">
        <v>13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1</v>
      </c>
      <c r="O216" s="3">
        <v>0</v>
      </c>
      <c r="P216" s="3">
        <v>0</v>
      </c>
      <c r="Q216" s="39">
        <v>0</v>
      </c>
      <c r="S216" s="37">
        <v>1</v>
      </c>
    </row>
    <row r="217" spans="1:19">
      <c r="A217" s="3" t="s">
        <v>10</v>
      </c>
      <c r="B217" s="3" t="s">
        <v>13</v>
      </c>
      <c r="C217" s="3">
        <v>1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1</v>
      </c>
      <c r="O217" s="3">
        <v>1</v>
      </c>
      <c r="P217" s="3">
        <v>0</v>
      </c>
      <c r="Q217" s="39">
        <v>0</v>
      </c>
      <c r="S217" s="37">
        <v>1</v>
      </c>
    </row>
    <row r="218" spans="1:19">
      <c r="A218" s="3" t="s">
        <v>11</v>
      </c>
      <c r="B218" s="3" t="s">
        <v>14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9">
        <v>1</v>
      </c>
      <c r="S218" s="37">
        <v>1</v>
      </c>
    </row>
    <row r="219" spans="1:19">
      <c r="A219" s="3" t="s">
        <v>9</v>
      </c>
      <c r="B219" s="3" t="s">
        <v>14</v>
      </c>
      <c r="C219" s="3">
        <v>0</v>
      </c>
      <c r="D219" s="3">
        <v>0</v>
      </c>
      <c r="E219" s="3">
        <v>0</v>
      </c>
      <c r="F219" s="3">
        <v>1</v>
      </c>
      <c r="G219" s="3">
        <v>0</v>
      </c>
      <c r="H219" s="3">
        <v>0</v>
      </c>
      <c r="I219" s="3">
        <v>0</v>
      </c>
      <c r="J219" s="3">
        <v>1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9">
        <v>1</v>
      </c>
      <c r="S219" s="37">
        <v>1</v>
      </c>
    </row>
    <row r="220" spans="1:19">
      <c r="A220" s="3" t="s">
        <v>11</v>
      </c>
      <c r="B220" s="3" t="s">
        <v>15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9">
        <v>1</v>
      </c>
      <c r="S220" s="37">
        <v>1</v>
      </c>
    </row>
    <row r="221" spans="1:19">
      <c r="A221" s="3" t="s">
        <v>11</v>
      </c>
      <c r="B221" s="3" t="s">
        <v>13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9">
        <v>0</v>
      </c>
      <c r="S221" s="37">
        <v>1</v>
      </c>
    </row>
    <row r="222" spans="1:19">
      <c r="A222" s="3" t="s">
        <v>11</v>
      </c>
      <c r="B222" s="3" t="s">
        <v>15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1</v>
      </c>
      <c r="O222" s="3">
        <v>0</v>
      </c>
      <c r="P222" s="3">
        <v>0</v>
      </c>
      <c r="Q222" s="39">
        <v>0</v>
      </c>
      <c r="S222" s="37">
        <v>1</v>
      </c>
    </row>
    <row r="223" spans="1:19">
      <c r="A223" s="3" t="s">
        <v>9</v>
      </c>
      <c r="B223" s="3" t="s">
        <v>14</v>
      </c>
      <c r="C223" s="3">
        <v>0</v>
      </c>
      <c r="D223" s="3">
        <v>0</v>
      </c>
      <c r="E223" s="3">
        <v>0</v>
      </c>
      <c r="F223" s="3">
        <v>1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9">
        <v>1</v>
      </c>
      <c r="S223" s="37">
        <v>1</v>
      </c>
    </row>
    <row r="224" spans="1:19">
      <c r="A224" s="3" t="s">
        <v>11</v>
      </c>
      <c r="B224" s="3" t="s">
        <v>14</v>
      </c>
      <c r="C224" s="3">
        <v>0</v>
      </c>
      <c r="D224" s="3">
        <v>0</v>
      </c>
      <c r="E224" s="3">
        <v>0</v>
      </c>
      <c r="F224" s="3">
        <v>0</v>
      </c>
      <c r="G224" s="3">
        <v>1</v>
      </c>
      <c r="H224" s="3">
        <v>0</v>
      </c>
      <c r="I224" s="3">
        <v>0</v>
      </c>
      <c r="J224" s="3">
        <v>1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9">
        <v>0</v>
      </c>
      <c r="S224" s="37">
        <v>1</v>
      </c>
    </row>
    <row r="225" spans="1:19">
      <c r="A225" s="3" t="s">
        <v>9</v>
      </c>
      <c r="B225" s="3" t="s">
        <v>15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1</v>
      </c>
      <c r="P225" s="3">
        <v>0</v>
      </c>
      <c r="Q225" s="39">
        <v>0</v>
      </c>
      <c r="S225" s="37">
        <v>1</v>
      </c>
    </row>
    <row r="226" spans="1:19">
      <c r="A226" s="3" t="s">
        <v>9</v>
      </c>
      <c r="B226" s="3" t="s">
        <v>13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9">
        <v>0</v>
      </c>
      <c r="S226" s="37">
        <v>1</v>
      </c>
    </row>
    <row r="227" spans="1:19">
      <c r="A227" s="3" t="s">
        <v>9</v>
      </c>
      <c r="B227" s="3" t="s">
        <v>13</v>
      </c>
      <c r="C227" s="3">
        <v>0</v>
      </c>
      <c r="D227" s="3">
        <v>0</v>
      </c>
      <c r="E227" s="3">
        <v>0</v>
      </c>
      <c r="F227" s="3">
        <v>1</v>
      </c>
      <c r="G227" s="3">
        <v>1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9">
        <v>0</v>
      </c>
      <c r="S227" s="37">
        <v>1</v>
      </c>
    </row>
    <row r="228" spans="1:19">
      <c r="A228" s="3" t="s">
        <v>11</v>
      </c>
      <c r="B228" s="3" t="s">
        <v>14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1</v>
      </c>
      <c r="P228" s="3">
        <v>0</v>
      </c>
      <c r="Q228" s="39">
        <v>0</v>
      </c>
      <c r="S228" s="37">
        <v>1</v>
      </c>
    </row>
    <row r="229" spans="1:19">
      <c r="A229" s="3" t="s">
        <v>11</v>
      </c>
      <c r="B229" s="3" t="s">
        <v>15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1</v>
      </c>
      <c r="M229" s="3">
        <v>0</v>
      </c>
      <c r="N229" s="3">
        <v>0</v>
      </c>
      <c r="O229" s="3">
        <v>0</v>
      </c>
      <c r="P229" s="3">
        <v>0</v>
      </c>
      <c r="Q229" s="39">
        <v>0</v>
      </c>
      <c r="S229" s="37">
        <v>1</v>
      </c>
    </row>
    <row r="230" spans="1:19">
      <c r="A230" s="3" t="s">
        <v>9</v>
      </c>
      <c r="B230" s="3" t="s">
        <v>15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9">
        <v>1</v>
      </c>
      <c r="S230" s="37">
        <v>1</v>
      </c>
    </row>
    <row r="231" spans="1:19">
      <c r="A231" s="3" t="s">
        <v>10</v>
      </c>
      <c r="B231" s="3" t="s">
        <v>15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1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1</v>
      </c>
      <c r="P231" s="3">
        <v>0</v>
      </c>
      <c r="Q231" s="39">
        <v>0</v>
      </c>
      <c r="S231" s="37">
        <v>1</v>
      </c>
    </row>
    <row r="232" spans="1:19">
      <c r="A232" s="3" t="s">
        <v>9</v>
      </c>
      <c r="B232" s="3" t="s">
        <v>13</v>
      </c>
      <c r="C232" s="3">
        <v>0</v>
      </c>
      <c r="D232" s="3">
        <v>0</v>
      </c>
      <c r="E232" s="3">
        <v>1</v>
      </c>
      <c r="F232" s="3">
        <v>0</v>
      </c>
      <c r="G232" s="3">
        <v>1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9">
        <v>0</v>
      </c>
      <c r="S232" s="37">
        <v>1</v>
      </c>
    </row>
    <row r="233" spans="1:19">
      <c r="A233" s="3" t="s">
        <v>9</v>
      </c>
      <c r="B233" s="3" t="s">
        <v>13</v>
      </c>
      <c r="C233" s="3">
        <v>1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</v>
      </c>
      <c r="N233" s="3">
        <v>0</v>
      </c>
      <c r="O233" s="3">
        <v>0</v>
      </c>
      <c r="P233" s="3">
        <v>0</v>
      </c>
      <c r="Q233" s="39">
        <v>0</v>
      </c>
      <c r="S233" s="37">
        <v>1</v>
      </c>
    </row>
    <row r="234" spans="1:19">
      <c r="A234" s="3" t="s">
        <v>9</v>
      </c>
      <c r="B234" s="3" t="s">
        <v>14</v>
      </c>
      <c r="C234" s="3">
        <v>1</v>
      </c>
      <c r="D234" s="3">
        <v>0</v>
      </c>
      <c r="E234" s="3">
        <v>0</v>
      </c>
      <c r="F234" s="3">
        <v>0</v>
      </c>
      <c r="G234" s="3">
        <v>1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1</v>
      </c>
      <c r="O234" s="3">
        <v>0</v>
      </c>
      <c r="P234" s="3">
        <v>0</v>
      </c>
      <c r="Q234" s="39">
        <v>1</v>
      </c>
      <c r="S234" s="37">
        <v>1</v>
      </c>
    </row>
    <row r="235" spans="1:19">
      <c r="A235" s="3" t="s">
        <v>11</v>
      </c>
      <c r="B235" s="3" t="s">
        <v>14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9">
        <v>0</v>
      </c>
      <c r="S235" s="37">
        <v>1</v>
      </c>
    </row>
    <row r="236" spans="1:19">
      <c r="A236" s="3" t="s">
        <v>10</v>
      </c>
      <c r="B236" s="3" t="s">
        <v>13</v>
      </c>
      <c r="C236" s="3">
        <v>1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1</v>
      </c>
      <c r="M236" s="3">
        <v>0</v>
      </c>
      <c r="N236" s="3">
        <v>1</v>
      </c>
      <c r="O236" s="3">
        <v>1</v>
      </c>
      <c r="P236" s="3">
        <v>0</v>
      </c>
      <c r="Q236" s="39">
        <v>1</v>
      </c>
      <c r="S236" s="37">
        <v>1</v>
      </c>
    </row>
    <row r="237" spans="1:19">
      <c r="A237" s="3" t="s">
        <v>9</v>
      </c>
      <c r="B237" s="3" t="s">
        <v>14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1</v>
      </c>
      <c r="I237" s="3">
        <v>0</v>
      </c>
      <c r="J237" s="3">
        <v>0</v>
      </c>
      <c r="K237" s="3">
        <v>1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9">
        <v>0</v>
      </c>
      <c r="S237" s="37">
        <v>1</v>
      </c>
    </row>
    <row r="238" spans="1:19">
      <c r="A238" s="3" t="s">
        <v>11</v>
      </c>
      <c r="B238" s="3" t="s">
        <v>13</v>
      </c>
      <c r="C238" s="3">
        <v>0</v>
      </c>
      <c r="D238" s="3">
        <v>0</v>
      </c>
      <c r="E238" s="3">
        <v>1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1</v>
      </c>
      <c r="M238" s="3">
        <v>0</v>
      </c>
      <c r="N238" s="3">
        <v>0</v>
      </c>
      <c r="O238" s="3">
        <v>0</v>
      </c>
      <c r="P238" s="3">
        <v>0</v>
      </c>
      <c r="Q238" s="39">
        <v>1</v>
      </c>
      <c r="S238" s="37">
        <v>1</v>
      </c>
    </row>
    <row r="239" spans="1:19">
      <c r="A239" s="3" t="s">
        <v>11</v>
      </c>
      <c r="B239" s="3" t="s">
        <v>13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9">
        <v>0</v>
      </c>
      <c r="S239" s="37">
        <v>1</v>
      </c>
    </row>
    <row r="240" spans="1:19">
      <c r="A240" s="3" t="s">
        <v>11</v>
      </c>
      <c r="B240" s="3" t="s">
        <v>13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9">
        <v>0</v>
      </c>
      <c r="S240" s="37">
        <v>1</v>
      </c>
    </row>
    <row r="241" spans="1:19">
      <c r="A241" s="3" t="s">
        <v>10</v>
      </c>
      <c r="B241" s="3" t="s">
        <v>14</v>
      </c>
      <c r="C241" s="3">
        <v>0</v>
      </c>
      <c r="D241" s="3">
        <v>0</v>
      </c>
      <c r="E241" s="3">
        <v>0</v>
      </c>
      <c r="F241" s="3">
        <v>1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9">
        <v>0</v>
      </c>
      <c r="S241" s="37">
        <v>1</v>
      </c>
    </row>
    <row r="242" spans="1:19">
      <c r="A242" s="3" t="s">
        <v>11</v>
      </c>
      <c r="B242" s="3" t="s">
        <v>13</v>
      </c>
      <c r="C242" s="3">
        <v>0</v>
      </c>
      <c r="D242" s="3">
        <v>0</v>
      </c>
      <c r="E242" s="3">
        <v>0</v>
      </c>
      <c r="F242" s="3">
        <v>0</v>
      </c>
      <c r="G242" s="3">
        <v>1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1</v>
      </c>
      <c r="Q242" s="39">
        <v>0</v>
      </c>
      <c r="S242" s="37">
        <v>1</v>
      </c>
    </row>
    <row r="243" spans="1:19">
      <c r="A243" s="3" t="s">
        <v>11</v>
      </c>
      <c r="B243" s="3" t="s">
        <v>14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1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9">
        <v>0</v>
      </c>
      <c r="S243" s="37">
        <v>1</v>
      </c>
    </row>
    <row r="244" spans="1:19">
      <c r="A244" s="3" t="s">
        <v>11</v>
      </c>
      <c r="B244" s="3" t="s">
        <v>13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9">
        <v>0</v>
      </c>
      <c r="S244" s="37">
        <v>1</v>
      </c>
    </row>
    <row r="245" spans="1:19">
      <c r="A245" s="3" t="s">
        <v>9</v>
      </c>
      <c r="B245" s="3" t="s">
        <v>13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9">
        <v>0</v>
      </c>
      <c r="S245" s="37">
        <v>1</v>
      </c>
    </row>
    <row r="246" spans="1:19">
      <c r="A246" s="3" t="s">
        <v>11</v>
      </c>
      <c r="B246" s="3" t="s">
        <v>13</v>
      </c>
      <c r="C246" s="3">
        <v>0</v>
      </c>
      <c r="D246" s="3">
        <v>0</v>
      </c>
      <c r="E246" s="3">
        <v>0</v>
      </c>
      <c r="F246" s="3">
        <v>0</v>
      </c>
      <c r="G246" s="3">
        <v>1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9">
        <v>1</v>
      </c>
      <c r="S246" s="37">
        <v>1</v>
      </c>
    </row>
    <row r="247" spans="1:19">
      <c r="A247" s="3" t="s">
        <v>11</v>
      </c>
      <c r="B247" s="3" t="s">
        <v>14</v>
      </c>
      <c r="C247" s="3">
        <v>0</v>
      </c>
      <c r="D247" s="3">
        <v>0</v>
      </c>
      <c r="E247" s="3">
        <v>1</v>
      </c>
      <c r="F247" s="3">
        <v>0</v>
      </c>
      <c r="G247" s="3">
        <v>1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1</v>
      </c>
      <c r="P247" s="3">
        <v>0</v>
      </c>
      <c r="Q247" s="39">
        <v>0</v>
      </c>
      <c r="S247" s="37">
        <v>1</v>
      </c>
    </row>
    <row r="248" spans="1:19">
      <c r="A248" s="3" t="s">
        <v>9</v>
      </c>
      <c r="B248" s="3" t="s">
        <v>13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9">
        <v>0</v>
      </c>
      <c r="S248" s="37">
        <v>1</v>
      </c>
    </row>
    <row r="249" spans="1:19">
      <c r="A249" s="3" t="s">
        <v>9</v>
      </c>
      <c r="B249" s="3" t="s">
        <v>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1</v>
      </c>
      <c r="M249" s="3">
        <v>0</v>
      </c>
      <c r="N249" s="3">
        <v>1</v>
      </c>
      <c r="O249" s="3">
        <v>0</v>
      </c>
      <c r="P249" s="3">
        <v>0</v>
      </c>
      <c r="Q249" s="39">
        <v>0</v>
      </c>
      <c r="S249" s="37">
        <v>1</v>
      </c>
    </row>
    <row r="250" spans="1:19">
      <c r="A250" s="3" t="s">
        <v>9</v>
      </c>
      <c r="B250" s="3" t="s">
        <v>14</v>
      </c>
      <c r="C250" s="3">
        <v>1</v>
      </c>
      <c r="D250" s="3">
        <v>0</v>
      </c>
      <c r="E250" s="3">
        <v>0</v>
      </c>
      <c r="F250" s="3">
        <v>0</v>
      </c>
      <c r="G250" s="3">
        <v>1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1</v>
      </c>
      <c r="O250" s="3">
        <v>1</v>
      </c>
      <c r="P250" s="3">
        <v>0</v>
      </c>
      <c r="Q250" s="39">
        <v>0</v>
      </c>
      <c r="S250" s="37">
        <v>1</v>
      </c>
    </row>
    <row r="251" spans="1:19">
      <c r="A251" s="3" t="s">
        <v>9</v>
      </c>
      <c r="B251" s="3" t="s">
        <v>13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9">
        <v>0</v>
      </c>
      <c r="S251" s="37">
        <v>1</v>
      </c>
    </row>
    <row r="252" spans="1:19">
      <c r="A252" s="3" t="s">
        <v>9</v>
      </c>
      <c r="B252" s="3" t="s">
        <v>14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1</v>
      </c>
      <c r="O252" s="3">
        <v>1</v>
      </c>
      <c r="P252" s="3">
        <v>0</v>
      </c>
      <c r="Q252" s="39">
        <v>0</v>
      </c>
      <c r="S252" s="37">
        <v>1</v>
      </c>
    </row>
    <row r="253" spans="1:19">
      <c r="A253" s="3" t="s">
        <v>9</v>
      </c>
      <c r="B253" s="3" t="s">
        <v>14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9">
        <v>0</v>
      </c>
      <c r="S253" s="37">
        <v>1</v>
      </c>
    </row>
    <row r="254" spans="1:19">
      <c r="A254" s="3" t="s">
        <v>11</v>
      </c>
      <c r="B254" s="3" t="s">
        <v>13</v>
      </c>
      <c r="C254" s="3">
        <v>0</v>
      </c>
      <c r="D254" s="3">
        <v>0</v>
      </c>
      <c r="E254" s="3">
        <v>0</v>
      </c>
      <c r="F254" s="3">
        <v>0</v>
      </c>
      <c r="G254" s="3">
        <v>1</v>
      </c>
      <c r="H254" s="3">
        <v>0</v>
      </c>
      <c r="I254" s="3">
        <v>0</v>
      </c>
      <c r="J254" s="3">
        <v>0</v>
      </c>
      <c r="K254" s="3">
        <v>0</v>
      </c>
      <c r="L254" s="3">
        <v>1</v>
      </c>
      <c r="M254" s="3">
        <v>0</v>
      </c>
      <c r="N254" s="3">
        <v>0</v>
      </c>
      <c r="O254" s="3">
        <v>0</v>
      </c>
      <c r="P254" s="3">
        <v>0</v>
      </c>
      <c r="Q254" s="39">
        <v>0</v>
      </c>
      <c r="S254" s="37">
        <v>1</v>
      </c>
    </row>
    <row r="255" spans="1:19">
      <c r="A255" s="3" t="s">
        <v>11</v>
      </c>
      <c r="B255" s="3" t="s">
        <v>15</v>
      </c>
      <c r="C255" s="3">
        <v>0</v>
      </c>
      <c r="D255" s="3">
        <v>0</v>
      </c>
      <c r="E255" s="3">
        <v>0</v>
      </c>
      <c r="F255" s="3">
        <v>0</v>
      </c>
      <c r="G255" s="3">
        <v>1</v>
      </c>
      <c r="H255" s="3">
        <v>0</v>
      </c>
      <c r="I255" s="3">
        <v>0</v>
      </c>
      <c r="J255" s="3">
        <v>0</v>
      </c>
      <c r="K255" s="3">
        <v>1</v>
      </c>
      <c r="L255" s="3">
        <v>0</v>
      </c>
      <c r="M255" s="3">
        <v>0</v>
      </c>
      <c r="N255" s="3">
        <v>0</v>
      </c>
      <c r="O255" s="3">
        <v>1</v>
      </c>
      <c r="P255" s="3">
        <v>0</v>
      </c>
      <c r="Q255" s="39">
        <v>0</v>
      </c>
      <c r="S255" s="37">
        <v>1</v>
      </c>
    </row>
    <row r="256" spans="1:19">
      <c r="A256" s="3" t="s">
        <v>11</v>
      </c>
      <c r="B256" s="3" t="s">
        <v>14</v>
      </c>
      <c r="C256" s="3">
        <v>1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1</v>
      </c>
      <c r="O256" s="3">
        <v>0</v>
      </c>
      <c r="P256" s="3">
        <v>0</v>
      </c>
      <c r="Q256" s="39">
        <v>0</v>
      </c>
      <c r="S256" s="37">
        <v>1</v>
      </c>
    </row>
    <row r="257" spans="1:19">
      <c r="A257" s="3" t="s">
        <v>11</v>
      </c>
      <c r="B257" s="3" t="s">
        <v>13</v>
      </c>
      <c r="C257" s="3">
        <v>0</v>
      </c>
      <c r="D257" s="3">
        <v>1</v>
      </c>
      <c r="E257" s="3">
        <v>0</v>
      </c>
      <c r="F257" s="3">
        <v>1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9">
        <v>0</v>
      </c>
      <c r="S257" s="37">
        <v>1</v>
      </c>
    </row>
    <row r="258" spans="1:19">
      <c r="A258" s="3" t="s">
        <v>9</v>
      </c>
      <c r="B258" s="3" t="s">
        <v>13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9">
        <v>0</v>
      </c>
      <c r="S258" s="37">
        <v>1</v>
      </c>
    </row>
    <row r="259" spans="1:19">
      <c r="A259" s="3" t="s">
        <v>11</v>
      </c>
      <c r="B259" s="3" t="s">
        <v>15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9">
        <v>0</v>
      </c>
      <c r="S259" s="37">
        <v>1</v>
      </c>
    </row>
    <row r="260" spans="1:19">
      <c r="A260" s="3" t="s">
        <v>9</v>
      </c>
      <c r="B260" s="3" t="s">
        <v>15</v>
      </c>
      <c r="C260" s="3">
        <v>0</v>
      </c>
      <c r="D260" s="3">
        <v>0</v>
      </c>
      <c r="E260" s="3">
        <v>0</v>
      </c>
      <c r="F260" s="3">
        <v>1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1</v>
      </c>
      <c r="M260" s="3">
        <v>0</v>
      </c>
      <c r="N260" s="3">
        <v>1</v>
      </c>
      <c r="O260" s="3">
        <v>0</v>
      </c>
      <c r="P260" s="3">
        <v>0</v>
      </c>
      <c r="Q260" s="39">
        <v>1</v>
      </c>
      <c r="S260" s="37">
        <v>1</v>
      </c>
    </row>
    <row r="261" spans="1:19">
      <c r="A261" s="3" t="s">
        <v>9</v>
      </c>
      <c r="B261" s="3" t="s">
        <v>13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1</v>
      </c>
      <c r="P261" s="3">
        <v>0</v>
      </c>
      <c r="Q261" s="39">
        <v>0</v>
      </c>
      <c r="S261" s="37">
        <v>1</v>
      </c>
    </row>
    <row r="262" spans="1:19">
      <c r="A262" s="3" t="s">
        <v>11</v>
      </c>
      <c r="B262" s="3" t="s">
        <v>13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9">
        <v>1</v>
      </c>
      <c r="S262" s="37">
        <v>1</v>
      </c>
    </row>
    <row r="263" spans="1:19">
      <c r="A263" s="3" t="s">
        <v>10</v>
      </c>
      <c r="B263" s="3" t="s">
        <v>13</v>
      </c>
      <c r="C263" s="3">
        <v>0</v>
      </c>
      <c r="D263" s="3">
        <v>0</v>
      </c>
      <c r="E263" s="3">
        <v>0</v>
      </c>
      <c r="F263" s="3">
        <v>1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9">
        <v>0</v>
      </c>
      <c r="S263" s="37">
        <v>1</v>
      </c>
    </row>
    <row r="264" spans="1:19">
      <c r="A264" s="3" t="s">
        <v>11</v>
      </c>
      <c r="B264" s="3" t="s">
        <v>13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9">
        <v>1</v>
      </c>
      <c r="S264" s="37">
        <v>1</v>
      </c>
    </row>
    <row r="265" spans="1:19">
      <c r="A265" s="3" t="s">
        <v>10</v>
      </c>
      <c r="B265" s="3" t="s">
        <v>13</v>
      </c>
      <c r="C265" s="3">
        <v>0</v>
      </c>
      <c r="D265" s="3">
        <v>0</v>
      </c>
      <c r="E265" s="3">
        <v>1</v>
      </c>
      <c r="F265" s="3">
        <v>0</v>
      </c>
      <c r="G265" s="3">
        <v>1</v>
      </c>
      <c r="H265" s="3">
        <v>0</v>
      </c>
      <c r="I265" s="3">
        <v>0</v>
      </c>
      <c r="J265" s="3">
        <v>0</v>
      </c>
      <c r="K265" s="3">
        <v>0</v>
      </c>
      <c r="L265" s="3">
        <v>1</v>
      </c>
      <c r="M265" s="3">
        <v>0</v>
      </c>
      <c r="N265" s="3">
        <v>0</v>
      </c>
      <c r="O265" s="3">
        <v>0</v>
      </c>
      <c r="P265" s="3">
        <v>0</v>
      </c>
      <c r="Q265" s="39">
        <v>0</v>
      </c>
      <c r="S265" s="37">
        <v>1</v>
      </c>
    </row>
    <row r="266" spans="1:19">
      <c r="A266" s="3" t="s">
        <v>9</v>
      </c>
      <c r="B266" s="3" t="s">
        <v>14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1</v>
      </c>
      <c r="M266" s="3">
        <v>0</v>
      </c>
      <c r="N266" s="3">
        <v>0</v>
      </c>
      <c r="O266" s="3">
        <v>1</v>
      </c>
      <c r="P266" s="3">
        <v>0</v>
      </c>
      <c r="Q266" s="39">
        <v>0</v>
      </c>
      <c r="S266" s="37">
        <v>1</v>
      </c>
    </row>
    <row r="267" spans="1:19">
      <c r="A267" s="3" t="s">
        <v>10</v>
      </c>
      <c r="B267" s="3" t="s">
        <v>14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9">
        <v>0</v>
      </c>
      <c r="S267" s="37">
        <v>1</v>
      </c>
    </row>
    <row r="268" spans="1:19">
      <c r="A268" s="3" t="s">
        <v>9</v>
      </c>
      <c r="B268" s="3" t="s">
        <v>13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1</v>
      </c>
      <c r="P268" s="3">
        <v>0</v>
      </c>
      <c r="Q268" s="39">
        <v>0</v>
      </c>
      <c r="S268" s="37">
        <v>1</v>
      </c>
    </row>
    <row r="269" spans="1:19">
      <c r="A269" s="3" t="s">
        <v>11</v>
      </c>
      <c r="B269" s="3" t="s">
        <v>14</v>
      </c>
      <c r="C269" s="3">
        <v>0</v>
      </c>
      <c r="D269" s="3">
        <v>0</v>
      </c>
      <c r="E269" s="3">
        <v>0</v>
      </c>
      <c r="F269" s="3">
        <v>1</v>
      </c>
      <c r="G269" s="3">
        <v>0</v>
      </c>
      <c r="H269" s="3">
        <v>0</v>
      </c>
      <c r="I269" s="3">
        <v>0</v>
      </c>
      <c r="J269" s="3">
        <v>0</v>
      </c>
      <c r="K269" s="3">
        <v>1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9">
        <v>0</v>
      </c>
      <c r="S269" s="37">
        <v>1</v>
      </c>
    </row>
    <row r="270" spans="1:19">
      <c r="A270" s="3" t="s">
        <v>11</v>
      </c>
      <c r="B270" s="3" t="s">
        <v>13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9">
        <v>0</v>
      </c>
      <c r="S270" s="37">
        <v>1</v>
      </c>
    </row>
    <row r="271" spans="1:19">
      <c r="A271" s="3" t="s">
        <v>11</v>
      </c>
      <c r="B271" s="3" t="s">
        <v>14</v>
      </c>
      <c r="C271" s="3">
        <v>1</v>
      </c>
      <c r="D271" s="3">
        <v>0</v>
      </c>
      <c r="E271" s="3">
        <v>0</v>
      </c>
      <c r="F271" s="3">
        <v>1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9">
        <v>0</v>
      </c>
      <c r="S271" s="37">
        <v>1</v>
      </c>
    </row>
    <row r="272" spans="1:19">
      <c r="A272" s="3" t="s">
        <v>9</v>
      </c>
      <c r="B272" s="3" t="s">
        <v>14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9">
        <v>0</v>
      </c>
      <c r="S272" s="37">
        <v>1</v>
      </c>
    </row>
    <row r="273" spans="1:19">
      <c r="A273" s="3" t="s">
        <v>11</v>
      </c>
      <c r="B273" s="3" t="s">
        <v>14</v>
      </c>
      <c r="C273" s="3">
        <v>0</v>
      </c>
      <c r="D273" s="3">
        <v>0</v>
      </c>
      <c r="E273" s="3">
        <v>0</v>
      </c>
      <c r="F273" s="3">
        <v>1</v>
      </c>
      <c r="G273" s="3">
        <v>1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9">
        <v>0</v>
      </c>
      <c r="S273" s="37">
        <v>1</v>
      </c>
    </row>
    <row r="274" spans="1:19">
      <c r="A274" s="3" t="s">
        <v>9</v>
      </c>
      <c r="B274" s="3" t="s">
        <v>14</v>
      </c>
      <c r="C274" s="3">
        <v>0</v>
      </c>
      <c r="D274" s="3">
        <v>0</v>
      </c>
      <c r="E274" s="3">
        <v>0</v>
      </c>
      <c r="F274" s="3">
        <v>0</v>
      </c>
      <c r="G274" s="3">
        <v>1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9">
        <v>0</v>
      </c>
      <c r="S274" s="37">
        <v>1</v>
      </c>
    </row>
    <row r="275" spans="1:19">
      <c r="A275" s="3" t="s">
        <v>11</v>
      </c>
      <c r="B275" s="3" t="s">
        <v>15</v>
      </c>
      <c r="C275" s="3">
        <v>0</v>
      </c>
      <c r="D275" s="3">
        <v>0</v>
      </c>
      <c r="E275" s="3">
        <v>0</v>
      </c>
      <c r="F275" s="3">
        <v>0</v>
      </c>
      <c r="G275" s="3">
        <v>1</v>
      </c>
      <c r="H275" s="3">
        <v>0</v>
      </c>
      <c r="I275" s="3">
        <v>0</v>
      </c>
      <c r="J275" s="3">
        <v>0</v>
      </c>
      <c r="K275" s="3">
        <v>1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9">
        <v>0</v>
      </c>
      <c r="S275" s="37">
        <v>1</v>
      </c>
    </row>
    <row r="276" spans="1:19">
      <c r="A276" s="3" t="s">
        <v>11</v>
      </c>
      <c r="B276" s="3" t="s">
        <v>13</v>
      </c>
      <c r="C276" s="3">
        <v>0</v>
      </c>
      <c r="D276" s="3">
        <v>0</v>
      </c>
      <c r="E276" s="3">
        <v>0</v>
      </c>
      <c r="F276" s="3">
        <v>0</v>
      </c>
      <c r="G276" s="3">
        <v>1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9">
        <v>0</v>
      </c>
      <c r="S276" s="37">
        <v>1</v>
      </c>
    </row>
    <row r="277" spans="1:19">
      <c r="A277" s="3" t="s">
        <v>11</v>
      </c>
      <c r="B277" s="3" t="s">
        <v>14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9">
        <v>1</v>
      </c>
      <c r="S277" s="37">
        <v>1</v>
      </c>
    </row>
    <row r="278" spans="1:19">
      <c r="A278" s="3" t="s">
        <v>11</v>
      </c>
      <c r="B278" s="3" t="s">
        <v>14</v>
      </c>
      <c r="C278" s="3">
        <v>0</v>
      </c>
      <c r="D278" s="3">
        <v>0</v>
      </c>
      <c r="E278" s="3">
        <v>0</v>
      </c>
      <c r="F278" s="3">
        <v>0</v>
      </c>
      <c r="G278" s="3">
        <v>1</v>
      </c>
      <c r="H278" s="3">
        <v>0</v>
      </c>
      <c r="I278" s="3">
        <v>0</v>
      </c>
      <c r="J278" s="3">
        <v>0</v>
      </c>
      <c r="K278" s="3">
        <v>1</v>
      </c>
      <c r="L278" s="3">
        <v>1</v>
      </c>
      <c r="M278" s="3">
        <v>0</v>
      </c>
      <c r="N278" s="3">
        <v>0</v>
      </c>
      <c r="O278" s="3">
        <v>0</v>
      </c>
      <c r="P278" s="3">
        <v>0</v>
      </c>
      <c r="Q278" s="39">
        <v>0</v>
      </c>
      <c r="S278" s="37">
        <v>1</v>
      </c>
    </row>
    <row r="279" spans="1:19">
      <c r="A279" s="3" t="s">
        <v>11</v>
      </c>
      <c r="B279" s="3" t="s">
        <v>13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1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9">
        <v>0</v>
      </c>
      <c r="S279" s="37">
        <v>1</v>
      </c>
    </row>
    <row r="280" spans="1:19">
      <c r="A280" s="3" t="s">
        <v>11</v>
      </c>
      <c r="B280" s="3" t="s">
        <v>13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9">
        <v>1</v>
      </c>
      <c r="S280" s="37">
        <v>1</v>
      </c>
    </row>
    <row r="281" spans="1:19">
      <c r="A281" s="3" t="s">
        <v>11</v>
      </c>
      <c r="B281" s="3" t="s">
        <v>13</v>
      </c>
      <c r="C281" s="3">
        <v>0</v>
      </c>
      <c r="D281" s="3">
        <v>0</v>
      </c>
      <c r="E281" s="3">
        <v>0</v>
      </c>
      <c r="F281" s="3">
        <v>1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9">
        <v>0</v>
      </c>
      <c r="S281" s="37">
        <v>1</v>
      </c>
    </row>
    <row r="282" spans="1:19">
      <c r="A282" s="3" t="s">
        <v>9</v>
      </c>
      <c r="B282" s="3" t="s">
        <v>13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1</v>
      </c>
      <c r="M282" s="3">
        <v>0</v>
      </c>
      <c r="N282" s="3">
        <v>0</v>
      </c>
      <c r="O282" s="3">
        <v>0</v>
      </c>
      <c r="P282" s="3">
        <v>0</v>
      </c>
      <c r="Q282" s="39">
        <v>1</v>
      </c>
      <c r="S282" s="37">
        <v>1</v>
      </c>
    </row>
    <row r="283" spans="1:19">
      <c r="A283" s="3" t="s">
        <v>9</v>
      </c>
      <c r="B283" s="3" t="s">
        <v>14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9">
        <v>0</v>
      </c>
      <c r="S283" s="37">
        <v>1</v>
      </c>
    </row>
    <row r="284" spans="1:19">
      <c r="A284" s="3" t="s">
        <v>11</v>
      </c>
      <c r="B284" s="3" t="s">
        <v>13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9">
        <v>0</v>
      </c>
      <c r="S284" s="37">
        <v>1</v>
      </c>
    </row>
    <row r="285" spans="1:19">
      <c r="A285" s="3" t="s">
        <v>11</v>
      </c>
      <c r="B285" s="3" t="s">
        <v>14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1</v>
      </c>
      <c r="M285" s="3">
        <v>0</v>
      </c>
      <c r="N285" s="3">
        <v>0</v>
      </c>
      <c r="O285" s="3">
        <v>0</v>
      </c>
      <c r="P285" s="3">
        <v>0</v>
      </c>
      <c r="Q285" s="39">
        <v>1</v>
      </c>
      <c r="S285" s="37">
        <v>1</v>
      </c>
    </row>
    <row r="286" spans="1:19">
      <c r="A286" s="3" t="s">
        <v>10</v>
      </c>
      <c r="B286" s="3" t="s">
        <v>14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1</v>
      </c>
      <c r="M286" s="3">
        <v>0</v>
      </c>
      <c r="N286" s="3">
        <v>0</v>
      </c>
      <c r="O286" s="3">
        <v>0</v>
      </c>
      <c r="P286" s="3">
        <v>0</v>
      </c>
      <c r="Q286" s="39">
        <v>0</v>
      </c>
      <c r="S286" s="37">
        <v>1</v>
      </c>
    </row>
    <row r="287" spans="1:19">
      <c r="A287" s="3" t="s">
        <v>10</v>
      </c>
      <c r="B287" s="3" t="s">
        <v>13</v>
      </c>
      <c r="C287" s="3">
        <v>0</v>
      </c>
      <c r="D287" s="3">
        <v>0</v>
      </c>
      <c r="E287" s="3">
        <v>0</v>
      </c>
      <c r="F287" s="3">
        <v>1</v>
      </c>
      <c r="G287" s="3">
        <v>1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1</v>
      </c>
      <c r="Q287" s="39">
        <v>0</v>
      </c>
      <c r="S287" s="37">
        <v>1</v>
      </c>
    </row>
    <row r="288" spans="1:19">
      <c r="A288" s="3" t="s">
        <v>11</v>
      </c>
      <c r="B288" s="3" t="s">
        <v>14</v>
      </c>
      <c r="C288" s="3">
        <v>0</v>
      </c>
      <c r="D288" s="3">
        <v>0</v>
      </c>
      <c r="E288" s="3">
        <v>0</v>
      </c>
      <c r="F288" s="3">
        <v>0</v>
      </c>
      <c r="G288" s="3">
        <v>1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9">
        <v>1</v>
      </c>
      <c r="S288" s="37">
        <v>1</v>
      </c>
    </row>
    <row r="289" spans="1:19">
      <c r="A289" s="3" t="s">
        <v>9</v>
      </c>
      <c r="B289" s="3" t="s">
        <v>13</v>
      </c>
      <c r="C289" s="3">
        <v>1</v>
      </c>
      <c r="D289" s="3">
        <v>0</v>
      </c>
      <c r="E289" s="3">
        <v>0</v>
      </c>
      <c r="F289" s="3">
        <v>0</v>
      </c>
      <c r="G289" s="3">
        <v>1</v>
      </c>
      <c r="H289" s="3">
        <v>0</v>
      </c>
      <c r="I289" s="3">
        <v>0</v>
      </c>
      <c r="J289" s="3">
        <v>1</v>
      </c>
      <c r="K289" s="3">
        <v>1</v>
      </c>
      <c r="L289" s="3">
        <v>0</v>
      </c>
      <c r="M289" s="3">
        <v>1</v>
      </c>
      <c r="N289" s="3">
        <v>0</v>
      </c>
      <c r="O289" s="3">
        <v>0</v>
      </c>
      <c r="P289" s="3">
        <v>0</v>
      </c>
      <c r="Q289" s="39">
        <v>0</v>
      </c>
      <c r="S289" s="37">
        <v>1</v>
      </c>
    </row>
    <row r="290" spans="1:19">
      <c r="A290" s="3" t="s">
        <v>11</v>
      </c>
      <c r="B290" s="3" t="s">
        <v>13</v>
      </c>
      <c r="C290" s="3">
        <v>0</v>
      </c>
      <c r="D290" s="3">
        <v>0</v>
      </c>
      <c r="E290" s="3">
        <v>1</v>
      </c>
      <c r="F290" s="3">
        <v>1</v>
      </c>
      <c r="G290" s="3">
        <v>1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9">
        <v>0</v>
      </c>
      <c r="S290" s="37">
        <v>1</v>
      </c>
    </row>
    <row r="291" spans="1:19">
      <c r="A291" s="3" t="s">
        <v>10</v>
      </c>
      <c r="B291" s="3" t="s">
        <v>14</v>
      </c>
      <c r="C291" s="3">
        <v>1</v>
      </c>
      <c r="D291" s="3">
        <v>0</v>
      </c>
      <c r="E291" s="3">
        <v>0</v>
      </c>
      <c r="F291" s="3">
        <v>0</v>
      </c>
      <c r="G291" s="3">
        <v>0</v>
      </c>
      <c r="H291" s="3">
        <v>1</v>
      </c>
      <c r="I291" s="3">
        <v>0</v>
      </c>
      <c r="J291" s="3">
        <v>1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9">
        <v>0</v>
      </c>
      <c r="S291" s="37">
        <v>1</v>
      </c>
    </row>
    <row r="292" spans="1:19">
      <c r="A292" s="3" t="s">
        <v>11</v>
      </c>
      <c r="B292" s="3" t="s">
        <v>14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</v>
      </c>
      <c r="N292" s="3">
        <v>1</v>
      </c>
      <c r="O292" s="3">
        <v>0</v>
      </c>
      <c r="P292" s="3">
        <v>0</v>
      </c>
      <c r="Q292" s="39">
        <v>1</v>
      </c>
      <c r="S292" s="37">
        <v>1</v>
      </c>
    </row>
    <row r="293" spans="1:19">
      <c r="A293" s="3" t="s">
        <v>11</v>
      </c>
      <c r="B293" s="3" t="s">
        <v>14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1</v>
      </c>
      <c r="K293" s="3">
        <v>0</v>
      </c>
      <c r="L293" s="3">
        <v>0</v>
      </c>
      <c r="M293" s="3">
        <v>1</v>
      </c>
      <c r="N293" s="3">
        <v>1</v>
      </c>
      <c r="O293" s="3">
        <v>0</v>
      </c>
      <c r="P293" s="3">
        <v>0</v>
      </c>
      <c r="Q293" s="39">
        <v>0</v>
      </c>
      <c r="S293" s="37">
        <v>1</v>
      </c>
    </row>
    <row r="294" spans="1:19">
      <c r="A294" s="3" t="s">
        <v>9</v>
      </c>
      <c r="B294" s="3" t="s">
        <v>14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9">
        <v>0</v>
      </c>
      <c r="S294" s="37">
        <v>1</v>
      </c>
    </row>
    <row r="295" spans="1:19">
      <c r="A295" s="3" t="s">
        <v>9</v>
      </c>
      <c r="B295" s="3" t="s">
        <v>14</v>
      </c>
      <c r="C295" s="3">
        <v>1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1</v>
      </c>
      <c r="O295" s="3">
        <v>0</v>
      </c>
      <c r="P295" s="3">
        <v>0</v>
      </c>
      <c r="Q295" s="39">
        <v>0</v>
      </c>
      <c r="S295" s="37">
        <v>1</v>
      </c>
    </row>
    <row r="296" spans="1:19">
      <c r="A296" s="3" t="s">
        <v>9</v>
      </c>
      <c r="B296" s="3" t="s">
        <v>13</v>
      </c>
      <c r="C296" s="3">
        <v>1</v>
      </c>
      <c r="D296" s="3">
        <v>0</v>
      </c>
      <c r="E296" s="3">
        <v>0</v>
      </c>
      <c r="F296" s="3">
        <v>0</v>
      </c>
      <c r="G296" s="3">
        <v>1</v>
      </c>
      <c r="H296" s="3">
        <v>0</v>
      </c>
      <c r="I296" s="3">
        <v>0</v>
      </c>
      <c r="J296" s="3">
        <v>0</v>
      </c>
      <c r="K296" s="3">
        <v>0</v>
      </c>
      <c r="L296" s="3">
        <v>1</v>
      </c>
      <c r="M296" s="3">
        <v>0</v>
      </c>
      <c r="N296" s="3">
        <v>0</v>
      </c>
      <c r="O296" s="3">
        <v>1</v>
      </c>
      <c r="P296" s="3">
        <v>0</v>
      </c>
      <c r="Q296" s="39">
        <v>1</v>
      </c>
      <c r="S296" s="37">
        <v>1</v>
      </c>
    </row>
    <row r="297" spans="1:19">
      <c r="A297" s="3" t="s">
        <v>11</v>
      </c>
      <c r="B297" s="3" t="s">
        <v>14</v>
      </c>
      <c r="C297" s="3">
        <v>0</v>
      </c>
      <c r="D297" s="3">
        <v>1</v>
      </c>
      <c r="E297" s="3">
        <v>0</v>
      </c>
      <c r="F297" s="3">
        <v>1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1</v>
      </c>
      <c r="M297" s="3">
        <v>0</v>
      </c>
      <c r="N297" s="3">
        <v>0</v>
      </c>
      <c r="O297" s="3">
        <v>1</v>
      </c>
      <c r="P297" s="3">
        <v>0</v>
      </c>
      <c r="Q297" s="39">
        <v>0</v>
      </c>
      <c r="S297" s="37">
        <v>1</v>
      </c>
    </row>
    <row r="298" spans="1:19">
      <c r="A298" s="3" t="s">
        <v>11</v>
      </c>
      <c r="B298" s="3" t="s">
        <v>15</v>
      </c>
      <c r="C298" s="3">
        <v>0</v>
      </c>
      <c r="D298" s="3">
        <v>0</v>
      </c>
      <c r="E298" s="3">
        <v>0</v>
      </c>
      <c r="F298" s="3">
        <v>1</v>
      </c>
      <c r="G298" s="3">
        <v>1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9">
        <v>0</v>
      </c>
      <c r="S298" s="37">
        <v>1</v>
      </c>
    </row>
    <row r="299" spans="1:19">
      <c r="A299" s="3" t="s">
        <v>11</v>
      </c>
      <c r="B299" s="3" t="s">
        <v>13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9">
        <v>0</v>
      </c>
      <c r="S299" s="37">
        <v>1</v>
      </c>
    </row>
    <row r="300" spans="1:19">
      <c r="A300" s="3" t="s">
        <v>11</v>
      </c>
      <c r="B300" s="3" t="s">
        <v>15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1</v>
      </c>
      <c r="O300" s="3">
        <v>0</v>
      </c>
      <c r="P300" s="3">
        <v>0</v>
      </c>
      <c r="Q300" s="39">
        <v>0</v>
      </c>
      <c r="S300" s="37">
        <v>1</v>
      </c>
    </row>
    <row r="301" spans="1:19">
      <c r="A301" s="3" t="s">
        <v>11</v>
      </c>
      <c r="B301" s="3" t="s">
        <v>14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1</v>
      </c>
      <c r="O301" s="3">
        <v>0</v>
      </c>
      <c r="P301" s="3">
        <v>0</v>
      </c>
      <c r="Q301" s="39">
        <v>0</v>
      </c>
      <c r="S301" s="37">
        <v>1</v>
      </c>
    </row>
    <row r="302" spans="1:19">
      <c r="A302" s="3" t="s">
        <v>9</v>
      </c>
      <c r="B302" s="3" t="s">
        <v>14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1</v>
      </c>
      <c r="O302" s="3">
        <v>0</v>
      </c>
      <c r="P302" s="3">
        <v>1</v>
      </c>
      <c r="Q302" s="39">
        <v>1</v>
      </c>
      <c r="S302" s="37">
        <v>1</v>
      </c>
    </row>
    <row r="303" spans="1:19">
      <c r="A303" s="3" t="s">
        <v>11</v>
      </c>
      <c r="B303" s="3" t="s">
        <v>14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1</v>
      </c>
      <c r="P303" s="3">
        <v>0</v>
      </c>
      <c r="Q303" s="39">
        <v>0</v>
      </c>
      <c r="S303" s="37">
        <v>1</v>
      </c>
    </row>
    <row r="304" spans="1:19">
      <c r="A304" s="3" t="s">
        <v>9</v>
      </c>
      <c r="B304" s="3" t="s">
        <v>14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9">
        <v>0</v>
      </c>
      <c r="S304" s="37">
        <v>1</v>
      </c>
    </row>
    <row r="305" spans="1:19">
      <c r="A305" s="3" t="s">
        <v>11</v>
      </c>
      <c r="B305" s="3" t="s">
        <v>14</v>
      </c>
      <c r="C305" s="3">
        <v>1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9">
        <v>0</v>
      </c>
      <c r="S305" s="37">
        <v>1</v>
      </c>
    </row>
    <row r="306" spans="1:19">
      <c r="A306" s="3" t="s">
        <v>9</v>
      </c>
      <c r="B306" s="3" t="s">
        <v>13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1</v>
      </c>
      <c r="M306" s="3">
        <v>0</v>
      </c>
      <c r="N306" s="3">
        <v>0</v>
      </c>
      <c r="O306" s="3">
        <v>0</v>
      </c>
      <c r="P306" s="3">
        <v>0</v>
      </c>
      <c r="Q306" s="39">
        <v>0</v>
      </c>
      <c r="S306" s="37">
        <v>1</v>
      </c>
    </row>
    <row r="307" spans="1:19">
      <c r="A307" s="3" t="s">
        <v>9</v>
      </c>
      <c r="B307" s="3" t="s">
        <v>13</v>
      </c>
      <c r="C307" s="3">
        <v>0</v>
      </c>
      <c r="D307" s="3">
        <v>0</v>
      </c>
      <c r="E307" s="3">
        <v>0</v>
      </c>
      <c r="F307" s="3">
        <v>0</v>
      </c>
      <c r="G307" s="3">
        <v>1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1</v>
      </c>
      <c r="P307" s="3">
        <v>0</v>
      </c>
      <c r="Q307" s="39">
        <v>1</v>
      </c>
      <c r="S307" s="37">
        <v>1</v>
      </c>
    </row>
    <row r="308" spans="1:19">
      <c r="A308" s="3" t="s">
        <v>10</v>
      </c>
      <c r="B308" s="3" t="s">
        <v>13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1</v>
      </c>
      <c r="P308" s="3">
        <v>0</v>
      </c>
      <c r="Q308" s="39">
        <v>0</v>
      </c>
      <c r="S308" s="37">
        <v>1</v>
      </c>
    </row>
    <row r="309" spans="1:19">
      <c r="A309" s="3" t="s">
        <v>11</v>
      </c>
      <c r="B309" s="3" t="s">
        <v>13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9">
        <v>1</v>
      </c>
      <c r="S309" s="37">
        <v>1</v>
      </c>
    </row>
    <row r="310" spans="1:19">
      <c r="A310" s="3" t="s">
        <v>9</v>
      </c>
      <c r="B310" s="3" t="s">
        <v>14</v>
      </c>
      <c r="C310" s="3">
        <v>0</v>
      </c>
      <c r="D310" s="3">
        <v>1</v>
      </c>
      <c r="E310" s="3">
        <v>0</v>
      </c>
      <c r="F310" s="3">
        <v>1</v>
      </c>
      <c r="G310" s="3">
        <v>1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9">
        <v>0</v>
      </c>
      <c r="S310" s="37">
        <v>1</v>
      </c>
    </row>
    <row r="311" spans="1:19">
      <c r="A311" s="3" t="s">
        <v>11</v>
      </c>
      <c r="B311" s="3" t="s">
        <v>14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1</v>
      </c>
      <c r="P311" s="3">
        <v>0</v>
      </c>
      <c r="Q311" s="39">
        <v>0</v>
      </c>
      <c r="S311" s="37">
        <v>1</v>
      </c>
    </row>
    <row r="312" spans="1:19">
      <c r="A312" s="3" t="s">
        <v>10</v>
      </c>
      <c r="B312" s="3" t="s">
        <v>13</v>
      </c>
      <c r="C312" s="3">
        <v>0</v>
      </c>
      <c r="D312" s="3">
        <v>0</v>
      </c>
      <c r="E312" s="3">
        <v>0</v>
      </c>
      <c r="F312" s="3">
        <v>1</v>
      </c>
      <c r="G312" s="3">
        <v>1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1</v>
      </c>
      <c r="P312" s="3">
        <v>0</v>
      </c>
      <c r="Q312" s="39">
        <v>0</v>
      </c>
      <c r="S312" s="37">
        <v>1</v>
      </c>
    </row>
    <row r="313" spans="1:19">
      <c r="A313" s="3" t="s">
        <v>10</v>
      </c>
      <c r="B313" s="3" t="s">
        <v>14</v>
      </c>
      <c r="C313" s="3">
        <v>1</v>
      </c>
      <c r="D313" s="3">
        <v>0</v>
      </c>
      <c r="E313" s="3">
        <v>1</v>
      </c>
      <c r="F313" s="3">
        <v>1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1</v>
      </c>
      <c r="P313" s="3">
        <v>0</v>
      </c>
      <c r="Q313" s="39">
        <v>0</v>
      </c>
      <c r="S313" s="37">
        <v>1</v>
      </c>
    </row>
    <row r="314" spans="1:19">
      <c r="A314" s="3" t="s">
        <v>9</v>
      </c>
      <c r="B314" s="3" t="s">
        <v>13</v>
      </c>
      <c r="C314" s="3">
        <v>1</v>
      </c>
      <c r="D314" s="3">
        <v>0</v>
      </c>
      <c r="E314" s="3">
        <v>0</v>
      </c>
      <c r="F314" s="3">
        <v>1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1</v>
      </c>
      <c r="O314" s="3">
        <v>0</v>
      </c>
      <c r="P314" s="3">
        <v>0</v>
      </c>
      <c r="Q314" s="39">
        <v>1</v>
      </c>
      <c r="S314" s="37">
        <v>1</v>
      </c>
    </row>
    <row r="315" spans="1:19">
      <c r="A315" s="3" t="s">
        <v>11</v>
      </c>
      <c r="B315" s="3" t="s">
        <v>13</v>
      </c>
      <c r="C315" s="3">
        <v>1</v>
      </c>
      <c r="D315" s="3">
        <v>0</v>
      </c>
      <c r="E315" s="3">
        <v>0</v>
      </c>
      <c r="F315" s="3">
        <v>0</v>
      </c>
      <c r="G315" s="3">
        <v>1</v>
      </c>
      <c r="H315" s="3">
        <v>0</v>
      </c>
      <c r="I315" s="3">
        <v>0</v>
      </c>
      <c r="J315" s="3">
        <v>0</v>
      </c>
      <c r="K315" s="3">
        <v>0</v>
      </c>
      <c r="L315" s="3">
        <v>1</v>
      </c>
      <c r="M315" s="3">
        <v>0</v>
      </c>
      <c r="N315" s="3">
        <v>0</v>
      </c>
      <c r="O315" s="3">
        <v>0</v>
      </c>
      <c r="P315" s="3">
        <v>1</v>
      </c>
      <c r="Q315" s="39">
        <v>0</v>
      </c>
      <c r="S315" s="37">
        <v>1</v>
      </c>
    </row>
    <row r="316" spans="1:19">
      <c r="A316" s="3" t="s">
        <v>11</v>
      </c>
      <c r="B316" s="3" t="s">
        <v>14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1</v>
      </c>
      <c r="P316" s="3">
        <v>0</v>
      </c>
      <c r="Q316" s="39">
        <v>0</v>
      </c>
      <c r="S316" s="37">
        <v>1</v>
      </c>
    </row>
    <row r="317" spans="1:19">
      <c r="A317" s="3" t="s">
        <v>9</v>
      </c>
      <c r="B317" s="3" t="s">
        <v>13</v>
      </c>
      <c r="C317" s="3">
        <v>1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9">
        <v>0</v>
      </c>
      <c r="S317" s="37">
        <v>1</v>
      </c>
    </row>
    <row r="318" spans="1:19">
      <c r="A318" s="3" t="s">
        <v>11</v>
      </c>
      <c r="B318" s="3" t="s">
        <v>14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1</v>
      </c>
      <c r="O318" s="3">
        <v>0</v>
      </c>
      <c r="P318" s="3">
        <v>0</v>
      </c>
      <c r="Q318" s="39">
        <v>1</v>
      </c>
      <c r="S318" s="37">
        <v>1</v>
      </c>
    </row>
    <row r="319" spans="1:19">
      <c r="A319" s="3" t="s">
        <v>9</v>
      </c>
      <c r="B319" s="3" t="s">
        <v>14</v>
      </c>
      <c r="C319" s="3">
        <v>0</v>
      </c>
      <c r="D319" s="3">
        <v>0</v>
      </c>
      <c r="E319" s="3">
        <v>0</v>
      </c>
      <c r="F319" s="3">
        <v>1</v>
      </c>
      <c r="G319" s="3">
        <v>0</v>
      </c>
      <c r="H319" s="3">
        <v>0</v>
      </c>
      <c r="I319" s="3">
        <v>0</v>
      </c>
      <c r="J319" s="3">
        <v>1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9">
        <v>1</v>
      </c>
      <c r="S319" s="37">
        <v>1</v>
      </c>
    </row>
    <row r="320" spans="1:19">
      <c r="A320" s="3" t="s">
        <v>9</v>
      </c>
      <c r="B320" s="3" t="s">
        <v>14</v>
      </c>
      <c r="C320" s="3">
        <v>0</v>
      </c>
      <c r="D320" s="3">
        <v>0</v>
      </c>
      <c r="E320" s="3">
        <v>0</v>
      </c>
      <c r="F320" s="3">
        <v>1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1</v>
      </c>
      <c r="M320" s="3">
        <v>0</v>
      </c>
      <c r="N320" s="3">
        <v>0</v>
      </c>
      <c r="O320" s="3">
        <v>0</v>
      </c>
      <c r="P320" s="3">
        <v>0</v>
      </c>
      <c r="Q320" s="39">
        <v>0</v>
      </c>
      <c r="S320" s="37">
        <v>1</v>
      </c>
    </row>
    <row r="321" spans="1:19">
      <c r="A321" s="3" t="s">
        <v>11</v>
      </c>
      <c r="B321" s="3" t="s">
        <v>14</v>
      </c>
      <c r="C321" s="3">
        <v>0</v>
      </c>
      <c r="D321" s="3">
        <v>1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9">
        <v>0</v>
      </c>
      <c r="S321" s="37">
        <v>1</v>
      </c>
    </row>
    <row r="322" spans="1:19">
      <c r="A322" s="3" t="s">
        <v>9</v>
      </c>
      <c r="B322" s="3" t="s">
        <v>13</v>
      </c>
      <c r="C322" s="3">
        <v>1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9">
        <v>0</v>
      </c>
      <c r="S322" s="37">
        <v>1</v>
      </c>
    </row>
    <row r="323" spans="1:19">
      <c r="A323" s="3" t="s">
        <v>10</v>
      </c>
      <c r="B323" s="3" t="s">
        <v>13</v>
      </c>
      <c r="C323" s="3">
        <v>0</v>
      </c>
      <c r="D323" s="3">
        <v>1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1</v>
      </c>
      <c r="P323" s="3">
        <v>0</v>
      </c>
      <c r="Q323" s="39">
        <v>0</v>
      </c>
      <c r="S323" s="37">
        <v>1</v>
      </c>
    </row>
    <row r="324" spans="1:19">
      <c r="A324" s="3" t="s">
        <v>11</v>
      </c>
      <c r="B324" s="3" t="s">
        <v>13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9">
        <v>0</v>
      </c>
      <c r="S324" s="37">
        <v>1</v>
      </c>
    </row>
    <row r="325" spans="1:19">
      <c r="A325" s="3" t="s">
        <v>11</v>
      </c>
      <c r="B325" s="3" t="s">
        <v>15</v>
      </c>
      <c r="C325" s="3">
        <v>0</v>
      </c>
      <c r="D325" s="3">
        <v>0</v>
      </c>
      <c r="E325" s="3">
        <v>0</v>
      </c>
      <c r="F325" s="3">
        <v>1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1</v>
      </c>
      <c r="O325" s="3">
        <v>1</v>
      </c>
      <c r="P325" s="3">
        <v>0</v>
      </c>
      <c r="Q325" s="39">
        <v>0</v>
      </c>
      <c r="S325" s="37">
        <v>1</v>
      </c>
    </row>
    <row r="326" spans="1:19">
      <c r="A326" s="3" t="s">
        <v>11</v>
      </c>
      <c r="B326" s="3" t="s">
        <v>14</v>
      </c>
      <c r="C326" s="3">
        <v>0</v>
      </c>
      <c r="D326" s="3">
        <v>0</v>
      </c>
      <c r="E326" s="3">
        <v>0</v>
      </c>
      <c r="F326" s="3">
        <v>0</v>
      </c>
      <c r="G326" s="3">
        <v>1</v>
      </c>
      <c r="H326" s="3">
        <v>0</v>
      </c>
      <c r="I326" s="3">
        <v>0</v>
      </c>
      <c r="J326" s="3">
        <v>1</v>
      </c>
      <c r="K326" s="3">
        <v>0</v>
      </c>
      <c r="L326" s="3">
        <v>1</v>
      </c>
      <c r="M326" s="3">
        <v>0</v>
      </c>
      <c r="N326" s="3">
        <v>0</v>
      </c>
      <c r="O326" s="3">
        <v>0</v>
      </c>
      <c r="P326" s="3">
        <v>0</v>
      </c>
      <c r="Q326" s="39">
        <v>0</v>
      </c>
      <c r="S326" s="37">
        <v>1</v>
      </c>
    </row>
    <row r="327" spans="1:19">
      <c r="A327" s="3" t="s">
        <v>9</v>
      </c>
      <c r="B327" s="3" t="s">
        <v>15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9">
        <v>1</v>
      </c>
      <c r="S327" s="37">
        <v>1</v>
      </c>
    </row>
    <row r="328" spans="1:19">
      <c r="A328" s="3" t="s">
        <v>11</v>
      </c>
      <c r="B328" s="3" t="s">
        <v>14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1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1</v>
      </c>
      <c r="P328" s="3">
        <v>0</v>
      </c>
      <c r="Q328" s="39">
        <v>0</v>
      </c>
      <c r="S328" s="37">
        <v>1</v>
      </c>
    </row>
    <row r="329" spans="1:19">
      <c r="A329" s="3" t="s">
        <v>11</v>
      </c>
      <c r="B329" s="3" t="s">
        <v>13</v>
      </c>
      <c r="C329" s="3">
        <v>0</v>
      </c>
      <c r="D329" s="3">
        <v>0</v>
      </c>
      <c r="E329" s="3">
        <v>0</v>
      </c>
      <c r="F329" s="3">
        <v>0</v>
      </c>
      <c r="G329" s="3">
        <v>1</v>
      </c>
      <c r="H329" s="3">
        <v>1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1</v>
      </c>
      <c r="P329" s="3">
        <v>0</v>
      </c>
      <c r="Q329" s="39">
        <v>0</v>
      </c>
      <c r="S329" s="37">
        <v>1</v>
      </c>
    </row>
    <row r="330" spans="1:19">
      <c r="A330" s="3" t="s">
        <v>11</v>
      </c>
      <c r="B330" s="3" t="s">
        <v>14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1</v>
      </c>
      <c r="M330" s="3">
        <v>0</v>
      </c>
      <c r="N330" s="3">
        <v>0</v>
      </c>
      <c r="O330" s="3">
        <v>0</v>
      </c>
      <c r="P330" s="3">
        <v>0</v>
      </c>
      <c r="Q330" s="39">
        <v>0</v>
      </c>
      <c r="S330" s="37">
        <v>1</v>
      </c>
    </row>
    <row r="331" spans="1:19">
      <c r="A331" s="3" t="s">
        <v>10</v>
      </c>
      <c r="B331" s="3" t="s">
        <v>14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1</v>
      </c>
      <c r="K331" s="3">
        <v>0</v>
      </c>
      <c r="L331" s="3">
        <v>0</v>
      </c>
      <c r="M331" s="3">
        <v>0</v>
      </c>
      <c r="N331" s="3">
        <v>0</v>
      </c>
      <c r="O331" s="3">
        <v>1</v>
      </c>
      <c r="P331" s="3">
        <v>0</v>
      </c>
      <c r="Q331" s="39">
        <v>0</v>
      </c>
      <c r="S331" s="37">
        <v>1</v>
      </c>
    </row>
    <row r="332" spans="1:19">
      <c r="A332" s="3" t="s">
        <v>9</v>
      </c>
      <c r="B332" s="3" t="s">
        <v>14</v>
      </c>
      <c r="C332" s="3">
        <v>0</v>
      </c>
      <c r="D332" s="3">
        <v>0</v>
      </c>
      <c r="E332" s="3">
        <v>0</v>
      </c>
      <c r="F332" s="3">
        <v>1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1</v>
      </c>
      <c r="O332" s="3">
        <v>1</v>
      </c>
      <c r="P332" s="3">
        <v>0</v>
      </c>
      <c r="Q332" s="39">
        <v>0</v>
      </c>
      <c r="S332" s="37">
        <v>1</v>
      </c>
    </row>
    <row r="333" spans="1:19">
      <c r="A333" s="3" t="s">
        <v>11</v>
      </c>
      <c r="B333" s="3" t="s">
        <v>14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1</v>
      </c>
      <c r="I333" s="3">
        <v>1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9">
        <v>0</v>
      </c>
      <c r="S333" s="37">
        <v>1</v>
      </c>
    </row>
    <row r="334" spans="1:19">
      <c r="A334" s="3" t="s">
        <v>10</v>
      </c>
      <c r="B334" s="3" t="s">
        <v>14</v>
      </c>
      <c r="C334" s="3">
        <v>0</v>
      </c>
      <c r="D334" s="3">
        <v>0</v>
      </c>
      <c r="E334" s="3">
        <v>0</v>
      </c>
      <c r="F334" s="3">
        <v>0</v>
      </c>
      <c r="G334" s="3">
        <v>1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9">
        <v>1</v>
      </c>
      <c r="S334" s="37">
        <v>1</v>
      </c>
    </row>
    <row r="335" spans="1:19">
      <c r="A335" s="3" t="s">
        <v>9</v>
      </c>
      <c r="B335" s="3" t="s">
        <v>14</v>
      </c>
      <c r="C335" s="3">
        <v>0</v>
      </c>
      <c r="D335" s="3">
        <v>0</v>
      </c>
      <c r="E335" s="3">
        <v>0</v>
      </c>
      <c r="F335" s="3">
        <v>1</v>
      </c>
      <c r="G335" s="3">
        <v>1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9">
        <v>0</v>
      </c>
      <c r="S335" s="37">
        <v>1</v>
      </c>
    </row>
    <row r="336" spans="1:19">
      <c r="A336" s="3" t="s">
        <v>10</v>
      </c>
      <c r="B336" s="3" t="s">
        <v>13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9">
        <v>0</v>
      </c>
      <c r="S336" s="37">
        <v>1</v>
      </c>
    </row>
    <row r="337" spans="1:19">
      <c r="A337" s="3" t="s">
        <v>10</v>
      </c>
      <c r="B337" s="3" t="s">
        <v>13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9">
        <v>1</v>
      </c>
      <c r="S337" s="37">
        <v>1</v>
      </c>
    </row>
    <row r="338" spans="1:19">
      <c r="A338" s="3" t="s">
        <v>11</v>
      </c>
      <c r="B338" s="3" t="s">
        <v>13</v>
      </c>
      <c r="C338" s="3">
        <v>1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1</v>
      </c>
      <c r="P338" s="3">
        <v>0</v>
      </c>
      <c r="Q338" s="39">
        <v>0</v>
      </c>
      <c r="S338" s="37">
        <v>1</v>
      </c>
    </row>
    <row r="339" spans="1:19">
      <c r="A339" s="3" t="s">
        <v>11</v>
      </c>
      <c r="B339" s="3" t="s">
        <v>13</v>
      </c>
      <c r="C339" s="3">
        <v>0</v>
      </c>
      <c r="D339" s="3">
        <v>0</v>
      </c>
      <c r="E339" s="3">
        <v>0</v>
      </c>
      <c r="F339" s="3">
        <v>0</v>
      </c>
      <c r="G339" s="3">
        <v>1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9">
        <v>0</v>
      </c>
      <c r="S339" s="37">
        <v>1</v>
      </c>
    </row>
    <row r="340" spans="1:19">
      <c r="A340" s="3" t="s">
        <v>9</v>
      </c>
      <c r="B340" s="3" t="s">
        <v>13</v>
      </c>
      <c r="C340" s="3">
        <v>1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1</v>
      </c>
      <c r="M340" s="3">
        <v>0</v>
      </c>
      <c r="N340" s="3">
        <v>1</v>
      </c>
      <c r="O340" s="3">
        <v>0</v>
      </c>
      <c r="P340" s="3">
        <v>0</v>
      </c>
      <c r="Q340" s="39">
        <v>0</v>
      </c>
      <c r="S340" s="37">
        <v>1</v>
      </c>
    </row>
    <row r="341" spans="1:19">
      <c r="A341" s="3" t="s">
        <v>11</v>
      </c>
      <c r="B341" s="3" t="s">
        <v>14</v>
      </c>
      <c r="C341" s="3">
        <v>0</v>
      </c>
      <c r="D341" s="3">
        <v>0</v>
      </c>
      <c r="E341" s="3">
        <v>0</v>
      </c>
      <c r="F341" s="3">
        <v>0</v>
      </c>
      <c r="G341" s="3">
        <v>1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1</v>
      </c>
      <c r="P341" s="3">
        <v>0</v>
      </c>
      <c r="Q341" s="39">
        <v>0</v>
      </c>
      <c r="S341" s="37">
        <v>1</v>
      </c>
    </row>
    <row r="342" spans="1:19">
      <c r="A342" s="3" t="s">
        <v>11</v>
      </c>
      <c r="B342" s="3" t="s">
        <v>14</v>
      </c>
      <c r="C342" s="3">
        <v>1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1</v>
      </c>
      <c r="O342" s="3">
        <v>0</v>
      </c>
      <c r="P342" s="3">
        <v>0</v>
      </c>
      <c r="Q342" s="39">
        <v>0</v>
      </c>
      <c r="S342" s="37">
        <v>1</v>
      </c>
    </row>
    <row r="343" spans="1:19">
      <c r="A343" s="3" t="s">
        <v>11</v>
      </c>
      <c r="B343" s="3" t="s">
        <v>15</v>
      </c>
      <c r="C343" s="3">
        <v>0</v>
      </c>
      <c r="D343" s="3">
        <v>0</v>
      </c>
      <c r="E343" s="3">
        <v>0</v>
      </c>
      <c r="F343" s="3">
        <v>1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9">
        <v>1</v>
      </c>
      <c r="S343" s="37">
        <v>1</v>
      </c>
    </row>
    <row r="344" spans="1:19">
      <c r="A344" s="3" t="s">
        <v>11</v>
      </c>
      <c r="B344" s="3" t="s">
        <v>15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9">
        <v>0</v>
      </c>
      <c r="S344" s="37">
        <v>1</v>
      </c>
    </row>
    <row r="345" spans="1:19">
      <c r="A345" s="3" t="s">
        <v>9</v>
      </c>
      <c r="B345" s="3" t="s">
        <v>13</v>
      </c>
      <c r="C345" s="3">
        <v>0</v>
      </c>
      <c r="D345" s="3">
        <v>0</v>
      </c>
      <c r="E345" s="3">
        <v>0</v>
      </c>
      <c r="F345" s="3">
        <v>1</v>
      </c>
      <c r="G345" s="3">
        <v>0</v>
      </c>
      <c r="H345" s="3">
        <v>0</v>
      </c>
      <c r="I345" s="3">
        <v>0</v>
      </c>
      <c r="J345" s="3">
        <v>1</v>
      </c>
      <c r="K345" s="3">
        <v>0</v>
      </c>
      <c r="L345" s="3">
        <v>0</v>
      </c>
      <c r="M345" s="3">
        <v>0</v>
      </c>
      <c r="N345" s="3">
        <v>0</v>
      </c>
      <c r="O345" s="3">
        <v>1</v>
      </c>
      <c r="P345" s="3">
        <v>0</v>
      </c>
      <c r="Q345" s="39">
        <v>0</v>
      </c>
      <c r="S345" s="37">
        <v>1</v>
      </c>
    </row>
    <row r="346" spans="1:19">
      <c r="A346" s="3" t="s">
        <v>11</v>
      </c>
      <c r="B346" s="3" t="s">
        <v>13</v>
      </c>
      <c r="C346" s="3">
        <v>0</v>
      </c>
      <c r="D346" s="3">
        <v>1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9">
        <v>0</v>
      </c>
      <c r="S346" s="37">
        <v>1</v>
      </c>
    </row>
    <row r="347" spans="1:19">
      <c r="A347" s="3" t="s">
        <v>11</v>
      </c>
      <c r="B347" s="3" t="s">
        <v>13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9">
        <v>1</v>
      </c>
      <c r="S347" s="37">
        <v>1</v>
      </c>
    </row>
    <row r="348" spans="1:19">
      <c r="A348" s="3" t="s">
        <v>11</v>
      </c>
      <c r="B348" s="3" t="s">
        <v>14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9">
        <v>0</v>
      </c>
      <c r="S348" s="37">
        <v>1</v>
      </c>
    </row>
    <row r="349" spans="1:19">
      <c r="A349" s="3" t="s">
        <v>9</v>
      </c>
      <c r="B349" s="3" t="s">
        <v>15</v>
      </c>
      <c r="C349" s="3">
        <v>0</v>
      </c>
      <c r="D349" s="3">
        <v>0</v>
      </c>
      <c r="E349" s="3">
        <v>0</v>
      </c>
      <c r="F349" s="3">
        <v>1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1</v>
      </c>
      <c r="P349" s="3">
        <v>0</v>
      </c>
      <c r="Q349" s="39">
        <v>0</v>
      </c>
      <c r="S349" s="37">
        <v>1</v>
      </c>
    </row>
    <row r="350" spans="1:19">
      <c r="A350" s="3" t="s">
        <v>10</v>
      </c>
      <c r="B350" s="3" t="s">
        <v>14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1</v>
      </c>
      <c r="M350" s="3">
        <v>0</v>
      </c>
      <c r="N350" s="3">
        <v>0</v>
      </c>
      <c r="O350" s="3">
        <v>0</v>
      </c>
      <c r="P350" s="3">
        <v>0</v>
      </c>
      <c r="Q350" s="39">
        <v>0</v>
      </c>
      <c r="S350" s="37">
        <v>1</v>
      </c>
    </row>
    <row r="351" spans="1:19">
      <c r="A351" s="3" t="s">
        <v>11</v>
      </c>
      <c r="B351" s="3" t="s">
        <v>13</v>
      </c>
      <c r="C351" s="3">
        <v>0</v>
      </c>
      <c r="D351" s="3">
        <v>0</v>
      </c>
      <c r="E351" s="3">
        <v>0</v>
      </c>
      <c r="F351" s="3">
        <v>0</v>
      </c>
      <c r="G351" s="3">
        <v>1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9">
        <v>0</v>
      </c>
      <c r="S351" s="37">
        <v>1</v>
      </c>
    </row>
    <row r="352" spans="1:19">
      <c r="A352" s="3" t="s">
        <v>11</v>
      </c>
      <c r="B352" s="3" t="s">
        <v>14</v>
      </c>
      <c r="C352" s="3">
        <v>0</v>
      </c>
      <c r="D352" s="3">
        <v>0</v>
      </c>
      <c r="E352" s="3">
        <v>0</v>
      </c>
      <c r="F352" s="3">
        <v>1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9">
        <v>0</v>
      </c>
      <c r="S352" s="37">
        <v>1</v>
      </c>
    </row>
    <row r="353" spans="1:19">
      <c r="A353" s="3" t="s">
        <v>11</v>
      </c>
      <c r="B353" s="3" t="s">
        <v>14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9">
        <v>1</v>
      </c>
      <c r="S353" s="37">
        <v>1</v>
      </c>
    </row>
    <row r="354" spans="1:19">
      <c r="A354" s="3" t="s">
        <v>9</v>
      </c>
      <c r="B354" s="3" t="s">
        <v>13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1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9">
        <v>1</v>
      </c>
      <c r="S354" s="37">
        <v>1</v>
      </c>
    </row>
    <row r="355" spans="1:19">
      <c r="A355" s="3" t="s">
        <v>9</v>
      </c>
      <c r="B355" s="3" t="s">
        <v>15</v>
      </c>
      <c r="C355" s="3">
        <v>1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1</v>
      </c>
      <c r="L355" s="3">
        <v>0</v>
      </c>
      <c r="M355" s="3">
        <v>0</v>
      </c>
      <c r="N355" s="3">
        <v>1</v>
      </c>
      <c r="O355" s="3">
        <v>0</v>
      </c>
      <c r="P355" s="3">
        <v>0</v>
      </c>
      <c r="Q355" s="39">
        <v>0</v>
      </c>
      <c r="S355" s="37">
        <v>1</v>
      </c>
    </row>
    <row r="356" spans="1:19">
      <c r="A356" s="3" t="s">
        <v>11</v>
      </c>
      <c r="B356" s="3" t="s">
        <v>14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1</v>
      </c>
      <c r="Q356" s="39">
        <v>0</v>
      </c>
      <c r="S356" s="37">
        <v>1</v>
      </c>
    </row>
    <row r="357" spans="1:19">
      <c r="A357" s="3" t="s">
        <v>11</v>
      </c>
      <c r="B357" s="3" t="s">
        <v>15</v>
      </c>
      <c r="C357" s="3">
        <v>0</v>
      </c>
      <c r="D357" s="3">
        <v>0</v>
      </c>
      <c r="E357" s="3">
        <v>0</v>
      </c>
      <c r="F357" s="3">
        <v>1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9">
        <v>1</v>
      </c>
      <c r="S357" s="37">
        <v>1</v>
      </c>
    </row>
    <row r="358" spans="1:19">
      <c r="A358" s="3" t="s">
        <v>11</v>
      </c>
      <c r="B358" s="3" t="s">
        <v>13</v>
      </c>
      <c r="C358" s="3">
        <v>0</v>
      </c>
      <c r="D358" s="3">
        <v>0</v>
      </c>
      <c r="E358" s="3">
        <v>0</v>
      </c>
      <c r="F358" s="3">
        <v>1</v>
      </c>
      <c r="G358" s="3">
        <v>1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9">
        <v>0</v>
      </c>
      <c r="S358" s="37">
        <v>1</v>
      </c>
    </row>
    <row r="359" spans="1:19">
      <c r="A359" s="3" t="s">
        <v>9</v>
      </c>
      <c r="B359" s="3" t="s">
        <v>13</v>
      </c>
      <c r="C359" s="3">
        <v>0</v>
      </c>
      <c r="D359" s="3">
        <v>0</v>
      </c>
      <c r="E359" s="3">
        <v>0</v>
      </c>
      <c r="F359" s="3">
        <v>1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1</v>
      </c>
      <c r="P359" s="3">
        <v>0</v>
      </c>
      <c r="Q359" s="39">
        <v>1</v>
      </c>
      <c r="S359" s="37">
        <v>1</v>
      </c>
    </row>
    <row r="360" spans="1:19">
      <c r="A360" s="3" t="s">
        <v>9</v>
      </c>
      <c r="B360" s="3" t="s">
        <v>13</v>
      </c>
      <c r="C360" s="3">
        <v>0</v>
      </c>
      <c r="D360" s="3">
        <v>0</v>
      </c>
      <c r="E360" s="3">
        <v>0</v>
      </c>
      <c r="F360" s="3">
        <v>0</v>
      </c>
      <c r="G360" s="3">
        <v>1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9">
        <v>0</v>
      </c>
      <c r="S360" s="37">
        <v>1</v>
      </c>
    </row>
    <row r="361" spans="1:19">
      <c r="A361" s="3" t="s">
        <v>11</v>
      </c>
      <c r="B361" s="3" t="s">
        <v>13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1</v>
      </c>
      <c r="P361" s="3">
        <v>0</v>
      </c>
      <c r="Q361" s="39">
        <v>1</v>
      </c>
      <c r="S361" s="37">
        <v>1</v>
      </c>
    </row>
    <row r="362" spans="1:19">
      <c r="A362" s="3" t="s">
        <v>10</v>
      </c>
      <c r="B362" s="3" t="s">
        <v>14</v>
      </c>
      <c r="C362" s="3">
        <v>0</v>
      </c>
      <c r="D362" s="3">
        <v>1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1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9">
        <v>0</v>
      </c>
      <c r="S362" s="37">
        <v>1</v>
      </c>
    </row>
    <row r="363" spans="1:19">
      <c r="A363" s="3" t="s">
        <v>11</v>
      </c>
      <c r="B363" s="3" t="s">
        <v>13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9">
        <v>0</v>
      </c>
      <c r="S363" s="37">
        <v>1</v>
      </c>
    </row>
    <row r="364" spans="1:19">
      <c r="A364" s="3" t="s">
        <v>9</v>
      </c>
      <c r="B364" s="3" t="s">
        <v>14</v>
      </c>
      <c r="C364" s="3">
        <v>0</v>
      </c>
      <c r="D364" s="3">
        <v>0</v>
      </c>
      <c r="E364" s="3">
        <v>0</v>
      </c>
      <c r="F364" s="3">
        <v>0</v>
      </c>
      <c r="G364" s="3">
        <v>1</v>
      </c>
      <c r="H364" s="3">
        <v>0</v>
      </c>
      <c r="I364" s="3">
        <v>1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9">
        <v>0</v>
      </c>
      <c r="S364" s="37">
        <v>1</v>
      </c>
    </row>
    <row r="365" spans="1:19">
      <c r="A365" s="3" t="s">
        <v>11</v>
      </c>
      <c r="B365" s="3" t="s">
        <v>14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1</v>
      </c>
      <c r="P365" s="3">
        <v>0</v>
      </c>
      <c r="Q365" s="39">
        <v>0</v>
      </c>
      <c r="S365" s="37">
        <v>1</v>
      </c>
    </row>
    <row r="366" spans="1:19">
      <c r="A366" s="3" t="s">
        <v>11</v>
      </c>
      <c r="B366" s="3" t="s">
        <v>14</v>
      </c>
      <c r="C366" s="3">
        <v>0</v>
      </c>
      <c r="D366" s="3">
        <v>0</v>
      </c>
      <c r="E366" s="3">
        <v>0</v>
      </c>
      <c r="F366" s="3">
        <v>1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9">
        <v>1</v>
      </c>
      <c r="S366" s="37">
        <v>1</v>
      </c>
    </row>
    <row r="367" spans="1:19">
      <c r="A367" s="3" t="s">
        <v>11</v>
      </c>
      <c r="B367" s="3" t="s">
        <v>13</v>
      </c>
      <c r="C367" s="3">
        <v>0</v>
      </c>
      <c r="D367" s="3">
        <v>0</v>
      </c>
      <c r="E367" s="3">
        <v>0</v>
      </c>
      <c r="F367" s="3">
        <v>0</v>
      </c>
      <c r="G367" s="3">
        <v>1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9">
        <v>0</v>
      </c>
      <c r="S367" s="37">
        <v>1</v>
      </c>
    </row>
    <row r="368" spans="1:19">
      <c r="A368" s="3" t="s">
        <v>11</v>
      </c>
      <c r="B368" s="3" t="s">
        <v>14</v>
      </c>
      <c r="C368" s="3">
        <v>0</v>
      </c>
      <c r="D368" s="3">
        <v>0</v>
      </c>
      <c r="E368" s="3">
        <v>0</v>
      </c>
      <c r="F368" s="3">
        <v>1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1</v>
      </c>
      <c r="M368" s="3">
        <v>0</v>
      </c>
      <c r="N368" s="3">
        <v>0</v>
      </c>
      <c r="O368" s="3">
        <v>0</v>
      </c>
      <c r="P368" s="3">
        <v>0</v>
      </c>
      <c r="Q368" s="39">
        <v>0</v>
      </c>
      <c r="S368" s="37">
        <v>1</v>
      </c>
    </row>
    <row r="369" spans="1:19">
      <c r="A369" s="3" t="s">
        <v>9</v>
      </c>
      <c r="B369" s="3" t="s">
        <v>13</v>
      </c>
      <c r="C369" s="3">
        <v>0</v>
      </c>
      <c r="D369" s="3">
        <v>0</v>
      </c>
      <c r="E369" s="3">
        <v>0</v>
      </c>
      <c r="F369" s="3">
        <v>0</v>
      </c>
      <c r="G369" s="3">
        <v>1</v>
      </c>
      <c r="H369" s="3">
        <v>0</v>
      </c>
      <c r="I369" s="3">
        <v>0</v>
      </c>
      <c r="J369" s="3">
        <v>1</v>
      </c>
      <c r="K369" s="3">
        <v>0</v>
      </c>
      <c r="L369" s="3">
        <v>1</v>
      </c>
      <c r="M369" s="3">
        <v>0</v>
      </c>
      <c r="N369" s="3">
        <v>0</v>
      </c>
      <c r="O369" s="3">
        <v>0</v>
      </c>
      <c r="P369" s="3">
        <v>0</v>
      </c>
      <c r="Q369" s="39">
        <v>1</v>
      </c>
      <c r="S369" s="37">
        <v>1</v>
      </c>
    </row>
    <row r="370" spans="1:19">
      <c r="A370" s="3" t="s">
        <v>11</v>
      </c>
      <c r="B370" s="3" t="s">
        <v>13</v>
      </c>
      <c r="C370" s="3">
        <v>0</v>
      </c>
      <c r="D370" s="3">
        <v>0</v>
      </c>
      <c r="E370" s="3">
        <v>0</v>
      </c>
      <c r="F370" s="3">
        <v>0</v>
      </c>
      <c r="G370" s="3">
        <v>1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9">
        <v>0</v>
      </c>
      <c r="S370" s="37">
        <v>1</v>
      </c>
    </row>
    <row r="371" spans="1:19">
      <c r="A371" s="3" t="s">
        <v>10</v>
      </c>
      <c r="B371" s="3" t="s">
        <v>14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1</v>
      </c>
      <c r="P371" s="3">
        <v>0</v>
      </c>
      <c r="Q371" s="39">
        <v>0</v>
      </c>
      <c r="S371" s="37">
        <v>1</v>
      </c>
    </row>
    <row r="372" spans="1:19">
      <c r="A372" s="3" t="s">
        <v>11</v>
      </c>
      <c r="B372" s="3" t="s">
        <v>13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1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1</v>
      </c>
      <c r="O372" s="3">
        <v>0</v>
      </c>
      <c r="P372" s="3">
        <v>0</v>
      </c>
      <c r="Q372" s="39">
        <v>1</v>
      </c>
      <c r="S372" s="37">
        <v>1</v>
      </c>
    </row>
    <row r="373" spans="1:19">
      <c r="A373" s="3" t="s">
        <v>9</v>
      </c>
      <c r="B373" s="3" t="s">
        <v>14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9">
        <v>0</v>
      </c>
      <c r="S373" s="37">
        <v>1</v>
      </c>
    </row>
    <row r="374" spans="1:19">
      <c r="A374" s="3" t="s">
        <v>10</v>
      </c>
      <c r="B374" s="3" t="s">
        <v>14</v>
      </c>
      <c r="C374" s="3">
        <v>0</v>
      </c>
      <c r="D374" s="3">
        <v>0</v>
      </c>
      <c r="E374" s="3">
        <v>0</v>
      </c>
      <c r="F374" s="3">
        <v>1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9">
        <v>0</v>
      </c>
      <c r="S374" s="37">
        <v>1</v>
      </c>
    </row>
    <row r="375" spans="1:19">
      <c r="A375" s="3" t="s">
        <v>11</v>
      </c>
      <c r="B375" s="3" t="s">
        <v>13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9">
        <v>0</v>
      </c>
      <c r="S375" s="37">
        <v>1</v>
      </c>
    </row>
    <row r="376" spans="1:19">
      <c r="A376" s="3" t="s">
        <v>11</v>
      </c>
      <c r="B376" s="3" t="s">
        <v>13</v>
      </c>
      <c r="C376" s="3">
        <v>0</v>
      </c>
      <c r="D376" s="3">
        <v>0</v>
      </c>
      <c r="E376" s="3">
        <v>0</v>
      </c>
      <c r="F376" s="3">
        <v>1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9">
        <v>0</v>
      </c>
      <c r="S376" s="37">
        <v>1</v>
      </c>
    </row>
    <row r="377" spans="1:19">
      <c r="A377" s="3" t="s">
        <v>11</v>
      </c>
      <c r="B377" s="3" t="s">
        <v>14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1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9">
        <v>0</v>
      </c>
      <c r="S377" s="37">
        <v>1</v>
      </c>
    </row>
    <row r="378" spans="1:19">
      <c r="A378" s="3" t="s">
        <v>11</v>
      </c>
      <c r="B378" s="3" t="s">
        <v>14</v>
      </c>
      <c r="C378" s="3">
        <v>1</v>
      </c>
      <c r="D378" s="3">
        <v>0</v>
      </c>
      <c r="E378" s="3">
        <v>0</v>
      </c>
      <c r="F378" s="3">
        <v>1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1</v>
      </c>
      <c r="P378" s="3">
        <v>0</v>
      </c>
      <c r="Q378" s="39">
        <v>0</v>
      </c>
      <c r="S378" s="37">
        <v>1</v>
      </c>
    </row>
    <row r="379" spans="1:19">
      <c r="A379" s="3" t="s">
        <v>9</v>
      </c>
      <c r="B379" s="3" t="s">
        <v>14</v>
      </c>
      <c r="C379" s="3">
        <v>0</v>
      </c>
      <c r="D379" s="3">
        <v>0</v>
      </c>
      <c r="E379" s="3">
        <v>0</v>
      </c>
      <c r="F379" s="3">
        <v>1</v>
      </c>
      <c r="G379" s="3">
        <v>1</v>
      </c>
      <c r="H379" s="3">
        <v>0</v>
      </c>
      <c r="I379" s="3">
        <v>0</v>
      </c>
      <c r="J379" s="3">
        <v>0</v>
      </c>
      <c r="K379" s="3">
        <v>0</v>
      </c>
      <c r="L379" s="3">
        <v>1</v>
      </c>
      <c r="M379" s="3">
        <v>0</v>
      </c>
      <c r="N379" s="3">
        <v>0</v>
      </c>
      <c r="O379" s="3">
        <v>0</v>
      </c>
      <c r="P379" s="3">
        <v>1</v>
      </c>
      <c r="Q379" s="39">
        <v>1</v>
      </c>
      <c r="S379" s="37">
        <v>1</v>
      </c>
    </row>
    <row r="380" spans="1:19">
      <c r="A380" s="3" t="s">
        <v>10</v>
      </c>
      <c r="B380" s="3" t="s">
        <v>14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9">
        <v>0</v>
      </c>
      <c r="S380" s="37">
        <v>1</v>
      </c>
    </row>
    <row r="381" spans="1:19">
      <c r="A381" s="3" t="s">
        <v>11</v>
      </c>
      <c r="B381" s="3" t="s">
        <v>14</v>
      </c>
      <c r="C381" s="3">
        <v>0</v>
      </c>
      <c r="D381" s="3">
        <v>0</v>
      </c>
      <c r="E381" s="3">
        <v>0</v>
      </c>
      <c r="F381" s="3">
        <v>0</v>
      </c>
      <c r="G381" s="3">
        <v>1</v>
      </c>
      <c r="H381" s="3">
        <v>0</v>
      </c>
      <c r="I381" s="3">
        <v>0</v>
      </c>
      <c r="J381" s="3">
        <v>0</v>
      </c>
      <c r="K381" s="3">
        <v>1</v>
      </c>
      <c r="L381" s="3">
        <v>0</v>
      </c>
      <c r="M381" s="3">
        <v>1</v>
      </c>
      <c r="N381" s="3">
        <v>0</v>
      </c>
      <c r="O381" s="3">
        <v>0</v>
      </c>
      <c r="P381" s="3">
        <v>0</v>
      </c>
      <c r="Q381" s="39">
        <v>1</v>
      </c>
      <c r="S381" s="37">
        <v>1</v>
      </c>
    </row>
    <row r="382" spans="1:19">
      <c r="A382" s="3" t="s">
        <v>9</v>
      </c>
      <c r="B382" s="3" t="s">
        <v>15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1</v>
      </c>
      <c r="M382" s="3">
        <v>0</v>
      </c>
      <c r="N382" s="3">
        <v>0</v>
      </c>
      <c r="O382" s="3">
        <v>0</v>
      </c>
      <c r="P382" s="3">
        <v>0</v>
      </c>
      <c r="Q382" s="39">
        <v>0</v>
      </c>
      <c r="S382" s="37">
        <v>1</v>
      </c>
    </row>
    <row r="383" spans="1:19">
      <c r="A383" s="3" t="s">
        <v>11</v>
      </c>
      <c r="B383" s="3" t="s">
        <v>14</v>
      </c>
      <c r="C383" s="3">
        <v>0</v>
      </c>
      <c r="D383" s="3">
        <v>0</v>
      </c>
      <c r="E383" s="3">
        <v>1</v>
      </c>
      <c r="F383" s="3">
        <v>0</v>
      </c>
      <c r="G383" s="3">
        <v>1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9">
        <v>1</v>
      </c>
      <c r="S383" s="37">
        <v>1</v>
      </c>
    </row>
    <row r="384" spans="1:19">
      <c r="A384" s="3" t="s">
        <v>9</v>
      </c>
      <c r="B384" s="3" t="s">
        <v>14</v>
      </c>
      <c r="C384" s="3">
        <v>1</v>
      </c>
      <c r="D384" s="3">
        <v>0</v>
      </c>
      <c r="E384" s="3">
        <v>0</v>
      </c>
      <c r="F384" s="3">
        <v>0</v>
      </c>
      <c r="G384" s="3">
        <v>1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9">
        <v>0</v>
      </c>
      <c r="S384" s="37">
        <v>1</v>
      </c>
    </row>
    <row r="385" spans="1:19">
      <c r="A385" s="3" t="s">
        <v>9</v>
      </c>
      <c r="B385" s="3" t="s">
        <v>13</v>
      </c>
      <c r="C385" s="3">
        <v>0</v>
      </c>
      <c r="D385" s="3">
        <v>0</v>
      </c>
      <c r="E385" s="3">
        <v>0</v>
      </c>
      <c r="F385" s="3">
        <v>1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9">
        <v>0</v>
      </c>
      <c r="S385" s="37">
        <v>1</v>
      </c>
    </row>
    <row r="386" spans="1:19">
      <c r="A386" s="3" t="s">
        <v>9</v>
      </c>
      <c r="B386" s="3" t="s">
        <v>14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9">
        <v>0</v>
      </c>
      <c r="S386" s="37">
        <v>1</v>
      </c>
    </row>
    <row r="387" spans="1:19">
      <c r="A387" s="3" t="s">
        <v>11</v>
      </c>
      <c r="B387" s="3" t="s">
        <v>13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9">
        <v>1</v>
      </c>
      <c r="S387" s="37">
        <v>1</v>
      </c>
    </row>
    <row r="388" spans="1:19">
      <c r="A388" s="3" t="s">
        <v>9</v>
      </c>
      <c r="B388" s="3" t="s">
        <v>15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9">
        <v>0</v>
      </c>
      <c r="S388" s="37">
        <v>1</v>
      </c>
    </row>
    <row r="389" spans="1:19">
      <c r="A389" s="3" t="s">
        <v>11</v>
      </c>
      <c r="B389" s="3" t="s">
        <v>13</v>
      </c>
      <c r="C389" s="3">
        <v>0</v>
      </c>
      <c r="D389" s="3">
        <v>0</v>
      </c>
      <c r="E389" s="3">
        <v>0</v>
      </c>
      <c r="F389" s="3">
        <v>0</v>
      </c>
      <c r="G389" s="3">
        <v>1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9">
        <v>0</v>
      </c>
      <c r="S389" s="37">
        <v>1</v>
      </c>
    </row>
    <row r="390" spans="1:19">
      <c r="A390" s="3" t="s">
        <v>11</v>
      </c>
      <c r="B390" s="3" t="s">
        <v>13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9">
        <v>0</v>
      </c>
      <c r="S390" s="37">
        <v>1</v>
      </c>
    </row>
    <row r="391" spans="1:19">
      <c r="A391" s="3" t="s">
        <v>11</v>
      </c>
      <c r="B391" s="3" t="s">
        <v>13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9">
        <v>0</v>
      </c>
      <c r="S391" s="37">
        <v>1</v>
      </c>
    </row>
    <row r="392" spans="1:19">
      <c r="A392" s="3" t="s">
        <v>9</v>
      </c>
      <c r="B392" s="3" t="s">
        <v>13</v>
      </c>
      <c r="C392" s="3">
        <v>0</v>
      </c>
      <c r="D392" s="3">
        <v>0</v>
      </c>
      <c r="E392" s="3">
        <v>0</v>
      </c>
      <c r="F392" s="3">
        <v>1</v>
      </c>
      <c r="G392" s="3">
        <v>0</v>
      </c>
      <c r="H392" s="3">
        <v>0</v>
      </c>
      <c r="I392" s="3">
        <v>0</v>
      </c>
      <c r="J392" s="3">
        <v>0</v>
      </c>
      <c r="K392" s="3">
        <v>1</v>
      </c>
      <c r="L392" s="3">
        <v>0</v>
      </c>
      <c r="M392" s="3">
        <v>0</v>
      </c>
      <c r="N392" s="3">
        <v>1</v>
      </c>
      <c r="O392" s="3">
        <v>0</v>
      </c>
      <c r="P392" s="3">
        <v>0</v>
      </c>
      <c r="Q392" s="39">
        <v>1</v>
      </c>
      <c r="S392" s="37">
        <v>1</v>
      </c>
    </row>
    <row r="393" spans="1:19">
      <c r="A393" s="3" t="s">
        <v>10</v>
      </c>
      <c r="B393" s="3" t="s">
        <v>14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1</v>
      </c>
      <c r="M393" s="3">
        <v>0</v>
      </c>
      <c r="N393" s="3">
        <v>1</v>
      </c>
      <c r="O393" s="3">
        <v>1</v>
      </c>
      <c r="P393" s="3">
        <v>0</v>
      </c>
      <c r="Q393" s="39">
        <v>0</v>
      </c>
      <c r="S393" s="37">
        <v>1</v>
      </c>
    </row>
    <row r="394" spans="1:19">
      <c r="A394" s="3" t="s">
        <v>11</v>
      </c>
      <c r="B394" s="3" t="s">
        <v>14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1</v>
      </c>
      <c r="K394" s="3">
        <v>0</v>
      </c>
      <c r="L394" s="3">
        <v>1</v>
      </c>
      <c r="M394" s="3">
        <v>0</v>
      </c>
      <c r="N394" s="3">
        <v>0</v>
      </c>
      <c r="O394" s="3">
        <v>0</v>
      </c>
      <c r="P394" s="3">
        <v>0</v>
      </c>
      <c r="Q394" s="39">
        <v>0</v>
      </c>
      <c r="S394" s="37">
        <v>1</v>
      </c>
    </row>
    <row r="395" spans="1:19">
      <c r="A395" s="3" t="s">
        <v>11</v>
      </c>
      <c r="B395" s="3" t="s">
        <v>14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1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9">
        <v>0</v>
      </c>
      <c r="S395" s="37">
        <v>1</v>
      </c>
    </row>
    <row r="396" spans="1:19">
      <c r="A396" s="3" t="s">
        <v>11</v>
      </c>
      <c r="B396" s="3" t="s">
        <v>13</v>
      </c>
      <c r="C396" s="3">
        <v>0</v>
      </c>
      <c r="D396" s="3">
        <v>0</v>
      </c>
      <c r="E396" s="3">
        <v>0</v>
      </c>
      <c r="F396" s="3">
        <v>1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1</v>
      </c>
      <c r="O396" s="3">
        <v>0</v>
      </c>
      <c r="P396" s="3">
        <v>0</v>
      </c>
      <c r="Q396" s="39">
        <v>0</v>
      </c>
      <c r="S396" s="37">
        <v>1</v>
      </c>
    </row>
    <row r="397" spans="1:19">
      <c r="A397" s="3" t="s">
        <v>11</v>
      </c>
      <c r="B397" s="3" t="s">
        <v>14</v>
      </c>
      <c r="C397" s="3">
        <v>0</v>
      </c>
      <c r="D397" s="3">
        <v>0</v>
      </c>
      <c r="E397" s="3">
        <v>1</v>
      </c>
      <c r="F397" s="3">
        <v>1</v>
      </c>
      <c r="G397" s="3">
        <v>0</v>
      </c>
      <c r="H397" s="3">
        <v>1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9">
        <v>0</v>
      </c>
      <c r="S397" s="37">
        <v>1</v>
      </c>
    </row>
    <row r="398" spans="1:19">
      <c r="A398" s="3" t="s">
        <v>9</v>
      </c>
      <c r="B398" s="3" t="s">
        <v>14</v>
      </c>
      <c r="C398" s="3">
        <v>1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</v>
      </c>
      <c r="N398" s="3">
        <v>0</v>
      </c>
      <c r="O398" s="3">
        <v>0</v>
      </c>
      <c r="P398" s="3">
        <v>0</v>
      </c>
      <c r="Q398" s="39">
        <v>0</v>
      </c>
      <c r="S398" s="37">
        <v>1</v>
      </c>
    </row>
    <row r="399" spans="1:19">
      <c r="A399" s="3" t="s">
        <v>11</v>
      </c>
      <c r="B399" s="3" t="s">
        <v>14</v>
      </c>
      <c r="C399" s="3">
        <v>0</v>
      </c>
      <c r="D399" s="3">
        <v>0</v>
      </c>
      <c r="E399" s="3">
        <v>0</v>
      </c>
      <c r="F399" s="3">
        <v>1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1</v>
      </c>
      <c r="M399" s="3">
        <v>0</v>
      </c>
      <c r="N399" s="3">
        <v>0</v>
      </c>
      <c r="O399" s="3">
        <v>0</v>
      </c>
      <c r="P399" s="3">
        <v>0</v>
      </c>
      <c r="Q399" s="39">
        <v>0</v>
      </c>
      <c r="S399" s="37">
        <v>1</v>
      </c>
    </row>
    <row r="400" spans="1:19">
      <c r="A400" s="3" t="s">
        <v>11</v>
      </c>
      <c r="B400" s="3" t="s">
        <v>13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</v>
      </c>
      <c r="N400" s="3">
        <v>0</v>
      </c>
      <c r="O400" s="3">
        <v>0</v>
      </c>
      <c r="P400" s="3">
        <v>0</v>
      </c>
      <c r="Q400" s="39">
        <v>1</v>
      </c>
      <c r="S400" s="37">
        <v>1</v>
      </c>
    </row>
    <row r="401" spans="1:19">
      <c r="A401" s="3" t="s">
        <v>9</v>
      </c>
      <c r="B401" s="3" t="s">
        <v>15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9">
        <v>0</v>
      </c>
      <c r="S401" s="37">
        <v>1</v>
      </c>
    </row>
    <row r="402" spans="1:19">
      <c r="A402" s="3" t="s">
        <v>9</v>
      </c>
      <c r="B402" s="3" t="s">
        <v>14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9">
        <v>1</v>
      </c>
      <c r="S402" s="37">
        <v>1</v>
      </c>
    </row>
    <row r="403" spans="1:19">
      <c r="A403" s="3" t="s">
        <v>10</v>
      </c>
      <c r="B403" s="3" t="s">
        <v>13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1</v>
      </c>
      <c r="M403" s="3">
        <v>0</v>
      </c>
      <c r="N403" s="3">
        <v>0</v>
      </c>
      <c r="O403" s="3">
        <v>0</v>
      </c>
      <c r="P403" s="3">
        <v>0</v>
      </c>
      <c r="Q403" s="39">
        <v>0</v>
      </c>
      <c r="S403" s="37">
        <v>1</v>
      </c>
    </row>
    <row r="404" spans="1:19">
      <c r="A404" s="3" t="s">
        <v>11</v>
      </c>
      <c r="B404" s="3" t="s">
        <v>14</v>
      </c>
      <c r="C404" s="3">
        <v>0</v>
      </c>
      <c r="D404" s="3">
        <v>0</v>
      </c>
      <c r="E404" s="3">
        <v>0</v>
      </c>
      <c r="F404" s="3">
        <v>0</v>
      </c>
      <c r="G404" s="3">
        <v>1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9">
        <v>0</v>
      </c>
      <c r="S404" s="37">
        <v>1</v>
      </c>
    </row>
    <row r="405" spans="1:19">
      <c r="A405" s="3" t="s">
        <v>11</v>
      </c>
      <c r="B405" s="3" t="s">
        <v>15</v>
      </c>
      <c r="C405" s="3">
        <v>1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1</v>
      </c>
      <c r="M405" s="3">
        <v>0</v>
      </c>
      <c r="N405" s="3">
        <v>1</v>
      </c>
      <c r="O405" s="3">
        <v>0</v>
      </c>
      <c r="P405" s="3">
        <v>0</v>
      </c>
      <c r="Q405" s="39">
        <v>1</v>
      </c>
      <c r="S405" s="37">
        <v>1</v>
      </c>
    </row>
    <row r="406" spans="1:19">
      <c r="A406" s="3" t="s">
        <v>9</v>
      </c>
      <c r="B406" s="3" t="s">
        <v>13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1</v>
      </c>
      <c r="P406" s="3">
        <v>0</v>
      </c>
      <c r="Q406" s="39">
        <v>1</v>
      </c>
      <c r="S406" s="37">
        <v>1</v>
      </c>
    </row>
    <row r="407" spans="1:19">
      <c r="A407" s="3" t="s">
        <v>9</v>
      </c>
      <c r="B407" s="3" t="s">
        <v>15</v>
      </c>
      <c r="C407" s="3">
        <v>1</v>
      </c>
      <c r="D407" s="3">
        <v>1</v>
      </c>
      <c r="E407" s="3">
        <v>1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1</v>
      </c>
      <c r="O407" s="3">
        <v>0</v>
      </c>
      <c r="P407" s="3">
        <v>0</v>
      </c>
      <c r="Q407" s="39">
        <v>1</v>
      </c>
      <c r="S407" s="37">
        <v>1</v>
      </c>
    </row>
    <row r="408" spans="1:19">
      <c r="A408" s="3" t="s">
        <v>11</v>
      </c>
      <c r="B408" s="3" t="s">
        <v>14</v>
      </c>
      <c r="C408" s="3">
        <v>0</v>
      </c>
      <c r="D408" s="3">
        <v>0</v>
      </c>
      <c r="E408" s="3">
        <v>0</v>
      </c>
      <c r="F408" s="3">
        <v>1</v>
      </c>
      <c r="G408" s="3">
        <v>0</v>
      </c>
      <c r="H408" s="3">
        <v>0</v>
      </c>
      <c r="I408" s="3">
        <v>0</v>
      </c>
      <c r="J408" s="3">
        <v>0</v>
      </c>
      <c r="K408" s="3">
        <v>1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9">
        <v>0</v>
      </c>
      <c r="S408" s="37">
        <v>1</v>
      </c>
    </row>
    <row r="409" spans="1:19">
      <c r="A409" s="3" t="s">
        <v>11</v>
      </c>
      <c r="B409" s="3" t="s">
        <v>13</v>
      </c>
      <c r="C409" s="3">
        <v>0</v>
      </c>
      <c r="D409" s="3">
        <v>0</v>
      </c>
      <c r="E409" s="3">
        <v>0</v>
      </c>
      <c r="F409" s="3">
        <v>0</v>
      </c>
      <c r="G409" s="3">
        <v>1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1</v>
      </c>
      <c r="P409" s="3">
        <v>0</v>
      </c>
      <c r="Q409" s="39">
        <v>0</v>
      </c>
      <c r="S409" s="37">
        <v>1</v>
      </c>
    </row>
    <row r="410" spans="1:19">
      <c r="A410" s="3" t="s">
        <v>9</v>
      </c>
      <c r="B410" s="3" t="s">
        <v>13</v>
      </c>
      <c r="C410" s="3">
        <v>0</v>
      </c>
      <c r="D410" s="3">
        <v>0</v>
      </c>
      <c r="E410" s="3">
        <v>0</v>
      </c>
      <c r="F410" s="3">
        <v>1</v>
      </c>
      <c r="G410" s="3">
        <v>1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1</v>
      </c>
      <c r="P410" s="3">
        <v>0</v>
      </c>
      <c r="Q410" s="39">
        <v>1</v>
      </c>
      <c r="S410" s="37">
        <v>1</v>
      </c>
    </row>
    <row r="411" spans="1:19">
      <c r="A411" s="3" t="s">
        <v>11</v>
      </c>
      <c r="B411" s="3" t="s">
        <v>13</v>
      </c>
      <c r="C411" s="3">
        <v>1</v>
      </c>
      <c r="D411" s="3">
        <v>0</v>
      </c>
      <c r="E411" s="3">
        <v>0</v>
      </c>
      <c r="F411" s="3">
        <v>1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9">
        <v>0</v>
      </c>
      <c r="S411" s="37">
        <v>1</v>
      </c>
    </row>
    <row r="412" spans="1:19">
      <c r="A412" s="3" t="s">
        <v>11</v>
      </c>
      <c r="B412" s="3" t="s">
        <v>13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9">
        <v>0</v>
      </c>
      <c r="S412" s="37">
        <v>1</v>
      </c>
    </row>
    <row r="413" spans="1:19">
      <c r="A413" s="3" t="s">
        <v>11</v>
      </c>
      <c r="B413" s="3" t="s">
        <v>14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9">
        <v>0</v>
      </c>
      <c r="S413" s="37">
        <v>1</v>
      </c>
    </row>
    <row r="414" spans="1:19">
      <c r="A414" s="3" t="s">
        <v>11</v>
      </c>
      <c r="B414" s="3" t="s">
        <v>13</v>
      </c>
      <c r="C414" s="3">
        <v>0</v>
      </c>
      <c r="D414" s="3">
        <v>0</v>
      </c>
      <c r="E414" s="3">
        <v>0</v>
      </c>
      <c r="F414" s="3">
        <v>1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9">
        <v>0</v>
      </c>
      <c r="S414" s="37">
        <v>1</v>
      </c>
    </row>
    <row r="415" spans="1:19">
      <c r="A415" s="3" t="s">
        <v>9</v>
      </c>
      <c r="B415" s="3" t="s">
        <v>13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9">
        <v>0</v>
      </c>
      <c r="S415" s="37">
        <v>1</v>
      </c>
    </row>
    <row r="416" spans="1:19">
      <c r="A416" s="3" t="s">
        <v>9</v>
      </c>
      <c r="B416" s="3" t="s">
        <v>13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9">
        <v>0</v>
      </c>
      <c r="S416" s="37">
        <v>1</v>
      </c>
    </row>
    <row r="417" spans="1:19">
      <c r="A417" s="3" t="s">
        <v>9</v>
      </c>
      <c r="B417" s="3" t="s">
        <v>13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1</v>
      </c>
      <c r="L417" s="3">
        <v>0</v>
      </c>
      <c r="M417" s="3">
        <v>1</v>
      </c>
      <c r="N417" s="3">
        <v>0</v>
      </c>
      <c r="O417" s="3">
        <v>0</v>
      </c>
      <c r="P417" s="3">
        <v>0</v>
      </c>
      <c r="Q417" s="39">
        <v>0</v>
      </c>
      <c r="S417" s="37">
        <v>1</v>
      </c>
    </row>
    <row r="418" spans="1:19">
      <c r="A418" s="3" t="s">
        <v>11</v>
      </c>
      <c r="B418" s="3" t="s">
        <v>13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9">
        <v>0</v>
      </c>
      <c r="S418" s="37">
        <v>1</v>
      </c>
    </row>
    <row r="419" spans="1:19">
      <c r="A419" s="3" t="s">
        <v>9</v>
      </c>
      <c r="B419" s="3" t="s">
        <v>14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1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9">
        <v>1</v>
      </c>
      <c r="S419" s="37">
        <v>1</v>
      </c>
    </row>
    <row r="420" spans="1:19">
      <c r="A420" s="3" t="s">
        <v>9</v>
      </c>
      <c r="B420" s="3" t="s">
        <v>13</v>
      </c>
      <c r="C420" s="3">
        <v>0</v>
      </c>
      <c r="D420" s="3">
        <v>0</v>
      </c>
      <c r="E420" s="3">
        <v>0</v>
      </c>
      <c r="F420" s="3">
        <v>1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1</v>
      </c>
      <c r="M420" s="3">
        <v>0</v>
      </c>
      <c r="N420" s="3">
        <v>0</v>
      </c>
      <c r="O420" s="3">
        <v>1</v>
      </c>
      <c r="P420" s="3">
        <v>0</v>
      </c>
      <c r="Q420" s="39">
        <v>0</v>
      </c>
      <c r="S420" s="37">
        <v>1</v>
      </c>
    </row>
    <row r="421" spans="1:19">
      <c r="A421" s="3" t="s">
        <v>11</v>
      </c>
      <c r="B421" s="3" t="s">
        <v>13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9">
        <v>0</v>
      </c>
      <c r="S421" s="37">
        <v>1</v>
      </c>
    </row>
    <row r="422" spans="1:19">
      <c r="A422" s="3" t="s">
        <v>11</v>
      </c>
      <c r="B422" s="3" t="s">
        <v>13</v>
      </c>
      <c r="C422" s="3">
        <v>0</v>
      </c>
      <c r="D422" s="3">
        <v>1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1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9">
        <v>0</v>
      </c>
      <c r="S422" s="37">
        <v>1</v>
      </c>
    </row>
    <row r="423" spans="1:19">
      <c r="A423" s="3" t="s">
        <v>11</v>
      </c>
      <c r="B423" s="3" t="s">
        <v>13</v>
      </c>
      <c r="C423" s="3">
        <v>0</v>
      </c>
      <c r="D423" s="3">
        <v>0</v>
      </c>
      <c r="E423" s="3">
        <v>0</v>
      </c>
      <c r="F423" s="3">
        <v>1</v>
      </c>
      <c r="G423" s="3">
        <v>1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1</v>
      </c>
      <c r="O423" s="3">
        <v>1</v>
      </c>
      <c r="P423" s="3">
        <v>0</v>
      </c>
      <c r="Q423" s="39">
        <v>0</v>
      </c>
      <c r="S423" s="37">
        <v>1</v>
      </c>
    </row>
    <row r="424" spans="1:19">
      <c r="A424" s="3" t="s">
        <v>9</v>
      </c>
      <c r="B424" s="3" t="s">
        <v>14</v>
      </c>
      <c r="C424" s="3">
        <v>0</v>
      </c>
      <c r="D424" s="3">
        <v>0</v>
      </c>
      <c r="E424" s="3">
        <v>0</v>
      </c>
      <c r="F424" s="3">
        <v>0</v>
      </c>
      <c r="G424" s="3">
        <v>1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</v>
      </c>
      <c r="N424" s="3">
        <v>0</v>
      </c>
      <c r="O424" s="3">
        <v>0</v>
      </c>
      <c r="P424" s="3">
        <v>1</v>
      </c>
      <c r="Q424" s="39">
        <v>1</v>
      </c>
      <c r="S424" s="37">
        <v>1</v>
      </c>
    </row>
    <row r="425" spans="1:19">
      <c r="A425" s="3" t="s">
        <v>10</v>
      </c>
      <c r="B425" s="3" t="s">
        <v>14</v>
      </c>
      <c r="C425" s="3">
        <v>1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9">
        <v>0</v>
      </c>
      <c r="S425" s="37">
        <v>1</v>
      </c>
    </row>
    <row r="426" spans="1:19">
      <c r="A426" s="3" t="s">
        <v>11</v>
      </c>
      <c r="B426" s="3" t="s">
        <v>13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9">
        <v>1</v>
      </c>
      <c r="S426" s="37">
        <v>1</v>
      </c>
    </row>
    <row r="427" spans="1:19">
      <c r="A427" s="3" t="s">
        <v>9</v>
      </c>
      <c r="B427" s="3" t="s">
        <v>14</v>
      </c>
      <c r="C427" s="3">
        <v>1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1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1</v>
      </c>
      <c r="P427" s="3">
        <v>0</v>
      </c>
      <c r="Q427" s="39">
        <v>0</v>
      </c>
      <c r="S427" s="37">
        <v>1</v>
      </c>
    </row>
    <row r="428" spans="1:19">
      <c r="A428" s="3" t="s">
        <v>11</v>
      </c>
      <c r="B428" s="3" t="s">
        <v>14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9">
        <v>0</v>
      </c>
      <c r="S428" s="37">
        <v>1</v>
      </c>
    </row>
    <row r="429" spans="1:19">
      <c r="A429" s="3" t="s">
        <v>11</v>
      </c>
      <c r="B429" s="3" t="s">
        <v>13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1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9">
        <v>0</v>
      </c>
      <c r="S429" s="37">
        <v>1</v>
      </c>
    </row>
    <row r="430" spans="1:19">
      <c r="A430" s="3" t="s">
        <v>11</v>
      </c>
      <c r="B430" s="3" t="s">
        <v>13</v>
      </c>
      <c r="C430" s="3">
        <v>0</v>
      </c>
      <c r="D430" s="3">
        <v>0</v>
      </c>
      <c r="E430" s="3">
        <v>0</v>
      </c>
      <c r="F430" s="3">
        <v>0</v>
      </c>
      <c r="G430" s="3">
        <v>1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9">
        <v>0</v>
      </c>
      <c r="S430" s="37">
        <v>1</v>
      </c>
    </row>
    <row r="431" spans="1:19">
      <c r="A431" s="3" t="s">
        <v>11</v>
      </c>
      <c r="B431" s="3" t="s">
        <v>14</v>
      </c>
      <c r="C431" s="3">
        <v>1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</v>
      </c>
      <c r="N431" s="3">
        <v>0</v>
      </c>
      <c r="O431" s="3">
        <v>0</v>
      </c>
      <c r="P431" s="3">
        <v>0</v>
      </c>
      <c r="Q431" s="39">
        <v>0</v>
      </c>
      <c r="S431" s="37">
        <v>1</v>
      </c>
    </row>
    <row r="432" spans="1:19">
      <c r="A432" s="3" t="s">
        <v>11</v>
      </c>
      <c r="B432" s="3" t="s">
        <v>13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1</v>
      </c>
      <c r="K432" s="3">
        <v>0</v>
      </c>
      <c r="L432" s="3">
        <v>0</v>
      </c>
      <c r="M432" s="3">
        <v>0</v>
      </c>
      <c r="N432" s="3">
        <v>0</v>
      </c>
      <c r="O432" s="3">
        <v>1</v>
      </c>
      <c r="P432" s="3">
        <v>0</v>
      </c>
      <c r="Q432" s="39">
        <v>0</v>
      </c>
      <c r="S432" s="37">
        <v>1</v>
      </c>
    </row>
    <row r="433" spans="1:19">
      <c r="A433" s="3" t="s">
        <v>11</v>
      </c>
      <c r="B433" s="3" t="s">
        <v>14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1</v>
      </c>
      <c r="M433" s="3">
        <v>0</v>
      </c>
      <c r="N433" s="3">
        <v>0</v>
      </c>
      <c r="O433" s="3">
        <v>1</v>
      </c>
      <c r="P433" s="3">
        <v>0</v>
      </c>
      <c r="Q433" s="39">
        <v>0</v>
      </c>
      <c r="S433" s="37">
        <v>1</v>
      </c>
    </row>
    <row r="434" spans="1:19">
      <c r="A434" s="3" t="s">
        <v>11</v>
      </c>
      <c r="B434" s="3" t="s">
        <v>13</v>
      </c>
      <c r="C434" s="3">
        <v>0</v>
      </c>
      <c r="D434" s="3">
        <v>0</v>
      </c>
      <c r="E434" s="3">
        <v>0</v>
      </c>
      <c r="F434" s="3">
        <v>1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1</v>
      </c>
      <c r="O434" s="3">
        <v>0</v>
      </c>
      <c r="P434" s="3">
        <v>0</v>
      </c>
      <c r="Q434" s="39">
        <v>0</v>
      </c>
      <c r="S434" s="37">
        <v>1</v>
      </c>
    </row>
    <row r="435" spans="1:19">
      <c r="A435" s="3" t="s">
        <v>11</v>
      </c>
      <c r="B435" s="3" t="s">
        <v>14</v>
      </c>
      <c r="C435" s="3">
        <v>1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1</v>
      </c>
      <c r="Q435" s="39">
        <v>0</v>
      </c>
      <c r="S435" s="37">
        <v>1</v>
      </c>
    </row>
    <row r="436" spans="1:19">
      <c r="A436" s="3" t="s">
        <v>10</v>
      </c>
      <c r="B436" s="3" t="s">
        <v>13</v>
      </c>
      <c r="C436" s="3">
        <v>0</v>
      </c>
      <c r="D436" s="3">
        <v>0</v>
      </c>
      <c r="E436" s="3">
        <v>0</v>
      </c>
      <c r="F436" s="3">
        <v>0</v>
      </c>
      <c r="G436" s="3">
        <v>1</v>
      </c>
      <c r="H436" s="3">
        <v>0</v>
      </c>
      <c r="I436" s="3">
        <v>0</v>
      </c>
      <c r="J436" s="3">
        <v>0</v>
      </c>
      <c r="K436" s="3">
        <v>0</v>
      </c>
      <c r="L436" s="3">
        <v>1</v>
      </c>
      <c r="M436" s="3">
        <v>0</v>
      </c>
      <c r="N436" s="3">
        <v>0</v>
      </c>
      <c r="O436" s="3">
        <v>0</v>
      </c>
      <c r="P436" s="3">
        <v>0</v>
      </c>
      <c r="Q436" s="39">
        <v>0</v>
      </c>
      <c r="S436" s="37">
        <v>1</v>
      </c>
    </row>
    <row r="437" spans="1:19">
      <c r="A437" s="3" t="s">
        <v>11</v>
      </c>
      <c r="B437" s="3" t="s">
        <v>13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1</v>
      </c>
      <c r="P437" s="3">
        <v>0</v>
      </c>
      <c r="Q437" s="39">
        <v>0</v>
      </c>
      <c r="S437" s="37">
        <v>1</v>
      </c>
    </row>
    <row r="438" spans="1:19">
      <c r="A438" s="3" t="s">
        <v>11</v>
      </c>
      <c r="B438" s="3" t="s">
        <v>13</v>
      </c>
      <c r="C438" s="3">
        <v>0</v>
      </c>
      <c r="D438" s="3">
        <v>0</v>
      </c>
      <c r="E438" s="3">
        <v>0</v>
      </c>
      <c r="F438" s="3">
        <v>0</v>
      </c>
      <c r="G438" s="3">
        <v>1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9">
        <v>0</v>
      </c>
      <c r="S438" s="37">
        <v>1</v>
      </c>
    </row>
    <row r="439" spans="1:19">
      <c r="A439" s="3" t="s">
        <v>11</v>
      </c>
      <c r="B439" s="3" t="s">
        <v>14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9">
        <v>0</v>
      </c>
      <c r="S439" s="37">
        <v>1</v>
      </c>
    </row>
    <row r="440" spans="1:19">
      <c r="A440" s="3" t="s">
        <v>11</v>
      </c>
      <c r="B440" s="3" t="s">
        <v>14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1</v>
      </c>
      <c r="Q440" s="39">
        <v>1</v>
      </c>
      <c r="S440" s="37">
        <v>1</v>
      </c>
    </row>
    <row r="441" spans="1:19">
      <c r="A441" s="3" t="s">
        <v>9</v>
      </c>
      <c r="B441" s="3" t="s">
        <v>14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1</v>
      </c>
      <c r="M441" s="3">
        <v>0</v>
      </c>
      <c r="N441" s="3">
        <v>0</v>
      </c>
      <c r="O441" s="3">
        <v>0</v>
      </c>
      <c r="P441" s="3">
        <v>0</v>
      </c>
      <c r="Q441" s="39">
        <v>0</v>
      </c>
      <c r="S441" s="37">
        <v>1</v>
      </c>
    </row>
    <row r="442" spans="1:19">
      <c r="A442" s="3" t="s">
        <v>11</v>
      </c>
      <c r="B442" s="3" t="s">
        <v>14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1</v>
      </c>
      <c r="M442" s="3">
        <v>0</v>
      </c>
      <c r="N442" s="3">
        <v>0</v>
      </c>
      <c r="O442" s="3">
        <v>0</v>
      </c>
      <c r="P442" s="3">
        <v>0</v>
      </c>
      <c r="Q442" s="39">
        <v>0</v>
      </c>
      <c r="S442" s="37">
        <v>1</v>
      </c>
    </row>
    <row r="443" spans="1:19">
      <c r="A443" s="3" t="s">
        <v>11</v>
      </c>
      <c r="B443" s="3" t="s">
        <v>14</v>
      </c>
      <c r="C443" s="3">
        <v>0</v>
      </c>
      <c r="D443" s="3">
        <v>0</v>
      </c>
      <c r="E443" s="3">
        <v>0</v>
      </c>
      <c r="F443" s="3">
        <v>0</v>
      </c>
      <c r="G443" s="3">
        <v>1</v>
      </c>
      <c r="H443" s="3">
        <v>0</v>
      </c>
      <c r="I443" s="3">
        <v>0</v>
      </c>
      <c r="J443" s="3">
        <v>0</v>
      </c>
      <c r="K443" s="3">
        <v>0</v>
      </c>
      <c r="L443" s="3">
        <v>1</v>
      </c>
      <c r="M443" s="3">
        <v>0</v>
      </c>
      <c r="N443" s="3">
        <v>0</v>
      </c>
      <c r="O443" s="3">
        <v>0</v>
      </c>
      <c r="P443" s="3">
        <v>0</v>
      </c>
      <c r="Q443" s="39">
        <v>0</v>
      </c>
      <c r="S443" s="37">
        <v>1</v>
      </c>
    </row>
    <row r="444" spans="1:19">
      <c r="A444" s="3" t="s">
        <v>11</v>
      </c>
      <c r="B444" s="3" t="s">
        <v>14</v>
      </c>
      <c r="C444" s="3">
        <v>1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1</v>
      </c>
      <c r="P444" s="3">
        <v>0</v>
      </c>
      <c r="Q444" s="39">
        <v>1</v>
      </c>
      <c r="S444" s="37">
        <v>1</v>
      </c>
    </row>
    <row r="445" spans="1:19">
      <c r="A445" s="3" t="s">
        <v>11</v>
      </c>
      <c r="B445" s="3" t="s">
        <v>14</v>
      </c>
      <c r="C445" s="3">
        <v>0</v>
      </c>
      <c r="D445" s="3">
        <v>0</v>
      </c>
      <c r="E445" s="3">
        <v>0</v>
      </c>
      <c r="F445" s="3">
        <v>1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9">
        <v>1</v>
      </c>
      <c r="S445" s="37">
        <v>1</v>
      </c>
    </row>
    <row r="446" spans="1:19">
      <c r="A446" s="3" t="s">
        <v>10</v>
      </c>
      <c r="B446" s="3" t="s">
        <v>14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1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9">
        <v>0</v>
      </c>
      <c r="S446" s="37">
        <v>1</v>
      </c>
    </row>
    <row r="447" spans="1:19">
      <c r="A447" s="3" t="s">
        <v>9</v>
      </c>
      <c r="B447" s="3" t="s">
        <v>14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1</v>
      </c>
      <c r="P447" s="3">
        <v>0</v>
      </c>
      <c r="Q447" s="39">
        <v>0</v>
      </c>
      <c r="S447" s="37">
        <v>1</v>
      </c>
    </row>
    <row r="448" spans="1:19">
      <c r="A448" s="3" t="s">
        <v>11</v>
      </c>
      <c r="B448" s="3" t="s">
        <v>14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9">
        <v>0</v>
      </c>
      <c r="S448" s="37">
        <v>1</v>
      </c>
    </row>
    <row r="449" spans="1:19">
      <c r="A449" s="3" t="s">
        <v>11</v>
      </c>
      <c r="B449" s="3" t="s">
        <v>14</v>
      </c>
      <c r="C449" s="3">
        <v>1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1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9">
        <v>1</v>
      </c>
      <c r="S449" s="37">
        <v>1</v>
      </c>
    </row>
    <row r="450" spans="1:19">
      <c r="A450" s="3" t="s">
        <v>11</v>
      </c>
      <c r="B450" s="3" t="s">
        <v>13</v>
      </c>
      <c r="C450" s="3">
        <v>0</v>
      </c>
      <c r="D450" s="3">
        <v>0</v>
      </c>
      <c r="E450" s="3">
        <v>0</v>
      </c>
      <c r="F450" s="3">
        <v>0</v>
      </c>
      <c r="G450" s="3">
        <v>1</v>
      </c>
      <c r="H450" s="3">
        <v>0</v>
      </c>
      <c r="I450" s="3">
        <v>0</v>
      </c>
      <c r="J450" s="3">
        <v>0</v>
      </c>
      <c r="K450" s="3">
        <v>1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9">
        <v>0</v>
      </c>
      <c r="S450" s="37">
        <v>1</v>
      </c>
    </row>
    <row r="451" spans="1:19">
      <c r="A451" s="3" t="s">
        <v>11</v>
      </c>
      <c r="B451" s="3" t="s">
        <v>13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9">
        <v>0</v>
      </c>
      <c r="S451" s="37">
        <v>1</v>
      </c>
    </row>
    <row r="452" spans="1:19">
      <c r="A452" s="3" t="s">
        <v>11</v>
      </c>
      <c r="B452" s="3" t="s">
        <v>14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9">
        <v>0</v>
      </c>
      <c r="S452" s="37">
        <v>1</v>
      </c>
    </row>
    <row r="453" spans="1:19">
      <c r="A453" s="3" t="s">
        <v>9</v>
      </c>
      <c r="B453" s="3" t="s">
        <v>14</v>
      </c>
      <c r="C453" s="3">
        <v>0</v>
      </c>
      <c r="D453" s="3">
        <v>0</v>
      </c>
      <c r="E453" s="3">
        <v>0</v>
      </c>
      <c r="F453" s="3">
        <v>0</v>
      </c>
      <c r="G453" s="3">
        <v>1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9">
        <v>0</v>
      </c>
      <c r="S453" s="37">
        <v>1</v>
      </c>
    </row>
    <row r="454" spans="1:19">
      <c r="A454" s="3" t="s">
        <v>11</v>
      </c>
      <c r="B454" s="3" t="s">
        <v>14</v>
      </c>
      <c r="C454" s="3">
        <v>1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9">
        <v>0</v>
      </c>
      <c r="S454" s="37">
        <v>1</v>
      </c>
    </row>
    <row r="455" spans="1:19">
      <c r="A455" s="3" t="s">
        <v>9</v>
      </c>
      <c r="B455" s="3" t="s">
        <v>13</v>
      </c>
      <c r="C455" s="3">
        <v>0</v>
      </c>
      <c r="D455" s="3">
        <v>0</v>
      </c>
      <c r="E455" s="3">
        <v>0</v>
      </c>
      <c r="F455" s="3">
        <v>0</v>
      </c>
      <c r="G455" s="3">
        <v>1</v>
      </c>
      <c r="H455" s="3">
        <v>0</v>
      </c>
      <c r="I455" s="3">
        <v>0</v>
      </c>
      <c r="J455" s="3">
        <v>0</v>
      </c>
      <c r="K455" s="3">
        <v>0</v>
      </c>
      <c r="L455" s="3">
        <v>1</v>
      </c>
      <c r="M455" s="3">
        <v>0</v>
      </c>
      <c r="N455" s="3">
        <v>0</v>
      </c>
      <c r="O455" s="3">
        <v>1</v>
      </c>
      <c r="P455" s="3">
        <v>0</v>
      </c>
      <c r="Q455" s="39">
        <v>0</v>
      </c>
      <c r="S455" s="37">
        <v>1</v>
      </c>
    </row>
    <row r="456" spans="1:19">
      <c r="A456" s="3" t="s">
        <v>11</v>
      </c>
      <c r="B456" s="3" t="s">
        <v>14</v>
      </c>
      <c r="C456" s="3">
        <v>0</v>
      </c>
      <c r="D456" s="3">
        <v>1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9">
        <v>0</v>
      </c>
      <c r="S456" s="37">
        <v>1</v>
      </c>
    </row>
    <row r="457" spans="1:19">
      <c r="A457" s="3" t="s">
        <v>11</v>
      </c>
      <c r="B457" s="3" t="s">
        <v>14</v>
      </c>
      <c r="C457" s="3">
        <v>1</v>
      </c>
      <c r="D457" s="3">
        <v>0</v>
      </c>
      <c r="E457" s="3">
        <v>0</v>
      </c>
      <c r="F457" s="3">
        <v>1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1</v>
      </c>
      <c r="P457" s="3">
        <v>0</v>
      </c>
      <c r="Q457" s="39">
        <v>0</v>
      </c>
      <c r="S457" s="37">
        <v>1</v>
      </c>
    </row>
    <row r="458" spans="1:19">
      <c r="A458" s="3" t="s">
        <v>11</v>
      </c>
      <c r="B458" s="3" t="s">
        <v>14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1</v>
      </c>
      <c r="P458" s="3">
        <v>0</v>
      </c>
      <c r="Q458" s="39">
        <v>1</v>
      </c>
      <c r="S458" s="37">
        <v>1</v>
      </c>
    </row>
    <row r="459" spans="1:19">
      <c r="A459" s="3" t="s">
        <v>9</v>
      </c>
      <c r="B459" s="3" t="s">
        <v>15</v>
      </c>
      <c r="C459" s="3">
        <v>0</v>
      </c>
      <c r="D459" s="3">
        <v>0</v>
      </c>
      <c r="E459" s="3">
        <v>0</v>
      </c>
      <c r="F459" s="3">
        <v>0</v>
      </c>
      <c r="G459" s="3">
        <v>1</v>
      </c>
      <c r="H459" s="3">
        <v>0</v>
      </c>
      <c r="I459" s="3">
        <v>0</v>
      </c>
      <c r="J459" s="3">
        <v>0</v>
      </c>
      <c r="K459" s="3">
        <v>0</v>
      </c>
      <c r="L459" s="3">
        <v>1</v>
      </c>
      <c r="M459" s="3">
        <v>0</v>
      </c>
      <c r="N459" s="3">
        <v>0</v>
      </c>
      <c r="O459" s="3">
        <v>0</v>
      </c>
      <c r="P459" s="3">
        <v>1</v>
      </c>
      <c r="Q459" s="39">
        <v>0</v>
      </c>
      <c r="S459" s="37">
        <v>1</v>
      </c>
    </row>
    <row r="460" spans="1:19">
      <c r="A460" s="3" t="s">
        <v>10</v>
      </c>
      <c r="B460" s="3" t="s">
        <v>14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1</v>
      </c>
      <c r="M460" s="3">
        <v>0</v>
      </c>
      <c r="N460" s="3">
        <v>0</v>
      </c>
      <c r="O460" s="3">
        <v>0</v>
      </c>
      <c r="P460" s="3">
        <v>0</v>
      </c>
      <c r="Q460" s="39">
        <v>0</v>
      </c>
      <c r="S460" s="37">
        <v>1</v>
      </c>
    </row>
    <row r="461" spans="1:19">
      <c r="A461" s="3" t="s">
        <v>11</v>
      </c>
      <c r="B461" s="3" t="s">
        <v>14</v>
      </c>
      <c r="C461" s="3">
        <v>1</v>
      </c>
      <c r="D461" s="3">
        <v>0</v>
      </c>
      <c r="E461" s="3">
        <v>0</v>
      </c>
      <c r="F461" s="3">
        <v>1</v>
      </c>
      <c r="G461" s="3">
        <v>0</v>
      </c>
      <c r="H461" s="3">
        <v>0</v>
      </c>
      <c r="I461" s="3">
        <v>0</v>
      </c>
      <c r="J461" s="3">
        <v>1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9">
        <v>0</v>
      </c>
      <c r="S461" s="37">
        <v>1</v>
      </c>
    </row>
    <row r="462" spans="1:19">
      <c r="A462" s="3" t="s">
        <v>11</v>
      </c>
      <c r="B462" s="3" t="s">
        <v>13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9">
        <v>1</v>
      </c>
      <c r="S462" s="37">
        <v>1</v>
      </c>
    </row>
    <row r="463" spans="1:19">
      <c r="A463" s="3" t="s">
        <v>9</v>
      </c>
      <c r="B463" s="3" t="s">
        <v>14</v>
      </c>
      <c r="C463" s="3">
        <v>0</v>
      </c>
      <c r="D463" s="3">
        <v>0</v>
      </c>
      <c r="E463" s="3">
        <v>0</v>
      </c>
      <c r="F463" s="3">
        <v>0</v>
      </c>
      <c r="G463" s="3">
        <v>1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9">
        <v>0</v>
      </c>
      <c r="S463" s="37">
        <v>1</v>
      </c>
    </row>
    <row r="464" spans="1:19">
      <c r="A464" s="3" t="s">
        <v>11</v>
      </c>
      <c r="B464" s="3" t="s">
        <v>14</v>
      </c>
      <c r="C464" s="3">
        <v>0</v>
      </c>
      <c r="D464" s="3">
        <v>0</v>
      </c>
      <c r="E464" s="3">
        <v>0</v>
      </c>
      <c r="F464" s="3">
        <v>1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1</v>
      </c>
      <c r="P464" s="3">
        <v>0</v>
      </c>
      <c r="Q464" s="39">
        <v>0</v>
      </c>
      <c r="S464" s="37">
        <v>1</v>
      </c>
    </row>
    <row r="465" spans="1:19">
      <c r="A465" s="3" t="s">
        <v>11</v>
      </c>
      <c r="B465" s="3" t="s">
        <v>14</v>
      </c>
      <c r="C465" s="3">
        <v>0</v>
      </c>
      <c r="D465" s="3">
        <v>0</v>
      </c>
      <c r="E465" s="3">
        <v>1</v>
      </c>
      <c r="F465" s="3">
        <v>0</v>
      </c>
      <c r="G465" s="3">
        <v>0</v>
      </c>
      <c r="H465" s="3">
        <v>0</v>
      </c>
      <c r="I465" s="3">
        <v>0</v>
      </c>
      <c r="J465" s="3">
        <v>1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9">
        <v>1</v>
      </c>
      <c r="S465" s="37">
        <v>1</v>
      </c>
    </row>
    <row r="466" spans="1:19">
      <c r="A466" s="3" t="s">
        <v>11</v>
      </c>
      <c r="B466" s="3" t="s">
        <v>13</v>
      </c>
      <c r="C466" s="3">
        <v>0</v>
      </c>
      <c r="D466" s="3">
        <v>0</v>
      </c>
      <c r="E466" s="3">
        <v>0</v>
      </c>
      <c r="F466" s="3">
        <v>0</v>
      </c>
      <c r="G466" s="3">
        <v>1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9">
        <v>0</v>
      </c>
      <c r="S466" s="37">
        <v>1</v>
      </c>
    </row>
    <row r="467" spans="1:19">
      <c r="A467" s="3" t="s">
        <v>9</v>
      </c>
      <c r="B467" s="3" t="s">
        <v>13</v>
      </c>
      <c r="C467" s="3">
        <v>0</v>
      </c>
      <c r="D467" s="3">
        <v>0</v>
      </c>
      <c r="E467" s="3">
        <v>0</v>
      </c>
      <c r="F467" s="3">
        <v>0</v>
      </c>
      <c r="G467" s="3">
        <v>1</v>
      </c>
      <c r="H467" s="3">
        <v>0</v>
      </c>
      <c r="I467" s="3">
        <v>0</v>
      </c>
      <c r="J467" s="3">
        <v>0</v>
      </c>
      <c r="K467" s="3">
        <v>1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9">
        <v>0</v>
      </c>
      <c r="S467" s="37">
        <v>1</v>
      </c>
    </row>
    <row r="468" spans="1:19">
      <c r="A468" s="3" t="s">
        <v>11</v>
      </c>
      <c r="B468" s="3" t="s">
        <v>14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9">
        <v>0</v>
      </c>
      <c r="S468" s="37">
        <v>1</v>
      </c>
    </row>
    <row r="469" spans="1:19">
      <c r="A469" s="3" t="s">
        <v>9</v>
      </c>
      <c r="B469" s="3" t="s">
        <v>13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1</v>
      </c>
      <c r="M469" s="3">
        <v>0</v>
      </c>
      <c r="N469" s="3">
        <v>0</v>
      </c>
      <c r="O469" s="3">
        <v>0</v>
      </c>
      <c r="P469" s="3">
        <v>0</v>
      </c>
      <c r="Q469" s="39">
        <v>0</v>
      </c>
      <c r="S469" s="37">
        <v>1</v>
      </c>
    </row>
    <row r="470" spans="1:19">
      <c r="A470" s="3" t="s">
        <v>9</v>
      </c>
      <c r="B470" s="3" t="s">
        <v>13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1</v>
      </c>
      <c r="K470" s="3">
        <v>0</v>
      </c>
      <c r="L470" s="3">
        <v>0</v>
      </c>
      <c r="M470" s="3">
        <v>0</v>
      </c>
      <c r="N470" s="3">
        <v>0</v>
      </c>
      <c r="O470" s="3">
        <v>1</v>
      </c>
      <c r="P470" s="3">
        <v>0</v>
      </c>
      <c r="Q470" s="39">
        <v>1</v>
      </c>
      <c r="S470" s="37">
        <v>1</v>
      </c>
    </row>
    <row r="471" spans="1:19">
      <c r="A471" s="3" t="s">
        <v>11</v>
      </c>
      <c r="B471" s="3" t="s">
        <v>14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1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9">
        <v>0</v>
      </c>
      <c r="S471" s="37">
        <v>1</v>
      </c>
    </row>
    <row r="472" spans="1:19">
      <c r="A472" s="3" t="s">
        <v>10</v>
      </c>
      <c r="B472" s="3" t="s">
        <v>13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1</v>
      </c>
      <c r="P472" s="3">
        <v>0</v>
      </c>
      <c r="Q472" s="39">
        <v>0</v>
      </c>
      <c r="S472" s="37">
        <v>1</v>
      </c>
    </row>
    <row r="473" spans="1:19">
      <c r="A473" s="3" t="s">
        <v>11</v>
      </c>
      <c r="B473" s="3" t="s">
        <v>14</v>
      </c>
      <c r="C473" s="3">
        <v>0</v>
      </c>
      <c r="D473" s="3">
        <v>0</v>
      </c>
      <c r="E473" s="3">
        <v>0</v>
      </c>
      <c r="F473" s="3">
        <v>1</v>
      </c>
      <c r="G473" s="3">
        <v>0</v>
      </c>
      <c r="H473" s="3">
        <v>0</v>
      </c>
      <c r="I473" s="3">
        <v>0</v>
      </c>
      <c r="J473" s="3">
        <v>1</v>
      </c>
      <c r="K473" s="3">
        <v>0</v>
      </c>
      <c r="L473" s="3">
        <v>0</v>
      </c>
      <c r="M473" s="3">
        <v>0</v>
      </c>
      <c r="N473" s="3">
        <v>1</v>
      </c>
      <c r="O473" s="3">
        <v>0</v>
      </c>
      <c r="P473" s="3">
        <v>0</v>
      </c>
      <c r="Q473" s="39">
        <v>0</v>
      </c>
      <c r="S473" s="37">
        <v>1</v>
      </c>
    </row>
    <row r="474" spans="1:19">
      <c r="A474" s="3" t="s">
        <v>11</v>
      </c>
      <c r="B474" s="3" t="s">
        <v>14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1</v>
      </c>
      <c r="O474" s="3">
        <v>0</v>
      </c>
      <c r="P474" s="3">
        <v>0</v>
      </c>
      <c r="Q474" s="39">
        <v>0</v>
      </c>
      <c r="S474" s="37">
        <v>1</v>
      </c>
    </row>
    <row r="475" spans="1:19">
      <c r="A475" s="3" t="s">
        <v>9</v>
      </c>
      <c r="B475" s="3" t="s">
        <v>14</v>
      </c>
      <c r="C475" s="3">
        <v>0</v>
      </c>
      <c r="D475" s="3">
        <v>0</v>
      </c>
      <c r="E475" s="3">
        <v>0</v>
      </c>
      <c r="F475" s="3">
        <v>0</v>
      </c>
      <c r="G475" s="3">
        <v>1</v>
      </c>
      <c r="H475" s="3">
        <v>0</v>
      </c>
      <c r="I475" s="3">
        <v>1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9">
        <v>0</v>
      </c>
      <c r="S475" s="37">
        <v>1</v>
      </c>
    </row>
    <row r="476" spans="1:19">
      <c r="A476" s="3" t="s">
        <v>11</v>
      </c>
      <c r="B476" s="3" t="s">
        <v>13</v>
      </c>
      <c r="C476" s="3">
        <v>0</v>
      </c>
      <c r="D476" s="3">
        <v>0</v>
      </c>
      <c r="E476" s="3">
        <v>0</v>
      </c>
      <c r="F476" s="3">
        <v>1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1</v>
      </c>
      <c r="P476" s="3">
        <v>0</v>
      </c>
      <c r="Q476" s="39">
        <v>0</v>
      </c>
      <c r="S476" s="37">
        <v>1</v>
      </c>
    </row>
    <row r="477" spans="1:19">
      <c r="A477" s="3" t="s">
        <v>11</v>
      </c>
      <c r="B477" s="3" t="s">
        <v>14</v>
      </c>
      <c r="C477" s="3">
        <v>0</v>
      </c>
      <c r="D477" s="3">
        <v>0</v>
      </c>
      <c r="E477" s="3">
        <v>0</v>
      </c>
      <c r="F477" s="3">
        <v>0</v>
      </c>
      <c r="G477" s="3">
        <v>1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9">
        <v>0</v>
      </c>
      <c r="S477" s="37">
        <v>1</v>
      </c>
    </row>
    <row r="478" spans="1:19">
      <c r="A478" s="3" t="s">
        <v>11</v>
      </c>
      <c r="B478" s="3" t="s">
        <v>14</v>
      </c>
      <c r="C478" s="3">
        <v>0</v>
      </c>
      <c r="D478" s="3">
        <v>0</v>
      </c>
      <c r="E478" s="3">
        <v>0</v>
      </c>
      <c r="F478" s="3">
        <v>1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1</v>
      </c>
      <c r="P478" s="3">
        <v>0</v>
      </c>
      <c r="Q478" s="39">
        <v>0</v>
      </c>
      <c r="S478" s="37">
        <v>1</v>
      </c>
    </row>
    <row r="479" spans="1:19">
      <c r="A479" s="3" t="s">
        <v>11</v>
      </c>
      <c r="B479" s="3" t="s">
        <v>13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9">
        <v>0</v>
      </c>
      <c r="S479" s="37">
        <v>1</v>
      </c>
    </row>
    <row r="480" spans="1:19">
      <c r="A480" s="3" t="s">
        <v>11</v>
      </c>
      <c r="B480" s="3" t="s">
        <v>14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9">
        <v>0</v>
      </c>
      <c r="S480" s="37">
        <v>1</v>
      </c>
    </row>
    <row r="481" spans="1:19">
      <c r="A481" s="3" t="s">
        <v>10</v>
      </c>
      <c r="B481" s="3" t="s">
        <v>14</v>
      </c>
      <c r="C481" s="3">
        <v>0</v>
      </c>
      <c r="D481" s="3">
        <v>0</v>
      </c>
      <c r="E481" s="3">
        <v>0</v>
      </c>
      <c r="F481" s="3">
        <v>0</v>
      </c>
      <c r="G481" s="3">
        <v>1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9">
        <v>0</v>
      </c>
      <c r="S481" s="37">
        <v>1</v>
      </c>
    </row>
    <row r="482" spans="1:19">
      <c r="A482" s="3" t="s">
        <v>11</v>
      </c>
      <c r="B482" s="3" t="s">
        <v>14</v>
      </c>
      <c r="C482" s="3">
        <v>1</v>
      </c>
      <c r="D482" s="3">
        <v>0</v>
      </c>
      <c r="E482" s="3">
        <v>0</v>
      </c>
      <c r="F482" s="3">
        <v>0</v>
      </c>
      <c r="G482" s="3">
        <v>1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9">
        <v>0</v>
      </c>
      <c r="S482" s="37">
        <v>1</v>
      </c>
    </row>
    <row r="483" spans="1:19">
      <c r="A483" s="3" t="s">
        <v>11</v>
      </c>
      <c r="B483" s="3" t="s">
        <v>14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9">
        <v>0</v>
      </c>
      <c r="S483" s="37">
        <v>1</v>
      </c>
    </row>
    <row r="484" spans="1:19">
      <c r="A484" s="3" t="s">
        <v>11</v>
      </c>
      <c r="B484" s="3" t="s">
        <v>14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1</v>
      </c>
      <c r="M484" s="3">
        <v>0</v>
      </c>
      <c r="N484" s="3">
        <v>0</v>
      </c>
      <c r="O484" s="3">
        <v>0</v>
      </c>
      <c r="P484" s="3">
        <v>1</v>
      </c>
      <c r="Q484" s="39">
        <v>0</v>
      </c>
      <c r="S484" s="37">
        <v>1</v>
      </c>
    </row>
    <row r="485" spans="1:19">
      <c r="A485" s="3" t="s">
        <v>11</v>
      </c>
      <c r="B485" s="3" t="s">
        <v>14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9">
        <v>0</v>
      </c>
      <c r="S485" s="37">
        <v>1</v>
      </c>
    </row>
    <row r="486" spans="1:19">
      <c r="A486" s="3" t="s">
        <v>9</v>
      </c>
      <c r="B486" s="3" t="s">
        <v>14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1</v>
      </c>
      <c r="M486" s="3">
        <v>0</v>
      </c>
      <c r="N486" s="3">
        <v>0</v>
      </c>
      <c r="O486" s="3">
        <v>0</v>
      </c>
      <c r="P486" s="3">
        <v>0</v>
      </c>
      <c r="Q486" s="39">
        <v>0</v>
      </c>
      <c r="S486" s="37">
        <v>1</v>
      </c>
    </row>
    <row r="487" spans="1:19">
      <c r="A487" s="3" t="s">
        <v>11</v>
      </c>
      <c r="B487" s="3" t="s">
        <v>15</v>
      </c>
      <c r="C487" s="3">
        <v>0</v>
      </c>
      <c r="D487" s="3">
        <v>0</v>
      </c>
      <c r="E487" s="3">
        <v>0</v>
      </c>
      <c r="F487" s="3">
        <v>0</v>
      </c>
      <c r="G487" s="3">
        <v>1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9">
        <v>1</v>
      </c>
      <c r="S487" s="37">
        <v>1</v>
      </c>
    </row>
    <row r="488" spans="1:19">
      <c r="A488" s="3" t="s">
        <v>11</v>
      </c>
      <c r="B488" s="3" t="s">
        <v>14</v>
      </c>
      <c r="C488" s="3">
        <v>0</v>
      </c>
      <c r="D488" s="3">
        <v>0</v>
      </c>
      <c r="E488" s="3">
        <v>0</v>
      </c>
      <c r="F488" s="3">
        <v>0</v>
      </c>
      <c r="G488" s="3">
        <v>1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9">
        <v>0</v>
      </c>
      <c r="S488" s="37">
        <v>1</v>
      </c>
    </row>
    <row r="489" spans="1:19">
      <c r="A489" s="3" t="s">
        <v>9</v>
      </c>
      <c r="B489" s="3" t="s">
        <v>14</v>
      </c>
      <c r="C489" s="3">
        <v>0</v>
      </c>
      <c r="D489" s="3">
        <v>0</v>
      </c>
      <c r="E489" s="3">
        <v>0</v>
      </c>
      <c r="F489" s="3">
        <v>0</v>
      </c>
      <c r="G489" s="3">
        <v>1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1</v>
      </c>
      <c r="Q489" s="39">
        <v>0</v>
      </c>
      <c r="S489" s="37">
        <v>1</v>
      </c>
    </row>
    <row r="490" spans="1:19">
      <c r="A490" s="3" t="s">
        <v>11</v>
      </c>
      <c r="B490" s="3" t="s">
        <v>14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1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9">
        <v>0</v>
      </c>
      <c r="S490" s="37">
        <v>1</v>
      </c>
    </row>
    <row r="491" spans="1:19">
      <c r="A491" s="3" t="s">
        <v>11</v>
      </c>
      <c r="B491" s="3" t="s">
        <v>13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9">
        <v>0</v>
      </c>
      <c r="S491" s="37">
        <v>1</v>
      </c>
    </row>
    <row r="492" spans="1:19">
      <c r="A492" s="3" t="s">
        <v>11</v>
      </c>
      <c r="B492" s="3" t="s">
        <v>14</v>
      </c>
      <c r="C492" s="3">
        <v>1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9">
        <v>0</v>
      </c>
      <c r="S492" s="37">
        <v>1</v>
      </c>
    </row>
    <row r="493" spans="1:19">
      <c r="A493" s="3" t="s">
        <v>9</v>
      </c>
      <c r="B493" s="3" t="s">
        <v>13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9">
        <v>0</v>
      </c>
      <c r="S493" s="37">
        <v>1</v>
      </c>
    </row>
    <row r="494" spans="1:19">
      <c r="A494" s="3" t="s">
        <v>11</v>
      </c>
      <c r="B494" s="3" t="s">
        <v>14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1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1</v>
      </c>
      <c r="P494" s="3">
        <v>0</v>
      </c>
      <c r="Q494" s="39">
        <v>0</v>
      </c>
      <c r="S494" s="37">
        <v>1</v>
      </c>
    </row>
    <row r="495" spans="1:19">
      <c r="A495" s="3" t="s">
        <v>9</v>
      </c>
      <c r="B495" s="3" t="s">
        <v>13</v>
      </c>
      <c r="C495" s="3">
        <v>0</v>
      </c>
      <c r="D495" s="3">
        <v>0</v>
      </c>
      <c r="E495" s="3">
        <v>0</v>
      </c>
      <c r="F495" s="3">
        <v>0</v>
      </c>
      <c r="G495" s="3">
        <v>1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9">
        <v>0</v>
      </c>
      <c r="S495" s="37">
        <v>1</v>
      </c>
    </row>
    <row r="496" spans="1:19">
      <c r="A496" s="3" t="s">
        <v>11</v>
      </c>
      <c r="B496" s="3" t="s">
        <v>13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9">
        <v>1</v>
      </c>
      <c r="S496" s="37">
        <v>1</v>
      </c>
    </row>
    <row r="497" spans="1:19">
      <c r="A497" s="3" t="s">
        <v>9</v>
      </c>
      <c r="B497" s="3" t="s">
        <v>14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1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9">
        <v>0</v>
      </c>
      <c r="S497" s="37">
        <v>1</v>
      </c>
    </row>
    <row r="498" spans="1:19">
      <c r="A498" s="3" t="s">
        <v>11</v>
      </c>
      <c r="B498" s="3" t="s">
        <v>15</v>
      </c>
      <c r="C498" s="3">
        <v>0</v>
      </c>
      <c r="D498" s="3">
        <v>0</v>
      </c>
      <c r="E498" s="3">
        <v>0</v>
      </c>
      <c r="F498" s="3">
        <v>1</v>
      </c>
      <c r="G498" s="3">
        <v>1</v>
      </c>
      <c r="H498" s="3">
        <v>0</v>
      </c>
      <c r="I498" s="3">
        <v>0</v>
      </c>
      <c r="J498" s="3">
        <v>0</v>
      </c>
      <c r="K498" s="3">
        <v>0</v>
      </c>
      <c r="L498" s="3">
        <v>1</v>
      </c>
      <c r="M498" s="3">
        <v>0</v>
      </c>
      <c r="N498" s="3">
        <v>1</v>
      </c>
      <c r="O498" s="3">
        <v>0</v>
      </c>
      <c r="P498" s="3">
        <v>0</v>
      </c>
      <c r="Q498" s="39">
        <v>0</v>
      </c>
      <c r="S498" s="37">
        <v>1</v>
      </c>
    </row>
    <row r="499" spans="1:19">
      <c r="A499" s="3" t="s">
        <v>9</v>
      </c>
      <c r="B499" s="3" t="s">
        <v>14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9">
        <v>0</v>
      </c>
      <c r="S499" s="37">
        <v>1</v>
      </c>
    </row>
    <row r="500" spans="1:19">
      <c r="A500" s="3" t="s">
        <v>11</v>
      </c>
      <c r="B500" s="3" t="s">
        <v>14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1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1</v>
      </c>
      <c r="P500" s="3">
        <v>0</v>
      </c>
      <c r="Q500" s="39">
        <v>0</v>
      </c>
      <c r="S500" s="37">
        <v>1</v>
      </c>
    </row>
    <row r="501" spans="1:19">
      <c r="A501" s="3" t="s">
        <v>9</v>
      </c>
      <c r="B501" s="3" t="s">
        <v>14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9">
        <v>0</v>
      </c>
      <c r="S501" s="37">
        <v>1</v>
      </c>
    </row>
    <row r="502" spans="1:19">
      <c r="A502" s="3" t="s">
        <v>9</v>
      </c>
      <c r="B502" s="3" t="s">
        <v>13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9">
        <v>1</v>
      </c>
      <c r="S502" s="37">
        <v>0</v>
      </c>
    </row>
    <row r="503" spans="1:19">
      <c r="A503" s="3" t="s">
        <v>11</v>
      </c>
      <c r="B503" s="3" t="s">
        <v>14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1</v>
      </c>
      <c r="P503" s="3">
        <v>0</v>
      </c>
      <c r="Q503" s="39">
        <v>0</v>
      </c>
      <c r="S503" s="37">
        <v>0</v>
      </c>
    </row>
    <row r="504" spans="1:19">
      <c r="A504" s="3" t="s">
        <v>9</v>
      </c>
      <c r="B504" s="3" t="s">
        <v>13</v>
      </c>
      <c r="C504" s="3">
        <v>0</v>
      </c>
      <c r="D504" s="3">
        <v>1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9">
        <v>0</v>
      </c>
      <c r="S504" s="37">
        <v>0</v>
      </c>
    </row>
    <row r="505" spans="1:19">
      <c r="A505" s="3" t="s">
        <v>9</v>
      </c>
      <c r="B505" s="3" t="s">
        <v>13</v>
      </c>
      <c r="C505" s="3">
        <v>0</v>
      </c>
      <c r="D505" s="3">
        <v>1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9">
        <v>0</v>
      </c>
      <c r="S505" s="37">
        <v>0</v>
      </c>
    </row>
    <row r="506" spans="1:19">
      <c r="A506" s="3" t="s">
        <v>11</v>
      </c>
      <c r="B506" s="3" t="s">
        <v>15</v>
      </c>
      <c r="C506" s="3">
        <v>0</v>
      </c>
      <c r="D506" s="3">
        <v>1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9">
        <v>0</v>
      </c>
      <c r="S506" s="37">
        <v>0</v>
      </c>
    </row>
    <row r="507" spans="1:19">
      <c r="A507" s="3" t="s">
        <v>9</v>
      </c>
      <c r="B507" s="3" t="s">
        <v>13</v>
      </c>
      <c r="C507" s="3">
        <v>0</v>
      </c>
      <c r="D507" s="3">
        <v>0</v>
      </c>
      <c r="E507" s="3">
        <v>1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1</v>
      </c>
      <c r="P507" s="3">
        <v>0</v>
      </c>
      <c r="Q507" s="39">
        <v>1</v>
      </c>
      <c r="S507" s="37">
        <v>0</v>
      </c>
    </row>
    <row r="508" spans="1:19">
      <c r="A508" s="3" t="s">
        <v>9</v>
      </c>
      <c r="B508" s="3" t="s">
        <v>14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9">
        <v>0</v>
      </c>
      <c r="S508" s="37">
        <v>0</v>
      </c>
    </row>
    <row r="509" spans="1:19">
      <c r="A509" s="3" t="s">
        <v>9</v>
      </c>
      <c r="B509" s="3" t="s">
        <v>13</v>
      </c>
      <c r="C509" s="3">
        <v>0</v>
      </c>
      <c r="D509" s="3">
        <v>1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9">
        <v>0</v>
      </c>
      <c r="S509" s="37">
        <v>0</v>
      </c>
    </row>
    <row r="510" spans="1:19">
      <c r="A510" s="3" t="s">
        <v>11</v>
      </c>
      <c r="B510" s="3" t="s">
        <v>13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9">
        <v>0</v>
      </c>
      <c r="S510" s="37">
        <v>0</v>
      </c>
    </row>
    <row r="511" spans="1:19">
      <c r="A511" s="3" t="s">
        <v>9</v>
      </c>
      <c r="B511" s="3" t="s">
        <v>14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9">
        <v>0</v>
      </c>
      <c r="S511" s="37">
        <v>0</v>
      </c>
    </row>
    <row r="512" spans="1:19">
      <c r="A512" s="3" t="s">
        <v>11</v>
      </c>
      <c r="B512" s="3" t="s">
        <v>13</v>
      </c>
      <c r="C512" s="3">
        <v>0</v>
      </c>
      <c r="D512" s="3">
        <v>1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9">
        <v>1</v>
      </c>
      <c r="S512" s="37">
        <v>0</v>
      </c>
    </row>
    <row r="513" spans="1:19">
      <c r="A513" s="3" t="s">
        <v>9</v>
      </c>
      <c r="B513" s="3" t="s">
        <v>14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9">
        <v>0</v>
      </c>
      <c r="S513" s="37">
        <v>0</v>
      </c>
    </row>
    <row r="514" spans="1:19">
      <c r="A514" s="3" t="s">
        <v>9</v>
      </c>
      <c r="B514" s="3" t="s">
        <v>14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</v>
      </c>
      <c r="N514" s="3">
        <v>0</v>
      </c>
      <c r="O514" s="3">
        <v>0</v>
      </c>
      <c r="P514" s="3">
        <v>0</v>
      </c>
      <c r="Q514" s="39">
        <v>0</v>
      </c>
      <c r="S514" s="37">
        <v>0</v>
      </c>
    </row>
    <row r="515" spans="1:19">
      <c r="A515" s="3" t="s">
        <v>9</v>
      </c>
      <c r="B515" s="3" t="s">
        <v>14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1</v>
      </c>
      <c r="Q515" s="39">
        <v>0</v>
      </c>
      <c r="S515" s="37">
        <v>0</v>
      </c>
    </row>
    <row r="516" spans="1:19">
      <c r="A516" s="3" t="s">
        <v>9</v>
      </c>
      <c r="B516" s="3" t="s">
        <v>14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9">
        <v>0</v>
      </c>
      <c r="S516" s="37">
        <v>0</v>
      </c>
    </row>
    <row r="517" spans="1:19">
      <c r="A517" s="3" t="s">
        <v>9</v>
      </c>
      <c r="B517" s="3" t="s">
        <v>14</v>
      </c>
      <c r="C517" s="3">
        <v>0</v>
      </c>
      <c r="D517" s="3">
        <v>0</v>
      </c>
      <c r="E517" s="3">
        <v>1</v>
      </c>
      <c r="F517" s="3">
        <v>0</v>
      </c>
      <c r="G517" s="3">
        <v>0</v>
      </c>
      <c r="H517" s="3">
        <v>0</v>
      </c>
      <c r="I517" s="3">
        <v>0</v>
      </c>
      <c r="J517" s="3">
        <v>1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9">
        <v>0</v>
      </c>
      <c r="S517" s="37">
        <v>0</v>
      </c>
    </row>
    <row r="518" spans="1:19">
      <c r="A518" s="3" t="s">
        <v>11</v>
      </c>
      <c r="B518" s="3" t="s">
        <v>14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1</v>
      </c>
      <c r="Q518" s="39">
        <v>0</v>
      </c>
      <c r="S518" s="37">
        <v>0</v>
      </c>
    </row>
    <row r="519" spans="1:19">
      <c r="A519" s="3" t="s">
        <v>11</v>
      </c>
      <c r="B519" s="3" t="s">
        <v>15</v>
      </c>
      <c r="C519" s="3">
        <v>0</v>
      </c>
      <c r="D519" s="3">
        <v>1</v>
      </c>
      <c r="E519" s="3">
        <v>1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</v>
      </c>
      <c r="N519" s="3">
        <v>0</v>
      </c>
      <c r="O519" s="3">
        <v>0</v>
      </c>
      <c r="P519" s="3">
        <v>0</v>
      </c>
      <c r="Q519" s="39">
        <v>0</v>
      </c>
      <c r="S519" s="37">
        <v>0</v>
      </c>
    </row>
    <row r="520" spans="1:19">
      <c r="A520" s="3" t="s">
        <v>11</v>
      </c>
      <c r="B520" s="3" t="s">
        <v>13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9">
        <v>0</v>
      </c>
      <c r="S520" s="37">
        <v>0</v>
      </c>
    </row>
    <row r="521" spans="1:19">
      <c r="A521" s="3" t="s">
        <v>9</v>
      </c>
      <c r="B521" s="3" t="s">
        <v>14</v>
      </c>
      <c r="C521" s="3">
        <v>0</v>
      </c>
      <c r="D521" s="3">
        <v>0</v>
      </c>
      <c r="E521" s="3">
        <v>1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1</v>
      </c>
      <c r="Q521" s="39">
        <v>0</v>
      </c>
      <c r="S521" s="37">
        <v>0</v>
      </c>
    </row>
    <row r="522" spans="1:19">
      <c r="A522" s="3" t="s">
        <v>11</v>
      </c>
      <c r="B522" s="3" t="s">
        <v>14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9">
        <v>0</v>
      </c>
      <c r="S522" s="37">
        <v>0</v>
      </c>
    </row>
    <row r="523" spans="1:19">
      <c r="A523" s="3" t="s">
        <v>11</v>
      </c>
      <c r="B523" s="3" t="s">
        <v>13</v>
      </c>
      <c r="C523" s="3">
        <v>0</v>
      </c>
      <c r="D523" s="3">
        <v>1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9">
        <v>0</v>
      </c>
      <c r="S523" s="37">
        <v>0</v>
      </c>
    </row>
    <row r="524" spans="1:19">
      <c r="A524" s="3" t="s">
        <v>9</v>
      </c>
      <c r="B524" s="3" t="s">
        <v>13</v>
      </c>
      <c r="C524" s="3">
        <v>0</v>
      </c>
      <c r="D524" s="3">
        <v>0</v>
      </c>
      <c r="E524" s="3">
        <v>1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9">
        <v>0</v>
      </c>
      <c r="S524" s="37">
        <v>0</v>
      </c>
    </row>
    <row r="525" spans="1:19">
      <c r="A525" s="3" t="s">
        <v>11</v>
      </c>
      <c r="B525" s="3" t="s">
        <v>14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9">
        <v>0</v>
      </c>
      <c r="S525" s="37">
        <v>0</v>
      </c>
    </row>
    <row r="526" spans="1:19">
      <c r="A526" s="3" t="s">
        <v>11</v>
      </c>
      <c r="B526" s="3" t="s">
        <v>13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1</v>
      </c>
      <c r="P526" s="3">
        <v>0</v>
      </c>
      <c r="Q526" s="39">
        <v>0</v>
      </c>
      <c r="S526" s="37">
        <v>0</v>
      </c>
    </row>
    <row r="527" spans="1:19">
      <c r="A527" s="3" t="s">
        <v>11</v>
      </c>
      <c r="B527" s="3" t="s">
        <v>13</v>
      </c>
      <c r="C527" s="3">
        <v>0</v>
      </c>
      <c r="D527" s="3">
        <v>0</v>
      </c>
      <c r="E527" s="3">
        <v>1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1</v>
      </c>
      <c r="Q527" s="39">
        <v>0</v>
      </c>
      <c r="S527" s="37">
        <v>0</v>
      </c>
    </row>
    <row r="528" spans="1:19">
      <c r="A528" s="3" t="s">
        <v>11</v>
      </c>
      <c r="B528" s="3" t="s">
        <v>13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</v>
      </c>
      <c r="N528" s="3">
        <v>0</v>
      </c>
      <c r="O528" s="3">
        <v>0</v>
      </c>
      <c r="P528" s="3">
        <v>1</v>
      </c>
      <c r="Q528" s="39">
        <v>0</v>
      </c>
      <c r="S528" s="37">
        <v>0</v>
      </c>
    </row>
    <row r="529" spans="1:19">
      <c r="A529" s="3" t="s">
        <v>9</v>
      </c>
      <c r="B529" s="3" t="s">
        <v>13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1</v>
      </c>
      <c r="P529" s="3">
        <v>0</v>
      </c>
      <c r="Q529" s="39">
        <v>0</v>
      </c>
      <c r="S529" s="37">
        <v>0</v>
      </c>
    </row>
    <row r="530" spans="1:19">
      <c r="A530" s="3" t="s">
        <v>9</v>
      </c>
      <c r="B530" s="3" t="s">
        <v>14</v>
      </c>
      <c r="C530" s="3">
        <v>0</v>
      </c>
      <c r="D530" s="3">
        <v>0</v>
      </c>
      <c r="E530" s="3">
        <v>1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9">
        <v>0</v>
      </c>
      <c r="S530" s="37">
        <v>0</v>
      </c>
    </row>
    <row r="531" spans="1:19">
      <c r="A531" s="3" t="s">
        <v>9</v>
      </c>
      <c r="B531" s="3" t="s">
        <v>14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9">
        <v>0</v>
      </c>
      <c r="S531" s="37">
        <v>0</v>
      </c>
    </row>
    <row r="532" spans="1:19">
      <c r="A532" s="3" t="s">
        <v>11</v>
      </c>
      <c r="B532" s="3" t="s">
        <v>13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9">
        <v>0</v>
      </c>
      <c r="S532" s="37">
        <v>0</v>
      </c>
    </row>
    <row r="533" spans="1:19">
      <c r="A533" s="3" t="s">
        <v>9</v>
      </c>
      <c r="B533" s="3" t="s">
        <v>13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1</v>
      </c>
      <c r="Q533" s="39">
        <v>0</v>
      </c>
      <c r="S533" s="37">
        <v>0</v>
      </c>
    </row>
    <row r="534" spans="1:19">
      <c r="A534" s="3" t="s">
        <v>11</v>
      </c>
      <c r="B534" s="3" t="s">
        <v>13</v>
      </c>
      <c r="C534" s="3">
        <v>0</v>
      </c>
      <c r="D534" s="3">
        <v>0</v>
      </c>
      <c r="E534" s="3">
        <v>1</v>
      </c>
      <c r="F534" s="3">
        <v>0</v>
      </c>
      <c r="G534" s="3">
        <v>1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9">
        <v>0</v>
      </c>
      <c r="S534" s="37">
        <v>0</v>
      </c>
    </row>
    <row r="535" spans="1:19">
      <c r="A535" s="3" t="s">
        <v>9</v>
      </c>
      <c r="B535" s="3" t="s">
        <v>14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9">
        <v>0</v>
      </c>
      <c r="S535" s="37">
        <v>0</v>
      </c>
    </row>
    <row r="536" spans="1:19">
      <c r="A536" s="3" t="s">
        <v>11</v>
      </c>
      <c r="B536" s="3" t="s">
        <v>14</v>
      </c>
      <c r="C536" s="3">
        <v>0</v>
      </c>
      <c r="D536" s="3">
        <v>1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1</v>
      </c>
      <c r="Q536" s="39">
        <v>0</v>
      </c>
      <c r="S536" s="37">
        <v>0</v>
      </c>
    </row>
    <row r="537" spans="1:19">
      <c r="A537" s="3" t="s">
        <v>11</v>
      </c>
      <c r="B537" s="3" t="s">
        <v>13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</v>
      </c>
      <c r="N537" s="3">
        <v>0</v>
      </c>
      <c r="O537" s="3">
        <v>0</v>
      </c>
      <c r="P537" s="3">
        <v>0</v>
      </c>
      <c r="Q537" s="39">
        <v>0</v>
      </c>
      <c r="S537" s="37">
        <v>0</v>
      </c>
    </row>
    <row r="538" spans="1:19">
      <c r="A538" s="3" t="s">
        <v>11</v>
      </c>
      <c r="B538" s="3" t="s">
        <v>14</v>
      </c>
      <c r="C538" s="3">
        <v>0</v>
      </c>
      <c r="D538" s="3">
        <v>0</v>
      </c>
      <c r="E538" s="3">
        <v>1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9">
        <v>1</v>
      </c>
      <c r="S538" s="37">
        <v>0</v>
      </c>
    </row>
    <row r="539" spans="1:19">
      <c r="A539" s="3" t="s">
        <v>9</v>
      </c>
      <c r="B539" s="3" t="s">
        <v>13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</v>
      </c>
      <c r="N539" s="3">
        <v>0</v>
      </c>
      <c r="O539" s="3">
        <v>0</v>
      </c>
      <c r="P539" s="3">
        <v>0</v>
      </c>
      <c r="Q539" s="39">
        <v>0</v>
      </c>
      <c r="S539" s="37">
        <v>0</v>
      </c>
    </row>
    <row r="540" spans="1:19">
      <c r="A540" s="3" t="s">
        <v>10</v>
      </c>
      <c r="B540" s="3" t="s">
        <v>13</v>
      </c>
      <c r="C540" s="3">
        <v>0</v>
      </c>
      <c r="D540" s="3">
        <v>0</v>
      </c>
      <c r="E540" s="3">
        <v>1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9">
        <v>0</v>
      </c>
      <c r="S540" s="37">
        <v>0</v>
      </c>
    </row>
    <row r="541" spans="1:19">
      <c r="A541" s="3" t="s">
        <v>11</v>
      </c>
      <c r="B541" s="3" t="s">
        <v>13</v>
      </c>
      <c r="C541" s="3">
        <v>0</v>
      </c>
      <c r="D541" s="3">
        <v>1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</v>
      </c>
      <c r="N541" s="3">
        <v>0</v>
      </c>
      <c r="O541" s="3">
        <v>1</v>
      </c>
      <c r="P541" s="3">
        <v>0</v>
      </c>
      <c r="Q541" s="39">
        <v>0</v>
      </c>
      <c r="S541" s="37">
        <v>0</v>
      </c>
    </row>
    <row r="542" spans="1:19">
      <c r="A542" s="3" t="s">
        <v>11</v>
      </c>
      <c r="B542" s="3" t="s">
        <v>14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9">
        <v>0</v>
      </c>
      <c r="S542" s="37">
        <v>0</v>
      </c>
    </row>
    <row r="543" spans="1:19">
      <c r="A543" s="3" t="s">
        <v>9</v>
      </c>
      <c r="B543" s="3" t="s">
        <v>14</v>
      </c>
      <c r="C543" s="3">
        <v>0</v>
      </c>
      <c r="D543" s="3">
        <v>1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1</v>
      </c>
      <c r="Q543" s="39">
        <v>0</v>
      </c>
      <c r="S543" s="37">
        <v>0</v>
      </c>
    </row>
    <row r="544" spans="1:19">
      <c r="A544" s="3" t="s">
        <v>11</v>
      </c>
      <c r="B544" s="3" t="s">
        <v>14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9">
        <v>0</v>
      </c>
      <c r="S544" s="37">
        <v>0</v>
      </c>
    </row>
    <row r="545" spans="1:19">
      <c r="A545" s="3" t="s">
        <v>11</v>
      </c>
      <c r="B545" s="3" t="s">
        <v>14</v>
      </c>
      <c r="C545" s="3">
        <v>0</v>
      </c>
      <c r="D545" s="3">
        <v>0</v>
      </c>
      <c r="E545" s="3">
        <v>1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1</v>
      </c>
      <c r="Q545" s="39">
        <v>0</v>
      </c>
      <c r="S545" s="37">
        <v>0</v>
      </c>
    </row>
    <row r="546" spans="1:19">
      <c r="A546" s="3" t="s">
        <v>9</v>
      </c>
      <c r="B546" s="3" t="s">
        <v>13</v>
      </c>
      <c r="C546" s="3">
        <v>0</v>
      </c>
      <c r="D546" s="3">
        <v>1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9">
        <v>0</v>
      </c>
      <c r="S546" s="37">
        <v>0</v>
      </c>
    </row>
    <row r="547" spans="1:19">
      <c r="A547" s="3" t="s">
        <v>9</v>
      </c>
      <c r="B547" s="3" t="s">
        <v>15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9">
        <v>0</v>
      </c>
      <c r="S547" s="37">
        <v>0</v>
      </c>
    </row>
    <row r="548" spans="1:19">
      <c r="A548" s="3" t="s">
        <v>9</v>
      </c>
      <c r="B548" s="3" t="s">
        <v>13</v>
      </c>
      <c r="C548" s="3">
        <v>0</v>
      </c>
      <c r="D548" s="3">
        <v>1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1</v>
      </c>
      <c r="Q548" s="39">
        <v>0</v>
      </c>
      <c r="S548" s="37">
        <v>0</v>
      </c>
    </row>
    <row r="549" spans="1:19">
      <c r="A549" s="3" t="s">
        <v>10</v>
      </c>
      <c r="B549" s="3" t="s">
        <v>13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1</v>
      </c>
      <c r="M549" s="3">
        <v>0</v>
      </c>
      <c r="N549" s="3">
        <v>0</v>
      </c>
      <c r="O549" s="3">
        <v>0</v>
      </c>
      <c r="P549" s="3">
        <v>0</v>
      </c>
      <c r="Q549" s="39">
        <v>1</v>
      </c>
      <c r="S549" s="37">
        <v>0</v>
      </c>
    </row>
    <row r="550" spans="1:19">
      <c r="A550" s="3" t="s">
        <v>9</v>
      </c>
      <c r="B550" s="3" t="s">
        <v>15</v>
      </c>
      <c r="C550" s="3">
        <v>0</v>
      </c>
      <c r="D550" s="3">
        <v>1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9">
        <v>0</v>
      </c>
      <c r="S550" s="37">
        <v>0</v>
      </c>
    </row>
    <row r="551" spans="1:19">
      <c r="A551" s="3" t="s">
        <v>11</v>
      </c>
      <c r="B551" s="3" t="s">
        <v>13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9">
        <v>0</v>
      </c>
      <c r="S551" s="37">
        <v>0</v>
      </c>
    </row>
    <row r="552" spans="1:19">
      <c r="A552" s="3" t="s">
        <v>11</v>
      </c>
      <c r="B552" s="3" t="s">
        <v>13</v>
      </c>
      <c r="C552" s="3">
        <v>0</v>
      </c>
      <c r="D552" s="3">
        <v>0</v>
      </c>
      <c r="E552" s="3">
        <v>1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9">
        <v>0</v>
      </c>
      <c r="S552" s="37">
        <v>0</v>
      </c>
    </row>
    <row r="553" spans="1:19">
      <c r="A553" s="3" t="s">
        <v>11</v>
      </c>
      <c r="B553" s="3" t="s">
        <v>13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1</v>
      </c>
      <c r="M553" s="3">
        <v>0</v>
      </c>
      <c r="N553" s="3">
        <v>0</v>
      </c>
      <c r="O553" s="3">
        <v>0</v>
      </c>
      <c r="P553" s="3">
        <v>0</v>
      </c>
      <c r="Q553" s="39">
        <v>0</v>
      </c>
      <c r="S553" s="37">
        <v>0</v>
      </c>
    </row>
    <row r="554" spans="1:19">
      <c r="A554" s="3" t="s">
        <v>10</v>
      </c>
      <c r="B554" s="3" t="s">
        <v>14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1</v>
      </c>
      <c r="Q554" s="39">
        <v>0</v>
      </c>
      <c r="S554" s="37">
        <v>0</v>
      </c>
    </row>
    <row r="555" spans="1:19">
      <c r="A555" s="3" t="s">
        <v>11</v>
      </c>
      <c r="B555" s="3" t="s">
        <v>14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9">
        <v>0</v>
      </c>
      <c r="S555" s="37">
        <v>0</v>
      </c>
    </row>
    <row r="556" spans="1:19">
      <c r="A556" s="3" t="s">
        <v>9</v>
      </c>
      <c r="B556" s="3" t="s">
        <v>14</v>
      </c>
      <c r="C556" s="3">
        <v>0</v>
      </c>
      <c r="D556" s="3">
        <v>1</v>
      </c>
      <c r="E556" s="3">
        <v>1</v>
      </c>
      <c r="F556" s="3">
        <v>0</v>
      </c>
      <c r="G556" s="3">
        <v>1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9">
        <v>0</v>
      </c>
      <c r="S556" s="37">
        <v>0</v>
      </c>
    </row>
    <row r="557" spans="1:19">
      <c r="A557" s="3" t="s">
        <v>9</v>
      </c>
      <c r="B557" s="3" t="s">
        <v>14</v>
      </c>
      <c r="C557" s="3">
        <v>0</v>
      </c>
      <c r="D557" s="3">
        <v>0</v>
      </c>
      <c r="E557" s="3">
        <v>1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9">
        <v>0</v>
      </c>
      <c r="S557" s="37">
        <v>0</v>
      </c>
    </row>
    <row r="558" spans="1:19">
      <c r="A558" s="3" t="s">
        <v>9</v>
      </c>
      <c r="B558" s="3" t="s">
        <v>15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1</v>
      </c>
      <c r="Q558" s="39">
        <v>0</v>
      </c>
      <c r="S558" s="37">
        <v>0</v>
      </c>
    </row>
    <row r="559" spans="1:19">
      <c r="A559" s="3" t="s">
        <v>9</v>
      </c>
      <c r="B559" s="3" t="s">
        <v>14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9">
        <v>0</v>
      </c>
      <c r="S559" s="37">
        <v>0</v>
      </c>
    </row>
    <row r="560" spans="1:19">
      <c r="A560" s="3" t="s">
        <v>11</v>
      </c>
      <c r="B560" s="3" t="s">
        <v>13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1</v>
      </c>
      <c r="P560" s="3">
        <v>0</v>
      </c>
      <c r="Q560" s="39">
        <v>0</v>
      </c>
      <c r="S560" s="37">
        <v>0</v>
      </c>
    </row>
    <row r="561" spans="1:19">
      <c r="A561" s="3" t="s">
        <v>9</v>
      </c>
      <c r="B561" s="3" t="s">
        <v>15</v>
      </c>
      <c r="C561" s="3">
        <v>0</v>
      </c>
      <c r="D561" s="3">
        <v>1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</v>
      </c>
      <c r="N561" s="3">
        <v>0</v>
      </c>
      <c r="O561" s="3">
        <v>0</v>
      </c>
      <c r="P561" s="3">
        <v>0</v>
      </c>
      <c r="Q561" s="39">
        <v>0</v>
      </c>
      <c r="S561" s="37">
        <v>0</v>
      </c>
    </row>
    <row r="562" spans="1:19">
      <c r="A562" s="3" t="s">
        <v>10</v>
      </c>
      <c r="B562" s="3" t="s">
        <v>14</v>
      </c>
      <c r="C562" s="3">
        <v>0</v>
      </c>
      <c r="D562" s="3">
        <v>0</v>
      </c>
      <c r="E562" s="3">
        <v>1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9">
        <v>0</v>
      </c>
      <c r="S562" s="37">
        <v>0</v>
      </c>
    </row>
    <row r="563" spans="1:19">
      <c r="A563" s="3" t="s">
        <v>11</v>
      </c>
      <c r="B563" s="3" t="s">
        <v>13</v>
      </c>
      <c r="C563" s="3">
        <v>0</v>
      </c>
      <c r="D563" s="3">
        <v>0</v>
      </c>
      <c r="E563" s="3">
        <v>1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</v>
      </c>
      <c r="N563" s="3">
        <v>0</v>
      </c>
      <c r="O563" s="3">
        <v>0</v>
      </c>
      <c r="P563" s="3">
        <v>0</v>
      </c>
      <c r="Q563" s="39">
        <v>0</v>
      </c>
      <c r="S563" s="37">
        <v>0</v>
      </c>
    </row>
    <row r="564" spans="1:19">
      <c r="A564" s="3" t="s">
        <v>11</v>
      </c>
      <c r="B564" s="3" t="s">
        <v>14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1</v>
      </c>
      <c r="Q564" s="39">
        <v>0</v>
      </c>
      <c r="S564" s="37">
        <v>0</v>
      </c>
    </row>
    <row r="565" spans="1:19">
      <c r="A565" s="3" t="s">
        <v>9</v>
      </c>
      <c r="B565" s="3" t="s">
        <v>14</v>
      </c>
      <c r="C565" s="3">
        <v>0</v>
      </c>
      <c r="D565" s="3">
        <v>0</v>
      </c>
      <c r="E565" s="3">
        <v>1</v>
      </c>
      <c r="F565" s="3">
        <v>0</v>
      </c>
      <c r="G565" s="3">
        <v>0</v>
      </c>
      <c r="H565" s="3">
        <v>0</v>
      </c>
      <c r="I565" s="3">
        <v>1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9">
        <v>0</v>
      </c>
      <c r="S565" s="37">
        <v>0</v>
      </c>
    </row>
    <row r="566" spans="1:19">
      <c r="A566" s="3" t="s">
        <v>9</v>
      </c>
      <c r="B566" s="3" t="s">
        <v>15</v>
      </c>
      <c r="C566" s="3">
        <v>0</v>
      </c>
      <c r="D566" s="3">
        <v>0</v>
      </c>
      <c r="E566" s="3">
        <v>1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9">
        <v>0</v>
      </c>
      <c r="S566" s="37">
        <v>0</v>
      </c>
    </row>
    <row r="567" spans="1:19">
      <c r="A567" s="3" t="s">
        <v>9</v>
      </c>
      <c r="B567" s="3" t="s">
        <v>14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</v>
      </c>
      <c r="N567" s="3">
        <v>0</v>
      </c>
      <c r="O567" s="3">
        <v>0</v>
      </c>
      <c r="P567" s="3">
        <v>0</v>
      </c>
      <c r="Q567" s="39">
        <v>0</v>
      </c>
      <c r="S567" s="37">
        <v>0</v>
      </c>
    </row>
    <row r="568" spans="1:19">
      <c r="A568" s="3" t="s">
        <v>9</v>
      </c>
      <c r="B568" s="3" t="s">
        <v>14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9">
        <v>0</v>
      </c>
      <c r="S568" s="37">
        <v>0</v>
      </c>
    </row>
    <row r="569" spans="1:19">
      <c r="A569" s="3" t="s">
        <v>11</v>
      </c>
      <c r="B569" s="3" t="s">
        <v>14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1</v>
      </c>
      <c r="O569" s="3">
        <v>0</v>
      </c>
      <c r="P569" s="3">
        <v>0</v>
      </c>
      <c r="Q569" s="39">
        <v>0</v>
      </c>
      <c r="S569" s="37">
        <v>0</v>
      </c>
    </row>
    <row r="570" spans="1:19">
      <c r="A570" s="3" t="s">
        <v>11</v>
      </c>
      <c r="B570" s="3" t="s">
        <v>14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9">
        <v>0</v>
      </c>
      <c r="S570" s="37">
        <v>0</v>
      </c>
    </row>
    <row r="571" spans="1:19">
      <c r="A571" s="3" t="s">
        <v>11</v>
      </c>
      <c r="B571" s="3" t="s">
        <v>14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9">
        <v>0</v>
      </c>
      <c r="S571" s="37">
        <v>0</v>
      </c>
    </row>
    <row r="572" spans="1:19">
      <c r="A572" s="3" t="s">
        <v>11</v>
      </c>
      <c r="B572" s="3" t="s">
        <v>13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9">
        <v>0</v>
      </c>
      <c r="S572" s="37">
        <v>0</v>
      </c>
    </row>
    <row r="573" spans="1:19">
      <c r="A573" s="3" t="s">
        <v>11</v>
      </c>
      <c r="B573" s="3" t="s">
        <v>15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9">
        <v>0</v>
      </c>
      <c r="S573" s="37">
        <v>0</v>
      </c>
    </row>
    <row r="574" spans="1:19">
      <c r="A574" s="3" t="s">
        <v>9</v>
      </c>
      <c r="B574" s="3" t="s">
        <v>14</v>
      </c>
      <c r="C574" s="3">
        <v>0</v>
      </c>
      <c r="D574" s="3">
        <v>1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9">
        <v>0</v>
      </c>
      <c r="S574" s="37">
        <v>0</v>
      </c>
    </row>
    <row r="575" spans="1:19">
      <c r="A575" s="3" t="s">
        <v>11</v>
      </c>
      <c r="B575" s="3" t="s">
        <v>13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1</v>
      </c>
      <c r="Q575" s="39">
        <v>0</v>
      </c>
      <c r="S575" s="37">
        <v>0</v>
      </c>
    </row>
    <row r="576" spans="1:19">
      <c r="A576" s="3" t="s">
        <v>9</v>
      </c>
      <c r="B576" s="3" t="s">
        <v>14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9">
        <v>0</v>
      </c>
      <c r="S576" s="37">
        <v>0</v>
      </c>
    </row>
    <row r="577" spans="1:19">
      <c r="A577" s="3" t="s">
        <v>10</v>
      </c>
      <c r="B577" s="3" t="s">
        <v>14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9">
        <v>0</v>
      </c>
      <c r="S577" s="37">
        <v>0</v>
      </c>
    </row>
    <row r="578" spans="1:19">
      <c r="A578" s="3" t="s">
        <v>11</v>
      </c>
      <c r="B578" s="3" t="s">
        <v>14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</v>
      </c>
      <c r="N578" s="3">
        <v>0</v>
      </c>
      <c r="O578" s="3">
        <v>0</v>
      </c>
      <c r="P578" s="3">
        <v>0</v>
      </c>
      <c r="Q578" s="39">
        <v>0</v>
      </c>
      <c r="S578" s="37">
        <v>0</v>
      </c>
    </row>
    <row r="579" spans="1:19">
      <c r="A579" s="3" t="s">
        <v>9</v>
      </c>
      <c r="B579" s="3" t="s">
        <v>15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9">
        <v>0</v>
      </c>
      <c r="S579" s="37">
        <v>0</v>
      </c>
    </row>
    <row r="580" spans="1:19">
      <c r="A580" s="3" t="s">
        <v>11</v>
      </c>
      <c r="B580" s="3" t="s">
        <v>14</v>
      </c>
      <c r="C580" s="3">
        <v>0</v>
      </c>
      <c r="D580" s="3">
        <v>0</v>
      </c>
      <c r="E580" s="3">
        <v>1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9">
        <v>0</v>
      </c>
      <c r="S580" s="37">
        <v>0</v>
      </c>
    </row>
    <row r="581" spans="1:19">
      <c r="A581" s="3" t="s">
        <v>9</v>
      </c>
      <c r="B581" s="3" t="s">
        <v>14</v>
      </c>
      <c r="C581" s="3">
        <v>0</v>
      </c>
      <c r="D581" s="3">
        <v>1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1</v>
      </c>
      <c r="P581" s="3">
        <v>0</v>
      </c>
      <c r="Q581" s="39">
        <v>0</v>
      </c>
      <c r="S581" s="37">
        <v>0</v>
      </c>
    </row>
    <row r="582" spans="1:19">
      <c r="A582" s="3" t="s">
        <v>11</v>
      </c>
      <c r="B582" s="3" t="s">
        <v>13</v>
      </c>
      <c r="C582" s="3">
        <v>0</v>
      </c>
      <c r="D582" s="3">
        <v>0</v>
      </c>
      <c r="E582" s="3">
        <v>1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1</v>
      </c>
      <c r="Q582" s="39">
        <v>0</v>
      </c>
      <c r="S582" s="37">
        <v>0</v>
      </c>
    </row>
    <row r="583" spans="1:19">
      <c r="A583" s="3" t="s">
        <v>11</v>
      </c>
      <c r="B583" s="3" t="s">
        <v>14</v>
      </c>
      <c r="C583" s="3">
        <v>0</v>
      </c>
      <c r="D583" s="3">
        <v>1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1</v>
      </c>
      <c r="P583" s="3">
        <v>0</v>
      </c>
      <c r="Q583" s="39">
        <v>1</v>
      </c>
      <c r="S583" s="37">
        <v>0</v>
      </c>
    </row>
    <row r="584" spans="1:19">
      <c r="A584" s="3" t="s">
        <v>9</v>
      </c>
      <c r="B584" s="3" t="s">
        <v>14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</v>
      </c>
      <c r="N584" s="3">
        <v>1</v>
      </c>
      <c r="O584" s="3">
        <v>0</v>
      </c>
      <c r="P584" s="3">
        <v>0</v>
      </c>
      <c r="Q584" s="39">
        <v>0</v>
      </c>
      <c r="S584" s="37">
        <v>0</v>
      </c>
    </row>
    <row r="585" spans="1:19">
      <c r="A585" s="3" t="s">
        <v>11</v>
      </c>
      <c r="B585" s="3" t="s">
        <v>14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9">
        <v>0</v>
      </c>
      <c r="S585" s="37">
        <v>0</v>
      </c>
    </row>
    <row r="586" spans="1:19">
      <c r="A586" s="3" t="s">
        <v>11</v>
      </c>
      <c r="B586" s="3" t="s">
        <v>15</v>
      </c>
      <c r="C586" s="3">
        <v>0</v>
      </c>
      <c r="D586" s="3">
        <v>1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9">
        <v>0</v>
      </c>
      <c r="S586" s="37">
        <v>0</v>
      </c>
    </row>
    <row r="587" spans="1:19">
      <c r="A587" s="3" t="s">
        <v>11</v>
      </c>
      <c r="B587" s="3" t="s">
        <v>13</v>
      </c>
      <c r="C587" s="3">
        <v>0</v>
      </c>
      <c r="D587" s="3">
        <v>1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1</v>
      </c>
      <c r="Q587" s="39">
        <v>0</v>
      </c>
      <c r="S587" s="37">
        <v>0</v>
      </c>
    </row>
    <row r="588" spans="1:19">
      <c r="A588" s="3" t="s">
        <v>9</v>
      </c>
      <c r="B588" s="3" t="s">
        <v>14</v>
      </c>
      <c r="C588" s="3">
        <v>0</v>
      </c>
      <c r="D588" s="3">
        <v>1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9">
        <v>0</v>
      </c>
      <c r="S588" s="37">
        <v>0</v>
      </c>
    </row>
    <row r="589" spans="1:19">
      <c r="A589" s="3" t="s">
        <v>9</v>
      </c>
      <c r="B589" s="3" t="s">
        <v>14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9">
        <v>0</v>
      </c>
      <c r="S589" s="37">
        <v>0</v>
      </c>
    </row>
    <row r="590" spans="1:19">
      <c r="A590" s="3" t="s">
        <v>11</v>
      </c>
      <c r="B590" s="3" t="s">
        <v>14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9">
        <v>0</v>
      </c>
      <c r="S590" s="37">
        <v>0</v>
      </c>
    </row>
    <row r="591" spans="1:19">
      <c r="A591" s="3" t="s">
        <v>11</v>
      </c>
      <c r="B591" s="3" t="s">
        <v>13</v>
      </c>
      <c r="C591" s="3">
        <v>0</v>
      </c>
      <c r="D591" s="3">
        <v>0</v>
      </c>
      <c r="E591" s="3">
        <v>0</v>
      </c>
      <c r="F591" s="3">
        <v>1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1</v>
      </c>
      <c r="P591" s="3">
        <v>0</v>
      </c>
      <c r="Q591" s="39">
        <v>0</v>
      </c>
      <c r="S591" s="37">
        <v>0</v>
      </c>
    </row>
    <row r="592" spans="1:19">
      <c r="A592" s="3" t="s">
        <v>11</v>
      </c>
      <c r="B592" s="3" t="s">
        <v>13</v>
      </c>
      <c r="C592" s="3">
        <v>0</v>
      </c>
      <c r="D592" s="3">
        <v>1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9">
        <v>0</v>
      </c>
      <c r="S592" s="37">
        <v>0</v>
      </c>
    </row>
    <row r="593" spans="1:19">
      <c r="A593" s="3" t="s">
        <v>11</v>
      </c>
      <c r="B593" s="3" t="s">
        <v>13</v>
      </c>
      <c r="C593" s="3">
        <v>0</v>
      </c>
      <c r="D593" s="3">
        <v>1</v>
      </c>
      <c r="E593" s="3">
        <v>1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9">
        <v>0</v>
      </c>
      <c r="S593" s="37">
        <v>0</v>
      </c>
    </row>
    <row r="594" spans="1:19">
      <c r="A594" s="3" t="s">
        <v>9</v>
      </c>
      <c r="B594" s="3" t="s">
        <v>13</v>
      </c>
      <c r="C594" s="3">
        <v>0</v>
      </c>
      <c r="D594" s="3">
        <v>1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9">
        <v>0</v>
      </c>
      <c r="S594" s="37">
        <v>0</v>
      </c>
    </row>
    <row r="595" spans="1:19">
      <c r="A595" s="3" t="s">
        <v>11</v>
      </c>
      <c r="B595" s="3" t="s">
        <v>14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9">
        <v>0</v>
      </c>
      <c r="S595" s="37">
        <v>0</v>
      </c>
    </row>
    <row r="596" spans="1:19">
      <c r="A596" s="3" t="s">
        <v>9</v>
      </c>
      <c r="B596" s="3" t="s">
        <v>14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9">
        <v>0</v>
      </c>
      <c r="S596" s="37">
        <v>0</v>
      </c>
    </row>
    <row r="597" spans="1:19">
      <c r="A597" s="3" t="s">
        <v>9</v>
      </c>
      <c r="B597" s="3" t="s">
        <v>14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9">
        <v>0</v>
      </c>
      <c r="S597" s="37">
        <v>0</v>
      </c>
    </row>
    <row r="598" spans="1:19">
      <c r="A598" s="3" t="s">
        <v>11</v>
      </c>
      <c r="B598" s="3" t="s">
        <v>14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</v>
      </c>
      <c r="N598" s="3">
        <v>0</v>
      </c>
      <c r="O598" s="3">
        <v>0</v>
      </c>
      <c r="P598" s="3">
        <v>0</v>
      </c>
      <c r="Q598" s="39">
        <v>0</v>
      </c>
      <c r="S598" s="37">
        <v>0</v>
      </c>
    </row>
    <row r="599" spans="1:19">
      <c r="A599" s="3" t="s">
        <v>11</v>
      </c>
      <c r="B599" s="3" t="s">
        <v>13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9">
        <v>0</v>
      </c>
      <c r="S599" s="37">
        <v>0</v>
      </c>
    </row>
    <row r="600" spans="1:19">
      <c r="A600" s="3" t="s">
        <v>11</v>
      </c>
      <c r="B600" s="3" t="s">
        <v>14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9">
        <v>0</v>
      </c>
      <c r="S600" s="37">
        <v>0</v>
      </c>
    </row>
    <row r="601" spans="1:19">
      <c r="A601" s="3" t="s">
        <v>9</v>
      </c>
      <c r="B601" s="3" t="s">
        <v>13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9">
        <v>0</v>
      </c>
      <c r="S601" s="37">
        <v>0</v>
      </c>
    </row>
    <row r="602" spans="1:19">
      <c r="A602" s="3" t="s">
        <v>9</v>
      </c>
      <c r="B602" s="3" t="s">
        <v>13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9">
        <v>0</v>
      </c>
      <c r="S602" s="37">
        <v>0</v>
      </c>
    </row>
    <row r="603" spans="1:19">
      <c r="A603" s="3" t="s">
        <v>11</v>
      </c>
      <c r="B603" s="3" t="s">
        <v>14</v>
      </c>
      <c r="C603" s="3">
        <v>0</v>
      </c>
      <c r="D603" s="3">
        <v>1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1</v>
      </c>
      <c r="Q603" s="39">
        <v>0</v>
      </c>
      <c r="S603" s="37">
        <v>0</v>
      </c>
    </row>
    <row r="604" spans="1:19">
      <c r="A604" s="3" t="s">
        <v>11</v>
      </c>
      <c r="B604" s="3" t="s">
        <v>13</v>
      </c>
      <c r="C604" s="3">
        <v>0</v>
      </c>
      <c r="D604" s="3">
        <v>1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9">
        <v>0</v>
      </c>
      <c r="S604" s="37">
        <v>0</v>
      </c>
    </row>
    <row r="605" spans="1:19">
      <c r="A605" s="3" t="s">
        <v>9</v>
      </c>
      <c r="B605" s="3" t="s">
        <v>13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9">
        <v>0</v>
      </c>
      <c r="S605" s="37">
        <v>0</v>
      </c>
    </row>
    <row r="606" spans="1:19">
      <c r="A606" s="3" t="s">
        <v>11</v>
      </c>
      <c r="B606" s="3" t="s">
        <v>14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9">
        <v>0</v>
      </c>
      <c r="S606" s="37">
        <v>0</v>
      </c>
    </row>
    <row r="607" spans="1:19">
      <c r="A607" s="3" t="s">
        <v>9</v>
      </c>
      <c r="B607" s="3" t="s">
        <v>15</v>
      </c>
      <c r="C607" s="3">
        <v>0</v>
      </c>
      <c r="D607" s="3">
        <v>1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9">
        <v>0</v>
      </c>
      <c r="S607" s="37">
        <v>0</v>
      </c>
    </row>
    <row r="608" spans="1:19">
      <c r="A608" s="3" t="s">
        <v>9</v>
      </c>
      <c r="B608" s="3" t="s">
        <v>14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9">
        <v>0</v>
      </c>
      <c r="S608" s="37">
        <v>0</v>
      </c>
    </row>
    <row r="609" spans="1:19">
      <c r="A609" s="3" t="s">
        <v>9</v>
      </c>
      <c r="B609" s="3" t="s">
        <v>13</v>
      </c>
      <c r="C609" s="3">
        <v>0</v>
      </c>
      <c r="D609" s="3">
        <v>0</v>
      </c>
      <c r="E609" s="3">
        <v>1</v>
      </c>
      <c r="F609" s="3">
        <v>0</v>
      </c>
      <c r="G609" s="3">
        <v>1</v>
      </c>
      <c r="H609" s="3">
        <v>0</v>
      </c>
      <c r="I609" s="3">
        <v>0</v>
      </c>
      <c r="J609" s="3">
        <v>0</v>
      </c>
      <c r="K609" s="3">
        <v>1</v>
      </c>
      <c r="L609" s="3">
        <v>0</v>
      </c>
      <c r="M609" s="3">
        <v>0</v>
      </c>
      <c r="N609" s="3">
        <v>1</v>
      </c>
      <c r="O609" s="3">
        <v>0</v>
      </c>
      <c r="P609" s="3">
        <v>0</v>
      </c>
      <c r="Q609" s="39">
        <v>0</v>
      </c>
      <c r="S609" s="37">
        <v>0</v>
      </c>
    </row>
    <row r="610" spans="1:19">
      <c r="A610" s="3" t="s">
        <v>11</v>
      </c>
      <c r="B610" s="3" t="s">
        <v>14</v>
      </c>
      <c r="C610" s="3">
        <v>0</v>
      </c>
      <c r="D610" s="3">
        <v>1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9">
        <v>0</v>
      </c>
      <c r="S610" s="37">
        <v>0</v>
      </c>
    </row>
    <row r="611" spans="1:19">
      <c r="A611" s="3" t="s">
        <v>9</v>
      </c>
      <c r="B611" s="3" t="s">
        <v>14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9">
        <v>0</v>
      </c>
      <c r="S611" s="37">
        <v>0</v>
      </c>
    </row>
    <row r="612" spans="1:19">
      <c r="A612" s="3" t="s">
        <v>9</v>
      </c>
      <c r="B612" s="3" t="s">
        <v>13</v>
      </c>
      <c r="C612" s="3">
        <v>0</v>
      </c>
      <c r="D612" s="3">
        <v>1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1</v>
      </c>
      <c r="Q612" s="39">
        <v>0</v>
      </c>
      <c r="S612" s="37">
        <v>0</v>
      </c>
    </row>
    <row r="613" spans="1:19">
      <c r="A613" s="3" t="s">
        <v>11</v>
      </c>
      <c r="B613" s="3" t="s">
        <v>14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9">
        <v>0</v>
      </c>
      <c r="S613" s="37">
        <v>0</v>
      </c>
    </row>
    <row r="614" spans="1:19">
      <c r="A614" s="3" t="s">
        <v>11</v>
      </c>
      <c r="B614" s="3" t="s">
        <v>13</v>
      </c>
      <c r="C614" s="3">
        <v>0</v>
      </c>
      <c r="D614" s="3">
        <v>0</v>
      </c>
      <c r="E614" s="3">
        <v>1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9">
        <v>0</v>
      </c>
      <c r="S614" s="37">
        <v>0</v>
      </c>
    </row>
    <row r="615" spans="1:19">
      <c r="A615" s="3" t="s">
        <v>9</v>
      </c>
      <c r="B615" s="3" t="s">
        <v>14</v>
      </c>
      <c r="C615" s="3">
        <v>0</v>
      </c>
      <c r="D615" s="3">
        <v>1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1</v>
      </c>
      <c r="Q615" s="39">
        <v>0</v>
      </c>
      <c r="S615" s="37">
        <v>0</v>
      </c>
    </row>
    <row r="616" spans="1:19">
      <c r="A616" s="3" t="s">
        <v>9</v>
      </c>
      <c r="B616" s="3" t="s">
        <v>15</v>
      </c>
      <c r="C616" s="3">
        <v>0</v>
      </c>
      <c r="D616" s="3">
        <v>1</v>
      </c>
      <c r="E616" s="3">
        <v>0</v>
      </c>
      <c r="F616" s="3">
        <v>0</v>
      </c>
      <c r="G616" s="3">
        <v>1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9">
        <v>0</v>
      </c>
      <c r="S616" s="37">
        <v>0</v>
      </c>
    </row>
    <row r="617" spans="1:19">
      <c r="A617" s="3" t="s">
        <v>11</v>
      </c>
      <c r="B617" s="3" t="s">
        <v>13</v>
      </c>
      <c r="C617" s="3">
        <v>0</v>
      </c>
      <c r="D617" s="3">
        <v>1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</v>
      </c>
      <c r="N617" s="3">
        <v>0</v>
      </c>
      <c r="O617" s="3">
        <v>0</v>
      </c>
      <c r="P617" s="3">
        <v>0</v>
      </c>
      <c r="Q617" s="39">
        <v>0</v>
      </c>
      <c r="S617" s="37">
        <v>0</v>
      </c>
    </row>
    <row r="618" spans="1:19">
      <c r="A618" s="3" t="s">
        <v>11</v>
      </c>
      <c r="B618" s="3" t="s">
        <v>13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</v>
      </c>
      <c r="N618" s="3">
        <v>0</v>
      </c>
      <c r="O618" s="3">
        <v>0</v>
      </c>
      <c r="P618" s="3">
        <v>0</v>
      </c>
      <c r="Q618" s="39">
        <v>0</v>
      </c>
      <c r="S618" s="37">
        <v>0</v>
      </c>
    </row>
    <row r="619" spans="1:19">
      <c r="A619" s="3" t="s">
        <v>9</v>
      </c>
      <c r="B619" s="3" t="s">
        <v>13</v>
      </c>
      <c r="C619" s="3">
        <v>0</v>
      </c>
      <c r="D619" s="3">
        <v>1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9">
        <v>0</v>
      </c>
      <c r="S619" s="37">
        <v>0</v>
      </c>
    </row>
    <row r="620" spans="1:19">
      <c r="A620" s="3" t="s">
        <v>11</v>
      </c>
      <c r="B620" s="3" t="s">
        <v>14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9">
        <v>0</v>
      </c>
      <c r="S620" s="37">
        <v>0</v>
      </c>
    </row>
    <row r="621" spans="1:19">
      <c r="A621" s="3" t="s">
        <v>9</v>
      </c>
      <c r="B621" s="3" t="s">
        <v>14</v>
      </c>
      <c r="C621" s="3">
        <v>0</v>
      </c>
      <c r="D621" s="3">
        <v>1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9">
        <v>0</v>
      </c>
      <c r="S621" s="37">
        <v>0</v>
      </c>
    </row>
    <row r="622" spans="1:19">
      <c r="A622" s="3" t="s">
        <v>11</v>
      </c>
      <c r="B622" s="3" t="s">
        <v>14</v>
      </c>
      <c r="C622" s="3">
        <v>0</v>
      </c>
      <c r="D622" s="3">
        <v>0</v>
      </c>
      <c r="E622" s="3">
        <v>1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1</v>
      </c>
      <c r="Q622" s="39">
        <v>0</v>
      </c>
      <c r="S622" s="37">
        <v>0</v>
      </c>
    </row>
    <row r="623" spans="1:19">
      <c r="A623" s="3" t="s">
        <v>11</v>
      </c>
      <c r="B623" s="3" t="s">
        <v>13</v>
      </c>
      <c r="C623" s="3">
        <v>0</v>
      </c>
      <c r="D623" s="3">
        <v>1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9">
        <v>0</v>
      </c>
      <c r="S623" s="37">
        <v>0</v>
      </c>
    </row>
    <row r="624" spans="1:19">
      <c r="A624" s="3" t="s">
        <v>11</v>
      </c>
      <c r="B624" s="3" t="s">
        <v>13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9">
        <v>0</v>
      </c>
      <c r="S624" s="37">
        <v>0</v>
      </c>
    </row>
    <row r="625" spans="1:19">
      <c r="A625" s="3" t="s">
        <v>9</v>
      </c>
      <c r="B625" s="3" t="s">
        <v>13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</v>
      </c>
      <c r="N625" s="3">
        <v>0</v>
      </c>
      <c r="O625" s="3">
        <v>0</v>
      </c>
      <c r="P625" s="3">
        <v>1</v>
      </c>
      <c r="Q625" s="39">
        <v>0</v>
      </c>
      <c r="S625" s="37">
        <v>0</v>
      </c>
    </row>
    <row r="626" spans="1:19">
      <c r="A626" s="3" t="s">
        <v>11</v>
      </c>
      <c r="B626" s="3" t="s">
        <v>13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1</v>
      </c>
      <c r="Q626" s="39">
        <v>0</v>
      </c>
      <c r="S626" s="37">
        <v>0</v>
      </c>
    </row>
    <row r="627" spans="1:19">
      <c r="A627" s="3" t="s">
        <v>9</v>
      </c>
      <c r="B627" s="3" t="s">
        <v>15</v>
      </c>
      <c r="C627" s="3">
        <v>0</v>
      </c>
      <c r="D627" s="3">
        <v>1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</v>
      </c>
      <c r="N627" s="3">
        <v>0</v>
      </c>
      <c r="O627" s="3">
        <v>1</v>
      </c>
      <c r="P627" s="3">
        <v>0</v>
      </c>
      <c r="Q627" s="39">
        <v>0</v>
      </c>
      <c r="S627" s="37">
        <v>0</v>
      </c>
    </row>
    <row r="628" spans="1:19">
      <c r="A628" s="3" t="s">
        <v>11</v>
      </c>
      <c r="B628" s="3" t="s">
        <v>15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1</v>
      </c>
      <c r="Q628" s="39">
        <v>0</v>
      </c>
      <c r="S628" s="37">
        <v>0</v>
      </c>
    </row>
    <row r="629" spans="1:19">
      <c r="A629" s="3" t="s">
        <v>9</v>
      </c>
      <c r="B629" s="3" t="s">
        <v>13</v>
      </c>
      <c r="C629" s="3">
        <v>0</v>
      </c>
      <c r="D629" s="3">
        <v>0</v>
      </c>
      <c r="E629" s="3">
        <v>1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1</v>
      </c>
      <c r="Q629" s="39">
        <v>0</v>
      </c>
      <c r="S629" s="37">
        <v>0</v>
      </c>
    </row>
    <row r="630" spans="1:19">
      <c r="A630" s="3" t="s">
        <v>9</v>
      </c>
      <c r="B630" s="3" t="s">
        <v>13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1</v>
      </c>
      <c r="M630" s="3">
        <v>0</v>
      </c>
      <c r="N630" s="3">
        <v>0</v>
      </c>
      <c r="O630" s="3">
        <v>0</v>
      </c>
      <c r="P630" s="3">
        <v>0</v>
      </c>
      <c r="Q630" s="39">
        <v>0</v>
      </c>
      <c r="S630" s="37">
        <v>0</v>
      </c>
    </row>
    <row r="631" spans="1:19">
      <c r="A631" s="3" t="s">
        <v>11</v>
      </c>
      <c r="B631" s="3" t="s">
        <v>13</v>
      </c>
      <c r="C631" s="3">
        <v>0</v>
      </c>
      <c r="D631" s="3">
        <v>0</v>
      </c>
      <c r="E631" s="3">
        <v>1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9">
        <v>0</v>
      </c>
      <c r="S631" s="37">
        <v>0</v>
      </c>
    </row>
    <row r="632" spans="1:19">
      <c r="A632" s="3" t="s">
        <v>9</v>
      </c>
      <c r="B632" s="3" t="s">
        <v>13</v>
      </c>
      <c r="C632" s="3">
        <v>0</v>
      </c>
      <c r="D632" s="3">
        <v>1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9">
        <v>0</v>
      </c>
      <c r="S632" s="37">
        <v>0</v>
      </c>
    </row>
    <row r="633" spans="1:19">
      <c r="A633" s="3" t="s">
        <v>9</v>
      </c>
      <c r="B633" s="3" t="s">
        <v>14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9">
        <v>0</v>
      </c>
      <c r="S633" s="37">
        <v>0</v>
      </c>
    </row>
    <row r="634" spans="1:19">
      <c r="A634" s="3" t="s">
        <v>9</v>
      </c>
      <c r="B634" s="3" t="s">
        <v>14</v>
      </c>
      <c r="C634" s="3">
        <v>0</v>
      </c>
      <c r="D634" s="3">
        <v>0</v>
      </c>
      <c r="E634" s="3">
        <v>1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9">
        <v>0</v>
      </c>
      <c r="S634" s="37">
        <v>0</v>
      </c>
    </row>
    <row r="635" spans="1:19">
      <c r="A635" s="3" t="s">
        <v>9</v>
      </c>
      <c r="B635" s="3" t="s">
        <v>14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</v>
      </c>
      <c r="N635" s="3">
        <v>0</v>
      </c>
      <c r="O635" s="3">
        <v>0</v>
      </c>
      <c r="P635" s="3">
        <v>0</v>
      </c>
      <c r="Q635" s="39">
        <v>0</v>
      </c>
      <c r="S635" s="37">
        <v>0</v>
      </c>
    </row>
    <row r="636" spans="1:19">
      <c r="A636" s="3" t="s">
        <v>9</v>
      </c>
      <c r="B636" s="3" t="s">
        <v>13</v>
      </c>
      <c r="C636" s="3">
        <v>0</v>
      </c>
      <c r="D636" s="3">
        <v>1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9">
        <v>0</v>
      </c>
      <c r="S636" s="37">
        <v>0</v>
      </c>
    </row>
    <row r="637" spans="1:19">
      <c r="A637" s="3" t="s">
        <v>11</v>
      </c>
      <c r="B637" s="3" t="s">
        <v>14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9">
        <v>0</v>
      </c>
      <c r="S637" s="37">
        <v>0</v>
      </c>
    </row>
    <row r="638" spans="1:19">
      <c r="A638" s="3" t="s">
        <v>9</v>
      </c>
      <c r="B638" s="3" t="s">
        <v>14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9">
        <v>0</v>
      </c>
      <c r="S638" s="37">
        <v>0</v>
      </c>
    </row>
    <row r="639" spans="1:19">
      <c r="A639" s="3" t="s">
        <v>9</v>
      </c>
      <c r="B639" s="3" t="s">
        <v>14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9">
        <v>0</v>
      </c>
      <c r="S639" s="37">
        <v>0</v>
      </c>
    </row>
    <row r="640" spans="1:19">
      <c r="A640" s="3" t="s">
        <v>9</v>
      </c>
      <c r="B640" s="3" t="s">
        <v>14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9">
        <v>0</v>
      </c>
      <c r="S640" s="37">
        <v>0</v>
      </c>
    </row>
    <row r="641" spans="1:19">
      <c r="A641" s="3" t="s">
        <v>11</v>
      </c>
      <c r="B641" s="3" t="s">
        <v>13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1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9">
        <v>0</v>
      </c>
      <c r="S641" s="37">
        <v>0</v>
      </c>
    </row>
    <row r="642" spans="1:19">
      <c r="A642" s="3" t="s">
        <v>11</v>
      </c>
      <c r="B642" s="3" t="s">
        <v>14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1</v>
      </c>
      <c r="Q642" s="39">
        <v>0</v>
      </c>
      <c r="S642" s="37">
        <v>0</v>
      </c>
    </row>
    <row r="643" spans="1:19">
      <c r="A643" s="3" t="s">
        <v>9</v>
      </c>
      <c r="B643" s="3" t="s">
        <v>13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1</v>
      </c>
      <c r="Q643" s="39">
        <v>0</v>
      </c>
      <c r="S643" s="37">
        <v>0</v>
      </c>
    </row>
    <row r="644" spans="1:19">
      <c r="A644" s="3" t="s">
        <v>9</v>
      </c>
      <c r="B644" s="3" t="s">
        <v>13</v>
      </c>
      <c r="C644" s="3">
        <v>0</v>
      </c>
      <c r="D644" s="3">
        <v>0</v>
      </c>
      <c r="E644" s="3">
        <v>1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1</v>
      </c>
      <c r="Q644" s="39">
        <v>0</v>
      </c>
      <c r="S644" s="37">
        <v>0</v>
      </c>
    </row>
    <row r="645" spans="1:19">
      <c r="A645" s="3" t="s">
        <v>11</v>
      </c>
      <c r="B645" s="3" t="s">
        <v>14</v>
      </c>
      <c r="C645" s="3">
        <v>0</v>
      </c>
      <c r="D645" s="3">
        <v>1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9">
        <v>0</v>
      </c>
      <c r="S645" s="37">
        <v>0</v>
      </c>
    </row>
    <row r="646" spans="1:19">
      <c r="A646" s="3" t="s">
        <v>11</v>
      </c>
      <c r="B646" s="3" t="s">
        <v>14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9">
        <v>0</v>
      </c>
      <c r="S646" s="37">
        <v>0</v>
      </c>
    </row>
    <row r="647" spans="1:19">
      <c r="A647" s="3" t="s">
        <v>9</v>
      </c>
      <c r="B647" s="3" t="s">
        <v>13</v>
      </c>
      <c r="C647" s="3">
        <v>0</v>
      </c>
      <c r="D647" s="3">
        <v>1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9">
        <v>0</v>
      </c>
      <c r="S647" s="37">
        <v>0</v>
      </c>
    </row>
    <row r="648" spans="1:19">
      <c r="A648" s="3" t="s">
        <v>9</v>
      </c>
      <c r="B648" s="3" t="s">
        <v>14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</v>
      </c>
      <c r="N648" s="3">
        <v>0</v>
      </c>
      <c r="O648" s="3">
        <v>0</v>
      </c>
      <c r="P648" s="3">
        <v>1</v>
      </c>
      <c r="Q648" s="39">
        <v>0</v>
      </c>
      <c r="S648" s="37">
        <v>0</v>
      </c>
    </row>
    <row r="649" spans="1:19">
      <c r="A649" s="3" t="s">
        <v>9</v>
      </c>
      <c r="B649" s="3" t="s">
        <v>14</v>
      </c>
      <c r="C649" s="3">
        <v>0</v>
      </c>
      <c r="D649" s="3">
        <v>0</v>
      </c>
      <c r="E649" s="3">
        <v>1</v>
      </c>
      <c r="F649" s="3">
        <v>0</v>
      </c>
      <c r="G649" s="3">
        <v>1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</v>
      </c>
      <c r="N649" s="3">
        <v>0</v>
      </c>
      <c r="O649" s="3">
        <v>0</v>
      </c>
      <c r="P649" s="3">
        <v>0</v>
      </c>
      <c r="Q649" s="39">
        <v>0</v>
      </c>
      <c r="S649" s="37">
        <v>0</v>
      </c>
    </row>
    <row r="650" spans="1:19">
      <c r="A650" s="3" t="s">
        <v>9</v>
      </c>
      <c r="B650" s="3" t="s">
        <v>14</v>
      </c>
      <c r="C650" s="3">
        <v>0</v>
      </c>
      <c r="D650" s="3">
        <v>0</v>
      </c>
      <c r="E650" s="3">
        <v>1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9">
        <v>0</v>
      </c>
      <c r="S650" s="37">
        <v>0</v>
      </c>
    </row>
    <row r="651" spans="1:19">
      <c r="A651" s="3" t="s">
        <v>9</v>
      </c>
      <c r="B651" s="3" t="s">
        <v>13</v>
      </c>
      <c r="C651" s="3">
        <v>0</v>
      </c>
      <c r="D651" s="3">
        <v>1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9">
        <v>0</v>
      </c>
      <c r="S651" s="37">
        <v>0</v>
      </c>
    </row>
    <row r="652" spans="1:19">
      <c r="A652" s="3" t="s">
        <v>11</v>
      </c>
      <c r="B652" s="3" t="s">
        <v>15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9">
        <v>0</v>
      </c>
      <c r="S652" s="37">
        <v>0</v>
      </c>
    </row>
    <row r="653" spans="1:19">
      <c r="A653" s="3" t="s">
        <v>11</v>
      </c>
      <c r="B653" s="3" t="s">
        <v>14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</v>
      </c>
      <c r="N653" s="3">
        <v>0</v>
      </c>
      <c r="O653" s="3">
        <v>0</v>
      </c>
      <c r="P653" s="3">
        <v>1</v>
      </c>
      <c r="Q653" s="39">
        <v>0</v>
      </c>
      <c r="S653" s="37">
        <v>0</v>
      </c>
    </row>
    <row r="654" spans="1:19">
      <c r="A654" s="3" t="s">
        <v>9</v>
      </c>
      <c r="B654" s="3" t="s">
        <v>13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1</v>
      </c>
      <c r="Q654" s="39">
        <v>0</v>
      </c>
      <c r="S654" s="37">
        <v>0</v>
      </c>
    </row>
    <row r="655" spans="1:19">
      <c r="A655" s="3" t="s">
        <v>11</v>
      </c>
      <c r="B655" s="3" t="s">
        <v>14</v>
      </c>
      <c r="C655" s="3">
        <v>0</v>
      </c>
      <c r="D655" s="3">
        <v>0</v>
      </c>
      <c r="E655" s="3">
        <v>0</v>
      </c>
      <c r="F655" s="3">
        <v>1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9">
        <v>0</v>
      </c>
      <c r="S655" s="37">
        <v>0</v>
      </c>
    </row>
    <row r="656" spans="1:19">
      <c r="A656" s="3" t="s">
        <v>11</v>
      </c>
      <c r="B656" s="3" t="s">
        <v>13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1</v>
      </c>
      <c r="M656" s="3">
        <v>0</v>
      </c>
      <c r="N656" s="3">
        <v>0</v>
      </c>
      <c r="O656" s="3">
        <v>0</v>
      </c>
      <c r="P656" s="3">
        <v>1</v>
      </c>
      <c r="Q656" s="39">
        <v>0</v>
      </c>
      <c r="S656" s="37">
        <v>0</v>
      </c>
    </row>
    <row r="657" spans="1:19">
      <c r="A657" s="3" t="s">
        <v>11</v>
      </c>
      <c r="B657" s="3" t="s">
        <v>14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1</v>
      </c>
      <c r="Q657" s="39">
        <v>0</v>
      </c>
      <c r="S657" s="37">
        <v>0</v>
      </c>
    </row>
    <row r="658" spans="1:19">
      <c r="A658" s="3" t="s">
        <v>9</v>
      </c>
      <c r="B658" s="3" t="s">
        <v>14</v>
      </c>
      <c r="C658" s="3">
        <v>0</v>
      </c>
      <c r="D658" s="3">
        <v>0</v>
      </c>
      <c r="E658" s="3">
        <v>1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9">
        <v>0</v>
      </c>
      <c r="S658" s="37">
        <v>0</v>
      </c>
    </row>
    <row r="659" spans="1:19">
      <c r="A659" s="3" t="s">
        <v>11</v>
      </c>
      <c r="B659" s="3" t="s">
        <v>14</v>
      </c>
      <c r="C659" s="3">
        <v>0</v>
      </c>
      <c r="D659" s="3">
        <v>0</v>
      </c>
      <c r="E659" s="3">
        <v>1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9">
        <v>0</v>
      </c>
      <c r="S659" s="37">
        <v>0</v>
      </c>
    </row>
    <row r="660" spans="1:19">
      <c r="A660" s="3" t="s">
        <v>9</v>
      </c>
      <c r="B660" s="3" t="s">
        <v>14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1</v>
      </c>
      <c r="Q660" s="39">
        <v>0</v>
      </c>
      <c r="S660" s="37">
        <v>0</v>
      </c>
    </row>
    <row r="661" spans="1:19">
      <c r="A661" s="3" t="s">
        <v>9</v>
      </c>
      <c r="B661" s="3" t="s">
        <v>13</v>
      </c>
      <c r="C661" s="3">
        <v>0</v>
      </c>
      <c r="D661" s="3">
        <v>1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9">
        <v>0</v>
      </c>
      <c r="S661" s="37">
        <v>0</v>
      </c>
    </row>
    <row r="662" spans="1:19">
      <c r="A662" s="3" t="s">
        <v>9</v>
      </c>
      <c r="B662" s="3" t="s">
        <v>14</v>
      </c>
      <c r="C662" s="3">
        <v>0</v>
      </c>
      <c r="D662" s="3">
        <v>1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1</v>
      </c>
      <c r="Q662" s="39">
        <v>0</v>
      </c>
      <c r="S662" s="37">
        <v>0</v>
      </c>
    </row>
    <row r="663" spans="1:19">
      <c r="A663" s="3" t="s">
        <v>9</v>
      </c>
      <c r="B663" s="3" t="s">
        <v>13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9">
        <v>0</v>
      </c>
      <c r="S663" s="37">
        <v>0</v>
      </c>
    </row>
    <row r="664" spans="1:19">
      <c r="A664" s="3" t="s">
        <v>11</v>
      </c>
      <c r="B664" s="3" t="s">
        <v>15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9">
        <v>0</v>
      </c>
      <c r="S664" s="37">
        <v>0</v>
      </c>
    </row>
    <row r="665" spans="1:19">
      <c r="A665" s="3" t="s">
        <v>9</v>
      </c>
      <c r="B665" s="3" t="s">
        <v>14</v>
      </c>
      <c r="C665" s="3">
        <v>0</v>
      </c>
      <c r="D665" s="3">
        <v>0</v>
      </c>
      <c r="E665" s="3">
        <v>1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9">
        <v>0</v>
      </c>
      <c r="S665" s="37">
        <v>0</v>
      </c>
    </row>
    <row r="666" spans="1:19">
      <c r="A666" s="3" t="s">
        <v>11</v>
      </c>
      <c r="B666" s="3" t="s">
        <v>14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</v>
      </c>
      <c r="N666" s="3">
        <v>0</v>
      </c>
      <c r="O666" s="3">
        <v>0</v>
      </c>
      <c r="P666" s="3">
        <v>1</v>
      </c>
      <c r="Q666" s="39">
        <v>0</v>
      </c>
      <c r="S666" s="37">
        <v>0</v>
      </c>
    </row>
    <row r="667" spans="1:19">
      <c r="A667" s="3" t="s">
        <v>9</v>
      </c>
      <c r="B667" s="3" t="s">
        <v>14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1</v>
      </c>
      <c r="Q667" s="39">
        <v>0</v>
      </c>
      <c r="S667" s="37">
        <v>0</v>
      </c>
    </row>
    <row r="668" spans="1:19">
      <c r="A668" s="3" t="s">
        <v>10</v>
      </c>
      <c r="B668" s="3" t="s">
        <v>13</v>
      </c>
      <c r="C668" s="3">
        <v>0</v>
      </c>
      <c r="D668" s="3">
        <v>1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9">
        <v>0</v>
      </c>
      <c r="S668" s="37">
        <v>0</v>
      </c>
    </row>
    <row r="669" spans="1:19">
      <c r="A669" s="3" t="s">
        <v>10</v>
      </c>
      <c r="B669" s="3" t="s">
        <v>13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9">
        <v>0</v>
      </c>
      <c r="S669" s="37">
        <v>0</v>
      </c>
    </row>
    <row r="670" spans="1:19">
      <c r="A670" s="3" t="s">
        <v>10</v>
      </c>
      <c r="B670" s="3" t="s">
        <v>15</v>
      </c>
      <c r="C670" s="3">
        <v>0</v>
      </c>
      <c r="D670" s="3">
        <v>1</v>
      </c>
      <c r="E670" s="3">
        <v>1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1</v>
      </c>
      <c r="P670" s="3">
        <v>0</v>
      </c>
      <c r="Q670" s="39">
        <v>0</v>
      </c>
      <c r="S670" s="37">
        <v>0</v>
      </c>
    </row>
    <row r="671" spans="1:19">
      <c r="A671" s="3" t="s">
        <v>9</v>
      </c>
      <c r="B671" s="3" t="s">
        <v>14</v>
      </c>
      <c r="C671" s="3">
        <v>0</v>
      </c>
      <c r="D671" s="3">
        <v>0</v>
      </c>
      <c r="E671" s="3">
        <v>1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1</v>
      </c>
      <c r="Q671" s="39">
        <v>0</v>
      </c>
      <c r="S671" s="37">
        <v>0</v>
      </c>
    </row>
    <row r="672" spans="1:19">
      <c r="A672" s="3" t="s">
        <v>9</v>
      </c>
      <c r="B672" s="3" t="s">
        <v>14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</v>
      </c>
      <c r="N672" s="3">
        <v>0</v>
      </c>
      <c r="O672" s="3">
        <v>0</v>
      </c>
      <c r="P672" s="3">
        <v>0</v>
      </c>
      <c r="Q672" s="39">
        <v>0</v>
      </c>
      <c r="S672" s="37">
        <v>0</v>
      </c>
    </row>
    <row r="673" spans="1:19">
      <c r="A673" s="3" t="s">
        <v>11</v>
      </c>
      <c r="B673" s="3" t="s">
        <v>14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9">
        <v>0</v>
      </c>
      <c r="S673" s="37">
        <v>0</v>
      </c>
    </row>
    <row r="674" spans="1:19">
      <c r="A674" s="3" t="s">
        <v>11</v>
      </c>
      <c r="B674" s="3" t="s">
        <v>14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9">
        <v>0</v>
      </c>
      <c r="S674" s="37">
        <v>0</v>
      </c>
    </row>
    <row r="675" spans="1:19">
      <c r="A675" s="3" t="s">
        <v>11</v>
      </c>
      <c r="B675" s="3" t="s">
        <v>14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1</v>
      </c>
      <c r="Q675" s="39">
        <v>0</v>
      </c>
      <c r="S675" s="37">
        <v>0</v>
      </c>
    </row>
    <row r="676" spans="1:19">
      <c r="A676" s="3" t="s">
        <v>11</v>
      </c>
      <c r="B676" s="3" t="s">
        <v>14</v>
      </c>
      <c r="C676" s="3">
        <v>0</v>
      </c>
      <c r="D676" s="3">
        <v>0</v>
      </c>
      <c r="E676" s="3">
        <v>1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9">
        <v>0</v>
      </c>
      <c r="S676" s="37">
        <v>0</v>
      </c>
    </row>
    <row r="677" spans="1:19">
      <c r="A677" s="3" t="s">
        <v>10</v>
      </c>
      <c r="B677" s="3" t="s">
        <v>13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9">
        <v>0</v>
      </c>
      <c r="S677" s="37">
        <v>0</v>
      </c>
    </row>
    <row r="678" spans="1:19">
      <c r="A678" s="3" t="s">
        <v>11</v>
      </c>
      <c r="B678" s="3" t="s">
        <v>13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9">
        <v>0</v>
      </c>
      <c r="S678" s="37">
        <v>0</v>
      </c>
    </row>
    <row r="679" spans="1:19">
      <c r="A679" s="3" t="s">
        <v>11</v>
      </c>
      <c r="B679" s="3" t="s">
        <v>13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1</v>
      </c>
      <c r="Q679" s="39">
        <v>0</v>
      </c>
      <c r="S679" s="37">
        <v>0</v>
      </c>
    </row>
    <row r="680" spans="1:19">
      <c r="A680" s="3" t="s">
        <v>9</v>
      </c>
      <c r="B680" s="3" t="s">
        <v>13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9">
        <v>0</v>
      </c>
      <c r="S680" s="37">
        <v>0</v>
      </c>
    </row>
    <row r="681" spans="1:19">
      <c r="A681" s="3" t="s">
        <v>11</v>
      </c>
      <c r="B681" s="3" t="s">
        <v>14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9">
        <v>0</v>
      </c>
      <c r="S681" s="37">
        <v>0</v>
      </c>
    </row>
    <row r="682" spans="1:19">
      <c r="A682" s="3" t="s">
        <v>11</v>
      </c>
      <c r="B682" s="3" t="s">
        <v>14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9">
        <v>0</v>
      </c>
      <c r="S682" s="37">
        <v>0</v>
      </c>
    </row>
    <row r="683" spans="1:19">
      <c r="A683" s="3" t="s">
        <v>9</v>
      </c>
      <c r="B683" s="3" t="s">
        <v>13</v>
      </c>
      <c r="C683" s="3">
        <v>0</v>
      </c>
      <c r="D683" s="3">
        <v>1</v>
      </c>
      <c r="E683" s="3">
        <v>1</v>
      </c>
      <c r="F683" s="3">
        <v>0</v>
      </c>
      <c r="G683" s="3">
        <v>1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1</v>
      </c>
      <c r="P683" s="3">
        <v>0</v>
      </c>
      <c r="Q683" s="39">
        <v>0</v>
      </c>
      <c r="S683" s="37">
        <v>0</v>
      </c>
    </row>
    <row r="684" spans="1:19">
      <c r="A684" s="3" t="s">
        <v>11</v>
      </c>
      <c r="B684" s="3" t="s">
        <v>14</v>
      </c>
      <c r="C684" s="3">
        <v>0</v>
      </c>
      <c r="D684" s="3">
        <v>0</v>
      </c>
      <c r="E684" s="3">
        <v>1</v>
      </c>
      <c r="F684" s="3">
        <v>0</v>
      </c>
      <c r="G684" s="3">
        <v>1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</v>
      </c>
      <c r="N684" s="3">
        <v>0</v>
      </c>
      <c r="O684" s="3">
        <v>0</v>
      </c>
      <c r="P684" s="3">
        <v>0</v>
      </c>
      <c r="Q684" s="39">
        <v>0</v>
      </c>
      <c r="S684" s="37">
        <v>0</v>
      </c>
    </row>
    <row r="685" spans="1:19">
      <c r="A685" s="3" t="s">
        <v>9</v>
      </c>
      <c r="B685" s="3" t="s">
        <v>13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9">
        <v>0</v>
      </c>
      <c r="S685" s="37">
        <v>0</v>
      </c>
    </row>
    <row r="686" spans="1:19">
      <c r="A686" s="3" t="s">
        <v>10</v>
      </c>
      <c r="B686" s="3" t="s">
        <v>14</v>
      </c>
      <c r="C686" s="3">
        <v>0</v>
      </c>
      <c r="D686" s="3">
        <v>1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9">
        <v>0</v>
      </c>
      <c r="S686" s="37">
        <v>0</v>
      </c>
    </row>
    <row r="687" spans="1:19">
      <c r="A687" s="3" t="s">
        <v>11</v>
      </c>
      <c r="B687" s="3" t="s">
        <v>15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9">
        <v>0</v>
      </c>
      <c r="S687" s="37">
        <v>0</v>
      </c>
    </row>
    <row r="688" spans="1:19">
      <c r="A688" s="3" t="s">
        <v>9</v>
      </c>
      <c r="B688" s="3" t="s">
        <v>14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</v>
      </c>
      <c r="N688" s="3">
        <v>0</v>
      </c>
      <c r="O688" s="3">
        <v>0</v>
      </c>
      <c r="P688" s="3">
        <v>0</v>
      </c>
      <c r="Q688" s="39">
        <v>0</v>
      </c>
      <c r="S688" s="37">
        <v>0</v>
      </c>
    </row>
    <row r="689" spans="1:19">
      <c r="A689" s="3" t="s">
        <v>9</v>
      </c>
      <c r="B689" s="3" t="s">
        <v>13</v>
      </c>
      <c r="C689" s="3">
        <v>0</v>
      </c>
      <c r="D689" s="3">
        <v>1</v>
      </c>
      <c r="E689" s="3">
        <v>1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9">
        <v>1</v>
      </c>
      <c r="S689" s="37">
        <v>0</v>
      </c>
    </row>
    <row r="690" spans="1:19">
      <c r="A690" s="3" t="s">
        <v>9</v>
      </c>
      <c r="B690" s="3" t="s">
        <v>14</v>
      </c>
      <c r="C690" s="3">
        <v>0</v>
      </c>
      <c r="D690" s="3">
        <v>0</v>
      </c>
      <c r="E690" s="3">
        <v>1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9">
        <v>0</v>
      </c>
      <c r="S690" s="37">
        <v>0</v>
      </c>
    </row>
    <row r="691" spans="1:19">
      <c r="A691" s="3" t="s">
        <v>11</v>
      </c>
      <c r="B691" s="3" t="s">
        <v>14</v>
      </c>
      <c r="C691" s="3">
        <v>0</v>
      </c>
      <c r="D691" s="3">
        <v>1</v>
      </c>
      <c r="E691" s="3">
        <v>0</v>
      </c>
      <c r="F691" s="3">
        <v>0</v>
      </c>
      <c r="G691" s="3">
        <v>1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9">
        <v>0</v>
      </c>
      <c r="S691" s="37">
        <v>0</v>
      </c>
    </row>
    <row r="692" spans="1:19">
      <c r="A692" s="3" t="s">
        <v>11</v>
      </c>
      <c r="B692" s="3" t="s">
        <v>14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1</v>
      </c>
      <c r="Q692" s="39">
        <v>0</v>
      </c>
      <c r="S692" s="37">
        <v>0</v>
      </c>
    </row>
    <row r="693" spans="1:19">
      <c r="A693" s="3" t="s">
        <v>11</v>
      </c>
      <c r="B693" s="3" t="s">
        <v>13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9">
        <v>0</v>
      </c>
      <c r="S693" s="37">
        <v>0</v>
      </c>
    </row>
    <row r="694" spans="1:19">
      <c r="A694" s="3" t="s">
        <v>11</v>
      </c>
      <c r="B694" s="3" t="s">
        <v>14</v>
      </c>
      <c r="C694" s="3">
        <v>0</v>
      </c>
      <c r="D694" s="3">
        <v>1</v>
      </c>
      <c r="E694" s="3">
        <v>1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</v>
      </c>
      <c r="N694" s="3">
        <v>0</v>
      </c>
      <c r="O694" s="3">
        <v>0</v>
      </c>
      <c r="P694" s="3">
        <v>0</v>
      </c>
      <c r="Q694" s="39">
        <v>0</v>
      </c>
      <c r="S694" s="37">
        <v>0</v>
      </c>
    </row>
    <row r="695" spans="1:19">
      <c r="A695" s="3" t="s">
        <v>11</v>
      </c>
      <c r="B695" s="3" t="s">
        <v>14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9">
        <v>0</v>
      </c>
      <c r="S695" s="37">
        <v>0</v>
      </c>
    </row>
    <row r="696" spans="1:19">
      <c r="A696" s="3" t="s">
        <v>10</v>
      </c>
      <c r="B696" s="3" t="s">
        <v>13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1</v>
      </c>
      <c r="M696" s="3">
        <v>0</v>
      </c>
      <c r="N696" s="3">
        <v>0</v>
      </c>
      <c r="O696" s="3">
        <v>0</v>
      </c>
      <c r="P696" s="3">
        <v>0</v>
      </c>
      <c r="Q696" s="39">
        <v>0</v>
      </c>
      <c r="S696" s="37">
        <v>0</v>
      </c>
    </row>
    <row r="697" spans="1:19">
      <c r="A697" s="3" t="s">
        <v>11</v>
      </c>
      <c r="B697" s="3" t="s">
        <v>14</v>
      </c>
      <c r="C697" s="3">
        <v>0</v>
      </c>
      <c r="D697" s="3">
        <v>0</v>
      </c>
      <c r="E697" s="3">
        <v>1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</v>
      </c>
      <c r="N697" s="3">
        <v>0</v>
      </c>
      <c r="O697" s="3">
        <v>0</v>
      </c>
      <c r="P697" s="3">
        <v>0</v>
      </c>
      <c r="Q697" s="39">
        <v>0</v>
      </c>
      <c r="S697" s="37">
        <v>0</v>
      </c>
    </row>
    <row r="698" spans="1:19">
      <c r="A698" s="3" t="s">
        <v>9</v>
      </c>
      <c r="B698" s="3" t="s">
        <v>14</v>
      </c>
      <c r="C698" s="3">
        <v>0</v>
      </c>
      <c r="D698" s="3">
        <v>0</v>
      </c>
      <c r="E698" s="3">
        <v>1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</v>
      </c>
      <c r="N698" s="3">
        <v>0</v>
      </c>
      <c r="O698" s="3">
        <v>0</v>
      </c>
      <c r="P698" s="3">
        <v>0</v>
      </c>
      <c r="Q698" s="39">
        <v>0</v>
      </c>
      <c r="S698" s="37">
        <v>0</v>
      </c>
    </row>
    <row r="699" spans="1:19">
      <c r="A699" s="3" t="s">
        <v>11</v>
      </c>
      <c r="B699" s="3" t="s">
        <v>14</v>
      </c>
      <c r="C699" s="3">
        <v>0</v>
      </c>
      <c r="D699" s="3">
        <v>0</v>
      </c>
      <c r="E699" s="3">
        <v>1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9">
        <v>0</v>
      </c>
      <c r="S699" s="37">
        <v>0</v>
      </c>
    </row>
    <row r="700" spans="1:19">
      <c r="A700" s="3" t="s">
        <v>9</v>
      </c>
      <c r="B700" s="3" t="s">
        <v>14</v>
      </c>
      <c r="C700" s="3">
        <v>0</v>
      </c>
      <c r="D700" s="3">
        <v>0</v>
      </c>
      <c r="E700" s="3">
        <v>1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9">
        <v>0</v>
      </c>
      <c r="S700" s="37">
        <v>0</v>
      </c>
    </row>
    <row r="701" spans="1:19">
      <c r="A701" s="3" t="s">
        <v>9</v>
      </c>
      <c r="B701" s="3" t="s">
        <v>14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9">
        <v>0</v>
      </c>
      <c r="S701" s="37">
        <v>0</v>
      </c>
    </row>
    <row r="702" spans="1:19">
      <c r="A702" s="3" t="s">
        <v>11</v>
      </c>
      <c r="B702" s="3" t="s">
        <v>13</v>
      </c>
      <c r="C702" s="3">
        <v>0</v>
      </c>
      <c r="D702" s="3">
        <v>0</v>
      </c>
      <c r="E702" s="3">
        <v>1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1</v>
      </c>
      <c r="M702" s="3">
        <v>0</v>
      </c>
      <c r="N702" s="3">
        <v>0</v>
      </c>
      <c r="O702" s="3">
        <v>0</v>
      </c>
      <c r="P702" s="3">
        <v>0</v>
      </c>
      <c r="Q702" s="39">
        <v>0</v>
      </c>
      <c r="S702" s="37">
        <v>0</v>
      </c>
    </row>
    <row r="703" spans="1:19">
      <c r="A703" s="3" t="s">
        <v>11</v>
      </c>
      <c r="B703" s="3" t="s">
        <v>13</v>
      </c>
      <c r="C703" s="3">
        <v>0</v>
      </c>
      <c r="D703" s="3">
        <v>0</v>
      </c>
      <c r="E703" s="3">
        <v>1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9">
        <v>0</v>
      </c>
      <c r="S703" s="37">
        <v>0</v>
      </c>
    </row>
    <row r="704" spans="1:19">
      <c r="A704" s="3" t="s">
        <v>9</v>
      </c>
      <c r="B704" s="3" t="s">
        <v>13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1</v>
      </c>
      <c r="Q704" s="39">
        <v>0</v>
      </c>
      <c r="S704" s="37">
        <v>0</v>
      </c>
    </row>
    <row r="705" spans="1:19">
      <c r="A705" s="3" t="s">
        <v>11</v>
      </c>
      <c r="B705" s="3" t="s">
        <v>13</v>
      </c>
      <c r="C705" s="3">
        <v>0</v>
      </c>
      <c r="D705" s="3">
        <v>0</v>
      </c>
      <c r="E705" s="3">
        <v>1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1</v>
      </c>
      <c r="Q705" s="39">
        <v>1</v>
      </c>
      <c r="S705" s="37">
        <v>0</v>
      </c>
    </row>
    <row r="706" spans="1:19">
      <c r="A706" s="3" t="s">
        <v>11</v>
      </c>
      <c r="B706" s="3" t="s">
        <v>13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9">
        <v>0</v>
      </c>
      <c r="S706" s="37">
        <v>0</v>
      </c>
    </row>
    <row r="707" spans="1:19">
      <c r="A707" s="3" t="s">
        <v>9</v>
      </c>
      <c r="B707" s="3" t="s">
        <v>13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</v>
      </c>
      <c r="N707" s="3">
        <v>0</v>
      </c>
      <c r="O707" s="3">
        <v>0</v>
      </c>
      <c r="P707" s="3">
        <v>0</v>
      </c>
      <c r="Q707" s="39">
        <v>0</v>
      </c>
      <c r="S707" s="37">
        <v>0</v>
      </c>
    </row>
    <row r="708" spans="1:19">
      <c r="A708" s="3" t="s">
        <v>10</v>
      </c>
      <c r="B708" s="3" t="s">
        <v>14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9">
        <v>0</v>
      </c>
      <c r="S708" s="37">
        <v>0</v>
      </c>
    </row>
    <row r="709" spans="1:19">
      <c r="A709" s="3" t="s">
        <v>9</v>
      </c>
      <c r="B709" s="3" t="s">
        <v>15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1</v>
      </c>
      <c r="P709" s="3">
        <v>0</v>
      </c>
      <c r="Q709" s="39">
        <v>0</v>
      </c>
      <c r="S709" s="37">
        <v>0</v>
      </c>
    </row>
    <row r="710" spans="1:19">
      <c r="A710" s="3" t="s">
        <v>10</v>
      </c>
      <c r="B710" s="3" t="s">
        <v>13</v>
      </c>
      <c r="C710" s="3">
        <v>0</v>
      </c>
      <c r="D710" s="3">
        <v>1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</v>
      </c>
      <c r="N710" s="3">
        <v>0</v>
      </c>
      <c r="O710" s="3">
        <v>0</v>
      </c>
      <c r="P710" s="3">
        <v>0</v>
      </c>
      <c r="Q710" s="39">
        <v>0</v>
      </c>
      <c r="S710" s="37">
        <v>0</v>
      </c>
    </row>
    <row r="711" spans="1:19">
      <c r="A711" s="3" t="s">
        <v>9</v>
      </c>
      <c r="B711" s="3" t="s">
        <v>15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1</v>
      </c>
      <c r="Q711" s="39">
        <v>0</v>
      </c>
      <c r="S711" s="37">
        <v>0</v>
      </c>
    </row>
    <row r="712" spans="1:19">
      <c r="A712" s="3" t="s">
        <v>10</v>
      </c>
      <c r="B712" s="3" t="s">
        <v>14</v>
      </c>
      <c r="C712" s="3">
        <v>0</v>
      </c>
      <c r="D712" s="3">
        <v>0</v>
      </c>
      <c r="E712" s="3">
        <v>1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9">
        <v>0</v>
      </c>
      <c r="S712" s="37">
        <v>0</v>
      </c>
    </row>
    <row r="713" spans="1:19">
      <c r="A713" s="3" t="s">
        <v>11</v>
      </c>
      <c r="B713" s="3" t="s">
        <v>15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9">
        <v>0</v>
      </c>
      <c r="S713" s="37">
        <v>0</v>
      </c>
    </row>
    <row r="714" spans="1:19">
      <c r="A714" s="3" t="s">
        <v>11</v>
      </c>
      <c r="B714" s="3" t="s">
        <v>13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9">
        <v>0</v>
      </c>
      <c r="S714" s="37">
        <v>0</v>
      </c>
    </row>
    <row r="715" spans="1:19">
      <c r="A715" s="3" t="s">
        <v>9</v>
      </c>
      <c r="B715" s="3" t="s">
        <v>14</v>
      </c>
      <c r="C715" s="3">
        <v>0</v>
      </c>
      <c r="D715" s="3">
        <v>1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1</v>
      </c>
      <c r="M715" s="3">
        <v>0</v>
      </c>
      <c r="N715" s="3">
        <v>0</v>
      </c>
      <c r="O715" s="3">
        <v>0</v>
      </c>
      <c r="P715" s="3">
        <v>0</v>
      </c>
      <c r="Q715" s="39">
        <v>0</v>
      </c>
      <c r="S715" s="37">
        <v>0</v>
      </c>
    </row>
    <row r="716" spans="1:19">
      <c r="A716" s="3" t="s">
        <v>11</v>
      </c>
      <c r="B716" s="3" t="s">
        <v>13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9">
        <v>0</v>
      </c>
      <c r="S716" s="37">
        <v>0</v>
      </c>
    </row>
    <row r="717" spans="1:19">
      <c r="A717" s="3" t="s">
        <v>11</v>
      </c>
      <c r="B717" s="3" t="s">
        <v>13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9">
        <v>0</v>
      </c>
      <c r="S717" s="37">
        <v>0</v>
      </c>
    </row>
    <row r="718" spans="1:19">
      <c r="A718" s="3" t="s">
        <v>9</v>
      </c>
      <c r="B718" s="3" t="s">
        <v>13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1</v>
      </c>
      <c r="Q718" s="39">
        <v>0</v>
      </c>
      <c r="S718" s="37">
        <v>0</v>
      </c>
    </row>
    <row r="719" spans="1:19">
      <c r="A719" s="3" t="s">
        <v>11</v>
      </c>
      <c r="B719" s="3" t="s">
        <v>13</v>
      </c>
      <c r="C719" s="3">
        <v>0</v>
      </c>
      <c r="D719" s="3">
        <v>1</v>
      </c>
      <c r="E719" s="3">
        <v>1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9">
        <v>0</v>
      </c>
      <c r="S719" s="37">
        <v>0</v>
      </c>
    </row>
    <row r="720" spans="1:19">
      <c r="A720" s="3" t="s">
        <v>11</v>
      </c>
      <c r="B720" s="3" t="s">
        <v>14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</v>
      </c>
      <c r="N720" s="3">
        <v>0</v>
      </c>
      <c r="O720" s="3">
        <v>0</v>
      </c>
      <c r="P720" s="3">
        <v>1</v>
      </c>
      <c r="Q720" s="39">
        <v>0</v>
      </c>
      <c r="S720" s="37">
        <v>0</v>
      </c>
    </row>
    <row r="721" spans="1:19">
      <c r="A721" s="3" t="s">
        <v>11</v>
      </c>
      <c r="B721" s="3" t="s">
        <v>13</v>
      </c>
      <c r="C721" s="3">
        <v>0</v>
      </c>
      <c r="D721" s="3">
        <v>0</v>
      </c>
      <c r="E721" s="3">
        <v>1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1</v>
      </c>
      <c r="Q721" s="39">
        <v>0</v>
      </c>
      <c r="S721" s="37">
        <v>0</v>
      </c>
    </row>
    <row r="722" spans="1:19">
      <c r="A722" s="3" t="s">
        <v>10</v>
      </c>
      <c r="B722" s="3" t="s">
        <v>14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9">
        <v>0</v>
      </c>
      <c r="S722" s="37">
        <v>0</v>
      </c>
    </row>
    <row r="723" spans="1:19">
      <c r="A723" s="3" t="s">
        <v>11</v>
      </c>
      <c r="B723" s="3" t="s">
        <v>13</v>
      </c>
      <c r="C723" s="3">
        <v>0</v>
      </c>
      <c r="D723" s="3">
        <v>0</v>
      </c>
      <c r="E723" s="3">
        <v>0</v>
      </c>
      <c r="F723" s="3">
        <v>0</v>
      </c>
      <c r="G723" s="3">
        <v>1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9">
        <v>0</v>
      </c>
      <c r="S723" s="37">
        <v>0</v>
      </c>
    </row>
    <row r="724" spans="1:19">
      <c r="A724" s="3" t="s">
        <v>9</v>
      </c>
      <c r="B724" s="3" t="s">
        <v>13</v>
      </c>
      <c r="C724" s="3">
        <v>0</v>
      </c>
      <c r="D724" s="3">
        <v>1</v>
      </c>
      <c r="E724" s="3">
        <v>1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9">
        <v>0</v>
      </c>
      <c r="S724" s="37">
        <v>0</v>
      </c>
    </row>
    <row r="725" spans="1:19">
      <c r="A725" s="3" t="s">
        <v>9</v>
      </c>
      <c r="B725" s="3" t="s">
        <v>13</v>
      </c>
      <c r="C725" s="3">
        <v>0</v>
      </c>
      <c r="D725" s="3">
        <v>1</v>
      </c>
      <c r="E725" s="3">
        <v>1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</v>
      </c>
      <c r="N725" s="3">
        <v>0</v>
      </c>
      <c r="O725" s="3">
        <v>0</v>
      </c>
      <c r="P725" s="3">
        <v>0</v>
      </c>
      <c r="Q725" s="39">
        <v>0</v>
      </c>
      <c r="S725" s="37">
        <v>0</v>
      </c>
    </row>
    <row r="726" spans="1:19">
      <c r="A726" s="3" t="s">
        <v>9</v>
      </c>
      <c r="B726" s="3" t="s">
        <v>14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9">
        <v>0</v>
      </c>
      <c r="S726" s="37">
        <v>0</v>
      </c>
    </row>
    <row r="727" spans="1:19">
      <c r="A727" s="3" t="s">
        <v>9</v>
      </c>
      <c r="B727" s="3" t="s">
        <v>13</v>
      </c>
      <c r="C727" s="3">
        <v>0</v>
      </c>
      <c r="D727" s="3">
        <v>1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1</v>
      </c>
      <c r="Q727" s="39">
        <v>0</v>
      </c>
      <c r="S727" s="37">
        <v>0</v>
      </c>
    </row>
    <row r="728" spans="1:19">
      <c r="A728" s="3" t="s">
        <v>11</v>
      </c>
      <c r="B728" s="3" t="s">
        <v>13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9">
        <v>0</v>
      </c>
      <c r="S728" s="37">
        <v>0</v>
      </c>
    </row>
    <row r="729" spans="1:19">
      <c r="A729" s="3" t="s">
        <v>11</v>
      </c>
      <c r="B729" s="3" t="s">
        <v>15</v>
      </c>
      <c r="C729" s="3">
        <v>0</v>
      </c>
      <c r="D729" s="3">
        <v>1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9">
        <v>0</v>
      </c>
      <c r="S729" s="37">
        <v>0</v>
      </c>
    </row>
    <row r="730" spans="1:19">
      <c r="A730" s="3" t="s">
        <v>11</v>
      </c>
      <c r="B730" s="3" t="s">
        <v>14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</v>
      </c>
      <c r="N730" s="3">
        <v>0</v>
      </c>
      <c r="O730" s="3">
        <v>0</v>
      </c>
      <c r="P730" s="3">
        <v>0</v>
      </c>
      <c r="Q730" s="39">
        <v>0</v>
      </c>
      <c r="S730" s="37">
        <v>0</v>
      </c>
    </row>
    <row r="731" spans="1:19">
      <c r="A731" s="3" t="s">
        <v>9</v>
      </c>
      <c r="B731" s="3" t="s">
        <v>13</v>
      </c>
      <c r="C731" s="3">
        <v>0</v>
      </c>
      <c r="D731" s="3">
        <v>1</v>
      </c>
      <c r="E731" s="3">
        <v>1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9">
        <v>0</v>
      </c>
      <c r="S731" s="37">
        <v>0</v>
      </c>
    </row>
    <row r="732" spans="1:19">
      <c r="A732" s="3" t="s">
        <v>9</v>
      </c>
      <c r="B732" s="3" t="s">
        <v>13</v>
      </c>
      <c r="C732" s="3">
        <v>0</v>
      </c>
      <c r="D732" s="3">
        <v>1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9">
        <v>0</v>
      </c>
      <c r="S732" s="37">
        <v>0</v>
      </c>
    </row>
    <row r="733" spans="1:19">
      <c r="A733" s="3" t="s">
        <v>11</v>
      </c>
      <c r="B733" s="3" t="s">
        <v>14</v>
      </c>
      <c r="C733" s="3">
        <v>0</v>
      </c>
      <c r="D733" s="3">
        <v>1</v>
      </c>
      <c r="E733" s="3">
        <v>1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9">
        <v>0</v>
      </c>
      <c r="S733" s="37">
        <v>0</v>
      </c>
    </row>
    <row r="734" spans="1:19">
      <c r="A734" s="3" t="s">
        <v>11</v>
      </c>
      <c r="B734" s="3" t="s">
        <v>14</v>
      </c>
      <c r="C734" s="3">
        <v>0</v>
      </c>
      <c r="D734" s="3">
        <v>0</v>
      </c>
      <c r="E734" s="3">
        <v>1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9">
        <v>0</v>
      </c>
      <c r="S734" s="37">
        <v>0</v>
      </c>
    </row>
    <row r="735" spans="1:19">
      <c r="A735" s="3" t="s">
        <v>11</v>
      </c>
      <c r="B735" s="3" t="s">
        <v>13</v>
      </c>
      <c r="C735" s="3">
        <v>0</v>
      </c>
      <c r="D735" s="3">
        <v>0</v>
      </c>
      <c r="E735" s="3">
        <v>1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9">
        <v>0</v>
      </c>
      <c r="S735" s="37">
        <v>0</v>
      </c>
    </row>
    <row r="736" spans="1:19">
      <c r="A736" s="3" t="s">
        <v>11</v>
      </c>
      <c r="B736" s="3" t="s">
        <v>14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9">
        <v>0</v>
      </c>
      <c r="S736" s="37">
        <v>0</v>
      </c>
    </row>
    <row r="737" spans="1:19">
      <c r="A737" s="3" t="s">
        <v>11</v>
      </c>
      <c r="B737" s="3" t="s">
        <v>14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9">
        <v>0</v>
      </c>
      <c r="S737" s="37">
        <v>0</v>
      </c>
    </row>
    <row r="738" spans="1:19">
      <c r="A738" s="3" t="s">
        <v>10</v>
      </c>
      <c r="B738" s="3" t="s">
        <v>13</v>
      </c>
      <c r="C738" s="3">
        <v>0</v>
      </c>
      <c r="D738" s="3">
        <v>0</v>
      </c>
      <c r="E738" s="3">
        <v>1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9">
        <v>0</v>
      </c>
      <c r="S738" s="37">
        <v>0</v>
      </c>
    </row>
    <row r="739" spans="1:19">
      <c r="A739" s="3" t="s">
        <v>9</v>
      </c>
      <c r="B739" s="3" t="s">
        <v>13</v>
      </c>
      <c r="C739" s="3">
        <v>0</v>
      </c>
      <c r="D739" s="3">
        <v>0</v>
      </c>
      <c r="E739" s="3">
        <v>1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9">
        <v>0</v>
      </c>
      <c r="S739" s="37">
        <v>0</v>
      </c>
    </row>
    <row r="740" spans="1:19">
      <c r="A740" s="3" t="s">
        <v>9</v>
      </c>
      <c r="B740" s="3" t="s">
        <v>13</v>
      </c>
      <c r="C740" s="3">
        <v>0</v>
      </c>
      <c r="D740" s="3">
        <v>1</v>
      </c>
      <c r="E740" s="3">
        <v>0</v>
      </c>
      <c r="F740" s="3">
        <v>0</v>
      </c>
      <c r="G740" s="3">
        <v>1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9">
        <v>0</v>
      </c>
      <c r="S740" s="37">
        <v>0</v>
      </c>
    </row>
    <row r="741" spans="1:19">
      <c r="A741" s="3" t="s">
        <v>9</v>
      </c>
      <c r="B741" s="3" t="s">
        <v>13</v>
      </c>
      <c r="C741" s="3">
        <v>0</v>
      </c>
      <c r="D741" s="3">
        <v>0</v>
      </c>
      <c r="E741" s="3">
        <v>1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</v>
      </c>
      <c r="N741" s="3">
        <v>0</v>
      </c>
      <c r="O741" s="3">
        <v>0</v>
      </c>
      <c r="P741" s="3">
        <v>1</v>
      </c>
      <c r="Q741" s="39">
        <v>0</v>
      </c>
      <c r="S741" s="37">
        <v>0</v>
      </c>
    </row>
    <row r="742" spans="1:19">
      <c r="A742" s="3" t="s">
        <v>11</v>
      </c>
      <c r="B742" s="3" t="s">
        <v>14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</v>
      </c>
      <c r="N742" s="3">
        <v>0</v>
      </c>
      <c r="O742" s="3">
        <v>0</v>
      </c>
      <c r="P742" s="3">
        <v>0</v>
      </c>
      <c r="Q742" s="39">
        <v>0</v>
      </c>
      <c r="S742" s="37">
        <v>0</v>
      </c>
    </row>
    <row r="743" spans="1:19">
      <c r="A743" s="3" t="s">
        <v>9</v>
      </c>
      <c r="B743" s="3" t="s">
        <v>14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1</v>
      </c>
      <c r="K743" s="3">
        <v>0</v>
      </c>
      <c r="L743" s="3">
        <v>0</v>
      </c>
      <c r="M743" s="3">
        <v>1</v>
      </c>
      <c r="N743" s="3">
        <v>0</v>
      </c>
      <c r="O743" s="3">
        <v>0</v>
      </c>
      <c r="P743" s="3">
        <v>0</v>
      </c>
      <c r="Q743" s="39">
        <v>0</v>
      </c>
      <c r="S743" s="37">
        <v>0</v>
      </c>
    </row>
    <row r="744" spans="1:19">
      <c r="A744" s="3" t="s">
        <v>11</v>
      </c>
      <c r="B744" s="3" t="s">
        <v>13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9">
        <v>0</v>
      </c>
      <c r="S744" s="37">
        <v>0</v>
      </c>
    </row>
    <row r="745" spans="1:19">
      <c r="A745" s="3" t="s">
        <v>11</v>
      </c>
      <c r="B745" s="3" t="s">
        <v>15</v>
      </c>
      <c r="C745" s="3">
        <v>0</v>
      </c>
      <c r="D745" s="3">
        <v>0</v>
      </c>
      <c r="E745" s="3">
        <v>1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1</v>
      </c>
      <c r="P745" s="3">
        <v>0</v>
      </c>
      <c r="Q745" s="39">
        <v>1</v>
      </c>
      <c r="S745" s="37">
        <v>0</v>
      </c>
    </row>
    <row r="746" spans="1:19">
      <c r="A746" s="3" t="s">
        <v>11</v>
      </c>
      <c r="B746" s="3" t="s">
        <v>14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1</v>
      </c>
      <c r="Q746" s="39">
        <v>0</v>
      </c>
      <c r="S746" s="37">
        <v>0</v>
      </c>
    </row>
    <row r="747" spans="1:19">
      <c r="A747" s="3" t="s">
        <v>9</v>
      </c>
      <c r="B747" s="3" t="s">
        <v>13</v>
      </c>
      <c r="C747" s="3">
        <v>0</v>
      </c>
      <c r="D747" s="3">
        <v>1</v>
      </c>
      <c r="E747" s="3">
        <v>1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9">
        <v>0</v>
      </c>
      <c r="S747" s="37">
        <v>0</v>
      </c>
    </row>
    <row r="748" spans="1:19">
      <c r="A748" s="3" t="s">
        <v>9</v>
      </c>
      <c r="B748" s="3" t="s">
        <v>13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9">
        <v>0</v>
      </c>
      <c r="S748" s="37">
        <v>0</v>
      </c>
    </row>
    <row r="749" spans="1:19">
      <c r="A749" s="3" t="s">
        <v>9</v>
      </c>
      <c r="B749" s="3" t="s">
        <v>14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9">
        <v>0</v>
      </c>
      <c r="S749" s="37">
        <v>0</v>
      </c>
    </row>
    <row r="750" spans="1:19">
      <c r="A750" s="3" t="s">
        <v>9</v>
      </c>
      <c r="B750" s="3" t="s">
        <v>15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9">
        <v>0</v>
      </c>
      <c r="S750" s="37">
        <v>0</v>
      </c>
    </row>
    <row r="751" spans="1:19">
      <c r="A751" s="3" t="s">
        <v>11</v>
      </c>
      <c r="B751" s="3" t="s">
        <v>13</v>
      </c>
      <c r="C751" s="3">
        <v>0</v>
      </c>
      <c r="D751" s="3">
        <v>0</v>
      </c>
      <c r="E751" s="3">
        <v>1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1</v>
      </c>
      <c r="Q751" s="39">
        <v>0</v>
      </c>
      <c r="S751" s="37">
        <v>0</v>
      </c>
    </row>
    <row r="752" spans="1:19">
      <c r="A752" s="3" t="s">
        <v>11</v>
      </c>
      <c r="B752" s="3" t="s">
        <v>13</v>
      </c>
      <c r="C752" s="3">
        <v>0</v>
      </c>
      <c r="D752" s="3">
        <v>0</v>
      </c>
      <c r="E752" s="3">
        <v>1</v>
      </c>
      <c r="F752" s="3">
        <v>0</v>
      </c>
      <c r="G752" s="3">
        <v>0</v>
      </c>
      <c r="H752" s="3">
        <v>0</v>
      </c>
      <c r="I752" s="3">
        <v>1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1</v>
      </c>
      <c r="Q752" s="39">
        <v>0</v>
      </c>
      <c r="S752" s="37">
        <v>0</v>
      </c>
    </row>
    <row r="753" spans="1:19">
      <c r="A753" s="3" t="s">
        <v>11</v>
      </c>
      <c r="B753" s="3" t="s">
        <v>14</v>
      </c>
      <c r="C753" s="3">
        <v>0</v>
      </c>
      <c r="D753" s="3">
        <v>1</v>
      </c>
      <c r="E753" s="3">
        <v>1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9">
        <v>0</v>
      </c>
      <c r="S753" s="37">
        <v>0</v>
      </c>
    </row>
    <row r="754" spans="1:19">
      <c r="A754" s="3" t="s">
        <v>9</v>
      </c>
      <c r="B754" s="3" t="s">
        <v>14</v>
      </c>
      <c r="C754" s="3">
        <v>0</v>
      </c>
      <c r="D754" s="3">
        <v>1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9">
        <v>0</v>
      </c>
      <c r="S754" s="37">
        <v>0</v>
      </c>
    </row>
    <row r="755" spans="1:19">
      <c r="A755" s="3" t="s">
        <v>11</v>
      </c>
      <c r="B755" s="3" t="s">
        <v>13</v>
      </c>
      <c r="C755" s="3">
        <v>0</v>
      </c>
      <c r="D755" s="3">
        <v>1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1</v>
      </c>
      <c r="Q755" s="39">
        <v>0</v>
      </c>
      <c r="S755" s="37">
        <v>0</v>
      </c>
    </row>
    <row r="756" spans="1:19">
      <c r="A756" s="3" t="s">
        <v>10</v>
      </c>
      <c r="B756" s="3" t="s">
        <v>13</v>
      </c>
      <c r="C756" s="3">
        <v>0</v>
      </c>
      <c r="D756" s="3">
        <v>1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9">
        <v>0</v>
      </c>
      <c r="S756" s="37">
        <v>0</v>
      </c>
    </row>
    <row r="757" spans="1:19">
      <c r="A757" s="3" t="s">
        <v>11</v>
      </c>
      <c r="B757" s="3" t="s">
        <v>15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9">
        <v>0</v>
      </c>
      <c r="S757" s="37">
        <v>0</v>
      </c>
    </row>
    <row r="758" spans="1:19">
      <c r="A758" s="3" t="s">
        <v>11</v>
      </c>
      <c r="B758" s="3" t="s">
        <v>13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1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1</v>
      </c>
      <c r="Q758" s="39">
        <v>0</v>
      </c>
      <c r="S758" s="37">
        <v>0</v>
      </c>
    </row>
    <row r="759" spans="1:19">
      <c r="A759" s="3" t="s">
        <v>10</v>
      </c>
      <c r="B759" s="3" t="s">
        <v>14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9">
        <v>0</v>
      </c>
      <c r="S759" s="37">
        <v>0</v>
      </c>
    </row>
    <row r="760" spans="1:19">
      <c r="A760" s="3" t="s">
        <v>9</v>
      </c>
      <c r="B760" s="3" t="s">
        <v>13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1</v>
      </c>
      <c r="N760" s="3">
        <v>0</v>
      </c>
      <c r="O760" s="3">
        <v>0</v>
      </c>
      <c r="P760" s="3">
        <v>0</v>
      </c>
      <c r="Q760" s="39">
        <v>0</v>
      </c>
      <c r="S760" s="37">
        <v>0</v>
      </c>
    </row>
    <row r="761" spans="1:19">
      <c r="A761" s="3" t="s">
        <v>9</v>
      </c>
      <c r="B761" s="3" t="s">
        <v>13</v>
      </c>
      <c r="C761" s="3">
        <v>0</v>
      </c>
      <c r="D761" s="3">
        <v>0</v>
      </c>
      <c r="E761" s="3">
        <v>1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1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9">
        <v>0</v>
      </c>
      <c r="S761" s="37">
        <v>0</v>
      </c>
    </row>
    <row r="762" spans="1:19">
      <c r="A762" s="3" t="s">
        <v>9</v>
      </c>
      <c r="B762" s="3" t="s">
        <v>14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1</v>
      </c>
      <c r="Q762" s="39">
        <v>0</v>
      </c>
      <c r="S762" s="37">
        <v>0</v>
      </c>
    </row>
    <row r="763" spans="1:19">
      <c r="A763" s="3" t="s">
        <v>9</v>
      </c>
      <c r="B763" s="3" t="s">
        <v>14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9">
        <v>0</v>
      </c>
      <c r="S763" s="37">
        <v>0</v>
      </c>
    </row>
    <row r="764" spans="1:19">
      <c r="A764" s="3" t="s">
        <v>9</v>
      </c>
      <c r="B764" s="3" t="s">
        <v>14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1</v>
      </c>
      <c r="Q764" s="39">
        <v>0</v>
      </c>
      <c r="S764" s="37">
        <v>0</v>
      </c>
    </row>
    <row r="765" spans="1:19">
      <c r="A765" s="3" t="s">
        <v>11</v>
      </c>
      <c r="B765" s="3" t="s">
        <v>13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9">
        <v>0</v>
      </c>
      <c r="S765" s="37">
        <v>0</v>
      </c>
    </row>
    <row r="766" spans="1:19">
      <c r="A766" s="3" t="s">
        <v>10</v>
      </c>
      <c r="B766" s="3" t="s">
        <v>14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9">
        <v>0</v>
      </c>
      <c r="S766" s="37">
        <v>0</v>
      </c>
    </row>
    <row r="767" spans="1:19">
      <c r="A767" s="3" t="s">
        <v>9</v>
      </c>
      <c r="B767" s="3" t="s">
        <v>13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9">
        <v>0</v>
      </c>
      <c r="S767" s="37">
        <v>0</v>
      </c>
    </row>
    <row r="768" spans="1:19">
      <c r="A768" s="3" t="s">
        <v>11</v>
      </c>
      <c r="B768" s="3" t="s">
        <v>14</v>
      </c>
      <c r="C768" s="3">
        <v>0</v>
      </c>
      <c r="D768" s="3">
        <v>0</v>
      </c>
      <c r="E768" s="3">
        <v>1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9">
        <v>0</v>
      </c>
      <c r="S768" s="37">
        <v>0</v>
      </c>
    </row>
    <row r="769" spans="1:19">
      <c r="A769" s="3" t="s">
        <v>9</v>
      </c>
      <c r="B769" s="3" t="s">
        <v>15</v>
      </c>
      <c r="C769" s="3">
        <v>0</v>
      </c>
      <c r="D769" s="3">
        <v>1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9">
        <v>0</v>
      </c>
      <c r="S769" s="37">
        <v>0</v>
      </c>
    </row>
    <row r="770" spans="1:19">
      <c r="A770" s="3" t="s">
        <v>11</v>
      </c>
      <c r="B770" s="3" t="s">
        <v>14</v>
      </c>
      <c r="C770" s="3">
        <v>0</v>
      </c>
      <c r="D770" s="3">
        <v>1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9">
        <v>0</v>
      </c>
      <c r="S770" s="37">
        <v>0</v>
      </c>
    </row>
    <row r="771" spans="1:19">
      <c r="A771" s="3" t="s">
        <v>9</v>
      </c>
      <c r="B771" s="3" t="s">
        <v>14</v>
      </c>
      <c r="C771" s="3">
        <v>0</v>
      </c>
      <c r="D771" s="3">
        <v>0</v>
      </c>
      <c r="E771" s="3">
        <v>1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1</v>
      </c>
      <c r="Q771" s="39">
        <v>0</v>
      </c>
      <c r="S771" s="37">
        <v>0</v>
      </c>
    </row>
    <row r="772" spans="1:19">
      <c r="A772" s="3" t="s">
        <v>9</v>
      </c>
      <c r="B772" s="3" t="s">
        <v>14</v>
      </c>
      <c r="C772" s="3">
        <v>0</v>
      </c>
      <c r="D772" s="3">
        <v>0</v>
      </c>
      <c r="E772" s="3">
        <v>1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9">
        <v>0</v>
      </c>
      <c r="S772" s="37">
        <v>0</v>
      </c>
    </row>
    <row r="773" spans="1:19">
      <c r="A773" s="3" t="s">
        <v>11</v>
      </c>
      <c r="B773" s="3" t="s">
        <v>15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9">
        <v>0</v>
      </c>
      <c r="S773" s="37">
        <v>0</v>
      </c>
    </row>
    <row r="774" spans="1:19">
      <c r="A774" s="3" t="s">
        <v>9</v>
      </c>
      <c r="B774" s="3" t="s">
        <v>13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9">
        <v>0</v>
      </c>
      <c r="S774" s="37">
        <v>0</v>
      </c>
    </row>
    <row r="775" spans="1:19">
      <c r="A775" s="3" t="s">
        <v>9</v>
      </c>
      <c r="B775" s="3" t="s">
        <v>13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1</v>
      </c>
      <c r="Q775" s="39">
        <v>0</v>
      </c>
      <c r="S775" s="37">
        <v>0</v>
      </c>
    </row>
    <row r="776" spans="1:19">
      <c r="A776" s="3" t="s">
        <v>9</v>
      </c>
      <c r="B776" s="3" t="s">
        <v>13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1</v>
      </c>
      <c r="N776" s="3">
        <v>0</v>
      </c>
      <c r="O776" s="3">
        <v>0</v>
      </c>
      <c r="P776" s="3">
        <v>0</v>
      </c>
      <c r="Q776" s="39">
        <v>1</v>
      </c>
      <c r="S776" s="37">
        <v>0</v>
      </c>
    </row>
    <row r="777" spans="1:19">
      <c r="A777" s="3" t="s">
        <v>11</v>
      </c>
      <c r="B777" s="3" t="s">
        <v>14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9">
        <v>0</v>
      </c>
      <c r="S777" s="37">
        <v>0</v>
      </c>
    </row>
    <row r="778" spans="1:19">
      <c r="A778" s="3" t="s">
        <v>11</v>
      </c>
      <c r="B778" s="3" t="s">
        <v>14</v>
      </c>
      <c r="C778" s="3">
        <v>0</v>
      </c>
      <c r="D778" s="3">
        <v>1</v>
      </c>
      <c r="E778" s="3">
        <v>0</v>
      </c>
      <c r="F778" s="3">
        <v>0</v>
      </c>
      <c r="G778" s="3">
        <v>0</v>
      </c>
      <c r="H778" s="3">
        <v>0</v>
      </c>
      <c r="I778" s="3">
        <v>1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9">
        <v>0</v>
      </c>
      <c r="S778" s="37">
        <v>0</v>
      </c>
    </row>
    <row r="779" spans="1:19">
      <c r="A779" s="3" t="s">
        <v>10</v>
      </c>
      <c r="B779" s="3" t="s">
        <v>13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1</v>
      </c>
      <c r="N779" s="3">
        <v>0</v>
      </c>
      <c r="O779" s="3">
        <v>0</v>
      </c>
      <c r="P779" s="3">
        <v>0</v>
      </c>
      <c r="Q779" s="39">
        <v>0</v>
      </c>
      <c r="S779" s="37">
        <v>0</v>
      </c>
    </row>
    <row r="780" spans="1:19">
      <c r="A780" s="3" t="s">
        <v>11</v>
      </c>
      <c r="B780" s="3" t="s">
        <v>14</v>
      </c>
      <c r="C780" s="3">
        <v>0</v>
      </c>
      <c r="D780" s="3">
        <v>0</v>
      </c>
      <c r="E780" s="3">
        <v>1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1</v>
      </c>
      <c r="Q780" s="39">
        <v>0</v>
      </c>
      <c r="S780" s="37">
        <v>0</v>
      </c>
    </row>
    <row r="781" spans="1:19">
      <c r="A781" s="3" t="s">
        <v>11</v>
      </c>
      <c r="B781" s="3" t="s">
        <v>14</v>
      </c>
      <c r="C781" s="3">
        <v>0</v>
      </c>
      <c r="D781" s="3">
        <v>1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1</v>
      </c>
      <c r="Q781" s="39">
        <v>0</v>
      </c>
      <c r="S781" s="37">
        <v>0</v>
      </c>
    </row>
    <row r="782" spans="1:19">
      <c r="A782" s="3" t="s">
        <v>11</v>
      </c>
      <c r="B782" s="3" t="s">
        <v>14</v>
      </c>
      <c r="C782" s="3">
        <v>0</v>
      </c>
      <c r="D782" s="3">
        <v>1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9">
        <v>0</v>
      </c>
      <c r="S782" s="37">
        <v>0</v>
      </c>
    </row>
    <row r="783" spans="1:19">
      <c r="A783" s="3" t="s">
        <v>11</v>
      </c>
      <c r="B783" s="3" t="s">
        <v>13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1</v>
      </c>
      <c r="N783" s="3">
        <v>0</v>
      </c>
      <c r="O783" s="3">
        <v>1</v>
      </c>
      <c r="P783" s="3">
        <v>0</v>
      </c>
      <c r="Q783" s="39">
        <v>0</v>
      </c>
      <c r="S783" s="37">
        <v>0</v>
      </c>
    </row>
    <row r="784" spans="1:19">
      <c r="A784" s="3" t="s">
        <v>9</v>
      </c>
      <c r="B784" s="3" t="s">
        <v>14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1</v>
      </c>
      <c r="K784" s="3">
        <v>0</v>
      </c>
      <c r="L784" s="3">
        <v>0</v>
      </c>
      <c r="M784" s="3">
        <v>1</v>
      </c>
      <c r="N784" s="3">
        <v>0</v>
      </c>
      <c r="O784" s="3">
        <v>0</v>
      </c>
      <c r="P784" s="3">
        <v>0</v>
      </c>
      <c r="Q784" s="39">
        <v>0</v>
      </c>
      <c r="S784" s="37">
        <v>0</v>
      </c>
    </row>
    <row r="785" spans="1:19">
      <c r="A785" s="3" t="s">
        <v>9</v>
      </c>
      <c r="B785" s="3" t="s">
        <v>14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1</v>
      </c>
      <c r="Q785" s="39">
        <v>0</v>
      </c>
      <c r="S785" s="37">
        <v>0</v>
      </c>
    </row>
    <row r="786" spans="1:19">
      <c r="A786" s="3" t="s">
        <v>11</v>
      </c>
      <c r="B786" s="3" t="s">
        <v>14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1</v>
      </c>
      <c r="M786" s="3">
        <v>0</v>
      </c>
      <c r="N786" s="3">
        <v>0</v>
      </c>
      <c r="O786" s="3">
        <v>0</v>
      </c>
      <c r="P786" s="3">
        <v>0</v>
      </c>
      <c r="Q786" s="39">
        <v>0</v>
      </c>
      <c r="S786" s="37">
        <v>0</v>
      </c>
    </row>
    <row r="787" spans="1:19">
      <c r="A787" s="3" t="s">
        <v>11</v>
      </c>
      <c r="B787" s="3" t="s">
        <v>14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9">
        <v>0</v>
      </c>
      <c r="S787" s="37">
        <v>0</v>
      </c>
    </row>
    <row r="788" spans="1:19">
      <c r="A788" s="3" t="s">
        <v>11</v>
      </c>
      <c r="B788" s="3" t="s">
        <v>14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1</v>
      </c>
      <c r="Q788" s="39">
        <v>0</v>
      </c>
      <c r="S788" s="37">
        <v>0</v>
      </c>
    </row>
    <row r="789" spans="1:19">
      <c r="A789" s="3" t="s">
        <v>11</v>
      </c>
      <c r="B789" s="3" t="s">
        <v>13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9">
        <v>0</v>
      </c>
      <c r="S789" s="37">
        <v>0</v>
      </c>
    </row>
    <row r="790" spans="1:19">
      <c r="A790" s="3" t="s">
        <v>9</v>
      </c>
      <c r="B790" s="3" t="s">
        <v>14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9">
        <v>0</v>
      </c>
      <c r="S790" s="37">
        <v>0</v>
      </c>
    </row>
    <row r="791" spans="1:19">
      <c r="A791" s="3" t="s">
        <v>9</v>
      </c>
      <c r="B791" s="3" t="s">
        <v>13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9">
        <v>0</v>
      </c>
      <c r="S791" s="37">
        <v>0</v>
      </c>
    </row>
    <row r="792" spans="1:19">
      <c r="A792" s="3" t="s">
        <v>10</v>
      </c>
      <c r="B792" s="3" t="s">
        <v>14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9">
        <v>0</v>
      </c>
      <c r="S792" s="37">
        <v>0</v>
      </c>
    </row>
    <row r="793" spans="1:19">
      <c r="A793" s="3" t="s">
        <v>11</v>
      </c>
      <c r="B793" s="3" t="s">
        <v>13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</v>
      </c>
      <c r="P793" s="3">
        <v>0</v>
      </c>
      <c r="Q793" s="39">
        <v>0</v>
      </c>
      <c r="S793" s="37">
        <v>0</v>
      </c>
    </row>
    <row r="794" spans="1:19">
      <c r="A794" s="3" t="s">
        <v>11</v>
      </c>
      <c r="B794" s="3" t="s">
        <v>14</v>
      </c>
      <c r="C794" s="3">
        <v>0</v>
      </c>
      <c r="D794" s="3">
        <v>1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9">
        <v>0</v>
      </c>
      <c r="S794" s="37">
        <v>0</v>
      </c>
    </row>
    <row r="795" spans="1:19">
      <c r="A795" s="3" t="s">
        <v>9</v>
      </c>
      <c r="B795" s="3" t="s">
        <v>13</v>
      </c>
      <c r="C795" s="3">
        <v>0</v>
      </c>
      <c r="D795" s="3">
        <v>0</v>
      </c>
      <c r="E795" s="3">
        <v>1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9">
        <v>0</v>
      </c>
      <c r="S795" s="37">
        <v>0</v>
      </c>
    </row>
    <row r="796" spans="1:19">
      <c r="A796" s="3" t="s">
        <v>10</v>
      </c>
      <c r="B796" s="3" t="s">
        <v>13</v>
      </c>
      <c r="C796" s="3">
        <v>0</v>
      </c>
      <c r="D796" s="3">
        <v>1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9">
        <v>0</v>
      </c>
      <c r="S796" s="37">
        <v>0</v>
      </c>
    </row>
    <row r="797" spans="1:19">
      <c r="A797" s="3" t="s">
        <v>11</v>
      </c>
      <c r="B797" s="3" t="s">
        <v>14</v>
      </c>
      <c r="C797" s="3">
        <v>0</v>
      </c>
      <c r="D797" s="3">
        <v>1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1</v>
      </c>
      <c r="N797" s="3">
        <v>0</v>
      </c>
      <c r="O797" s="3">
        <v>0</v>
      </c>
      <c r="P797" s="3">
        <v>0</v>
      </c>
      <c r="Q797" s="39">
        <v>1</v>
      </c>
      <c r="S797" s="37">
        <v>0</v>
      </c>
    </row>
    <row r="798" spans="1:19">
      <c r="A798" s="3" t="s">
        <v>11</v>
      </c>
      <c r="B798" s="3" t="s">
        <v>13</v>
      </c>
      <c r="C798" s="3">
        <v>1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1</v>
      </c>
      <c r="N798" s="3">
        <v>0</v>
      </c>
      <c r="O798" s="3">
        <v>0</v>
      </c>
      <c r="P798" s="3">
        <v>0</v>
      </c>
      <c r="Q798" s="39">
        <v>0</v>
      </c>
      <c r="S798" s="37">
        <v>0</v>
      </c>
    </row>
    <row r="799" spans="1:19">
      <c r="A799" s="3" t="s">
        <v>9</v>
      </c>
      <c r="B799" s="3" t="s">
        <v>13</v>
      </c>
      <c r="C799" s="3">
        <v>1</v>
      </c>
      <c r="D799" s="3">
        <v>1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9">
        <v>0</v>
      </c>
      <c r="S799" s="37">
        <v>0</v>
      </c>
    </row>
    <row r="800" spans="1:19">
      <c r="A800" s="3" t="s">
        <v>9</v>
      </c>
      <c r="B800" s="3" t="s">
        <v>13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1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9">
        <v>0</v>
      </c>
      <c r="S800" s="37">
        <v>0</v>
      </c>
    </row>
    <row r="801" spans="1:19">
      <c r="A801" s="3" t="s">
        <v>9</v>
      </c>
      <c r="B801" s="3" t="s">
        <v>14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9">
        <v>0</v>
      </c>
      <c r="S801" s="37">
        <v>0</v>
      </c>
    </row>
    <row r="802" spans="1:19">
      <c r="A802" s="3" t="s">
        <v>11</v>
      </c>
      <c r="B802" s="3" t="s">
        <v>14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</v>
      </c>
      <c r="N802" s="3">
        <v>0</v>
      </c>
      <c r="O802" s="3">
        <v>0</v>
      </c>
      <c r="P802" s="3">
        <v>0</v>
      </c>
      <c r="Q802" s="39">
        <v>0</v>
      </c>
      <c r="S802" s="37">
        <v>0</v>
      </c>
    </row>
    <row r="803" spans="1:19">
      <c r="A803" s="3" t="s">
        <v>9</v>
      </c>
      <c r="B803" s="3" t="s">
        <v>14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9">
        <v>0</v>
      </c>
      <c r="S803" s="37">
        <v>0</v>
      </c>
    </row>
    <row r="804" spans="1:19">
      <c r="A804" s="3" t="s">
        <v>9</v>
      </c>
      <c r="B804" s="3" t="s">
        <v>14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1</v>
      </c>
      <c r="M804" s="3">
        <v>0</v>
      </c>
      <c r="N804" s="3">
        <v>0</v>
      </c>
      <c r="O804" s="3">
        <v>0</v>
      </c>
      <c r="P804" s="3">
        <v>0</v>
      </c>
      <c r="Q804" s="39">
        <v>0</v>
      </c>
      <c r="S804" s="37">
        <v>0</v>
      </c>
    </row>
    <row r="805" spans="1:19">
      <c r="A805" s="3" t="s">
        <v>10</v>
      </c>
      <c r="B805" s="3" t="s">
        <v>14</v>
      </c>
      <c r="C805" s="3">
        <v>0</v>
      </c>
      <c r="D805" s="3">
        <v>1</v>
      </c>
      <c r="E805" s="3">
        <v>1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9">
        <v>0</v>
      </c>
      <c r="S805" s="37">
        <v>0</v>
      </c>
    </row>
    <row r="806" spans="1:19">
      <c r="A806" s="3" t="s">
        <v>9</v>
      </c>
      <c r="B806" s="3" t="s">
        <v>14</v>
      </c>
      <c r="C806" s="3">
        <v>0</v>
      </c>
      <c r="D806" s="3">
        <v>1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9">
        <v>0</v>
      </c>
      <c r="S806" s="37">
        <v>0</v>
      </c>
    </row>
    <row r="807" spans="1:19">
      <c r="A807" s="3" t="s">
        <v>11</v>
      </c>
      <c r="B807" s="3" t="s">
        <v>15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9">
        <v>0</v>
      </c>
      <c r="S807" s="37">
        <v>0</v>
      </c>
    </row>
    <row r="808" spans="1:19">
      <c r="A808" s="3" t="s">
        <v>9</v>
      </c>
      <c r="B808" s="3" t="s">
        <v>14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9">
        <v>0</v>
      </c>
      <c r="S808" s="37">
        <v>0</v>
      </c>
    </row>
    <row r="809" spans="1:19">
      <c r="A809" s="3" t="s">
        <v>10</v>
      </c>
      <c r="B809" s="3" t="s">
        <v>13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</v>
      </c>
      <c r="N809" s="3">
        <v>0</v>
      </c>
      <c r="O809" s="3">
        <v>1</v>
      </c>
      <c r="P809" s="3">
        <v>0</v>
      </c>
      <c r="Q809" s="39">
        <v>0</v>
      </c>
      <c r="S809" s="37">
        <v>0</v>
      </c>
    </row>
    <row r="810" spans="1:19">
      <c r="A810" s="3" t="s">
        <v>11</v>
      </c>
      <c r="B810" s="3" t="s">
        <v>13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9">
        <v>0</v>
      </c>
      <c r="S810" s="37">
        <v>0</v>
      </c>
    </row>
    <row r="811" spans="1:19">
      <c r="A811" s="3" t="s">
        <v>9</v>
      </c>
      <c r="B811" s="3" t="s">
        <v>13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9">
        <v>0</v>
      </c>
      <c r="S811" s="37">
        <v>0</v>
      </c>
    </row>
    <row r="812" spans="1:19">
      <c r="A812" s="3" t="s">
        <v>9</v>
      </c>
      <c r="B812" s="3" t="s">
        <v>15</v>
      </c>
      <c r="C812" s="3">
        <v>0</v>
      </c>
      <c r="D812" s="3">
        <v>1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</v>
      </c>
      <c r="N812" s="3">
        <v>0</v>
      </c>
      <c r="O812" s="3">
        <v>0</v>
      </c>
      <c r="P812" s="3">
        <v>1</v>
      </c>
      <c r="Q812" s="39">
        <v>0</v>
      </c>
      <c r="S812" s="37">
        <v>0</v>
      </c>
    </row>
    <row r="813" spans="1:19">
      <c r="A813" s="3" t="s">
        <v>11</v>
      </c>
      <c r="B813" s="3" t="s">
        <v>15</v>
      </c>
      <c r="C813" s="3">
        <v>0</v>
      </c>
      <c r="D813" s="3">
        <v>1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9">
        <v>0</v>
      </c>
      <c r="S813" s="37">
        <v>0</v>
      </c>
    </row>
    <row r="814" spans="1:19">
      <c r="A814" s="3" t="s">
        <v>10</v>
      </c>
      <c r="B814" s="3" t="s">
        <v>14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9">
        <v>0</v>
      </c>
      <c r="S814" s="37">
        <v>0</v>
      </c>
    </row>
    <row r="815" spans="1:19">
      <c r="A815" s="3" t="s">
        <v>9</v>
      </c>
      <c r="B815" s="3" t="s">
        <v>14</v>
      </c>
      <c r="C815" s="3">
        <v>0</v>
      </c>
      <c r="D815" s="3">
        <v>0</v>
      </c>
      <c r="E815" s="3">
        <v>1</v>
      </c>
      <c r="F815" s="3">
        <v>0</v>
      </c>
      <c r="G815" s="3">
        <v>0</v>
      </c>
      <c r="H815" s="3">
        <v>0</v>
      </c>
      <c r="I815" s="3">
        <v>0</v>
      </c>
      <c r="J815" s="3">
        <v>1</v>
      </c>
      <c r="K815" s="3">
        <v>0</v>
      </c>
      <c r="L815" s="3">
        <v>0</v>
      </c>
      <c r="M815" s="3">
        <v>1</v>
      </c>
      <c r="N815" s="3">
        <v>0</v>
      </c>
      <c r="O815" s="3">
        <v>0</v>
      </c>
      <c r="P815" s="3">
        <v>0</v>
      </c>
      <c r="Q815" s="39">
        <v>0</v>
      </c>
      <c r="S815" s="37">
        <v>0</v>
      </c>
    </row>
    <row r="816" spans="1:19">
      <c r="A816" s="3" t="s">
        <v>11</v>
      </c>
      <c r="B816" s="3" t="s">
        <v>14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9">
        <v>0</v>
      </c>
      <c r="S816" s="37">
        <v>0</v>
      </c>
    </row>
    <row r="817" spans="1:19">
      <c r="A817" s="3" t="s">
        <v>9</v>
      </c>
      <c r="B817" s="3" t="s">
        <v>14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1</v>
      </c>
      <c r="M817" s="3">
        <v>0</v>
      </c>
      <c r="N817" s="3">
        <v>0</v>
      </c>
      <c r="O817" s="3">
        <v>0</v>
      </c>
      <c r="P817" s="3">
        <v>0</v>
      </c>
      <c r="Q817" s="39">
        <v>0</v>
      </c>
      <c r="S817" s="37">
        <v>0</v>
      </c>
    </row>
    <row r="818" spans="1:19">
      <c r="A818" s="3" t="s">
        <v>9</v>
      </c>
      <c r="B818" s="3" t="s">
        <v>13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9">
        <v>0</v>
      </c>
      <c r="S818" s="37">
        <v>0</v>
      </c>
    </row>
    <row r="819" spans="1:19">
      <c r="A819" s="3" t="s">
        <v>9</v>
      </c>
      <c r="B819" s="3" t="s">
        <v>14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9">
        <v>0</v>
      </c>
      <c r="S819" s="37">
        <v>0</v>
      </c>
    </row>
    <row r="820" spans="1:19">
      <c r="A820" s="3" t="s">
        <v>9</v>
      </c>
      <c r="B820" s="3" t="s">
        <v>14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1</v>
      </c>
      <c r="M820" s="3">
        <v>0</v>
      </c>
      <c r="N820" s="3">
        <v>0</v>
      </c>
      <c r="O820" s="3">
        <v>0</v>
      </c>
      <c r="P820" s="3">
        <v>0</v>
      </c>
      <c r="Q820" s="39">
        <v>0</v>
      </c>
      <c r="S820" s="37">
        <v>0</v>
      </c>
    </row>
    <row r="821" spans="1:19">
      <c r="A821" s="3" t="s">
        <v>11</v>
      </c>
      <c r="B821" s="3" t="s">
        <v>14</v>
      </c>
      <c r="C821" s="3">
        <v>0</v>
      </c>
      <c r="D821" s="3">
        <v>1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9">
        <v>0</v>
      </c>
      <c r="S821" s="37">
        <v>0</v>
      </c>
    </row>
    <row r="822" spans="1:19">
      <c r="A822" s="3" t="s">
        <v>9</v>
      </c>
      <c r="B822" s="3" t="s">
        <v>14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1</v>
      </c>
      <c r="P822" s="3">
        <v>0</v>
      </c>
      <c r="Q822" s="39">
        <v>0</v>
      </c>
      <c r="S822" s="37">
        <v>0</v>
      </c>
    </row>
    <row r="823" spans="1:19">
      <c r="A823" s="3" t="s">
        <v>11</v>
      </c>
      <c r="B823" s="3" t="s">
        <v>13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9">
        <v>0</v>
      </c>
      <c r="S823" s="37">
        <v>0</v>
      </c>
    </row>
    <row r="824" spans="1:19">
      <c r="A824" s="3" t="s">
        <v>11</v>
      </c>
      <c r="B824" s="3" t="s">
        <v>14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1</v>
      </c>
      <c r="M824" s="3">
        <v>0</v>
      </c>
      <c r="N824" s="3">
        <v>0</v>
      </c>
      <c r="O824" s="3">
        <v>0</v>
      </c>
      <c r="P824" s="3">
        <v>1</v>
      </c>
      <c r="Q824" s="39">
        <v>0</v>
      </c>
      <c r="S824" s="37">
        <v>0</v>
      </c>
    </row>
    <row r="825" spans="1:19">
      <c r="A825" s="3" t="s">
        <v>11</v>
      </c>
      <c r="B825" s="3" t="s">
        <v>13</v>
      </c>
      <c r="C825" s="3">
        <v>0</v>
      </c>
      <c r="D825" s="3">
        <v>1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9">
        <v>0</v>
      </c>
      <c r="S825" s="37">
        <v>0</v>
      </c>
    </row>
    <row r="826" spans="1:19">
      <c r="A826" s="3" t="s">
        <v>9</v>
      </c>
      <c r="B826" s="3" t="s">
        <v>14</v>
      </c>
      <c r="C826" s="3">
        <v>0</v>
      </c>
      <c r="D826" s="3">
        <v>1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1</v>
      </c>
      <c r="Q826" s="39">
        <v>0</v>
      </c>
      <c r="S826" s="37">
        <v>0</v>
      </c>
    </row>
    <row r="827" spans="1:19">
      <c r="A827" s="3" t="s">
        <v>11</v>
      </c>
      <c r="B827" s="3" t="s">
        <v>13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9">
        <v>0</v>
      </c>
      <c r="S827" s="37">
        <v>0</v>
      </c>
    </row>
    <row r="828" spans="1:19">
      <c r="A828" s="3" t="s">
        <v>11</v>
      </c>
      <c r="B828" s="3" t="s">
        <v>14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9">
        <v>0</v>
      </c>
      <c r="S828" s="37">
        <v>0</v>
      </c>
    </row>
    <row r="829" spans="1:19">
      <c r="A829" s="3" t="s">
        <v>9</v>
      </c>
      <c r="B829" s="3" t="s">
        <v>14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9">
        <v>0</v>
      </c>
      <c r="S829" s="37">
        <v>0</v>
      </c>
    </row>
    <row r="830" spans="1:19">
      <c r="A830" s="3" t="s">
        <v>9</v>
      </c>
      <c r="B830" s="3" t="s">
        <v>13</v>
      </c>
      <c r="C830" s="3">
        <v>0</v>
      </c>
      <c r="D830" s="3">
        <v>1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9">
        <v>0</v>
      </c>
      <c r="S830" s="37">
        <v>0</v>
      </c>
    </row>
    <row r="831" spans="1:19">
      <c r="A831" s="3" t="s">
        <v>11</v>
      </c>
      <c r="B831" s="3" t="s">
        <v>13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9">
        <v>0</v>
      </c>
      <c r="S831" s="37">
        <v>0</v>
      </c>
    </row>
    <row r="832" spans="1:19">
      <c r="A832" s="3" t="s">
        <v>11</v>
      </c>
      <c r="B832" s="3" t="s">
        <v>13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1</v>
      </c>
      <c r="Q832" s="39">
        <v>0</v>
      </c>
      <c r="S832" s="37">
        <v>0</v>
      </c>
    </row>
    <row r="833" spans="1:19">
      <c r="A833" s="3" t="s">
        <v>10</v>
      </c>
      <c r="B833" s="3" t="s">
        <v>13</v>
      </c>
      <c r="C833" s="3">
        <v>0</v>
      </c>
      <c r="D833" s="3">
        <v>0</v>
      </c>
      <c r="E833" s="3">
        <v>1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1</v>
      </c>
      <c r="Q833" s="39">
        <v>0</v>
      </c>
      <c r="S833" s="37">
        <v>0</v>
      </c>
    </row>
    <row r="834" spans="1:19">
      <c r="A834" s="3" t="s">
        <v>11</v>
      </c>
      <c r="B834" s="3" t="s">
        <v>13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</v>
      </c>
      <c r="N834" s="3">
        <v>0</v>
      </c>
      <c r="O834" s="3">
        <v>0</v>
      </c>
      <c r="P834" s="3">
        <v>0</v>
      </c>
      <c r="Q834" s="39">
        <v>0</v>
      </c>
      <c r="S834" s="37">
        <v>0</v>
      </c>
    </row>
    <row r="835" spans="1:19">
      <c r="A835" s="3" t="s">
        <v>9</v>
      </c>
      <c r="B835" s="3" t="s">
        <v>14</v>
      </c>
      <c r="C835" s="3">
        <v>0</v>
      </c>
      <c r="D835" s="3">
        <v>1</v>
      </c>
      <c r="E835" s="3">
        <v>1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9">
        <v>0</v>
      </c>
      <c r="S835" s="37">
        <v>0</v>
      </c>
    </row>
    <row r="836" spans="1:19">
      <c r="A836" s="3" t="s">
        <v>10</v>
      </c>
      <c r="B836" s="3" t="s">
        <v>14</v>
      </c>
      <c r="C836" s="3">
        <v>0</v>
      </c>
      <c r="D836" s="3">
        <v>1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1</v>
      </c>
      <c r="M836" s="3">
        <v>0</v>
      </c>
      <c r="N836" s="3">
        <v>0</v>
      </c>
      <c r="O836" s="3">
        <v>0</v>
      </c>
      <c r="P836" s="3">
        <v>0</v>
      </c>
      <c r="Q836" s="39">
        <v>0</v>
      </c>
      <c r="S836" s="37">
        <v>0</v>
      </c>
    </row>
    <row r="837" spans="1:19">
      <c r="A837" s="3" t="s">
        <v>9</v>
      </c>
      <c r="B837" s="3" t="s">
        <v>14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9">
        <v>0</v>
      </c>
      <c r="S837" s="37">
        <v>0</v>
      </c>
    </row>
    <row r="838" spans="1:19">
      <c r="A838" s="3" t="s">
        <v>9</v>
      </c>
      <c r="B838" s="3" t="s">
        <v>14</v>
      </c>
      <c r="C838" s="3">
        <v>0</v>
      </c>
      <c r="D838" s="3">
        <v>0</v>
      </c>
      <c r="E838" s="3">
        <v>1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9">
        <v>0</v>
      </c>
      <c r="S838" s="37">
        <v>0</v>
      </c>
    </row>
    <row r="839" spans="1:19">
      <c r="A839" s="3" t="s">
        <v>11</v>
      </c>
      <c r="B839" s="3" t="s">
        <v>14</v>
      </c>
      <c r="C839" s="3">
        <v>0</v>
      </c>
      <c r="D839" s="3">
        <v>1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9">
        <v>1</v>
      </c>
      <c r="S839" s="37">
        <v>0</v>
      </c>
    </row>
    <row r="840" spans="1:19">
      <c r="A840" s="3" t="s">
        <v>11</v>
      </c>
      <c r="B840" s="3" t="s">
        <v>13</v>
      </c>
      <c r="C840" s="3">
        <v>0</v>
      </c>
      <c r="D840" s="3">
        <v>1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1</v>
      </c>
      <c r="O840" s="3">
        <v>0</v>
      </c>
      <c r="P840" s="3">
        <v>0</v>
      </c>
      <c r="Q840" s="39">
        <v>0</v>
      </c>
      <c r="S840" s="37">
        <v>0</v>
      </c>
    </row>
    <row r="841" spans="1:19">
      <c r="A841" s="3" t="s">
        <v>10</v>
      </c>
      <c r="B841" s="3" t="s">
        <v>14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9">
        <v>0</v>
      </c>
      <c r="S841" s="37">
        <v>0</v>
      </c>
    </row>
    <row r="842" spans="1:19">
      <c r="A842" s="3" t="s">
        <v>11</v>
      </c>
      <c r="B842" s="3" t="s">
        <v>14</v>
      </c>
      <c r="C842" s="3">
        <v>0</v>
      </c>
      <c r="D842" s="3">
        <v>0</v>
      </c>
      <c r="E842" s="3">
        <v>1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9">
        <v>0</v>
      </c>
      <c r="S842" s="37">
        <v>0</v>
      </c>
    </row>
    <row r="843" spans="1:19">
      <c r="A843" s="3" t="s">
        <v>9</v>
      </c>
      <c r="B843" s="3" t="s">
        <v>14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9">
        <v>0</v>
      </c>
      <c r="S843" s="37">
        <v>0</v>
      </c>
    </row>
    <row r="844" spans="1:19">
      <c r="A844" s="3" t="s">
        <v>10</v>
      </c>
      <c r="B844" s="3" t="s">
        <v>15</v>
      </c>
      <c r="C844" s="3">
        <v>0</v>
      </c>
      <c r="D844" s="3">
        <v>0</v>
      </c>
      <c r="E844" s="3">
        <v>0</v>
      </c>
      <c r="F844" s="3">
        <v>0</v>
      </c>
      <c r="G844" s="3">
        <v>1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1</v>
      </c>
      <c r="Q844" s="39">
        <v>0</v>
      </c>
      <c r="S844" s="37">
        <v>0</v>
      </c>
    </row>
    <row r="845" spans="1:19">
      <c r="A845" s="3" t="s">
        <v>9</v>
      </c>
      <c r="B845" s="3" t="s">
        <v>13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9">
        <v>0</v>
      </c>
      <c r="S845" s="37">
        <v>0</v>
      </c>
    </row>
    <row r="846" spans="1:19">
      <c r="A846" s="3" t="s">
        <v>9</v>
      </c>
      <c r="B846" s="3" t="s">
        <v>13</v>
      </c>
      <c r="C846" s="3">
        <v>0</v>
      </c>
      <c r="D846" s="3">
        <v>1</v>
      </c>
      <c r="E846" s="3">
        <v>1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9">
        <v>0</v>
      </c>
      <c r="S846" s="37">
        <v>0</v>
      </c>
    </row>
    <row r="847" spans="1:19">
      <c r="A847" s="3" t="s">
        <v>9</v>
      </c>
      <c r="B847" s="3" t="s">
        <v>14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9">
        <v>0</v>
      </c>
      <c r="S847" s="37">
        <v>0</v>
      </c>
    </row>
    <row r="848" spans="1:19">
      <c r="A848" s="3" t="s">
        <v>11</v>
      </c>
      <c r="B848" s="3" t="s">
        <v>14</v>
      </c>
      <c r="C848" s="3">
        <v>0</v>
      </c>
      <c r="D848" s="3">
        <v>0</v>
      </c>
      <c r="E848" s="3">
        <v>1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</v>
      </c>
      <c r="N848" s="3">
        <v>0</v>
      </c>
      <c r="O848" s="3">
        <v>0</v>
      </c>
      <c r="P848" s="3">
        <v>1</v>
      </c>
      <c r="Q848" s="39">
        <v>1</v>
      </c>
      <c r="S848" s="37">
        <v>0</v>
      </c>
    </row>
    <row r="849" spans="1:19">
      <c r="A849" s="3" t="s">
        <v>11</v>
      </c>
      <c r="B849" s="3" t="s">
        <v>13</v>
      </c>
      <c r="C849" s="3">
        <v>0</v>
      </c>
      <c r="D849" s="3">
        <v>0</v>
      </c>
      <c r="E849" s="3">
        <v>1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</v>
      </c>
      <c r="N849" s="3">
        <v>0</v>
      </c>
      <c r="O849" s="3">
        <v>0</v>
      </c>
      <c r="P849" s="3">
        <v>0</v>
      </c>
      <c r="Q849" s="39">
        <v>0</v>
      </c>
      <c r="S849" s="37">
        <v>0</v>
      </c>
    </row>
    <row r="850" spans="1:19">
      <c r="A850" s="3" t="s">
        <v>11</v>
      </c>
      <c r="B850" s="3" t="s">
        <v>13</v>
      </c>
      <c r="C850" s="3">
        <v>0</v>
      </c>
      <c r="D850" s="3">
        <v>1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9">
        <v>0</v>
      </c>
      <c r="S850" s="37">
        <v>0</v>
      </c>
    </row>
    <row r="851" spans="1:19">
      <c r="A851" s="3" t="s">
        <v>9</v>
      </c>
      <c r="B851" s="3" t="s">
        <v>13</v>
      </c>
      <c r="C851" s="3">
        <v>0</v>
      </c>
      <c r="D851" s="3">
        <v>0</v>
      </c>
      <c r="E851" s="3">
        <v>1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9">
        <v>0</v>
      </c>
      <c r="S851" s="37">
        <v>0</v>
      </c>
    </row>
    <row r="852" spans="1:19">
      <c r="A852" s="3" t="s">
        <v>9</v>
      </c>
      <c r="B852" s="3" t="s">
        <v>14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9">
        <v>0</v>
      </c>
      <c r="S852" s="37">
        <v>0</v>
      </c>
    </row>
    <row r="853" spans="1:19">
      <c r="A853" s="3" t="s">
        <v>11</v>
      </c>
      <c r="B853" s="3" t="s">
        <v>14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1</v>
      </c>
      <c r="M853" s="3">
        <v>0</v>
      </c>
      <c r="N853" s="3">
        <v>0</v>
      </c>
      <c r="O853" s="3">
        <v>0</v>
      </c>
      <c r="P853" s="3">
        <v>0</v>
      </c>
      <c r="Q853" s="39">
        <v>1</v>
      </c>
      <c r="S853" s="37">
        <v>0</v>
      </c>
    </row>
    <row r="854" spans="1:19">
      <c r="A854" s="3" t="s">
        <v>9</v>
      </c>
      <c r="B854" s="3" t="s">
        <v>13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</v>
      </c>
      <c r="N854" s="3">
        <v>0</v>
      </c>
      <c r="O854" s="3">
        <v>0</v>
      </c>
      <c r="P854" s="3">
        <v>0</v>
      </c>
      <c r="Q854" s="39">
        <v>0</v>
      </c>
      <c r="S854" s="37">
        <v>0</v>
      </c>
    </row>
    <row r="855" spans="1:19">
      <c r="A855" s="3" t="s">
        <v>11</v>
      </c>
      <c r="B855" s="3" t="s">
        <v>13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9">
        <v>0</v>
      </c>
      <c r="S855" s="37">
        <v>0</v>
      </c>
    </row>
    <row r="856" spans="1:19">
      <c r="A856" s="3" t="s">
        <v>9</v>
      </c>
      <c r="B856" s="3" t="s">
        <v>14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1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9">
        <v>0</v>
      </c>
      <c r="S856" s="37">
        <v>0</v>
      </c>
    </row>
    <row r="857" spans="1:19">
      <c r="A857" s="3" t="s">
        <v>11</v>
      </c>
      <c r="B857" s="3" t="s">
        <v>14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</v>
      </c>
      <c r="N857" s="3">
        <v>0</v>
      </c>
      <c r="O857" s="3">
        <v>0</v>
      </c>
      <c r="P857" s="3">
        <v>0</v>
      </c>
      <c r="Q857" s="39">
        <v>1</v>
      </c>
      <c r="S857" s="37">
        <v>0</v>
      </c>
    </row>
    <row r="858" spans="1:19">
      <c r="A858" s="3" t="s">
        <v>9</v>
      </c>
      <c r="B858" s="3" t="s">
        <v>13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9">
        <v>0</v>
      </c>
      <c r="S858" s="37">
        <v>0</v>
      </c>
    </row>
    <row r="859" spans="1:19">
      <c r="A859" s="3" t="s">
        <v>9</v>
      </c>
      <c r="B859" s="3" t="s">
        <v>13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</v>
      </c>
      <c r="N859" s="3">
        <v>0</v>
      </c>
      <c r="O859" s="3">
        <v>0</v>
      </c>
      <c r="P859" s="3">
        <v>1</v>
      </c>
      <c r="Q859" s="39">
        <v>0</v>
      </c>
      <c r="S859" s="37">
        <v>0</v>
      </c>
    </row>
    <row r="860" spans="1:19">
      <c r="A860" s="3" t="s">
        <v>11</v>
      </c>
      <c r="B860" s="3" t="s">
        <v>13</v>
      </c>
      <c r="C860" s="3">
        <v>1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9">
        <v>0</v>
      </c>
      <c r="S860" s="37">
        <v>0</v>
      </c>
    </row>
    <row r="861" spans="1:19">
      <c r="A861" s="3" t="s">
        <v>9</v>
      </c>
      <c r="B861" s="3" t="s">
        <v>13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</v>
      </c>
      <c r="N861" s="3">
        <v>0</v>
      </c>
      <c r="O861" s="3">
        <v>0</v>
      </c>
      <c r="P861" s="3">
        <v>0</v>
      </c>
      <c r="Q861" s="39">
        <v>0</v>
      </c>
      <c r="S861" s="37">
        <v>0</v>
      </c>
    </row>
    <row r="862" spans="1:19">
      <c r="A862" s="3" t="s">
        <v>9</v>
      </c>
      <c r="B862" s="3" t="s">
        <v>13</v>
      </c>
      <c r="C862" s="3">
        <v>0</v>
      </c>
      <c r="D862" s="3">
        <v>1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1</v>
      </c>
      <c r="Q862" s="39">
        <v>0</v>
      </c>
      <c r="S862" s="37">
        <v>0</v>
      </c>
    </row>
    <row r="863" spans="1:19">
      <c r="A863" s="3" t="s">
        <v>9</v>
      </c>
      <c r="B863" s="3" t="s">
        <v>13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9">
        <v>1</v>
      </c>
      <c r="S863" s="37">
        <v>0</v>
      </c>
    </row>
    <row r="864" spans="1:19">
      <c r="A864" s="3" t="s">
        <v>9</v>
      </c>
      <c r="B864" s="3" t="s">
        <v>13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</v>
      </c>
      <c r="N864" s="3">
        <v>0</v>
      </c>
      <c r="O864" s="3">
        <v>0</v>
      </c>
      <c r="P864" s="3">
        <v>1</v>
      </c>
      <c r="Q864" s="39">
        <v>0</v>
      </c>
      <c r="S864" s="37">
        <v>0</v>
      </c>
    </row>
    <row r="865" spans="1:19">
      <c r="A865" s="3" t="s">
        <v>9</v>
      </c>
      <c r="B865" s="3" t="s">
        <v>13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1</v>
      </c>
      <c r="Q865" s="39">
        <v>0</v>
      </c>
      <c r="S865" s="37">
        <v>0</v>
      </c>
    </row>
    <row r="866" spans="1:19">
      <c r="A866" s="3" t="s">
        <v>9</v>
      </c>
      <c r="B866" s="3" t="s">
        <v>14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9">
        <v>0</v>
      </c>
      <c r="S866" s="37">
        <v>0</v>
      </c>
    </row>
    <row r="867" spans="1:19">
      <c r="A867" s="3" t="s">
        <v>9</v>
      </c>
      <c r="B867" s="3" t="s">
        <v>14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9">
        <v>0</v>
      </c>
      <c r="S867" s="37">
        <v>0</v>
      </c>
    </row>
    <row r="868" spans="1:19">
      <c r="A868" s="3" t="s">
        <v>11</v>
      </c>
      <c r="B868" s="3" t="s">
        <v>14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</v>
      </c>
      <c r="N868" s="3">
        <v>0</v>
      </c>
      <c r="O868" s="3">
        <v>0</v>
      </c>
      <c r="P868" s="3">
        <v>1</v>
      </c>
      <c r="Q868" s="39">
        <v>0</v>
      </c>
      <c r="S868" s="37">
        <v>0</v>
      </c>
    </row>
    <row r="869" spans="1:19">
      <c r="A869" s="3" t="s">
        <v>9</v>
      </c>
      <c r="B869" s="3" t="s">
        <v>14</v>
      </c>
      <c r="C869" s="3">
        <v>0</v>
      </c>
      <c r="D869" s="3">
        <v>1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1</v>
      </c>
      <c r="L869" s="3">
        <v>0</v>
      </c>
      <c r="M869" s="3">
        <v>0</v>
      </c>
      <c r="N869" s="3">
        <v>0</v>
      </c>
      <c r="O869" s="3">
        <v>0</v>
      </c>
      <c r="P869" s="3">
        <v>1</v>
      </c>
      <c r="Q869" s="39">
        <v>0</v>
      </c>
      <c r="S869" s="37">
        <v>0</v>
      </c>
    </row>
    <row r="870" spans="1:19">
      <c r="A870" s="3" t="s">
        <v>11</v>
      </c>
      <c r="B870" s="3" t="s">
        <v>14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9">
        <v>0</v>
      </c>
      <c r="S870" s="37">
        <v>0</v>
      </c>
    </row>
    <row r="871" spans="1:19">
      <c r="A871" s="3" t="s">
        <v>11</v>
      </c>
      <c r="B871" s="3" t="s">
        <v>13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9">
        <v>0</v>
      </c>
      <c r="S871" s="37">
        <v>0</v>
      </c>
    </row>
    <row r="872" spans="1:19">
      <c r="A872" s="3" t="s">
        <v>11</v>
      </c>
      <c r="B872" s="3" t="s">
        <v>15</v>
      </c>
      <c r="C872" s="3">
        <v>0</v>
      </c>
      <c r="D872" s="3">
        <v>1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1</v>
      </c>
      <c r="O872" s="3">
        <v>0</v>
      </c>
      <c r="P872" s="3">
        <v>0</v>
      </c>
      <c r="Q872" s="39">
        <v>0</v>
      </c>
      <c r="S872" s="37">
        <v>0</v>
      </c>
    </row>
    <row r="873" spans="1:19">
      <c r="A873" s="3" t="s">
        <v>10</v>
      </c>
      <c r="B873" s="3" t="s">
        <v>13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1</v>
      </c>
      <c r="Q873" s="39">
        <v>0</v>
      </c>
      <c r="S873" s="37">
        <v>0</v>
      </c>
    </row>
    <row r="874" spans="1:19">
      <c r="A874" s="3" t="s">
        <v>11</v>
      </c>
      <c r="B874" s="3" t="s">
        <v>13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1</v>
      </c>
      <c r="Q874" s="39">
        <v>0</v>
      </c>
      <c r="S874" s="37">
        <v>0</v>
      </c>
    </row>
    <row r="875" spans="1:19">
      <c r="A875" s="3" t="s">
        <v>9</v>
      </c>
      <c r="B875" s="3" t="s">
        <v>14</v>
      </c>
      <c r="C875" s="3">
        <v>0</v>
      </c>
      <c r="D875" s="3">
        <v>1</v>
      </c>
      <c r="E875" s="3">
        <v>1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9">
        <v>0</v>
      </c>
      <c r="S875" s="37">
        <v>0</v>
      </c>
    </row>
    <row r="876" spans="1:19">
      <c r="A876" s="3" t="s">
        <v>11</v>
      </c>
      <c r="B876" s="3" t="s">
        <v>14</v>
      </c>
      <c r="C876" s="3">
        <v>0</v>
      </c>
      <c r="D876" s="3">
        <v>0</v>
      </c>
      <c r="E876" s="3">
        <v>1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9">
        <v>0</v>
      </c>
      <c r="S876" s="37">
        <v>0</v>
      </c>
    </row>
    <row r="877" spans="1:19">
      <c r="A877" s="3" t="s">
        <v>11</v>
      </c>
      <c r="B877" s="3" t="s">
        <v>13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</v>
      </c>
      <c r="N877" s="3">
        <v>0</v>
      </c>
      <c r="O877" s="3">
        <v>0</v>
      </c>
      <c r="P877" s="3">
        <v>1</v>
      </c>
      <c r="Q877" s="39">
        <v>0</v>
      </c>
      <c r="S877" s="37">
        <v>0</v>
      </c>
    </row>
    <row r="878" spans="1:19">
      <c r="A878" s="3" t="s">
        <v>11</v>
      </c>
      <c r="B878" s="3" t="s">
        <v>13</v>
      </c>
      <c r="C878" s="3">
        <v>1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1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9">
        <v>0</v>
      </c>
      <c r="S878" s="37">
        <v>0</v>
      </c>
    </row>
    <row r="879" spans="1:19">
      <c r="A879" s="3" t="s">
        <v>11</v>
      </c>
      <c r="B879" s="3" t="s">
        <v>14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1</v>
      </c>
      <c r="Q879" s="39">
        <v>0</v>
      </c>
      <c r="S879" s="37">
        <v>0</v>
      </c>
    </row>
    <row r="880" spans="1:19">
      <c r="A880" s="3" t="s">
        <v>11</v>
      </c>
      <c r="B880" s="3" t="s">
        <v>13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9">
        <v>0</v>
      </c>
      <c r="S880" s="37">
        <v>0</v>
      </c>
    </row>
    <row r="881" spans="1:19">
      <c r="A881" s="3" t="s">
        <v>9</v>
      </c>
      <c r="B881" s="3" t="s">
        <v>13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9">
        <v>0</v>
      </c>
      <c r="S881" s="37">
        <v>0</v>
      </c>
    </row>
    <row r="882" spans="1:19">
      <c r="A882" s="3" t="s">
        <v>11</v>
      </c>
      <c r="B882" s="3" t="s">
        <v>13</v>
      </c>
      <c r="C882" s="3">
        <v>0</v>
      </c>
      <c r="D882" s="3">
        <v>1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9">
        <v>0</v>
      </c>
      <c r="S882" s="37">
        <v>0</v>
      </c>
    </row>
    <row r="883" spans="1:19">
      <c r="A883" s="3" t="s">
        <v>11</v>
      </c>
      <c r="B883" s="3" t="s">
        <v>14</v>
      </c>
      <c r="C883" s="3">
        <v>0</v>
      </c>
      <c r="D883" s="3">
        <v>0</v>
      </c>
      <c r="E883" s="3">
        <v>1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9">
        <v>0</v>
      </c>
      <c r="S883" s="37">
        <v>0</v>
      </c>
    </row>
    <row r="884" spans="1:19">
      <c r="A884" s="3" t="s">
        <v>11</v>
      </c>
      <c r="B884" s="3" t="s">
        <v>14</v>
      </c>
      <c r="C884" s="3">
        <v>0</v>
      </c>
      <c r="D884" s="3">
        <v>1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9">
        <v>0</v>
      </c>
      <c r="S884" s="37">
        <v>0</v>
      </c>
    </row>
    <row r="885" spans="1:19">
      <c r="A885" s="3" t="s">
        <v>11</v>
      </c>
      <c r="B885" s="3" t="s">
        <v>14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9">
        <v>0</v>
      </c>
      <c r="S885" s="37">
        <v>0</v>
      </c>
    </row>
    <row r="886" spans="1:19">
      <c r="A886" s="3" t="s">
        <v>11</v>
      </c>
      <c r="B886" s="3" t="s">
        <v>14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9">
        <v>0</v>
      </c>
      <c r="S886" s="37">
        <v>0</v>
      </c>
    </row>
    <row r="887" spans="1:19">
      <c r="A887" s="3" t="s">
        <v>9</v>
      </c>
      <c r="B887" s="3" t="s">
        <v>13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1</v>
      </c>
      <c r="O887" s="3">
        <v>0</v>
      </c>
      <c r="P887" s="3">
        <v>1</v>
      </c>
      <c r="Q887" s="39">
        <v>0</v>
      </c>
      <c r="S887" s="37">
        <v>0</v>
      </c>
    </row>
    <row r="888" spans="1:19">
      <c r="A888" s="3" t="s">
        <v>9</v>
      </c>
      <c r="B888" s="3" t="s">
        <v>13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1</v>
      </c>
      <c r="M888" s="3">
        <v>0</v>
      </c>
      <c r="N888" s="3">
        <v>0</v>
      </c>
      <c r="O888" s="3">
        <v>0</v>
      </c>
      <c r="P888" s="3">
        <v>0</v>
      </c>
      <c r="Q888" s="39">
        <v>0</v>
      </c>
      <c r="S888" s="37">
        <v>0</v>
      </c>
    </row>
    <row r="889" spans="1:19">
      <c r="A889" s="3" t="s">
        <v>11</v>
      </c>
      <c r="B889" s="3" t="s">
        <v>14</v>
      </c>
      <c r="C889" s="3">
        <v>0</v>
      </c>
      <c r="D889" s="3">
        <v>0</v>
      </c>
      <c r="E889" s="3">
        <v>1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1</v>
      </c>
      <c r="Q889" s="39">
        <v>0</v>
      </c>
      <c r="S889" s="37">
        <v>0</v>
      </c>
    </row>
    <row r="890" spans="1:19">
      <c r="A890" s="3" t="s">
        <v>9</v>
      </c>
      <c r="B890" s="3" t="s">
        <v>14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1</v>
      </c>
      <c r="P890" s="3">
        <v>0</v>
      </c>
      <c r="Q890" s="39">
        <v>0</v>
      </c>
      <c r="S890" s="37">
        <v>0</v>
      </c>
    </row>
    <row r="891" spans="1:19">
      <c r="A891" s="3" t="s">
        <v>11</v>
      </c>
      <c r="B891" s="3" t="s">
        <v>14</v>
      </c>
      <c r="C891" s="3">
        <v>0</v>
      </c>
      <c r="D891" s="3">
        <v>0</v>
      </c>
      <c r="E891" s="3">
        <v>1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1</v>
      </c>
      <c r="Q891" s="39">
        <v>0</v>
      </c>
      <c r="S891" s="37">
        <v>0</v>
      </c>
    </row>
    <row r="892" spans="1:19">
      <c r="A892" s="3" t="s">
        <v>11</v>
      </c>
      <c r="B892" s="3" t="s">
        <v>13</v>
      </c>
      <c r="C892" s="3">
        <v>0</v>
      </c>
      <c r="D892" s="3">
        <v>1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</v>
      </c>
      <c r="N892" s="3">
        <v>0</v>
      </c>
      <c r="O892" s="3">
        <v>0</v>
      </c>
      <c r="P892" s="3">
        <v>0</v>
      </c>
      <c r="Q892" s="39">
        <v>0</v>
      </c>
      <c r="S892" s="37">
        <v>0</v>
      </c>
    </row>
    <row r="893" spans="1:19">
      <c r="A893" s="3" t="s">
        <v>11</v>
      </c>
      <c r="B893" s="3" t="s">
        <v>13</v>
      </c>
      <c r="C893" s="3">
        <v>0</v>
      </c>
      <c r="D893" s="3">
        <v>1</v>
      </c>
      <c r="E893" s="3">
        <v>1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1</v>
      </c>
      <c r="Q893" s="39">
        <v>0</v>
      </c>
      <c r="S893" s="37">
        <v>0</v>
      </c>
    </row>
    <row r="894" spans="1:19">
      <c r="A894" s="3" t="s">
        <v>9</v>
      </c>
      <c r="B894" s="3" t="s">
        <v>14</v>
      </c>
      <c r="C894" s="3">
        <v>0</v>
      </c>
      <c r="D894" s="3">
        <v>0</v>
      </c>
      <c r="E894" s="3">
        <v>1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</v>
      </c>
      <c r="N894" s="3">
        <v>0</v>
      </c>
      <c r="O894" s="3">
        <v>0</v>
      </c>
      <c r="P894" s="3">
        <v>0</v>
      </c>
      <c r="Q894" s="39">
        <v>0</v>
      </c>
      <c r="S894" s="37">
        <v>0</v>
      </c>
    </row>
    <row r="895" spans="1:19">
      <c r="A895" s="3" t="s">
        <v>10</v>
      </c>
      <c r="B895" s="3" t="s">
        <v>13</v>
      </c>
      <c r="C895" s="3">
        <v>0</v>
      </c>
      <c r="D895" s="3">
        <v>0</v>
      </c>
      <c r="E895" s="3">
        <v>1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9">
        <v>0</v>
      </c>
      <c r="S895" s="37">
        <v>0</v>
      </c>
    </row>
    <row r="896" spans="1:19">
      <c r="A896" s="3" t="s">
        <v>10</v>
      </c>
      <c r="B896" s="3" t="s">
        <v>14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</v>
      </c>
      <c r="N896" s="3">
        <v>0</v>
      </c>
      <c r="O896" s="3">
        <v>0</v>
      </c>
      <c r="P896" s="3">
        <v>0</v>
      </c>
      <c r="Q896" s="39">
        <v>0</v>
      </c>
      <c r="S896" s="37">
        <v>0</v>
      </c>
    </row>
    <row r="897" spans="1:19">
      <c r="A897" s="3" t="s">
        <v>9</v>
      </c>
      <c r="B897" s="3" t="s">
        <v>15</v>
      </c>
      <c r="C897" s="3">
        <v>0</v>
      </c>
      <c r="D897" s="3">
        <v>1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9">
        <v>0</v>
      </c>
      <c r="S897" s="37">
        <v>0</v>
      </c>
    </row>
    <row r="898" spans="1:19">
      <c r="A898" s="3" t="s">
        <v>9</v>
      </c>
      <c r="B898" s="3" t="s">
        <v>13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9">
        <v>0</v>
      </c>
      <c r="S898" s="37">
        <v>0</v>
      </c>
    </row>
    <row r="899" spans="1:19">
      <c r="A899" s="3" t="s">
        <v>11</v>
      </c>
      <c r="B899" s="3" t="s">
        <v>13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9">
        <v>0</v>
      </c>
      <c r="S899" s="37">
        <v>0</v>
      </c>
    </row>
    <row r="900" spans="1:19">
      <c r="A900" s="3" t="s">
        <v>11</v>
      </c>
      <c r="B900" s="3" t="s">
        <v>13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9">
        <v>0</v>
      </c>
      <c r="S900" s="37">
        <v>0</v>
      </c>
    </row>
    <row r="901" spans="1:19">
      <c r="A901" s="3" t="s">
        <v>11</v>
      </c>
      <c r="B901" s="3" t="s">
        <v>14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1</v>
      </c>
      <c r="Q901" s="39">
        <v>1</v>
      </c>
      <c r="S901" s="37">
        <v>0</v>
      </c>
    </row>
    <row r="902" spans="1:19">
      <c r="A902" s="3" t="s">
        <v>10</v>
      </c>
      <c r="B902" s="3" t="s">
        <v>14</v>
      </c>
      <c r="C902" s="3">
        <v>0</v>
      </c>
      <c r="D902" s="3">
        <v>1</v>
      </c>
      <c r="E902" s="3">
        <v>1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9">
        <v>0</v>
      </c>
      <c r="S902" s="37">
        <v>0</v>
      </c>
    </row>
    <row r="903" spans="1:19">
      <c r="A903" s="3" t="s">
        <v>9</v>
      </c>
      <c r="B903" s="3" t="s">
        <v>14</v>
      </c>
      <c r="C903" s="3">
        <v>0</v>
      </c>
      <c r="D903" s="3">
        <v>1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9">
        <v>0</v>
      </c>
      <c r="S903" s="37">
        <v>0</v>
      </c>
    </row>
    <row r="904" spans="1:19">
      <c r="A904" s="3" t="s">
        <v>11</v>
      </c>
      <c r="B904" s="3" t="s">
        <v>13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9">
        <v>0</v>
      </c>
      <c r="S904" s="37">
        <v>0</v>
      </c>
    </row>
    <row r="905" spans="1:19">
      <c r="A905" s="3" t="s">
        <v>11</v>
      </c>
      <c r="B905" s="3" t="s">
        <v>13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9">
        <v>0</v>
      </c>
      <c r="S905" s="37">
        <v>0</v>
      </c>
    </row>
    <row r="906" spans="1:19">
      <c r="A906" s="3" t="s">
        <v>9</v>
      </c>
      <c r="B906" s="3" t="s">
        <v>14</v>
      </c>
      <c r="C906" s="3">
        <v>0</v>
      </c>
      <c r="D906" s="3">
        <v>1</v>
      </c>
      <c r="E906" s="3">
        <v>1</v>
      </c>
      <c r="F906" s="3">
        <v>0</v>
      </c>
      <c r="G906" s="3">
        <v>0</v>
      </c>
      <c r="H906" s="3">
        <v>0</v>
      </c>
      <c r="I906" s="3">
        <v>0</v>
      </c>
      <c r="J906" s="3">
        <v>1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9">
        <v>0</v>
      </c>
      <c r="S906" s="37">
        <v>0</v>
      </c>
    </row>
    <row r="907" spans="1:19">
      <c r="A907" s="3" t="s">
        <v>9</v>
      </c>
      <c r="B907" s="3" t="s">
        <v>13</v>
      </c>
      <c r="C907" s="3">
        <v>0</v>
      </c>
      <c r="D907" s="3">
        <v>1</v>
      </c>
      <c r="E907" s="3">
        <v>0</v>
      </c>
      <c r="F907" s="3">
        <v>0</v>
      </c>
      <c r="G907" s="3">
        <v>1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9">
        <v>0</v>
      </c>
      <c r="S907" s="37">
        <v>0</v>
      </c>
    </row>
    <row r="908" spans="1:19">
      <c r="A908" s="3" t="s">
        <v>9</v>
      </c>
      <c r="B908" s="3" t="s">
        <v>13</v>
      </c>
      <c r="C908" s="3">
        <v>0</v>
      </c>
      <c r="D908" s="3">
        <v>0</v>
      </c>
      <c r="E908" s="3">
        <v>1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9">
        <v>0</v>
      </c>
      <c r="S908" s="37">
        <v>0</v>
      </c>
    </row>
    <row r="909" spans="1:19">
      <c r="A909" s="3" t="s">
        <v>11</v>
      </c>
      <c r="B909" s="3" t="s">
        <v>13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9">
        <v>0</v>
      </c>
      <c r="S909" s="37">
        <v>0</v>
      </c>
    </row>
    <row r="910" spans="1:19">
      <c r="A910" s="3" t="s">
        <v>11</v>
      </c>
      <c r="B910" s="3" t="s">
        <v>14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9">
        <v>0</v>
      </c>
      <c r="S910" s="37">
        <v>0</v>
      </c>
    </row>
    <row r="911" spans="1:19">
      <c r="A911" s="3" t="s">
        <v>9</v>
      </c>
      <c r="B911" s="3" t="s">
        <v>14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9">
        <v>0</v>
      </c>
      <c r="S911" s="37">
        <v>0</v>
      </c>
    </row>
    <row r="912" spans="1:19">
      <c r="A912" s="3" t="s">
        <v>9</v>
      </c>
      <c r="B912" s="3" t="s">
        <v>14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</v>
      </c>
      <c r="N912" s="3">
        <v>0</v>
      </c>
      <c r="O912" s="3">
        <v>0</v>
      </c>
      <c r="P912" s="3">
        <v>0</v>
      </c>
      <c r="Q912" s="39">
        <v>0</v>
      </c>
      <c r="S912" s="37">
        <v>0</v>
      </c>
    </row>
    <row r="913" spans="1:19">
      <c r="A913" s="3" t="s">
        <v>11</v>
      </c>
      <c r="B913" s="3" t="s">
        <v>15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1</v>
      </c>
      <c r="Q913" s="39">
        <v>0</v>
      </c>
      <c r="S913" s="37">
        <v>0</v>
      </c>
    </row>
    <row r="914" spans="1:19">
      <c r="A914" s="3" t="s">
        <v>11</v>
      </c>
      <c r="B914" s="3" t="s">
        <v>13</v>
      </c>
      <c r="C914" s="3">
        <v>0</v>
      </c>
      <c r="D914" s="3">
        <v>1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9">
        <v>0</v>
      </c>
      <c r="S914" s="37">
        <v>0</v>
      </c>
    </row>
    <row r="915" spans="1:19">
      <c r="A915" s="3" t="s">
        <v>9</v>
      </c>
      <c r="B915" s="3" t="s">
        <v>14</v>
      </c>
      <c r="C915" s="3">
        <v>0</v>
      </c>
      <c r="D915" s="3">
        <v>0</v>
      </c>
      <c r="E915" s="3">
        <v>1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9">
        <v>0</v>
      </c>
      <c r="S915" s="37">
        <v>0</v>
      </c>
    </row>
    <row r="916" spans="1:19">
      <c r="A916" s="3" t="s">
        <v>10</v>
      </c>
      <c r="B916" s="3" t="s">
        <v>14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1</v>
      </c>
      <c r="Q916" s="39">
        <v>0</v>
      </c>
      <c r="S916" s="37">
        <v>0</v>
      </c>
    </row>
    <row r="917" spans="1:19">
      <c r="A917" s="3" t="s">
        <v>9</v>
      </c>
      <c r="B917" s="3" t="s">
        <v>14</v>
      </c>
      <c r="C917" s="3">
        <v>0</v>
      </c>
      <c r="D917" s="3">
        <v>0</v>
      </c>
      <c r="E917" s="3">
        <v>1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9">
        <v>1</v>
      </c>
      <c r="S917" s="37">
        <v>0</v>
      </c>
    </row>
    <row r="918" spans="1:19">
      <c r="A918" s="3" t="s">
        <v>9</v>
      </c>
      <c r="B918" s="3" t="s">
        <v>14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9">
        <v>0</v>
      </c>
      <c r="S918" s="37">
        <v>0</v>
      </c>
    </row>
    <row r="919" spans="1:19">
      <c r="A919" s="3" t="s">
        <v>9</v>
      </c>
      <c r="B919" s="3" t="s">
        <v>14</v>
      </c>
      <c r="C919" s="3">
        <v>0</v>
      </c>
      <c r="D919" s="3">
        <v>0</v>
      </c>
      <c r="E919" s="3">
        <v>1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9">
        <v>0</v>
      </c>
      <c r="S919" s="37">
        <v>0</v>
      </c>
    </row>
    <row r="920" spans="1:19">
      <c r="A920" s="3" t="s">
        <v>9</v>
      </c>
      <c r="B920" s="3" t="s">
        <v>14</v>
      </c>
      <c r="C920" s="3">
        <v>0</v>
      </c>
      <c r="D920" s="3">
        <v>1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9">
        <v>0</v>
      </c>
      <c r="S920" s="37">
        <v>0</v>
      </c>
    </row>
    <row r="921" spans="1:19">
      <c r="A921" s="3" t="s">
        <v>9</v>
      </c>
      <c r="B921" s="3" t="s">
        <v>13</v>
      </c>
      <c r="C921" s="3">
        <v>0</v>
      </c>
      <c r="D921" s="3">
        <v>1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</v>
      </c>
      <c r="N921" s="3">
        <v>0</v>
      </c>
      <c r="O921" s="3">
        <v>0</v>
      </c>
      <c r="P921" s="3">
        <v>0</v>
      </c>
      <c r="Q921" s="39">
        <v>0</v>
      </c>
      <c r="S921" s="37">
        <v>0</v>
      </c>
    </row>
    <row r="922" spans="1:19">
      <c r="A922" s="3" t="s">
        <v>9</v>
      </c>
      <c r="B922" s="3" t="s">
        <v>15</v>
      </c>
      <c r="C922" s="3">
        <v>0</v>
      </c>
      <c r="D922" s="3">
        <v>0</v>
      </c>
      <c r="E922" s="3">
        <v>1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</v>
      </c>
      <c r="N922" s="3">
        <v>0</v>
      </c>
      <c r="O922" s="3">
        <v>0</v>
      </c>
      <c r="P922" s="3">
        <v>1</v>
      </c>
      <c r="Q922" s="39">
        <v>0</v>
      </c>
      <c r="S922" s="37">
        <v>0</v>
      </c>
    </row>
    <row r="923" spans="1:19">
      <c r="A923" s="3" t="s">
        <v>9</v>
      </c>
      <c r="B923" s="3" t="s">
        <v>13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1</v>
      </c>
      <c r="Q923" s="39">
        <v>0</v>
      </c>
      <c r="S923" s="37">
        <v>0</v>
      </c>
    </row>
    <row r="924" spans="1:19">
      <c r="A924" s="3" t="s">
        <v>9</v>
      </c>
      <c r="B924" s="3" t="s">
        <v>14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9">
        <v>0</v>
      </c>
      <c r="S924" s="37">
        <v>0</v>
      </c>
    </row>
    <row r="925" spans="1:19">
      <c r="A925" s="3" t="s">
        <v>11</v>
      </c>
      <c r="B925" s="3" t="s">
        <v>13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1</v>
      </c>
      <c r="Q925" s="39">
        <v>0</v>
      </c>
      <c r="S925" s="37">
        <v>0</v>
      </c>
    </row>
    <row r="926" spans="1:19">
      <c r="A926" s="3" t="s">
        <v>10</v>
      </c>
      <c r="B926" s="3" t="s">
        <v>13</v>
      </c>
      <c r="C926" s="3">
        <v>1</v>
      </c>
      <c r="D926" s="3">
        <v>0</v>
      </c>
      <c r="E926" s="3">
        <v>0</v>
      </c>
      <c r="F926" s="3">
        <v>0</v>
      </c>
      <c r="G926" s="3">
        <v>1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9">
        <v>0</v>
      </c>
      <c r="S926" s="37">
        <v>0</v>
      </c>
    </row>
    <row r="927" spans="1:19">
      <c r="A927" s="3" t="s">
        <v>9</v>
      </c>
      <c r="B927" s="3" t="s">
        <v>13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1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9">
        <v>0</v>
      </c>
      <c r="S927" s="37">
        <v>0</v>
      </c>
    </row>
    <row r="928" spans="1:19">
      <c r="A928" s="3" t="s">
        <v>9</v>
      </c>
      <c r="B928" s="3" t="s">
        <v>14</v>
      </c>
      <c r="C928" s="3">
        <v>0</v>
      </c>
      <c r="D928" s="3">
        <v>0</v>
      </c>
      <c r="E928" s="3">
        <v>1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</v>
      </c>
      <c r="N928" s="3">
        <v>0</v>
      </c>
      <c r="O928" s="3">
        <v>0</v>
      </c>
      <c r="P928" s="3">
        <v>0</v>
      </c>
      <c r="Q928" s="39">
        <v>0</v>
      </c>
      <c r="S928" s="37">
        <v>0</v>
      </c>
    </row>
    <row r="929" spans="1:19">
      <c r="A929" s="3" t="s">
        <v>9</v>
      </c>
      <c r="B929" s="3" t="s">
        <v>13</v>
      </c>
      <c r="C929" s="3">
        <v>0</v>
      </c>
      <c r="D929" s="3">
        <v>0</v>
      </c>
      <c r="E929" s="3">
        <v>1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1</v>
      </c>
      <c r="M929" s="3">
        <v>0</v>
      </c>
      <c r="N929" s="3">
        <v>0</v>
      </c>
      <c r="O929" s="3">
        <v>0</v>
      </c>
      <c r="P929" s="3">
        <v>0</v>
      </c>
      <c r="Q929" s="39">
        <v>1</v>
      </c>
      <c r="S929" s="37">
        <v>0</v>
      </c>
    </row>
    <row r="930" spans="1:19">
      <c r="A930" s="3" t="s">
        <v>11</v>
      </c>
      <c r="B930" s="3" t="s">
        <v>13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9">
        <v>0</v>
      </c>
      <c r="S930" s="37">
        <v>0</v>
      </c>
    </row>
    <row r="931" spans="1:19">
      <c r="A931" s="3" t="s">
        <v>9</v>
      </c>
      <c r="B931" s="3" t="s">
        <v>15</v>
      </c>
      <c r="C931" s="3">
        <v>0</v>
      </c>
      <c r="D931" s="3">
        <v>1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9">
        <v>0</v>
      </c>
      <c r="S931" s="37">
        <v>0</v>
      </c>
    </row>
    <row r="932" spans="1:19">
      <c r="A932" s="3" t="s">
        <v>11</v>
      </c>
      <c r="B932" s="3" t="s">
        <v>13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9">
        <v>0</v>
      </c>
      <c r="S932" s="37">
        <v>0</v>
      </c>
    </row>
    <row r="933" spans="1:19">
      <c r="A933" s="3" t="s">
        <v>10</v>
      </c>
      <c r="B933" s="3" t="s">
        <v>14</v>
      </c>
      <c r="C933" s="3">
        <v>0</v>
      </c>
      <c r="D933" s="3">
        <v>1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1</v>
      </c>
      <c r="Q933" s="39">
        <v>0</v>
      </c>
      <c r="S933" s="37">
        <v>0</v>
      </c>
    </row>
    <row r="934" spans="1:19">
      <c r="A934" s="3" t="s">
        <v>11</v>
      </c>
      <c r="B934" s="3" t="s">
        <v>15</v>
      </c>
      <c r="C934" s="3">
        <v>0</v>
      </c>
      <c r="D934" s="3">
        <v>0</v>
      </c>
      <c r="E934" s="3">
        <v>0</v>
      </c>
      <c r="F934" s="3">
        <v>0</v>
      </c>
      <c r="G934" s="3">
        <v>1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9">
        <v>0</v>
      </c>
      <c r="S934" s="37">
        <v>0</v>
      </c>
    </row>
    <row r="935" spans="1:19">
      <c r="A935" s="3" t="s">
        <v>11</v>
      </c>
      <c r="B935" s="3" t="s">
        <v>14</v>
      </c>
      <c r="C935" s="3">
        <v>0</v>
      </c>
      <c r="D935" s="3">
        <v>0</v>
      </c>
      <c r="E935" s="3">
        <v>1</v>
      </c>
      <c r="F935" s="3">
        <v>0</v>
      </c>
      <c r="G935" s="3">
        <v>0</v>
      </c>
      <c r="H935" s="3">
        <v>0</v>
      </c>
      <c r="I935" s="3">
        <v>0</v>
      </c>
      <c r="J935" s="3">
        <v>1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1</v>
      </c>
      <c r="Q935" s="39">
        <v>0</v>
      </c>
      <c r="S935" s="37">
        <v>0</v>
      </c>
    </row>
    <row r="936" spans="1:19">
      <c r="A936" s="3" t="s">
        <v>11</v>
      </c>
      <c r="B936" s="3" t="s">
        <v>13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9">
        <v>0</v>
      </c>
      <c r="S936" s="37">
        <v>0</v>
      </c>
    </row>
    <row r="937" spans="1:19">
      <c r="A937" s="3" t="s">
        <v>11</v>
      </c>
      <c r="B937" s="3" t="s">
        <v>15</v>
      </c>
      <c r="C937" s="3">
        <v>0</v>
      </c>
      <c r="D937" s="3">
        <v>1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9">
        <v>0</v>
      </c>
      <c r="S937" s="37">
        <v>0</v>
      </c>
    </row>
    <row r="938" spans="1:19">
      <c r="A938" s="3" t="s">
        <v>9</v>
      </c>
      <c r="B938" s="3" t="s">
        <v>13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</v>
      </c>
      <c r="N938" s="3">
        <v>0</v>
      </c>
      <c r="O938" s="3">
        <v>0</v>
      </c>
      <c r="P938" s="3">
        <v>0</v>
      </c>
      <c r="Q938" s="39">
        <v>0</v>
      </c>
      <c r="S938" s="37">
        <v>0</v>
      </c>
    </row>
    <row r="939" spans="1:19">
      <c r="A939" s="3" t="s">
        <v>9</v>
      </c>
      <c r="B939" s="3" t="s">
        <v>15</v>
      </c>
      <c r="C939" s="3">
        <v>0</v>
      </c>
      <c r="D939" s="3">
        <v>0</v>
      </c>
      <c r="E939" s="3">
        <v>1</v>
      </c>
      <c r="F939" s="3">
        <v>0</v>
      </c>
      <c r="G939" s="3">
        <v>0</v>
      </c>
      <c r="H939" s="3">
        <v>0</v>
      </c>
      <c r="I939" s="3">
        <v>0</v>
      </c>
      <c r="J939" s="3">
        <v>1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9">
        <v>0</v>
      </c>
      <c r="S939" s="37">
        <v>0</v>
      </c>
    </row>
    <row r="940" spans="1:19">
      <c r="A940" s="3" t="s">
        <v>9</v>
      </c>
      <c r="B940" s="3" t="s">
        <v>13</v>
      </c>
      <c r="C940" s="3">
        <v>0</v>
      </c>
      <c r="D940" s="3">
        <v>0</v>
      </c>
      <c r="E940" s="3">
        <v>1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1</v>
      </c>
      <c r="N940" s="3">
        <v>0</v>
      </c>
      <c r="O940" s="3">
        <v>0</v>
      </c>
      <c r="P940" s="3">
        <v>0</v>
      </c>
      <c r="Q940" s="39">
        <v>0</v>
      </c>
      <c r="S940" s="37">
        <v>0</v>
      </c>
    </row>
    <row r="941" spans="1:19">
      <c r="A941" s="3" t="s">
        <v>9</v>
      </c>
      <c r="B941" s="3" t="s">
        <v>13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9">
        <v>0</v>
      </c>
      <c r="S941" s="37">
        <v>0</v>
      </c>
    </row>
    <row r="942" spans="1:19">
      <c r="A942" s="3" t="s">
        <v>9</v>
      </c>
      <c r="B942" s="3" t="s">
        <v>14</v>
      </c>
      <c r="C942" s="3">
        <v>0</v>
      </c>
      <c r="D942" s="3">
        <v>1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9">
        <v>0</v>
      </c>
      <c r="S942" s="37">
        <v>0</v>
      </c>
    </row>
    <row r="943" spans="1:19">
      <c r="A943" s="3" t="s">
        <v>9</v>
      </c>
      <c r="B943" s="3" t="s">
        <v>13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9">
        <v>0</v>
      </c>
      <c r="S943" s="37">
        <v>0</v>
      </c>
    </row>
    <row r="944" spans="1:19">
      <c r="A944" s="3" t="s">
        <v>9</v>
      </c>
      <c r="B944" s="3" t="s">
        <v>13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1</v>
      </c>
      <c r="Q944" s="39">
        <v>0</v>
      </c>
      <c r="S944" s="37">
        <v>0</v>
      </c>
    </row>
    <row r="945" spans="1:19">
      <c r="A945" s="3" t="s">
        <v>11</v>
      </c>
      <c r="B945" s="3" t="s">
        <v>13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9">
        <v>0</v>
      </c>
      <c r="S945" s="37">
        <v>0</v>
      </c>
    </row>
    <row r="946" spans="1:19">
      <c r="A946" s="3" t="s">
        <v>11</v>
      </c>
      <c r="B946" s="3" t="s">
        <v>13</v>
      </c>
      <c r="C946" s="3">
        <v>0</v>
      </c>
      <c r="D946" s="3">
        <v>1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1</v>
      </c>
      <c r="N946" s="3">
        <v>0</v>
      </c>
      <c r="O946" s="3">
        <v>0</v>
      </c>
      <c r="P946" s="3">
        <v>0</v>
      </c>
      <c r="Q946" s="39">
        <v>0</v>
      </c>
      <c r="S946" s="37">
        <v>0</v>
      </c>
    </row>
    <row r="947" spans="1:19">
      <c r="A947" s="3" t="s">
        <v>11</v>
      </c>
      <c r="B947" s="3" t="s">
        <v>13</v>
      </c>
      <c r="C947" s="3">
        <v>0</v>
      </c>
      <c r="D947" s="3">
        <v>0</v>
      </c>
      <c r="E947" s="3">
        <v>1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</v>
      </c>
      <c r="P947" s="3">
        <v>0</v>
      </c>
      <c r="Q947" s="39">
        <v>0</v>
      </c>
      <c r="S947" s="37">
        <v>0</v>
      </c>
    </row>
    <row r="948" spans="1:19">
      <c r="A948" s="3" t="s">
        <v>9</v>
      </c>
      <c r="B948" s="3" t="s">
        <v>14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1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1</v>
      </c>
      <c r="Q948" s="39">
        <v>0</v>
      </c>
      <c r="S948" s="37">
        <v>0</v>
      </c>
    </row>
    <row r="949" spans="1:19">
      <c r="A949" s="3" t="s">
        <v>10</v>
      </c>
      <c r="B949" s="3" t="s">
        <v>14</v>
      </c>
      <c r="C949" s="3">
        <v>1</v>
      </c>
      <c r="D949" s="3">
        <v>1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9">
        <v>0</v>
      </c>
      <c r="S949" s="37">
        <v>0</v>
      </c>
    </row>
    <row r="950" spans="1:19">
      <c r="A950" s="3" t="s">
        <v>11</v>
      </c>
      <c r="B950" s="3" t="s">
        <v>13</v>
      </c>
      <c r="C950" s="3">
        <v>0</v>
      </c>
      <c r="D950" s="3">
        <v>0</v>
      </c>
      <c r="E950" s="3">
        <v>1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9">
        <v>0</v>
      </c>
      <c r="S950" s="37">
        <v>0</v>
      </c>
    </row>
    <row r="951" spans="1:19">
      <c r="A951" s="3" t="s">
        <v>9</v>
      </c>
      <c r="B951" s="3" t="s">
        <v>14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9">
        <v>0</v>
      </c>
      <c r="S951" s="37">
        <v>0</v>
      </c>
    </row>
    <row r="952" spans="1:19">
      <c r="A952" s="3" t="s">
        <v>11</v>
      </c>
      <c r="B952" s="3" t="s">
        <v>14</v>
      </c>
      <c r="C952" s="3">
        <v>0</v>
      </c>
      <c r="D952" s="3">
        <v>1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1</v>
      </c>
      <c r="N952" s="3">
        <v>0</v>
      </c>
      <c r="O952" s="3">
        <v>0</v>
      </c>
      <c r="P952" s="3">
        <v>1</v>
      </c>
      <c r="Q952" s="39">
        <v>0</v>
      </c>
      <c r="S952" s="37">
        <v>0</v>
      </c>
    </row>
    <row r="953" spans="1:19">
      <c r="A953" s="3" t="s">
        <v>10</v>
      </c>
      <c r="B953" s="3" t="s">
        <v>14</v>
      </c>
      <c r="C953" s="3">
        <v>0</v>
      </c>
      <c r="D953" s="3">
        <v>1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1</v>
      </c>
      <c r="Q953" s="39">
        <v>0</v>
      </c>
      <c r="S953" s="37">
        <v>0</v>
      </c>
    </row>
    <row r="954" spans="1:19">
      <c r="A954" s="3" t="s">
        <v>9</v>
      </c>
      <c r="B954" s="3" t="s">
        <v>13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9">
        <v>0</v>
      </c>
      <c r="S954" s="37">
        <v>0</v>
      </c>
    </row>
    <row r="955" spans="1:19">
      <c r="A955" s="3" t="s">
        <v>9</v>
      </c>
      <c r="B955" s="3" t="s">
        <v>13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1</v>
      </c>
      <c r="N955" s="3">
        <v>0</v>
      </c>
      <c r="O955" s="3">
        <v>0</v>
      </c>
      <c r="P955" s="3">
        <v>0</v>
      </c>
      <c r="Q955" s="39">
        <v>0</v>
      </c>
      <c r="S955" s="37">
        <v>0</v>
      </c>
    </row>
    <row r="956" spans="1:19">
      <c r="A956" s="3" t="s">
        <v>9</v>
      </c>
      <c r="B956" s="3" t="s">
        <v>14</v>
      </c>
      <c r="C956" s="3">
        <v>0</v>
      </c>
      <c r="D956" s="3">
        <v>1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1</v>
      </c>
      <c r="N956" s="3">
        <v>0</v>
      </c>
      <c r="O956" s="3">
        <v>0</v>
      </c>
      <c r="P956" s="3">
        <v>0</v>
      </c>
      <c r="Q956" s="39">
        <v>0</v>
      </c>
      <c r="S956" s="37">
        <v>0</v>
      </c>
    </row>
    <row r="957" spans="1:19">
      <c r="A957" s="3" t="s">
        <v>11</v>
      </c>
      <c r="B957" s="3" t="s">
        <v>14</v>
      </c>
      <c r="C957" s="3">
        <v>0</v>
      </c>
      <c r="D957" s="3">
        <v>1</v>
      </c>
      <c r="E957" s="3">
        <v>1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9">
        <v>0</v>
      </c>
      <c r="S957" s="37">
        <v>0</v>
      </c>
    </row>
    <row r="958" spans="1:19">
      <c r="A958" s="3" t="s">
        <v>9</v>
      </c>
      <c r="B958" s="3" t="s">
        <v>14</v>
      </c>
      <c r="C958" s="3">
        <v>0</v>
      </c>
      <c r="D958" s="3">
        <v>0</v>
      </c>
      <c r="E958" s="3">
        <v>1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1</v>
      </c>
      <c r="Q958" s="39">
        <v>0</v>
      </c>
      <c r="S958" s="37">
        <v>0</v>
      </c>
    </row>
    <row r="959" spans="1:19">
      <c r="A959" s="3" t="s">
        <v>11</v>
      </c>
      <c r="B959" s="3" t="s">
        <v>13</v>
      </c>
      <c r="C959" s="3">
        <v>0</v>
      </c>
      <c r="D959" s="3">
        <v>0</v>
      </c>
      <c r="E959" s="3">
        <v>1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1</v>
      </c>
      <c r="N959" s="3">
        <v>0</v>
      </c>
      <c r="O959" s="3">
        <v>0</v>
      </c>
      <c r="P959" s="3">
        <v>0</v>
      </c>
      <c r="Q959" s="39">
        <v>0</v>
      </c>
      <c r="S959" s="37">
        <v>0</v>
      </c>
    </row>
    <row r="960" spans="1:19">
      <c r="A960" s="3" t="s">
        <v>10</v>
      </c>
      <c r="B960" s="3" t="s">
        <v>14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9">
        <v>0</v>
      </c>
      <c r="S960" s="37">
        <v>0</v>
      </c>
    </row>
    <row r="961" spans="1:19">
      <c r="A961" s="3" t="s">
        <v>10</v>
      </c>
      <c r="B961" s="3" t="s">
        <v>14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9">
        <v>0</v>
      </c>
      <c r="S961" s="37">
        <v>0</v>
      </c>
    </row>
    <row r="962" spans="1:19">
      <c r="A962" s="3" t="s">
        <v>9</v>
      </c>
      <c r="B962" s="3" t="s">
        <v>14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1</v>
      </c>
      <c r="Q962" s="39">
        <v>0</v>
      </c>
      <c r="S962" s="37">
        <v>0</v>
      </c>
    </row>
    <row r="963" spans="1:19">
      <c r="A963" s="3" t="s">
        <v>11</v>
      </c>
      <c r="B963" s="3" t="s">
        <v>15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9">
        <v>0</v>
      </c>
      <c r="S963" s="37">
        <v>0</v>
      </c>
    </row>
    <row r="964" spans="1:19">
      <c r="A964" s="3" t="s">
        <v>11</v>
      </c>
      <c r="B964" s="3" t="s">
        <v>14</v>
      </c>
      <c r="C964" s="3">
        <v>0</v>
      </c>
      <c r="D964" s="3">
        <v>1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9">
        <v>0</v>
      </c>
      <c r="S964" s="37">
        <v>0</v>
      </c>
    </row>
    <row r="965" spans="1:19">
      <c r="A965" s="3" t="s">
        <v>11</v>
      </c>
      <c r="B965" s="3" t="s">
        <v>15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9">
        <v>0</v>
      </c>
      <c r="S965" s="37">
        <v>0</v>
      </c>
    </row>
    <row r="966" spans="1:19">
      <c r="A966" s="3" t="s">
        <v>11</v>
      </c>
      <c r="B966" s="3" t="s">
        <v>13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1</v>
      </c>
      <c r="N966" s="3">
        <v>0</v>
      </c>
      <c r="O966" s="3">
        <v>0</v>
      </c>
      <c r="P966" s="3">
        <v>0</v>
      </c>
      <c r="Q966" s="39">
        <v>0</v>
      </c>
      <c r="S966" s="37">
        <v>0</v>
      </c>
    </row>
    <row r="967" spans="1:19">
      <c r="A967" s="3" t="s">
        <v>9</v>
      </c>
      <c r="B967" s="3" t="s">
        <v>14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9">
        <v>0</v>
      </c>
      <c r="S967" s="37">
        <v>0</v>
      </c>
    </row>
    <row r="968" spans="1:19">
      <c r="A968" s="3" t="s">
        <v>10</v>
      </c>
      <c r="B968" s="3" t="s">
        <v>14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9">
        <v>0</v>
      </c>
      <c r="S968" s="37">
        <v>0</v>
      </c>
    </row>
    <row r="969" spans="1:19">
      <c r="A969" s="3" t="s">
        <v>11</v>
      </c>
      <c r="B969" s="3" t="s">
        <v>13</v>
      </c>
      <c r="C969" s="3">
        <v>0</v>
      </c>
      <c r="D969" s="3">
        <v>1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1</v>
      </c>
      <c r="N969" s="3">
        <v>0</v>
      </c>
      <c r="O969" s="3">
        <v>0</v>
      </c>
      <c r="P969" s="3">
        <v>1</v>
      </c>
      <c r="Q969" s="39">
        <v>0</v>
      </c>
      <c r="S969" s="37">
        <v>0</v>
      </c>
    </row>
    <row r="970" spans="1:19">
      <c r="A970" s="3" t="s">
        <v>9</v>
      </c>
      <c r="B970" s="3" t="s">
        <v>13</v>
      </c>
      <c r="C970" s="3">
        <v>0</v>
      </c>
      <c r="D970" s="3">
        <v>0</v>
      </c>
      <c r="E970" s="3">
        <v>1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9">
        <v>0</v>
      </c>
      <c r="S970" s="37">
        <v>0</v>
      </c>
    </row>
    <row r="971" spans="1:19">
      <c r="A971" s="3" t="s">
        <v>9</v>
      </c>
      <c r="B971" s="3" t="s">
        <v>14</v>
      </c>
      <c r="C971" s="3">
        <v>0</v>
      </c>
      <c r="D971" s="3">
        <v>0</v>
      </c>
      <c r="E971" s="3">
        <v>1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1</v>
      </c>
      <c r="Q971" s="39">
        <v>0</v>
      </c>
      <c r="S971" s="37">
        <v>0</v>
      </c>
    </row>
    <row r="972" spans="1:19">
      <c r="A972" s="3" t="s">
        <v>11</v>
      </c>
      <c r="B972" s="3" t="s">
        <v>15</v>
      </c>
      <c r="C972" s="3">
        <v>0</v>
      </c>
      <c r="D972" s="3">
        <v>0</v>
      </c>
      <c r="E972" s="3">
        <v>1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</v>
      </c>
      <c r="P972" s="3">
        <v>0</v>
      </c>
      <c r="Q972" s="39">
        <v>0</v>
      </c>
      <c r="S972" s="37">
        <v>0</v>
      </c>
    </row>
    <row r="973" spans="1:19">
      <c r="A973" s="3" t="s">
        <v>9</v>
      </c>
      <c r="B973" s="3" t="s">
        <v>13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9">
        <v>0</v>
      </c>
      <c r="S973" s="37">
        <v>0</v>
      </c>
    </row>
    <row r="974" spans="1:19">
      <c r="A974" s="3" t="s">
        <v>11</v>
      </c>
      <c r="B974" s="3" t="s">
        <v>14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1</v>
      </c>
      <c r="O974" s="3">
        <v>0</v>
      </c>
      <c r="P974" s="3">
        <v>0</v>
      </c>
      <c r="Q974" s="39">
        <v>0</v>
      </c>
      <c r="S974" s="37">
        <v>0</v>
      </c>
    </row>
    <row r="975" spans="1:19">
      <c r="A975" s="3" t="s">
        <v>11</v>
      </c>
      <c r="B975" s="3" t="s">
        <v>14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9">
        <v>0</v>
      </c>
      <c r="S975" s="37">
        <v>0</v>
      </c>
    </row>
    <row r="976" spans="1:19">
      <c r="A976" s="3" t="s">
        <v>11</v>
      </c>
      <c r="B976" s="3" t="s">
        <v>13</v>
      </c>
      <c r="C976" s="3">
        <v>0</v>
      </c>
      <c r="D976" s="3">
        <v>1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1</v>
      </c>
      <c r="N976" s="3">
        <v>0</v>
      </c>
      <c r="O976" s="3">
        <v>0</v>
      </c>
      <c r="P976" s="3">
        <v>0</v>
      </c>
      <c r="Q976" s="39">
        <v>0</v>
      </c>
      <c r="S976" s="37">
        <v>0</v>
      </c>
    </row>
    <row r="977" spans="1:19">
      <c r="A977" s="3" t="s">
        <v>9</v>
      </c>
      <c r="B977" s="3" t="s">
        <v>14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9">
        <v>0</v>
      </c>
      <c r="S977" s="37">
        <v>0</v>
      </c>
    </row>
    <row r="978" spans="1:19">
      <c r="A978" s="3" t="s">
        <v>11</v>
      </c>
      <c r="B978" s="3" t="s">
        <v>14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1</v>
      </c>
      <c r="Q978" s="39">
        <v>0</v>
      </c>
      <c r="S978" s="37">
        <v>0</v>
      </c>
    </row>
    <row r="979" spans="1:19">
      <c r="A979" s="3" t="s">
        <v>10</v>
      </c>
      <c r="B979" s="3" t="s">
        <v>13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1</v>
      </c>
      <c r="Q979" s="39">
        <v>0</v>
      </c>
      <c r="S979" s="37">
        <v>0</v>
      </c>
    </row>
    <row r="980" spans="1:19">
      <c r="A980" s="3" t="s">
        <v>10</v>
      </c>
      <c r="B980" s="3" t="s">
        <v>14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9">
        <v>0</v>
      </c>
      <c r="S980" s="37">
        <v>0</v>
      </c>
    </row>
    <row r="981" spans="1:19">
      <c r="A981" s="3" t="s">
        <v>9</v>
      </c>
      <c r="B981" s="3" t="s">
        <v>13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1</v>
      </c>
      <c r="L981" s="3">
        <v>1</v>
      </c>
      <c r="M981" s="3">
        <v>0</v>
      </c>
      <c r="N981" s="3">
        <v>0</v>
      </c>
      <c r="O981" s="3">
        <v>0</v>
      </c>
      <c r="P981" s="3">
        <v>0</v>
      </c>
      <c r="Q981" s="39">
        <v>0</v>
      </c>
      <c r="S981" s="37">
        <v>0</v>
      </c>
    </row>
    <row r="982" spans="1:19">
      <c r="A982" s="3" t="s">
        <v>11</v>
      </c>
      <c r="B982" s="3" t="s">
        <v>14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</v>
      </c>
      <c r="P982" s="3">
        <v>0</v>
      </c>
      <c r="Q982" s="39">
        <v>0</v>
      </c>
      <c r="S982" s="37">
        <v>0</v>
      </c>
    </row>
    <row r="983" spans="1:19">
      <c r="A983" s="3" t="s">
        <v>9</v>
      </c>
      <c r="B983" s="3" t="s">
        <v>15</v>
      </c>
      <c r="C983" s="3">
        <v>0</v>
      </c>
      <c r="D983" s="3">
        <v>1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1</v>
      </c>
      <c r="N983" s="3">
        <v>0</v>
      </c>
      <c r="O983" s="3">
        <v>0</v>
      </c>
      <c r="P983" s="3">
        <v>1</v>
      </c>
      <c r="Q983" s="39">
        <v>0</v>
      </c>
      <c r="S983" s="37">
        <v>0</v>
      </c>
    </row>
    <row r="984" spans="1:19">
      <c r="A984" s="3" t="s">
        <v>11</v>
      </c>
      <c r="B984" s="3" t="s">
        <v>15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9">
        <v>0</v>
      </c>
      <c r="S984" s="37">
        <v>0</v>
      </c>
    </row>
    <row r="985" spans="1:19">
      <c r="A985" s="3" t="s">
        <v>11</v>
      </c>
      <c r="B985" s="3" t="s">
        <v>13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</v>
      </c>
      <c r="P985" s="3">
        <v>0</v>
      </c>
      <c r="Q985" s="39">
        <v>0</v>
      </c>
      <c r="S985" s="37">
        <v>0</v>
      </c>
    </row>
    <row r="986" spans="1:19">
      <c r="A986" s="3" t="s">
        <v>9</v>
      </c>
      <c r="B986" s="3" t="s">
        <v>13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9">
        <v>0</v>
      </c>
      <c r="S986" s="37">
        <v>0</v>
      </c>
    </row>
    <row r="987" spans="1:19">
      <c r="A987" s="3" t="s">
        <v>11</v>
      </c>
      <c r="B987" s="3" t="s">
        <v>13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9">
        <v>0</v>
      </c>
      <c r="S987" s="37">
        <v>0</v>
      </c>
    </row>
    <row r="988" spans="1:19">
      <c r="A988" s="3" t="s">
        <v>9</v>
      </c>
      <c r="B988" s="3" t="s">
        <v>13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9">
        <v>0</v>
      </c>
      <c r="S988" s="37">
        <v>0</v>
      </c>
    </row>
    <row r="989" spans="1:19">
      <c r="A989" s="3" t="s">
        <v>11</v>
      </c>
      <c r="B989" s="3" t="s">
        <v>14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</v>
      </c>
      <c r="P989" s="3">
        <v>0</v>
      </c>
      <c r="Q989" s="39">
        <v>0</v>
      </c>
      <c r="S989" s="37">
        <v>0</v>
      </c>
    </row>
    <row r="990" spans="1:19">
      <c r="A990" s="3" t="s">
        <v>9</v>
      </c>
      <c r="B990" s="3" t="s">
        <v>14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1</v>
      </c>
      <c r="Q990" s="39">
        <v>0</v>
      </c>
      <c r="S990" s="37">
        <v>0</v>
      </c>
    </row>
    <row r="991" spans="1:19">
      <c r="A991" s="3" t="s">
        <v>9</v>
      </c>
      <c r="B991" s="3" t="s">
        <v>14</v>
      </c>
      <c r="C991" s="3">
        <v>0</v>
      </c>
      <c r="D991" s="3">
        <v>0</v>
      </c>
      <c r="E991" s="3">
        <v>1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9">
        <v>0</v>
      </c>
      <c r="S991" s="37">
        <v>0</v>
      </c>
    </row>
    <row r="992" spans="1:19">
      <c r="A992" s="3" t="s">
        <v>11</v>
      </c>
      <c r="B992" s="3" t="s">
        <v>13</v>
      </c>
      <c r="C992" s="3">
        <v>0</v>
      </c>
      <c r="D992" s="3">
        <v>1</v>
      </c>
      <c r="E992" s="3">
        <v>0</v>
      </c>
      <c r="F992" s="3">
        <v>0</v>
      </c>
      <c r="G992" s="3">
        <v>1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9">
        <v>0</v>
      </c>
      <c r="S992" s="37">
        <v>0</v>
      </c>
    </row>
    <row r="993" spans="1:19">
      <c r="A993" s="3" t="s">
        <v>10</v>
      </c>
      <c r="B993" s="3" t="s">
        <v>15</v>
      </c>
      <c r="C993" s="3">
        <v>0</v>
      </c>
      <c r="D993" s="3">
        <v>1</v>
      </c>
      <c r="E993" s="3">
        <v>1</v>
      </c>
      <c r="F993" s="3">
        <v>0</v>
      </c>
      <c r="G993" s="3">
        <v>1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1</v>
      </c>
      <c r="N993" s="3">
        <v>0</v>
      </c>
      <c r="O993" s="3">
        <v>0</v>
      </c>
      <c r="P993" s="3">
        <v>1</v>
      </c>
      <c r="Q993" s="39">
        <v>0</v>
      </c>
      <c r="S993" s="37">
        <v>0</v>
      </c>
    </row>
    <row r="994" spans="1:19">
      <c r="A994" s="3" t="s">
        <v>10</v>
      </c>
      <c r="B994" s="3" t="s">
        <v>14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1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9">
        <v>0</v>
      </c>
      <c r="S994" s="37">
        <v>0</v>
      </c>
    </row>
    <row r="995" spans="1:19">
      <c r="A995" s="3" t="s">
        <v>9</v>
      </c>
      <c r="B995" s="3" t="s">
        <v>14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9">
        <v>0</v>
      </c>
      <c r="S995" s="37">
        <v>0</v>
      </c>
    </row>
    <row r="996" spans="1:19">
      <c r="A996" s="3" t="s">
        <v>9</v>
      </c>
      <c r="B996" s="3" t="s">
        <v>14</v>
      </c>
      <c r="C996" s="3">
        <v>0</v>
      </c>
      <c r="D996" s="3">
        <v>0</v>
      </c>
      <c r="E996" s="3">
        <v>1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1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9">
        <v>0</v>
      </c>
      <c r="S996" s="37">
        <v>0</v>
      </c>
    </row>
    <row r="997" spans="1:19">
      <c r="A997" s="3" t="s">
        <v>9</v>
      </c>
      <c r="B997" s="3" t="s">
        <v>13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9">
        <v>0</v>
      </c>
      <c r="S997" s="37">
        <v>0</v>
      </c>
    </row>
    <row r="998" spans="1:19">
      <c r="A998" s="3" t="s">
        <v>11</v>
      </c>
      <c r="B998" s="3" t="s">
        <v>13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9">
        <v>0</v>
      </c>
      <c r="S998" s="37">
        <v>0</v>
      </c>
    </row>
    <row r="999" spans="1:19">
      <c r="A999" s="3" t="s">
        <v>9</v>
      </c>
      <c r="B999" s="3" t="s">
        <v>14</v>
      </c>
      <c r="C999" s="3">
        <v>0</v>
      </c>
      <c r="D999" s="3">
        <v>0</v>
      </c>
      <c r="E999" s="3">
        <v>1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9">
        <v>0</v>
      </c>
      <c r="S999" s="37">
        <v>0</v>
      </c>
    </row>
    <row r="1000" spans="1:19">
      <c r="A1000" s="3" t="s">
        <v>10</v>
      </c>
      <c r="B1000" s="3" t="s">
        <v>14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9">
        <v>0</v>
      </c>
      <c r="S1000" s="37">
        <v>0</v>
      </c>
    </row>
    <row r="1001" spans="1:19">
      <c r="A1001" s="3" t="s">
        <v>9</v>
      </c>
      <c r="B1001" s="3" t="s">
        <v>13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1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9">
        <v>1</v>
      </c>
      <c r="S1001" s="37">
        <v>0</v>
      </c>
    </row>
  </sheetData>
  <phoneticPr fontId="3" type="noConversion"/>
  <conditionalFormatting sqref="C2:Q1001">
    <cfRule type="cellIs" dxfId="12" priority="1" operator="greaterThan">
      <formula>0.5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workbookViewId="0">
      <selection activeCell="D2" sqref="D2:D1001"/>
    </sheetView>
  </sheetViews>
  <sheetFormatPr baseColWidth="10" defaultColWidth="11" defaultRowHeight="15" x14ac:dyDescent="0"/>
  <cols>
    <col min="1" max="1" width="8" customWidth="1"/>
    <col min="2" max="4" width="10.83203125" customWidth="1"/>
    <col min="5" max="5" width="9.6640625" customWidth="1"/>
    <col min="6" max="6" width="7.1640625" customWidth="1"/>
    <col min="7" max="7" width="8.5" customWidth="1"/>
    <col min="8" max="8" width="5.5" customWidth="1"/>
    <col min="9" max="9" width="8.6640625" customWidth="1"/>
    <col min="10" max="10" width="8.33203125" customWidth="1"/>
    <col min="11" max="12" width="6.5" customWidth="1"/>
    <col min="13" max="13" width="6.33203125" customWidth="1"/>
    <col min="14" max="14" width="13" customWidth="1"/>
    <col min="15" max="15" width="9.5" customWidth="1"/>
    <col min="16" max="16" width="8.83203125" customWidth="1"/>
    <col min="17" max="17" width="11.1640625" customWidth="1"/>
    <col min="18" max="18" width="6.5" customWidth="1"/>
    <col min="19" max="19" width="10.5" style="40" customWidth="1"/>
    <col min="21" max="21" width="12" style="28" customWidth="1"/>
  </cols>
  <sheetData>
    <row r="1" spans="1:21" ht="42" customHeight="1">
      <c r="A1" s="2" t="s">
        <v>18</v>
      </c>
      <c r="B1" s="2" t="s">
        <v>19</v>
      </c>
      <c r="C1" s="2" t="s">
        <v>20</v>
      </c>
      <c r="D1" s="2" t="s">
        <v>21</v>
      </c>
      <c r="E1" s="2" t="s">
        <v>1</v>
      </c>
      <c r="F1" s="2" t="s">
        <v>2</v>
      </c>
      <c r="G1" s="2" t="s">
        <v>16</v>
      </c>
      <c r="H1" s="2" t="s">
        <v>3</v>
      </c>
      <c r="I1" s="2" t="s">
        <v>4</v>
      </c>
      <c r="J1" s="2" t="s">
        <v>23</v>
      </c>
      <c r="K1" s="2" t="s">
        <v>5</v>
      </c>
      <c r="L1" s="2" t="s">
        <v>24</v>
      </c>
      <c r="M1" s="2" t="s">
        <v>25</v>
      </c>
      <c r="N1" s="2" t="s">
        <v>27</v>
      </c>
      <c r="O1" s="2" t="s">
        <v>7</v>
      </c>
      <c r="P1" s="2" t="s">
        <v>6</v>
      </c>
      <c r="Q1" s="2" t="s">
        <v>26</v>
      </c>
      <c r="R1" s="2" t="s">
        <v>17</v>
      </c>
      <c r="S1" s="38" t="s">
        <v>8</v>
      </c>
      <c r="U1" s="36" t="s">
        <v>12</v>
      </c>
    </row>
    <row r="2" spans="1:21">
      <c r="A2" s="3">
        <f>IF('Training Data'!$A2="M",1,0)</f>
        <v>1</v>
      </c>
      <c r="B2" s="3">
        <f>IF('Training Data'!$A2="F",1,0)</f>
        <v>0</v>
      </c>
      <c r="C2" s="3">
        <f>IF('Training Data'!$B2="H",1,0)</f>
        <v>0</v>
      </c>
      <c r="D2" s="3">
        <f>IF('Training Data'!$B2="A",1,0)</f>
        <v>1</v>
      </c>
      <c r="E2" s="3">
        <v>1</v>
      </c>
      <c r="F2" s="3">
        <v>0</v>
      </c>
      <c r="G2" s="3">
        <v>0</v>
      </c>
      <c r="H2" s="3">
        <v>0</v>
      </c>
      <c r="I2" s="3">
        <v>1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9">
        <v>0</v>
      </c>
      <c r="U2" s="37">
        <v>1</v>
      </c>
    </row>
    <row r="3" spans="1:21">
      <c r="A3" s="3">
        <f>IF('Training Data'!A3="M",1,0)</f>
        <v>1</v>
      </c>
      <c r="B3" s="3">
        <f>IF('Training Data'!$A3="F",1,0)</f>
        <v>0</v>
      </c>
      <c r="C3" s="3">
        <f>IF('Training Data'!$B3="H",1,0)</f>
        <v>1</v>
      </c>
      <c r="D3" s="3">
        <f>IF('Training Data'!$B3="A",1,0)</f>
        <v>0</v>
      </c>
      <c r="E3" s="3">
        <v>1</v>
      </c>
      <c r="F3" s="3">
        <v>0</v>
      </c>
      <c r="G3" s="3">
        <v>0</v>
      </c>
      <c r="H3" s="3">
        <v>0</v>
      </c>
      <c r="I3" s="3">
        <v>1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9">
        <v>0</v>
      </c>
      <c r="U3" s="37">
        <v>1</v>
      </c>
    </row>
    <row r="4" spans="1:21">
      <c r="A4" s="3">
        <f>IF('Training Data'!A4="M",1,0)</f>
        <v>1</v>
      </c>
      <c r="B4" s="3">
        <f>IF('Training Data'!$A4="F",1,0)</f>
        <v>0</v>
      </c>
      <c r="C4" s="3">
        <f>IF('Training Data'!$B4="H",1,0)</f>
        <v>1</v>
      </c>
      <c r="D4" s="3">
        <f>IF('Training Data'!$B4="A",1,0)</f>
        <v>0</v>
      </c>
      <c r="E4" s="3">
        <v>1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1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9">
        <v>0</v>
      </c>
      <c r="U4" s="37">
        <v>1</v>
      </c>
    </row>
    <row r="5" spans="1:21">
      <c r="A5" s="3">
        <f>IF('Training Data'!A5="M",1,0)</f>
        <v>0</v>
      </c>
      <c r="B5" s="3">
        <f>IF('Training Data'!$A5="F",1,0)</f>
        <v>0</v>
      </c>
      <c r="C5" s="3">
        <f>IF('Training Data'!$B5="H",1,0)</f>
        <v>1</v>
      </c>
      <c r="D5" s="3">
        <f>IF('Training Data'!$B5="A",1,0)</f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1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9">
        <v>0</v>
      </c>
      <c r="U5" s="37">
        <v>1</v>
      </c>
    </row>
    <row r="6" spans="1:21">
      <c r="A6" s="3">
        <f>IF('Training Data'!A6="M",1,0)</f>
        <v>0</v>
      </c>
      <c r="B6" s="3">
        <f>IF('Training Data'!$A6="F",1,0)</f>
        <v>1</v>
      </c>
      <c r="C6" s="3">
        <f>IF('Training Data'!$B6="H",1,0)</f>
        <v>0</v>
      </c>
      <c r="D6" s="3">
        <f>IF('Training Data'!$B6="A",1,0)</f>
        <v>1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1</v>
      </c>
      <c r="R6" s="3">
        <v>0</v>
      </c>
      <c r="S6" s="39">
        <v>0</v>
      </c>
      <c r="U6" s="37">
        <v>1</v>
      </c>
    </row>
    <row r="7" spans="1:21">
      <c r="A7" s="3">
        <f>IF('Training Data'!A7="M",1,0)</f>
        <v>0</v>
      </c>
      <c r="B7" s="3">
        <f>IF('Training Data'!$A7="F",1,0)</f>
        <v>1</v>
      </c>
      <c r="C7" s="3">
        <f>IF('Training Data'!$B7="H",1,0)</f>
        <v>1</v>
      </c>
      <c r="D7" s="3">
        <f>IF('Training Data'!$B7="A",1,0)</f>
        <v>0</v>
      </c>
      <c r="E7" s="3">
        <v>0</v>
      </c>
      <c r="F7" s="3">
        <v>0</v>
      </c>
      <c r="G7" s="3">
        <v>0</v>
      </c>
      <c r="H7" s="3">
        <v>0</v>
      </c>
      <c r="I7" s="3">
        <v>1</v>
      </c>
      <c r="J7" s="3">
        <v>0</v>
      </c>
      <c r="K7" s="3">
        <v>0</v>
      </c>
      <c r="L7" s="3">
        <v>0</v>
      </c>
      <c r="M7" s="3">
        <v>0</v>
      </c>
      <c r="N7" s="3">
        <v>1</v>
      </c>
      <c r="O7" s="3">
        <v>0</v>
      </c>
      <c r="P7" s="3">
        <v>0</v>
      </c>
      <c r="Q7" s="3">
        <v>0</v>
      </c>
      <c r="R7" s="3">
        <v>0</v>
      </c>
      <c r="S7" s="39">
        <v>0</v>
      </c>
      <c r="U7" s="37">
        <v>1</v>
      </c>
    </row>
    <row r="8" spans="1:21">
      <c r="A8" s="3">
        <f>IF('Training Data'!A8="M",1,0)</f>
        <v>1</v>
      </c>
      <c r="B8" s="3">
        <f>IF('Training Data'!$A8="F",1,0)</f>
        <v>0</v>
      </c>
      <c r="C8" s="3">
        <f>IF('Training Data'!$B8="H",1,0)</f>
        <v>1</v>
      </c>
      <c r="D8" s="3">
        <f>IF('Training Data'!$B8="A",1,0)</f>
        <v>0</v>
      </c>
      <c r="E8" s="3">
        <v>0</v>
      </c>
      <c r="F8" s="3">
        <v>1</v>
      </c>
      <c r="G8" s="3">
        <v>0</v>
      </c>
      <c r="H8" s="3">
        <v>1</v>
      </c>
      <c r="I8" s="3">
        <v>1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9">
        <v>0</v>
      </c>
      <c r="U8" s="37">
        <v>1</v>
      </c>
    </row>
    <row r="9" spans="1:21">
      <c r="A9" s="3">
        <f>IF('Training Data'!A9="M",1,0)</f>
        <v>0</v>
      </c>
      <c r="B9" s="3">
        <f>IF('Training Data'!$A9="F",1,0)</f>
        <v>1</v>
      </c>
      <c r="C9" s="3">
        <f>IF('Training Data'!$B9="H",1,0)</f>
        <v>1</v>
      </c>
      <c r="D9" s="3">
        <f>IF('Training Data'!$B9="A",1,0)</f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9">
        <v>1</v>
      </c>
      <c r="U9" s="37">
        <v>1</v>
      </c>
    </row>
    <row r="10" spans="1:21">
      <c r="A10" s="3">
        <f>IF('Training Data'!A10="M",1,0)</f>
        <v>0</v>
      </c>
      <c r="B10" s="3">
        <f>IF('Training Data'!$A10="F",1,0)</f>
        <v>1</v>
      </c>
      <c r="C10" s="3">
        <f>IF('Training Data'!$B10="H",1,0)</f>
        <v>1</v>
      </c>
      <c r="D10" s="3">
        <f>IF('Training Data'!$B10="A",1,0)</f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1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9">
        <v>0</v>
      </c>
      <c r="U10" s="37">
        <v>1</v>
      </c>
    </row>
    <row r="11" spans="1:21">
      <c r="A11" s="3">
        <f>IF('Training Data'!A11="M",1,0)</f>
        <v>0</v>
      </c>
      <c r="B11" s="3">
        <f>IF('Training Data'!$A11="F",1,0)</f>
        <v>1</v>
      </c>
      <c r="C11" s="3">
        <f>IF('Training Data'!$B11="H",1,0)</f>
        <v>1</v>
      </c>
      <c r="D11" s="3">
        <f>IF('Training Data'!$B11="A",1,0)</f>
        <v>0</v>
      </c>
      <c r="E11" s="3">
        <v>0</v>
      </c>
      <c r="F11" s="3">
        <v>0</v>
      </c>
      <c r="G11" s="3">
        <v>0</v>
      </c>
      <c r="H11" s="3">
        <v>0</v>
      </c>
      <c r="I11" s="3">
        <v>1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9">
        <v>1</v>
      </c>
      <c r="U11" s="37">
        <v>1</v>
      </c>
    </row>
    <row r="12" spans="1:21">
      <c r="A12" s="3">
        <f>IF('Training Data'!A12="M",1,0)</f>
        <v>0</v>
      </c>
      <c r="B12" s="3">
        <f>IF('Training Data'!$A12="F",1,0)</f>
        <v>1</v>
      </c>
      <c r="C12" s="3">
        <f>IF('Training Data'!$B12="H",1,0)</f>
        <v>1</v>
      </c>
      <c r="D12" s="3">
        <f>IF('Training Data'!$B12="A",1,0)</f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1</v>
      </c>
      <c r="R12" s="3">
        <v>0</v>
      </c>
      <c r="S12" s="39">
        <v>0</v>
      </c>
      <c r="U12" s="37">
        <v>1</v>
      </c>
    </row>
    <row r="13" spans="1:21">
      <c r="A13" s="3">
        <f>IF('Training Data'!A13="M",1,0)</f>
        <v>0</v>
      </c>
      <c r="B13" s="3">
        <f>IF('Training Data'!$A13="F",1,0)</f>
        <v>1</v>
      </c>
      <c r="C13" s="3">
        <f>IF('Training Data'!$B13="H",1,0)</f>
        <v>0</v>
      </c>
      <c r="D13" s="3">
        <f>IF('Training Data'!$B13="A",1,0)</f>
        <v>1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1</v>
      </c>
      <c r="P13" s="3">
        <v>0</v>
      </c>
      <c r="Q13" s="3">
        <v>1</v>
      </c>
      <c r="R13" s="3">
        <v>0</v>
      </c>
      <c r="S13" s="39">
        <v>0</v>
      </c>
      <c r="U13" s="37">
        <v>1</v>
      </c>
    </row>
    <row r="14" spans="1:21">
      <c r="A14" s="3">
        <f>IF('Training Data'!A14="M",1,0)</f>
        <v>0</v>
      </c>
      <c r="B14" s="3">
        <f>IF('Training Data'!$A14="F",1,0)</f>
        <v>1</v>
      </c>
      <c r="C14" s="3">
        <f>IF('Training Data'!$B14="H",1,0)</f>
        <v>1</v>
      </c>
      <c r="D14" s="3">
        <f>IF('Training Data'!$B14="A",1,0)</f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1</v>
      </c>
      <c r="O14" s="3">
        <v>0</v>
      </c>
      <c r="P14" s="3">
        <v>1</v>
      </c>
      <c r="Q14" s="3">
        <v>1</v>
      </c>
      <c r="R14" s="3">
        <v>0</v>
      </c>
      <c r="S14" s="39">
        <v>0</v>
      </c>
      <c r="U14" s="37">
        <v>1</v>
      </c>
    </row>
    <row r="15" spans="1:21">
      <c r="A15" s="3">
        <f>IF('Training Data'!A15="M",1,0)</f>
        <v>0</v>
      </c>
      <c r="B15" s="3">
        <f>IF('Training Data'!$A15="F",1,0)</f>
        <v>0</v>
      </c>
      <c r="C15" s="3">
        <f>IF('Training Data'!$B15="H",1,0)</f>
        <v>0</v>
      </c>
      <c r="D15" s="3">
        <f>IF('Training Data'!$B15="A",1,0)</f>
        <v>1</v>
      </c>
      <c r="E15" s="3">
        <v>0</v>
      </c>
      <c r="F15" s="3">
        <v>0</v>
      </c>
      <c r="G15" s="3">
        <v>0</v>
      </c>
      <c r="H15" s="3">
        <v>1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1</v>
      </c>
      <c r="Q15" s="3">
        <v>0</v>
      </c>
      <c r="R15" s="3">
        <v>0</v>
      </c>
      <c r="S15" s="39">
        <v>0</v>
      </c>
      <c r="U15" s="37">
        <v>1</v>
      </c>
    </row>
    <row r="16" spans="1:21">
      <c r="A16" s="3">
        <f>IF('Training Data'!A16="M",1,0)</f>
        <v>1</v>
      </c>
      <c r="B16" s="3">
        <f>IF('Training Data'!$A16="F",1,0)</f>
        <v>0</v>
      </c>
      <c r="C16" s="3">
        <f>IF('Training Data'!$B16="H",1,0)</f>
        <v>0</v>
      </c>
      <c r="D16" s="3">
        <f>IF('Training Data'!$B16="A",1,0)</f>
        <v>1</v>
      </c>
      <c r="E16" s="3">
        <v>0</v>
      </c>
      <c r="F16" s="3">
        <v>0</v>
      </c>
      <c r="G16" s="3">
        <v>0</v>
      </c>
      <c r="H16" s="3">
        <v>0</v>
      </c>
      <c r="I16" s="3">
        <v>1</v>
      </c>
      <c r="J16" s="3">
        <v>0</v>
      </c>
      <c r="K16" s="3">
        <v>0</v>
      </c>
      <c r="L16" s="3">
        <v>0</v>
      </c>
      <c r="M16" s="3">
        <v>1</v>
      </c>
      <c r="N16" s="3">
        <v>1</v>
      </c>
      <c r="O16" s="3">
        <v>0</v>
      </c>
      <c r="P16" s="3">
        <v>0</v>
      </c>
      <c r="Q16" s="3">
        <v>1</v>
      </c>
      <c r="R16" s="3">
        <v>0</v>
      </c>
      <c r="S16" s="39">
        <v>1</v>
      </c>
      <c r="U16" s="37">
        <v>1</v>
      </c>
    </row>
    <row r="17" spans="1:21">
      <c r="A17" s="3">
        <f>IF('Training Data'!A17="M",1,0)</f>
        <v>1</v>
      </c>
      <c r="B17" s="3">
        <f>IF('Training Data'!$A17="F",1,0)</f>
        <v>0</v>
      </c>
      <c r="C17" s="3">
        <f>IF('Training Data'!$B17="H",1,0)</f>
        <v>1</v>
      </c>
      <c r="D17" s="3">
        <f>IF('Training Data'!$B17="A",1,0)</f>
        <v>0</v>
      </c>
      <c r="E17" s="3">
        <v>0</v>
      </c>
      <c r="F17" s="3">
        <v>0</v>
      </c>
      <c r="G17" s="3">
        <v>0</v>
      </c>
      <c r="H17" s="3">
        <v>1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1</v>
      </c>
      <c r="R17" s="3">
        <v>0</v>
      </c>
      <c r="S17" s="39">
        <v>0</v>
      </c>
      <c r="U17" s="37">
        <v>1</v>
      </c>
    </row>
    <row r="18" spans="1:21">
      <c r="A18" s="3">
        <f>IF('Training Data'!A18="M",1,0)</f>
        <v>1</v>
      </c>
      <c r="B18" s="3">
        <f>IF('Training Data'!$A18="F",1,0)</f>
        <v>0</v>
      </c>
      <c r="C18" s="3">
        <f>IF('Training Data'!$B18="H",1,0)</f>
        <v>0</v>
      </c>
      <c r="D18" s="3">
        <f>IF('Training Data'!$B18="A",1,0)</f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1</v>
      </c>
      <c r="O18" s="3">
        <v>0</v>
      </c>
      <c r="P18" s="3">
        <v>0</v>
      </c>
      <c r="Q18" s="3">
        <v>0</v>
      </c>
      <c r="R18" s="3">
        <v>0</v>
      </c>
      <c r="S18" s="39">
        <v>0</v>
      </c>
      <c r="U18" s="37">
        <v>1</v>
      </c>
    </row>
    <row r="19" spans="1:21">
      <c r="A19" s="3">
        <f>IF('Training Data'!A19="M",1,0)</f>
        <v>0</v>
      </c>
      <c r="B19" s="3">
        <f>IF('Training Data'!$A19="F",1,0)</f>
        <v>1</v>
      </c>
      <c r="C19" s="3">
        <f>IF('Training Data'!$B19="H",1,0)</f>
        <v>1</v>
      </c>
      <c r="D19" s="3">
        <f>IF('Training Data'!$B19="A",1,0)</f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1</v>
      </c>
      <c r="M19" s="3">
        <v>0</v>
      </c>
      <c r="N19" s="3">
        <v>1</v>
      </c>
      <c r="O19" s="3">
        <v>0</v>
      </c>
      <c r="P19" s="3">
        <v>0</v>
      </c>
      <c r="Q19" s="3">
        <v>0</v>
      </c>
      <c r="R19" s="3">
        <v>0</v>
      </c>
      <c r="S19" s="39">
        <v>0</v>
      </c>
      <c r="U19" s="37">
        <v>1</v>
      </c>
    </row>
    <row r="20" spans="1:21">
      <c r="A20" s="3">
        <f>IF('Training Data'!A20="M",1,0)</f>
        <v>1</v>
      </c>
      <c r="B20" s="3">
        <f>IF('Training Data'!$A20="F",1,0)</f>
        <v>0</v>
      </c>
      <c r="C20" s="3">
        <f>IF('Training Data'!$B20="H",1,0)</f>
        <v>0</v>
      </c>
      <c r="D20" s="3">
        <f>IF('Training Data'!$B20="A",1,0)</f>
        <v>1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1</v>
      </c>
      <c r="O20" s="3">
        <v>0</v>
      </c>
      <c r="P20" s="3">
        <v>0</v>
      </c>
      <c r="Q20" s="3">
        <v>0</v>
      </c>
      <c r="R20" s="3">
        <v>0</v>
      </c>
      <c r="S20" s="39">
        <v>0</v>
      </c>
      <c r="U20" s="37">
        <v>1</v>
      </c>
    </row>
    <row r="21" spans="1:21">
      <c r="A21" s="3">
        <f>IF('Training Data'!A21="M",1,0)</f>
        <v>0</v>
      </c>
      <c r="B21" s="3">
        <f>IF('Training Data'!$A21="F",1,0)</f>
        <v>1</v>
      </c>
      <c r="C21" s="3">
        <f>IF('Training Data'!$B21="H",1,0)</f>
        <v>1</v>
      </c>
      <c r="D21" s="3">
        <f>IF('Training Data'!$B21="A",1,0)</f>
        <v>0</v>
      </c>
      <c r="E21" s="3">
        <v>1</v>
      </c>
      <c r="F21" s="3">
        <v>1</v>
      </c>
      <c r="G21" s="3">
        <v>0</v>
      </c>
      <c r="H21" s="3">
        <v>0</v>
      </c>
      <c r="I21" s="3">
        <v>1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1</v>
      </c>
      <c r="Q21" s="3">
        <v>0</v>
      </c>
      <c r="R21" s="3">
        <v>0</v>
      </c>
      <c r="S21" s="39">
        <v>1</v>
      </c>
      <c r="U21" s="37">
        <v>1</v>
      </c>
    </row>
    <row r="22" spans="1:21">
      <c r="A22" s="3">
        <f>IF('Training Data'!A22="M",1,0)</f>
        <v>1</v>
      </c>
      <c r="B22" s="3">
        <f>IF('Training Data'!$A22="F",1,0)</f>
        <v>0</v>
      </c>
      <c r="C22" s="3">
        <f>IF('Training Data'!$B22="H",1,0)</f>
        <v>0</v>
      </c>
      <c r="D22" s="3">
        <f>IF('Training Data'!$B22="A",1,0)</f>
        <v>1</v>
      </c>
      <c r="E22" s="3">
        <v>0</v>
      </c>
      <c r="F22" s="3">
        <v>0</v>
      </c>
      <c r="G22" s="3">
        <v>1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9">
        <v>0</v>
      </c>
      <c r="U22" s="37">
        <v>1</v>
      </c>
    </row>
    <row r="23" spans="1:21">
      <c r="A23" s="3">
        <f>IF('Training Data'!A23="M",1,0)</f>
        <v>0</v>
      </c>
      <c r="B23" s="3">
        <f>IF('Training Data'!$A23="F",1,0)</f>
        <v>1</v>
      </c>
      <c r="C23" s="3">
        <f>IF('Training Data'!$B23="H",1,0)</f>
        <v>1</v>
      </c>
      <c r="D23" s="3">
        <f>IF('Training Data'!$B23="A",1,0)</f>
        <v>0</v>
      </c>
      <c r="E23" s="3">
        <v>0</v>
      </c>
      <c r="F23" s="3">
        <v>0</v>
      </c>
      <c r="G23" s="3">
        <v>1</v>
      </c>
      <c r="H23" s="3">
        <v>0</v>
      </c>
      <c r="I23" s="3">
        <v>1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1</v>
      </c>
      <c r="R23" s="3">
        <v>0</v>
      </c>
      <c r="S23" s="39">
        <v>0</v>
      </c>
      <c r="U23" s="37">
        <v>1</v>
      </c>
    </row>
    <row r="24" spans="1:21">
      <c r="A24" s="3">
        <f>IF('Training Data'!A24="M",1,0)</f>
        <v>0</v>
      </c>
      <c r="B24" s="3">
        <f>IF('Training Data'!$A24="F",1,0)</f>
        <v>1</v>
      </c>
      <c r="C24" s="3">
        <f>IF('Training Data'!$B24="H",1,0)</f>
        <v>0</v>
      </c>
      <c r="D24" s="3">
        <f>IF('Training Data'!$B24="A",1,0)</f>
        <v>0</v>
      </c>
      <c r="E24" s="3">
        <v>0</v>
      </c>
      <c r="F24" s="3">
        <v>1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1</v>
      </c>
      <c r="P24" s="3">
        <v>0</v>
      </c>
      <c r="Q24" s="3">
        <v>0</v>
      </c>
      <c r="R24" s="3">
        <v>0</v>
      </c>
      <c r="S24" s="39">
        <v>0</v>
      </c>
      <c r="U24" s="37">
        <v>1</v>
      </c>
    </row>
    <row r="25" spans="1:21">
      <c r="A25" s="3">
        <f>IF('Training Data'!A25="M",1,0)</f>
        <v>0</v>
      </c>
      <c r="B25" s="3">
        <f>IF('Training Data'!$A25="F",1,0)</f>
        <v>1</v>
      </c>
      <c r="C25" s="3">
        <f>IF('Training Data'!$B25="H",1,0)</f>
        <v>1</v>
      </c>
      <c r="D25" s="3">
        <f>IF('Training Data'!$B25="A",1,0)</f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9">
        <v>0</v>
      </c>
      <c r="U25" s="37">
        <v>1</v>
      </c>
    </row>
    <row r="26" spans="1:21">
      <c r="A26" s="3">
        <f>IF('Training Data'!A26="M",1,0)</f>
        <v>1</v>
      </c>
      <c r="B26" s="3">
        <f>IF('Training Data'!$A26="F",1,0)</f>
        <v>0</v>
      </c>
      <c r="C26" s="3">
        <f>IF('Training Data'!$B26="H",1,0)</f>
        <v>0</v>
      </c>
      <c r="D26" s="3">
        <f>IF('Training Data'!$B26="A",1,0)</f>
        <v>1</v>
      </c>
      <c r="E26" s="3">
        <v>0</v>
      </c>
      <c r="F26" s="3">
        <v>0</v>
      </c>
      <c r="G26" s="3">
        <v>0</v>
      </c>
      <c r="H26" s="3">
        <v>1</v>
      </c>
      <c r="I26" s="3">
        <v>1</v>
      </c>
      <c r="J26" s="3">
        <v>0</v>
      </c>
      <c r="K26" s="3">
        <v>0</v>
      </c>
      <c r="L26" s="3">
        <v>1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9">
        <v>1</v>
      </c>
      <c r="U26" s="37">
        <v>1</v>
      </c>
    </row>
    <row r="27" spans="1:21">
      <c r="A27" s="3">
        <f>IF('Training Data'!A27="M",1,0)</f>
        <v>0</v>
      </c>
      <c r="B27" s="3">
        <f>IF('Training Data'!$A27="F",1,0)</f>
        <v>1</v>
      </c>
      <c r="C27" s="3">
        <f>IF('Training Data'!$B27="H",1,0)</f>
        <v>0</v>
      </c>
      <c r="D27" s="3">
        <f>IF('Training Data'!$B27="A",1,0)</f>
        <v>1</v>
      </c>
      <c r="E27" s="3">
        <v>0</v>
      </c>
      <c r="F27" s="3">
        <v>0</v>
      </c>
      <c r="G27" s="3">
        <v>0</v>
      </c>
      <c r="H27" s="3">
        <v>1</v>
      </c>
      <c r="I27" s="3">
        <v>0</v>
      </c>
      <c r="J27" s="3">
        <v>1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9">
        <v>1</v>
      </c>
      <c r="U27" s="37">
        <v>1</v>
      </c>
    </row>
    <row r="28" spans="1:21">
      <c r="A28" s="3">
        <f>IF('Training Data'!A28="M",1,0)</f>
        <v>0</v>
      </c>
      <c r="B28" s="3">
        <f>IF('Training Data'!$A28="F",1,0)</f>
        <v>1</v>
      </c>
      <c r="C28" s="3">
        <f>IF('Training Data'!$B28="H",1,0)</f>
        <v>1</v>
      </c>
      <c r="D28" s="3">
        <f>IF('Training Data'!$B28="A",1,0)</f>
        <v>0</v>
      </c>
      <c r="E28" s="3">
        <v>0</v>
      </c>
      <c r="F28" s="3">
        <v>1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1</v>
      </c>
      <c r="R28" s="3">
        <v>0</v>
      </c>
      <c r="S28" s="39">
        <v>0</v>
      </c>
      <c r="U28" s="37">
        <v>1</v>
      </c>
    </row>
    <row r="29" spans="1:21">
      <c r="A29" s="3">
        <f>IF('Training Data'!A29="M",1,0)</f>
        <v>1</v>
      </c>
      <c r="B29" s="3">
        <f>IF('Training Data'!$A29="F",1,0)</f>
        <v>0</v>
      </c>
      <c r="C29" s="3">
        <f>IF('Training Data'!$B29="H",1,0)</f>
        <v>1</v>
      </c>
      <c r="D29" s="3">
        <f>IF('Training Data'!$B29="A",1,0)</f>
        <v>0</v>
      </c>
      <c r="E29" s="3">
        <v>0</v>
      </c>
      <c r="F29" s="3">
        <v>0</v>
      </c>
      <c r="G29" s="3">
        <v>1</v>
      </c>
      <c r="H29" s="3">
        <v>1</v>
      </c>
      <c r="I29" s="3">
        <v>0</v>
      </c>
      <c r="J29" s="3">
        <v>0</v>
      </c>
      <c r="K29" s="3">
        <v>1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9">
        <v>1</v>
      </c>
      <c r="U29" s="37">
        <v>1</v>
      </c>
    </row>
    <row r="30" spans="1:21">
      <c r="A30" s="3">
        <f>IF('Training Data'!A30="M",1,0)</f>
        <v>1</v>
      </c>
      <c r="B30" s="3">
        <f>IF('Training Data'!$A30="F",1,0)</f>
        <v>0</v>
      </c>
      <c r="C30" s="3">
        <f>IF('Training Data'!$B30="H",1,0)</f>
        <v>0</v>
      </c>
      <c r="D30" s="3">
        <f>IF('Training Data'!$B30="A",1,0)</f>
        <v>1</v>
      </c>
      <c r="E30" s="3">
        <v>0</v>
      </c>
      <c r="F30" s="3">
        <v>0</v>
      </c>
      <c r="G30" s="3">
        <v>0</v>
      </c>
      <c r="H30" s="3">
        <v>1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1</v>
      </c>
      <c r="R30" s="3">
        <v>0</v>
      </c>
      <c r="S30" s="39">
        <v>0</v>
      </c>
      <c r="U30" s="37">
        <v>1</v>
      </c>
    </row>
    <row r="31" spans="1:21">
      <c r="A31" s="3">
        <f>IF('Training Data'!A31="M",1,0)</f>
        <v>0</v>
      </c>
      <c r="B31" s="3">
        <f>IF('Training Data'!$A31="F",1,0)</f>
        <v>1</v>
      </c>
      <c r="C31" s="3">
        <f>IF('Training Data'!$B31="H",1,0)</f>
        <v>0</v>
      </c>
      <c r="D31" s="3">
        <f>IF('Training Data'!$B31="A",1,0)</f>
        <v>1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9">
        <v>0</v>
      </c>
      <c r="U31" s="37">
        <v>1</v>
      </c>
    </row>
    <row r="32" spans="1:21">
      <c r="A32" s="3">
        <f>IF('Training Data'!A32="M",1,0)</f>
        <v>0</v>
      </c>
      <c r="B32" s="3">
        <f>IF('Training Data'!$A32="F",1,0)</f>
        <v>1</v>
      </c>
      <c r="C32" s="3">
        <f>IF('Training Data'!$B32="H",1,0)</f>
        <v>0</v>
      </c>
      <c r="D32" s="3">
        <f>IF('Training Data'!$B32="A",1,0)</f>
        <v>1</v>
      </c>
      <c r="E32" s="3">
        <v>1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1</v>
      </c>
      <c r="Q32" s="3">
        <v>0</v>
      </c>
      <c r="R32" s="3">
        <v>0</v>
      </c>
      <c r="S32" s="39">
        <v>0</v>
      </c>
      <c r="U32" s="37">
        <v>1</v>
      </c>
    </row>
    <row r="33" spans="1:21">
      <c r="A33" s="3">
        <f>IF('Training Data'!A33="M",1,0)</f>
        <v>0</v>
      </c>
      <c r="B33" s="3">
        <f>IF('Training Data'!$A33="F",1,0)</f>
        <v>1</v>
      </c>
      <c r="C33" s="3">
        <f>IF('Training Data'!$B33="H",1,0)</f>
        <v>0</v>
      </c>
      <c r="D33" s="3">
        <f>IF('Training Data'!$B33="A",1,0)</f>
        <v>1</v>
      </c>
      <c r="E33" s="3">
        <v>0</v>
      </c>
      <c r="F33" s="3">
        <v>0</v>
      </c>
      <c r="G33" s="3">
        <v>0</v>
      </c>
      <c r="H33" s="3">
        <v>1</v>
      </c>
      <c r="I33" s="3">
        <v>0</v>
      </c>
      <c r="J33" s="3">
        <v>0</v>
      </c>
      <c r="K33" s="3">
        <v>0</v>
      </c>
      <c r="L33" s="3">
        <v>0</v>
      </c>
      <c r="M33" s="3">
        <v>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9">
        <v>0</v>
      </c>
      <c r="U33" s="37">
        <v>1</v>
      </c>
    </row>
    <row r="34" spans="1:21">
      <c r="A34" s="3">
        <f>IF('Training Data'!A34="M",1,0)</f>
        <v>1</v>
      </c>
      <c r="B34" s="3">
        <f>IF('Training Data'!$A34="F",1,0)</f>
        <v>0</v>
      </c>
      <c r="C34" s="3">
        <f>IF('Training Data'!$B34="H",1,0)</f>
        <v>1</v>
      </c>
      <c r="D34" s="3">
        <f>IF('Training Data'!$B34="A",1,0)</f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1</v>
      </c>
      <c r="Q34" s="3">
        <v>0</v>
      </c>
      <c r="R34" s="3">
        <v>0</v>
      </c>
      <c r="S34" s="39">
        <v>0</v>
      </c>
      <c r="U34" s="37">
        <v>1</v>
      </c>
    </row>
    <row r="35" spans="1:21">
      <c r="A35" s="3">
        <f>IF('Training Data'!A35="M",1,0)</f>
        <v>0</v>
      </c>
      <c r="B35" s="3">
        <f>IF('Training Data'!$A35="F",1,0)</f>
        <v>0</v>
      </c>
      <c r="C35" s="3">
        <f>IF('Training Data'!$B35="H",1,0)</f>
        <v>0</v>
      </c>
      <c r="D35" s="3">
        <f>IF('Training Data'!$B35="A",1,0)</f>
        <v>1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1</v>
      </c>
      <c r="S35" s="39">
        <v>1</v>
      </c>
      <c r="U35" s="37">
        <v>1</v>
      </c>
    </row>
    <row r="36" spans="1:21">
      <c r="A36" s="3">
        <f>IF('Training Data'!A36="M",1,0)</f>
        <v>0</v>
      </c>
      <c r="B36" s="3">
        <f>IF('Training Data'!$A36="F",1,0)</f>
        <v>1</v>
      </c>
      <c r="C36" s="3">
        <f>IF('Training Data'!$B36="H",1,0)</f>
        <v>0</v>
      </c>
      <c r="D36" s="3">
        <f>IF('Training Data'!$B36="A",1,0)</f>
        <v>1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1</v>
      </c>
      <c r="O36" s="3">
        <v>0</v>
      </c>
      <c r="P36" s="3">
        <v>0</v>
      </c>
      <c r="Q36" s="3">
        <v>1</v>
      </c>
      <c r="R36" s="3">
        <v>0</v>
      </c>
      <c r="S36" s="39">
        <v>0</v>
      </c>
      <c r="U36" s="37">
        <v>1</v>
      </c>
    </row>
    <row r="37" spans="1:21">
      <c r="A37" s="3">
        <f>IF('Training Data'!A37="M",1,0)</f>
        <v>1</v>
      </c>
      <c r="B37" s="3">
        <f>IF('Training Data'!$A37="F",1,0)</f>
        <v>0</v>
      </c>
      <c r="C37" s="3">
        <f>IF('Training Data'!$B37="H",1,0)</f>
        <v>1</v>
      </c>
      <c r="D37" s="3">
        <f>IF('Training Data'!$B37="A",1,0)</f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9">
        <v>0</v>
      </c>
      <c r="U37" s="37">
        <v>1</v>
      </c>
    </row>
    <row r="38" spans="1:21">
      <c r="A38" s="3">
        <f>IF('Training Data'!A38="M",1,0)</f>
        <v>1</v>
      </c>
      <c r="B38" s="3">
        <f>IF('Training Data'!$A38="F",1,0)</f>
        <v>0</v>
      </c>
      <c r="C38" s="3">
        <f>IF('Training Data'!$B38="H",1,0)</f>
        <v>1</v>
      </c>
      <c r="D38" s="3">
        <f>IF('Training Data'!$B38="A",1,0)</f>
        <v>0</v>
      </c>
      <c r="E38" s="3">
        <v>1</v>
      </c>
      <c r="F38" s="3">
        <v>0</v>
      </c>
      <c r="G38" s="3">
        <v>0</v>
      </c>
      <c r="H38" s="3">
        <v>1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9">
        <v>1</v>
      </c>
      <c r="U38" s="37">
        <v>1</v>
      </c>
    </row>
    <row r="39" spans="1:21">
      <c r="A39" s="3">
        <f>IF('Training Data'!A39="M",1,0)</f>
        <v>1</v>
      </c>
      <c r="B39" s="3">
        <f>IF('Training Data'!$A39="F",1,0)</f>
        <v>0</v>
      </c>
      <c r="C39" s="3">
        <f>IF('Training Data'!$B39="H",1,0)</f>
        <v>0</v>
      </c>
      <c r="D39" s="3">
        <f>IF('Training Data'!$B39="A",1,0)</f>
        <v>1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9">
        <v>0</v>
      </c>
      <c r="U39" s="37">
        <v>1</v>
      </c>
    </row>
    <row r="40" spans="1:21">
      <c r="A40" s="3">
        <f>IF('Training Data'!A40="M",1,0)</f>
        <v>1</v>
      </c>
      <c r="B40" s="3">
        <f>IF('Training Data'!$A40="F",1,0)</f>
        <v>0</v>
      </c>
      <c r="C40" s="3">
        <f>IF('Training Data'!$B40="H",1,0)</f>
        <v>1</v>
      </c>
      <c r="D40" s="3">
        <f>IF('Training Data'!$B40="A",1,0)</f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1</v>
      </c>
      <c r="R40" s="3">
        <v>0</v>
      </c>
      <c r="S40" s="39">
        <v>0</v>
      </c>
      <c r="U40" s="37">
        <v>1</v>
      </c>
    </row>
    <row r="41" spans="1:21">
      <c r="A41" s="3">
        <f>IF('Training Data'!A41="M",1,0)</f>
        <v>0</v>
      </c>
      <c r="B41" s="3">
        <f>IF('Training Data'!$A41="F",1,0)</f>
        <v>1</v>
      </c>
      <c r="C41" s="3">
        <f>IF('Training Data'!$B41="H",1,0)</f>
        <v>0</v>
      </c>
      <c r="D41" s="3">
        <f>IF('Training Data'!$B41="A",1,0)</f>
        <v>0</v>
      </c>
      <c r="E41" s="3">
        <v>1</v>
      </c>
      <c r="F41" s="3">
        <v>1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1</v>
      </c>
      <c r="M41" s="3">
        <v>0</v>
      </c>
      <c r="N41" s="3">
        <v>0</v>
      </c>
      <c r="O41" s="3">
        <v>0</v>
      </c>
      <c r="P41" s="3">
        <v>1</v>
      </c>
      <c r="Q41" s="3">
        <v>0</v>
      </c>
      <c r="R41" s="3">
        <v>0</v>
      </c>
      <c r="S41" s="39">
        <v>0</v>
      </c>
      <c r="U41" s="37">
        <v>1</v>
      </c>
    </row>
    <row r="42" spans="1:21">
      <c r="A42" s="3">
        <f>IF('Training Data'!A42="M",1,0)</f>
        <v>1</v>
      </c>
      <c r="B42" s="3">
        <f>IF('Training Data'!$A42="F",1,0)</f>
        <v>0</v>
      </c>
      <c r="C42" s="3">
        <f>IF('Training Data'!$B42="H",1,0)</f>
        <v>0</v>
      </c>
      <c r="D42" s="3">
        <f>IF('Training Data'!$B42="A",1,0)</f>
        <v>1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1</v>
      </c>
      <c r="R42" s="3">
        <v>0</v>
      </c>
      <c r="S42" s="39">
        <v>0</v>
      </c>
      <c r="U42" s="37">
        <v>1</v>
      </c>
    </row>
    <row r="43" spans="1:21">
      <c r="A43" s="3">
        <f>IF('Training Data'!A43="M",1,0)</f>
        <v>1</v>
      </c>
      <c r="B43" s="3">
        <f>IF('Training Data'!$A43="F",1,0)</f>
        <v>0</v>
      </c>
      <c r="C43" s="3">
        <f>IF('Training Data'!$B43="H",1,0)</f>
        <v>0</v>
      </c>
      <c r="D43" s="3">
        <f>IF('Training Data'!$B43="A",1,0)</f>
        <v>1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9">
        <v>0</v>
      </c>
      <c r="U43" s="37">
        <v>1</v>
      </c>
    </row>
    <row r="44" spans="1:21">
      <c r="A44" s="3">
        <f>IF('Training Data'!A44="M",1,0)</f>
        <v>0</v>
      </c>
      <c r="B44" s="3">
        <f>IF('Training Data'!$A44="F",1,0)</f>
        <v>1</v>
      </c>
      <c r="C44" s="3">
        <f>IF('Training Data'!$B44="H",1,0)</f>
        <v>0</v>
      </c>
      <c r="D44" s="3">
        <f>IF('Training Data'!$B44="A",1,0)</f>
        <v>1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1</v>
      </c>
      <c r="S44" s="39">
        <v>0</v>
      </c>
      <c r="U44" s="37">
        <v>1</v>
      </c>
    </row>
    <row r="45" spans="1:21">
      <c r="A45" s="3">
        <f>IF('Training Data'!A45="M",1,0)</f>
        <v>0</v>
      </c>
      <c r="B45" s="3">
        <f>IF('Training Data'!$A45="F",1,0)</f>
        <v>1</v>
      </c>
      <c r="C45" s="3">
        <f>IF('Training Data'!$B45="H",1,0)</f>
        <v>0</v>
      </c>
      <c r="D45" s="3">
        <f>IF('Training Data'!$B45="A",1,0)</f>
        <v>1</v>
      </c>
      <c r="E45" s="3">
        <v>0</v>
      </c>
      <c r="F45" s="3">
        <v>0</v>
      </c>
      <c r="G45" s="3">
        <v>0</v>
      </c>
      <c r="H45" s="3">
        <v>1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9">
        <v>0</v>
      </c>
      <c r="U45" s="37">
        <v>1</v>
      </c>
    </row>
    <row r="46" spans="1:21">
      <c r="A46" s="3">
        <f>IF('Training Data'!A46="M",1,0)</f>
        <v>1</v>
      </c>
      <c r="B46" s="3">
        <f>IF('Training Data'!$A46="F",1,0)</f>
        <v>0</v>
      </c>
      <c r="C46" s="3">
        <f>IF('Training Data'!$B46="H",1,0)</f>
        <v>0</v>
      </c>
      <c r="D46" s="3">
        <f>IF('Training Data'!$B46="A",1,0)</f>
        <v>1</v>
      </c>
      <c r="E46" s="3">
        <v>0</v>
      </c>
      <c r="F46" s="3">
        <v>0</v>
      </c>
      <c r="G46" s="3">
        <v>1</v>
      </c>
      <c r="H46" s="3">
        <v>0</v>
      </c>
      <c r="I46" s="3">
        <v>0</v>
      </c>
      <c r="J46" s="3">
        <v>1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9">
        <v>1</v>
      </c>
      <c r="U46" s="37">
        <v>1</v>
      </c>
    </row>
    <row r="47" spans="1:21">
      <c r="A47" s="3">
        <f>IF('Training Data'!A47="M",1,0)</f>
        <v>0</v>
      </c>
      <c r="B47" s="3">
        <f>IF('Training Data'!$A47="F",1,0)</f>
        <v>1</v>
      </c>
      <c r="C47" s="3">
        <f>IF('Training Data'!$B47="H",1,0)</f>
        <v>1</v>
      </c>
      <c r="D47" s="3">
        <f>IF('Training Data'!$B47="A",1,0)</f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9">
        <v>0</v>
      </c>
      <c r="U47" s="37">
        <v>1</v>
      </c>
    </row>
    <row r="48" spans="1:21">
      <c r="A48" s="3">
        <f>IF('Training Data'!A48="M",1,0)</f>
        <v>0</v>
      </c>
      <c r="B48" s="3">
        <f>IF('Training Data'!$A48="F",1,0)</f>
        <v>1</v>
      </c>
      <c r="C48" s="3">
        <f>IF('Training Data'!$B48="H",1,0)</f>
        <v>1</v>
      </c>
      <c r="D48" s="3">
        <f>IF('Training Data'!$B48="A",1,0)</f>
        <v>0</v>
      </c>
      <c r="E48" s="3">
        <v>0</v>
      </c>
      <c r="F48" s="3">
        <v>0</v>
      </c>
      <c r="G48" s="3">
        <v>0</v>
      </c>
      <c r="H48" s="3">
        <v>1</v>
      </c>
      <c r="I48" s="3">
        <v>0</v>
      </c>
      <c r="J48" s="3">
        <v>0</v>
      </c>
      <c r="K48" s="3">
        <v>0</v>
      </c>
      <c r="L48" s="3">
        <v>1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1</v>
      </c>
      <c r="S48" s="39">
        <v>1</v>
      </c>
      <c r="U48" s="37">
        <v>1</v>
      </c>
    </row>
    <row r="49" spans="1:21">
      <c r="A49" s="3">
        <f>IF('Training Data'!A49="M",1,0)</f>
        <v>0</v>
      </c>
      <c r="B49" s="3">
        <f>IF('Training Data'!$A49="F",1,0)</f>
        <v>1</v>
      </c>
      <c r="C49" s="3">
        <f>IF('Training Data'!$B49="H",1,0)</f>
        <v>0</v>
      </c>
      <c r="D49" s="3">
        <f>IF('Training Data'!$B49="A",1,0)</f>
        <v>0</v>
      </c>
      <c r="E49" s="3">
        <v>0</v>
      </c>
      <c r="F49" s="3">
        <v>0</v>
      </c>
      <c r="G49" s="3">
        <v>0</v>
      </c>
      <c r="H49" s="3">
        <v>1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9">
        <v>0</v>
      </c>
      <c r="U49" s="37">
        <v>1</v>
      </c>
    </row>
    <row r="50" spans="1:21">
      <c r="A50" s="3">
        <f>IF('Training Data'!A50="M",1,0)</f>
        <v>1</v>
      </c>
      <c r="B50" s="3">
        <f>IF('Training Data'!$A50="F",1,0)</f>
        <v>0</v>
      </c>
      <c r="C50" s="3">
        <f>IF('Training Data'!$B50="H",1,0)</f>
        <v>1</v>
      </c>
      <c r="D50" s="3">
        <f>IF('Training Data'!$B50="A",1,0)</f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1</v>
      </c>
      <c r="M50" s="3">
        <v>0</v>
      </c>
      <c r="N50" s="3">
        <v>1</v>
      </c>
      <c r="O50" s="3">
        <v>0</v>
      </c>
      <c r="P50" s="3">
        <v>0</v>
      </c>
      <c r="Q50" s="3">
        <v>0</v>
      </c>
      <c r="R50" s="3">
        <v>0</v>
      </c>
      <c r="S50" s="39">
        <v>0</v>
      </c>
      <c r="U50" s="37">
        <v>1</v>
      </c>
    </row>
    <row r="51" spans="1:21">
      <c r="A51" s="3">
        <f>IF('Training Data'!A51="M",1,0)</f>
        <v>0</v>
      </c>
      <c r="B51" s="3">
        <f>IF('Training Data'!$A51="F",1,0)</f>
        <v>1</v>
      </c>
      <c r="C51" s="3">
        <f>IF('Training Data'!$B51="H",1,0)</f>
        <v>1</v>
      </c>
      <c r="D51" s="3">
        <f>IF('Training Data'!$B51="A",1,0)</f>
        <v>0</v>
      </c>
      <c r="E51" s="3">
        <v>1</v>
      </c>
      <c r="F51" s="3">
        <v>0</v>
      </c>
      <c r="G51" s="3">
        <v>0</v>
      </c>
      <c r="H51" s="3">
        <v>0</v>
      </c>
      <c r="I51" s="3">
        <v>1</v>
      </c>
      <c r="J51" s="3">
        <v>0</v>
      </c>
      <c r="K51" s="3">
        <v>0</v>
      </c>
      <c r="L51" s="3">
        <v>0</v>
      </c>
      <c r="M51" s="3">
        <v>0</v>
      </c>
      <c r="N51" s="3">
        <v>1</v>
      </c>
      <c r="O51" s="3">
        <v>0</v>
      </c>
      <c r="P51" s="3">
        <v>1</v>
      </c>
      <c r="Q51" s="3">
        <v>1</v>
      </c>
      <c r="R51" s="3">
        <v>0</v>
      </c>
      <c r="S51" s="39">
        <v>0</v>
      </c>
      <c r="U51" s="37">
        <v>1</v>
      </c>
    </row>
    <row r="52" spans="1:21">
      <c r="A52" s="3">
        <f>IF('Training Data'!A52="M",1,0)</f>
        <v>1</v>
      </c>
      <c r="B52" s="3">
        <f>IF('Training Data'!$A52="F",1,0)</f>
        <v>0</v>
      </c>
      <c r="C52" s="3">
        <f>IF('Training Data'!$B52="H",1,0)</f>
        <v>0</v>
      </c>
      <c r="D52" s="3">
        <f>IF('Training Data'!$B52="A",1,0)</f>
        <v>1</v>
      </c>
      <c r="E52" s="3">
        <v>0</v>
      </c>
      <c r="F52" s="3">
        <v>0</v>
      </c>
      <c r="G52" s="3">
        <v>0</v>
      </c>
      <c r="H52" s="3">
        <v>1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1</v>
      </c>
      <c r="R52" s="3">
        <v>0</v>
      </c>
      <c r="S52" s="39">
        <v>0</v>
      </c>
      <c r="U52" s="37">
        <v>1</v>
      </c>
    </row>
    <row r="53" spans="1:21">
      <c r="A53" s="3">
        <f>IF('Training Data'!A53="M",1,0)</f>
        <v>1</v>
      </c>
      <c r="B53" s="3">
        <f>IF('Training Data'!$A53="F",1,0)</f>
        <v>0</v>
      </c>
      <c r="C53" s="3">
        <f>IF('Training Data'!$B53="H",1,0)</f>
        <v>1</v>
      </c>
      <c r="D53" s="3">
        <f>IF('Training Data'!$B53="A",1,0)</f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9">
        <v>0</v>
      </c>
      <c r="U53" s="37">
        <v>1</v>
      </c>
    </row>
    <row r="54" spans="1:21">
      <c r="A54" s="3">
        <f>IF('Training Data'!A54="M",1,0)</f>
        <v>0</v>
      </c>
      <c r="B54" s="3">
        <f>IF('Training Data'!$A54="F",1,0)</f>
        <v>0</v>
      </c>
      <c r="C54" s="3">
        <f>IF('Training Data'!$B54="H",1,0)</f>
        <v>1</v>
      </c>
      <c r="D54" s="3">
        <f>IF('Training Data'!$B54="A",1,0)</f>
        <v>0</v>
      </c>
      <c r="E54" s="3">
        <v>0</v>
      </c>
      <c r="F54" s="3">
        <v>0</v>
      </c>
      <c r="G54" s="3">
        <v>0</v>
      </c>
      <c r="H54" s="3">
        <v>1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9">
        <v>0</v>
      </c>
      <c r="U54" s="37">
        <v>1</v>
      </c>
    </row>
    <row r="55" spans="1:21">
      <c r="A55" s="3">
        <f>IF('Training Data'!A55="M",1,0)</f>
        <v>0</v>
      </c>
      <c r="B55" s="3">
        <f>IF('Training Data'!$A55="F",1,0)</f>
        <v>1</v>
      </c>
      <c r="C55" s="3">
        <f>IF('Training Data'!$B55="H",1,0)</f>
        <v>1</v>
      </c>
      <c r="D55" s="3">
        <f>IF('Training Data'!$B55="A",1,0)</f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9">
        <v>1</v>
      </c>
      <c r="U55" s="37">
        <v>1</v>
      </c>
    </row>
    <row r="56" spans="1:21">
      <c r="A56" s="3">
        <f>IF('Training Data'!A56="M",1,0)</f>
        <v>0</v>
      </c>
      <c r="B56" s="3">
        <f>IF('Training Data'!$A56="F",1,0)</f>
        <v>1</v>
      </c>
      <c r="C56" s="3">
        <f>IF('Training Data'!$B56="H",1,0)</f>
        <v>1</v>
      </c>
      <c r="D56" s="3">
        <f>IF('Training Data'!$B56="A",1,0)</f>
        <v>0</v>
      </c>
      <c r="E56" s="3">
        <v>1</v>
      </c>
      <c r="F56" s="3">
        <v>0</v>
      </c>
      <c r="G56" s="3">
        <v>1</v>
      </c>
      <c r="H56" s="3">
        <v>0</v>
      </c>
      <c r="I56" s="3">
        <v>1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1</v>
      </c>
      <c r="R56" s="3">
        <v>0</v>
      </c>
      <c r="S56" s="39">
        <v>0</v>
      </c>
      <c r="U56" s="37">
        <v>1</v>
      </c>
    </row>
    <row r="57" spans="1:21">
      <c r="A57" s="3">
        <f>IF('Training Data'!A57="M",1,0)</f>
        <v>0</v>
      </c>
      <c r="B57" s="3">
        <f>IF('Training Data'!$A57="F",1,0)</f>
        <v>0</v>
      </c>
      <c r="C57" s="3">
        <f>IF('Training Data'!$B57="H",1,0)</f>
        <v>1</v>
      </c>
      <c r="D57" s="3">
        <f>IF('Training Data'!$B57="A",1,0)</f>
        <v>0</v>
      </c>
      <c r="E57" s="3">
        <v>1</v>
      </c>
      <c r="F57" s="3">
        <v>0</v>
      </c>
      <c r="G57" s="3">
        <v>0</v>
      </c>
      <c r="H57" s="3">
        <v>1</v>
      </c>
      <c r="I57" s="3">
        <v>1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9">
        <v>0</v>
      </c>
      <c r="U57" s="37">
        <v>1</v>
      </c>
    </row>
    <row r="58" spans="1:21">
      <c r="A58" s="3">
        <f>IF('Training Data'!A58="M",1,0)</f>
        <v>1</v>
      </c>
      <c r="B58" s="3">
        <f>IF('Training Data'!$A58="F",1,0)</f>
        <v>0</v>
      </c>
      <c r="C58" s="3">
        <f>IF('Training Data'!$B58="H",1,0)</f>
        <v>0</v>
      </c>
      <c r="D58" s="3">
        <f>IF('Training Data'!$B58="A",1,0)</f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1</v>
      </c>
      <c r="O58" s="3">
        <v>0</v>
      </c>
      <c r="P58" s="3">
        <v>0</v>
      </c>
      <c r="Q58" s="3">
        <v>0</v>
      </c>
      <c r="R58" s="3">
        <v>0</v>
      </c>
      <c r="S58" s="39">
        <v>0</v>
      </c>
      <c r="U58" s="37">
        <v>1</v>
      </c>
    </row>
    <row r="59" spans="1:21">
      <c r="A59" s="3">
        <f>IF('Training Data'!A59="M",1,0)</f>
        <v>0</v>
      </c>
      <c r="B59" s="3">
        <f>IF('Training Data'!$A59="F",1,0)</f>
        <v>1</v>
      </c>
      <c r="C59" s="3">
        <f>IF('Training Data'!$B59="H",1,0)</f>
        <v>1</v>
      </c>
      <c r="D59" s="3">
        <f>IF('Training Data'!$B59="A",1,0)</f>
        <v>0</v>
      </c>
      <c r="E59" s="3">
        <v>0</v>
      </c>
      <c r="F59" s="3">
        <v>0</v>
      </c>
      <c r="G59" s="3">
        <v>0</v>
      </c>
      <c r="H59" s="3">
        <v>1</v>
      </c>
      <c r="I59" s="3">
        <v>0</v>
      </c>
      <c r="J59" s="3">
        <v>0</v>
      </c>
      <c r="K59" s="3">
        <v>0</v>
      </c>
      <c r="L59" s="3">
        <v>1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9">
        <v>0</v>
      </c>
      <c r="U59" s="37">
        <v>1</v>
      </c>
    </row>
    <row r="60" spans="1:21">
      <c r="A60" s="3">
        <f>IF('Training Data'!A60="M",1,0)</f>
        <v>0</v>
      </c>
      <c r="B60" s="3">
        <f>IF('Training Data'!$A60="F",1,0)</f>
        <v>0</v>
      </c>
      <c r="C60" s="3">
        <f>IF('Training Data'!$B60="H",1,0)</f>
        <v>0</v>
      </c>
      <c r="D60" s="3">
        <f>IF('Training Data'!$B60="A",1,0)</f>
        <v>1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9">
        <v>0</v>
      </c>
      <c r="U60" s="37">
        <v>1</v>
      </c>
    </row>
    <row r="61" spans="1:21">
      <c r="A61" s="3">
        <f>IF('Training Data'!A61="M",1,0)</f>
        <v>1</v>
      </c>
      <c r="B61" s="3">
        <f>IF('Training Data'!$A61="F",1,0)</f>
        <v>0</v>
      </c>
      <c r="C61" s="3">
        <f>IF('Training Data'!$B61="H",1,0)</f>
        <v>0</v>
      </c>
      <c r="D61" s="3">
        <f>IF('Training Data'!$B61="A",1,0)</f>
        <v>0</v>
      </c>
      <c r="E61" s="3">
        <v>0</v>
      </c>
      <c r="F61" s="3">
        <v>1</v>
      </c>
      <c r="G61" s="3">
        <v>0</v>
      </c>
      <c r="H61" s="3">
        <v>1</v>
      </c>
      <c r="I61" s="3">
        <v>1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9">
        <v>0</v>
      </c>
      <c r="U61" s="37">
        <v>1</v>
      </c>
    </row>
    <row r="62" spans="1:21">
      <c r="A62" s="3">
        <f>IF('Training Data'!A62="M",1,0)</f>
        <v>0</v>
      </c>
      <c r="B62" s="3">
        <f>IF('Training Data'!$A62="F",1,0)</f>
        <v>1</v>
      </c>
      <c r="C62" s="3">
        <f>IF('Training Data'!$B62="H",1,0)</f>
        <v>1</v>
      </c>
      <c r="D62" s="3">
        <f>IF('Training Data'!$B62="A",1,0)</f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1</v>
      </c>
      <c r="R62" s="3">
        <v>0</v>
      </c>
      <c r="S62" s="39">
        <v>1</v>
      </c>
      <c r="U62" s="37">
        <v>1</v>
      </c>
    </row>
    <row r="63" spans="1:21">
      <c r="A63" s="3">
        <f>IF('Training Data'!A63="M",1,0)</f>
        <v>0</v>
      </c>
      <c r="B63" s="3">
        <f>IF('Training Data'!$A63="F",1,0)</f>
        <v>1</v>
      </c>
      <c r="C63" s="3">
        <f>IF('Training Data'!$B63="H",1,0)</f>
        <v>0</v>
      </c>
      <c r="D63" s="3">
        <f>IF('Training Data'!$B63="A",1,0)</f>
        <v>1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1</v>
      </c>
      <c r="O63" s="3">
        <v>0</v>
      </c>
      <c r="P63" s="3">
        <v>0</v>
      </c>
      <c r="Q63" s="3">
        <v>1</v>
      </c>
      <c r="R63" s="3">
        <v>0</v>
      </c>
      <c r="S63" s="39">
        <v>1</v>
      </c>
      <c r="U63" s="37">
        <v>1</v>
      </c>
    </row>
    <row r="64" spans="1:21">
      <c r="A64" s="3">
        <f>IF('Training Data'!A64="M",1,0)</f>
        <v>1</v>
      </c>
      <c r="B64" s="3">
        <f>IF('Training Data'!$A64="F",1,0)</f>
        <v>0</v>
      </c>
      <c r="C64" s="3">
        <f>IF('Training Data'!$B64="H",1,0)</f>
        <v>0</v>
      </c>
      <c r="D64" s="3">
        <f>IF('Training Data'!$B64="A",1,0)</f>
        <v>1</v>
      </c>
      <c r="E64" s="3">
        <v>0</v>
      </c>
      <c r="F64" s="3">
        <v>0</v>
      </c>
      <c r="G64" s="3">
        <v>0</v>
      </c>
      <c r="H64" s="3">
        <v>1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9">
        <v>0</v>
      </c>
      <c r="U64" s="37">
        <v>1</v>
      </c>
    </row>
    <row r="65" spans="1:21">
      <c r="A65" s="3">
        <f>IF('Training Data'!A65="M",1,0)</f>
        <v>0</v>
      </c>
      <c r="B65" s="3">
        <f>IF('Training Data'!$A65="F",1,0)</f>
        <v>1</v>
      </c>
      <c r="C65" s="3">
        <f>IF('Training Data'!$B65="H",1,0)</f>
        <v>0</v>
      </c>
      <c r="D65" s="3">
        <f>IF('Training Data'!$B65="A",1,0)</f>
        <v>1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1</v>
      </c>
      <c r="O65" s="3">
        <v>0</v>
      </c>
      <c r="P65" s="3">
        <v>0</v>
      </c>
      <c r="Q65" s="3">
        <v>1</v>
      </c>
      <c r="R65" s="3">
        <v>0</v>
      </c>
      <c r="S65" s="39">
        <v>1</v>
      </c>
      <c r="U65" s="37">
        <v>1</v>
      </c>
    </row>
    <row r="66" spans="1:21">
      <c r="A66" s="3">
        <f>IF('Training Data'!A66="M",1,0)</f>
        <v>1</v>
      </c>
      <c r="B66" s="3">
        <f>IF('Training Data'!$A66="F",1,0)</f>
        <v>0</v>
      </c>
      <c r="C66" s="3">
        <f>IF('Training Data'!$B66="H",1,0)</f>
        <v>0</v>
      </c>
      <c r="D66" s="3">
        <f>IF('Training Data'!$B66="A",1,0)</f>
        <v>1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9">
        <v>0</v>
      </c>
      <c r="U66" s="37">
        <v>1</v>
      </c>
    </row>
    <row r="67" spans="1:21">
      <c r="A67" s="3">
        <f>IF('Training Data'!A67="M",1,0)</f>
        <v>1</v>
      </c>
      <c r="B67" s="3">
        <f>IF('Training Data'!$A67="F",1,0)</f>
        <v>0</v>
      </c>
      <c r="C67" s="3">
        <f>IF('Training Data'!$B67="H",1,0)</f>
        <v>0</v>
      </c>
      <c r="D67" s="3">
        <f>IF('Training Data'!$B67="A",1,0)</f>
        <v>1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1</v>
      </c>
      <c r="L67" s="3">
        <v>0</v>
      </c>
      <c r="M67" s="3">
        <v>0</v>
      </c>
      <c r="N67" s="3">
        <v>0</v>
      </c>
      <c r="O67" s="3">
        <v>0</v>
      </c>
      <c r="P67" s="3">
        <v>1</v>
      </c>
      <c r="Q67" s="3">
        <v>0</v>
      </c>
      <c r="R67" s="3">
        <v>0</v>
      </c>
      <c r="S67" s="39">
        <v>0</v>
      </c>
      <c r="U67" s="37">
        <v>1</v>
      </c>
    </row>
    <row r="68" spans="1:21">
      <c r="A68" s="3">
        <f>IF('Training Data'!A68="M",1,0)</f>
        <v>1</v>
      </c>
      <c r="B68" s="3">
        <f>IF('Training Data'!$A68="F",1,0)</f>
        <v>0</v>
      </c>
      <c r="C68" s="3">
        <f>IF('Training Data'!$B68="H",1,0)</f>
        <v>0</v>
      </c>
      <c r="D68" s="3">
        <f>IF('Training Data'!$B68="A",1,0)</f>
        <v>1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1</v>
      </c>
      <c r="R68" s="3">
        <v>0</v>
      </c>
      <c r="S68" s="39">
        <v>1</v>
      </c>
      <c r="U68" s="37">
        <v>1</v>
      </c>
    </row>
    <row r="69" spans="1:21">
      <c r="A69" s="3">
        <f>IF('Training Data'!A69="M",1,0)</f>
        <v>0</v>
      </c>
      <c r="B69" s="3">
        <f>IF('Training Data'!$A69="F",1,0)</f>
        <v>0</v>
      </c>
      <c r="C69" s="3">
        <f>IF('Training Data'!$B69="H",1,0)</f>
        <v>0</v>
      </c>
      <c r="D69" s="3">
        <f>IF('Training Data'!$B69="A",1,0)</f>
        <v>1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1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1</v>
      </c>
      <c r="S69" s="39">
        <v>0</v>
      </c>
      <c r="U69" s="37">
        <v>1</v>
      </c>
    </row>
    <row r="70" spans="1:21">
      <c r="A70" s="3">
        <f>IF('Training Data'!A70="M",1,0)</f>
        <v>1</v>
      </c>
      <c r="B70" s="3">
        <f>IF('Training Data'!$A70="F",1,0)</f>
        <v>0</v>
      </c>
      <c r="C70" s="3">
        <f>IF('Training Data'!$B70="H",1,0)</f>
        <v>0</v>
      </c>
      <c r="D70" s="3">
        <f>IF('Training Data'!$B70="A",1,0)</f>
        <v>1</v>
      </c>
      <c r="E70" s="3">
        <v>0</v>
      </c>
      <c r="F70" s="3">
        <v>0</v>
      </c>
      <c r="G70" s="3">
        <v>0</v>
      </c>
      <c r="H70" s="3">
        <v>1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1</v>
      </c>
      <c r="O70" s="3">
        <v>0</v>
      </c>
      <c r="P70" s="3">
        <v>0</v>
      </c>
      <c r="Q70" s="3">
        <v>0</v>
      </c>
      <c r="R70" s="3">
        <v>0</v>
      </c>
      <c r="S70" s="39">
        <v>0</v>
      </c>
      <c r="U70" s="37">
        <v>1</v>
      </c>
    </row>
    <row r="71" spans="1:21">
      <c r="A71" s="3">
        <f>IF('Training Data'!A71="M",1,0)</f>
        <v>0</v>
      </c>
      <c r="B71" s="3">
        <f>IF('Training Data'!$A71="F",1,0)</f>
        <v>1</v>
      </c>
      <c r="C71" s="3">
        <f>IF('Training Data'!$B71="H",1,0)</f>
        <v>1</v>
      </c>
      <c r="D71" s="3">
        <f>IF('Training Data'!$B71="A",1,0)</f>
        <v>0</v>
      </c>
      <c r="E71" s="3">
        <v>0</v>
      </c>
      <c r="F71" s="3">
        <v>0</v>
      </c>
      <c r="G71" s="3">
        <v>0</v>
      </c>
      <c r="H71" s="3">
        <v>0</v>
      </c>
      <c r="I71" s="3">
        <v>1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9">
        <v>0</v>
      </c>
      <c r="U71" s="37">
        <v>1</v>
      </c>
    </row>
    <row r="72" spans="1:21">
      <c r="A72" s="3">
        <f>IF('Training Data'!A72="M",1,0)</f>
        <v>0</v>
      </c>
      <c r="B72" s="3">
        <f>IF('Training Data'!$A72="F",1,0)</f>
        <v>1</v>
      </c>
      <c r="C72" s="3">
        <f>IF('Training Data'!$B72="H",1,0)</f>
        <v>1</v>
      </c>
      <c r="D72" s="3">
        <f>IF('Training Data'!$B72="A",1,0)</f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1</v>
      </c>
      <c r="O72" s="3">
        <v>0</v>
      </c>
      <c r="P72" s="3">
        <v>1</v>
      </c>
      <c r="Q72" s="3">
        <v>0</v>
      </c>
      <c r="R72" s="3">
        <v>0</v>
      </c>
      <c r="S72" s="39">
        <v>1</v>
      </c>
      <c r="U72" s="37">
        <v>1</v>
      </c>
    </row>
    <row r="73" spans="1:21">
      <c r="A73" s="3">
        <f>IF('Training Data'!A73="M",1,0)</f>
        <v>0</v>
      </c>
      <c r="B73" s="3">
        <f>IF('Training Data'!$A73="F",1,0)</f>
        <v>0</v>
      </c>
      <c r="C73" s="3">
        <f>IF('Training Data'!$B73="H",1,0)</f>
        <v>0</v>
      </c>
      <c r="D73" s="3">
        <f>IF('Training Data'!$B73="A",1,0)</f>
        <v>1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9">
        <v>0</v>
      </c>
      <c r="U73" s="37">
        <v>1</v>
      </c>
    </row>
    <row r="74" spans="1:21">
      <c r="A74" s="3">
        <f>IF('Training Data'!A74="M",1,0)</f>
        <v>1</v>
      </c>
      <c r="B74" s="3">
        <f>IF('Training Data'!$A74="F",1,0)</f>
        <v>0</v>
      </c>
      <c r="C74" s="3">
        <f>IF('Training Data'!$B74="H",1,0)</f>
        <v>0</v>
      </c>
      <c r="D74" s="3">
        <f>IF('Training Data'!$B74="A",1,0)</f>
        <v>0</v>
      </c>
      <c r="E74" s="3">
        <v>0</v>
      </c>
      <c r="F74" s="3">
        <v>0</v>
      </c>
      <c r="G74" s="3">
        <v>0</v>
      </c>
      <c r="H74" s="3">
        <v>1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1</v>
      </c>
      <c r="P74" s="3">
        <v>0</v>
      </c>
      <c r="Q74" s="3">
        <v>0</v>
      </c>
      <c r="R74" s="3">
        <v>0</v>
      </c>
      <c r="S74" s="39">
        <v>0</v>
      </c>
      <c r="U74" s="37">
        <v>1</v>
      </c>
    </row>
    <row r="75" spans="1:21">
      <c r="A75" s="3">
        <f>IF('Training Data'!A75="M",1,0)</f>
        <v>1</v>
      </c>
      <c r="B75" s="3">
        <f>IF('Training Data'!$A75="F",1,0)</f>
        <v>0</v>
      </c>
      <c r="C75" s="3">
        <f>IF('Training Data'!$B75="H",1,0)</f>
        <v>1</v>
      </c>
      <c r="D75" s="3">
        <f>IF('Training Data'!$B75="A",1,0)</f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1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9">
        <v>0</v>
      </c>
      <c r="U75" s="37">
        <v>1</v>
      </c>
    </row>
    <row r="76" spans="1:21">
      <c r="A76" s="3">
        <f>IF('Training Data'!A76="M",1,0)</f>
        <v>0</v>
      </c>
      <c r="B76" s="3">
        <f>IF('Training Data'!$A76="F",1,0)</f>
        <v>1</v>
      </c>
      <c r="C76" s="3">
        <f>IF('Training Data'!$B76="H",1,0)</f>
        <v>0</v>
      </c>
      <c r="D76" s="3">
        <f>IF('Training Data'!$B76="A",1,0)</f>
        <v>1</v>
      </c>
      <c r="E76" s="3">
        <v>0</v>
      </c>
      <c r="F76" s="3">
        <v>0</v>
      </c>
      <c r="G76" s="3">
        <v>0</v>
      </c>
      <c r="H76" s="3">
        <v>0</v>
      </c>
      <c r="I76" s="3">
        <v>1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1</v>
      </c>
      <c r="P76" s="3">
        <v>0</v>
      </c>
      <c r="Q76" s="3">
        <v>0</v>
      </c>
      <c r="R76" s="3">
        <v>0</v>
      </c>
      <c r="S76" s="39">
        <v>1</v>
      </c>
      <c r="U76" s="37">
        <v>1</v>
      </c>
    </row>
    <row r="77" spans="1:21">
      <c r="A77" s="3">
        <f>IF('Training Data'!A77="M",1,0)</f>
        <v>1</v>
      </c>
      <c r="B77" s="3">
        <f>IF('Training Data'!$A77="F",1,0)</f>
        <v>0</v>
      </c>
      <c r="C77" s="3">
        <f>IF('Training Data'!$B77="H",1,0)</f>
        <v>0</v>
      </c>
      <c r="D77" s="3">
        <f>IF('Training Data'!$B77="A",1,0)</f>
        <v>1</v>
      </c>
      <c r="E77" s="3">
        <v>0</v>
      </c>
      <c r="F77" s="3">
        <v>0</v>
      </c>
      <c r="G77" s="3">
        <v>0</v>
      </c>
      <c r="H77" s="3">
        <v>1</v>
      </c>
      <c r="I77" s="3">
        <v>1</v>
      </c>
      <c r="J77" s="3">
        <v>0</v>
      </c>
      <c r="K77" s="3">
        <v>0</v>
      </c>
      <c r="L77" s="3">
        <v>0</v>
      </c>
      <c r="M77" s="3">
        <v>0</v>
      </c>
      <c r="N77" s="3">
        <v>1</v>
      </c>
      <c r="O77" s="3">
        <v>0</v>
      </c>
      <c r="P77" s="3">
        <v>0</v>
      </c>
      <c r="Q77" s="3">
        <v>0</v>
      </c>
      <c r="R77" s="3">
        <v>0</v>
      </c>
      <c r="S77" s="39">
        <v>0</v>
      </c>
      <c r="U77" s="37">
        <v>1</v>
      </c>
    </row>
    <row r="78" spans="1:21">
      <c r="A78" s="3">
        <f>IF('Training Data'!A78="M",1,0)</f>
        <v>0</v>
      </c>
      <c r="B78" s="3">
        <f>IF('Training Data'!$A78="F",1,0)</f>
        <v>1</v>
      </c>
      <c r="C78" s="3">
        <f>IF('Training Data'!$B78="H",1,0)</f>
        <v>0</v>
      </c>
      <c r="D78" s="3">
        <f>IF('Training Data'!$B78="A",1,0)</f>
        <v>1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1</v>
      </c>
      <c r="O78" s="3">
        <v>0</v>
      </c>
      <c r="P78" s="3">
        <v>0</v>
      </c>
      <c r="Q78" s="3">
        <v>0</v>
      </c>
      <c r="R78" s="3">
        <v>0</v>
      </c>
      <c r="S78" s="39">
        <v>0</v>
      </c>
      <c r="U78" s="37">
        <v>1</v>
      </c>
    </row>
    <row r="79" spans="1:21">
      <c r="A79" s="3">
        <f>IF('Training Data'!A79="M",1,0)</f>
        <v>0</v>
      </c>
      <c r="B79" s="3">
        <f>IF('Training Data'!$A79="F",1,0)</f>
        <v>1</v>
      </c>
      <c r="C79" s="3">
        <f>IF('Training Data'!$B79="H",1,0)</f>
        <v>0</v>
      </c>
      <c r="D79" s="3">
        <f>IF('Training Data'!$B79="A",1,0)</f>
        <v>1</v>
      </c>
      <c r="E79" s="3">
        <v>1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9">
        <v>1</v>
      </c>
      <c r="U79" s="37">
        <v>1</v>
      </c>
    </row>
    <row r="80" spans="1:21">
      <c r="A80" s="3">
        <f>IF('Training Data'!A80="M",1,0)</f>
        <v>0</v>
      </c>
      <c r="B80" s="3">
        <f>IF('Training Data'!$A80="F",1,0)</f>
        <v>1</v>
      </c>
      <c r="C80" s="3">
        <f>IF('Training Data'!$B80="H",1,0)</f>
        <v>0</v>
      </c>
      <c r="D80" s="3">
        <f>IF('Training Data'!$B80="A",1,0)</f>
        <v>0</v>
      </c>
      <c r="E80" s="3">
        <v>0</v>
      </c>
      <c r="F80" s="3">
        <v>0</v>
      </c>
      <c r="G80" s="3">
        <v>0</v>
      </c>
      <c r="H80" s="3">
        <v>1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9">
        <v>0</v>
      </c>
      <c r="U80" s="37">
        <v>1</v>
      </c>
    </row>
    <row r="81" spans="1:21">
      <c r="A81" s="3">
        <f>IF('Training Data'!A81="M",1,0)</f>
        <v>0</v>
      </c>
      <c r="B81" s="3">
        <f>IF('Training Data'!$A81="F",1,0)</f>
        <v>1</v>
      </c>
      <c r="C81" s="3">
        <f>IF('Training Data'!$B81="H",1,0)</f>
        <v>0</v>
      </c>
      <c r="D81" s="3">
        <f>IF('Training Data'!$B81="A",1,0)</f>
        <v>1</v>
      </c>
      <c r="E81" s="3">
        <v>0</v>
      </c>
      <c r="F81" s="3">
        <v>0</v>
      </c>
      <c r="G81" s="3">
        <v>0</v>
      </c>
      <c r="H81" s="3">
        <v>0</v>
      </c>
      <c r="I81" s="3">
        <v>1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9">
        <v>0</v>
      </c>
      <c r="U81" s="37">
        <v>1</v>
      </c>
    </row>
    <row r="82" spans="1:21">
      <c r="A82" s="3">
        <f>IF('Training Data'!A82="M",1,0)</f>
        <v>0</v>
      </c>
      <c r="B82" s="3">
        <f>IF('Training Data'!$A82="F",1,0)</f>
        <v>1</v>
      </c>
      <c r="C82" s="3">
        <f>IF('Training Data'!$B82="H",1,0)</f>
        <v>1</v>
      </c>
      <c r="D82" s="3">
        <f>IF('Training Data'!$B82="A",1,0)</f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1</v>
      </c>
      <c r="R82" s="3">
        <v>0</v>
      </c>
      <c r="S82" s="39">
        <v>0</v>
      </c>
      <c r="U82" s="37">
        <v>1</v>
      </c>
    </row>
    <row r="83" spans="1:21">
      <c r="A83" s="3">
        <f>IF('Training Data'!A83="M",1,0)</f>
        <v>1</v>
      </c>
      <c r="B83" s="3">
        <f>IF('Training Data'!$A83="F",1,0)</f>
        <v>0</v>
      </c>
      <c r="C83" s="3">
        <f>IF('Training Data'!$B83="H",1,0)</f>
        <v>1</v>
      </c>
      <c r="D83" s="3">
        <f>IF('Training Data'!$B83="A",1,0)</f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1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9">
        <v>0</v>
      </c>
      <c r="U83" s="37">
        <v>1</v>
      </c>
    </row>
    <row r="84" spans="1:21">
      <c r="A84" s="3">
        <f>IF('Training Data'!A84="M",1,0)</f>
        <v>0</v>
      </c>
      <c r="B84" s="3">
        <f>IF('Training Data'!$A84="F",1,0)</f>
        <v>0</v>
      </c>
      <c r="C84" s="3">
        <f>IF('Training Data'!$B84="H",1,0)</f>
        <v>0</v>
      </c>
      <c r="D84" s="3">
        <f>IF('Training Data'!$B84="A",1,0)</f>
        <v>0</v>
      </c>
      <c r="E84" s="3">
        <v>1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1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9">
        <v>0</v>
      </c>
      <c r="U84" s="37">
        <v>1</v>
      </c>
    </row>
    <row r="85" spans="1:21">
      <c r="A85" s="3">
        <f>IF('Training Data'!A85="M",1,0)</f>
        <v>0</v>
      </c>
      <c r="B85" s="3">
        <f>IF('Training Data'!$A85="F",1,0)</f>
        <v>1</v>
      </c>
      <c r="C85" s="3">
        <f>IF('Training Data'!$B85="H",1,0)</f>
        <v>0</v>
      </c>
      <c r="D85" s="3">
        <f>IF('Training Data'!$B85="A",1,0)</f>
        <v>1</v>
      </c>
      <c r="E85" s="3">
        <v>0</v>
      </c>
      <c r="F85" s="3">
        <v>0</v>
      </c>
      <c r="G85" s="3">
        <v>1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9">
        <v>0</v>
      </c>
      <c r="U85" s="37">
        <v>1</v>
      </c>
    </row>
    <row r="86" spans="1:21">
      <c r="A86" s="3">
        <f>IF('Training Data'!A86="M",1,0)</f>
        <v>0</v>
      </c>
      <c r="B86" s="3">
        <f>IF('Training Data'!$A86="F",1,0)</f>
        <v>1</v>
      </c>
      <c r="C86" s="3">
        <f>IF('Training Data'!$B86="H",1,0)</f>
        <v>1</v>
      </c>
      <c r="D86" s="3">
        <f>IF('Training Data'!$B86="A",1,0)</f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1</v>
      </c>
      <c r="M86" s="3">
        <v>0</v>
      </c>
      <c r="N86" s="3">
        <v>0</v>
      </c>
      <c r="O86" s="3">
        <v>0</v>
      </c>
      <c r="P86" s="3">
        <v>0</v>
      </c>
      <c r="Q86" s="3">
        <v>1</v>
      </c>
      <c r="R86" s="3">
        <v>0</v>
      </c>
      <c r="S86" s="39">
        <v>0</v>
      </c>
      <c r="U86" s="37">
        <v>1</v>
      </c>
    </row>
    <row r="87" spans="1:21">
      <c r="A87" s="3">
        <f>IF('Training Data'!A87="M",1,0)</f>
        <v>0</v>
      </c>
      <c r="B87" s="3">
        <f>IF('Training Data'!$A87="F",1,0)</f>
        <v>1</v>
      </c>
      <c r="C87" s="3">
        <f>IF('Training Data'!$B87="H",1,0)</f>
        <v>0</v>
      </c>
      <c r="D87" s="3">
        <f>IF('Training Data'!$B87="A",1,0)</f>
        <v>1</v>
      </c>
      <c r="E87" s="3">
        <v>1</v>
      </c>
      <c r="F87" s="3">
        <v>0</v>
      </c>
      <c r="G87" s="3">
        <v>0</v>
      </c>
      <c r="H87" s="3">
        <v>1</v>
      </c>
      <c r="I87" s="3">
        <v>1</v>
      </c>
      <c r="J87" s="3">
        <v>0</v>
      </c>
      <c r="K87" s="3">
        <v>0</v>
      </c>
      <c r="L87" s="3">
        <v>1</v>
      </c>
      <c r="M87" s="3">
        <v>0</v>
      </c>
      <c r="N87" s="3">
        <v>1</v>
      </c>
      <c r="O87" s="3">
        <v>0</v>
      </c>
      <c r="P87" s="3">
        <v>0</v>
      </c>
      <c r="Q87" s="3">
        <v>0</v>
      </c>
      <c r="R87" s="3">
        <v>0</v>
      </c>
      <c r="S87" s="39">
        <v>0</v>
      </c>
      <c r="U87" s="37">
        <v>1</v>
      </c>
    </row>
    <row r="88" spans="1:21">
      <c r="A88" s="3">
        <f>IF('Training Data'!A88="M",1,0)</f>
        <v>0</v>
      </c>
      <c r="B88" s="3">
        <f>IF('Training Data'!$A88="F",1,0)</f>
        <v>0</v>
      </c>
      <c r="C88" s="3">
        <f>IF('Training Data'!$B88="H",1,0)</f>
        <v>0</v>
      </c>
      <c r="D88" s="3">
        <f>IF('Training Data'!$B88="A",1,0)</f>
        <v>1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9">
        <v>0</v>
      </c>
      <c r="U88" s="37">
        <v>1</v>
      </c>
    </row>
    <row r="89" spans="1:21">
      <c r="A89" s="3">
        <f>IF('Training Data'!A89="M",1,0)</f>
        <v>0</v>
      </c>
      <c r="B89" s="3">
        <f>IF('Training Data'!$A89="F",1,0)</f>
        <v>1</v>
      </c>
      <c r="C89" s="3">
        <f>IF('Training Data'!$B89="H",1,0)</f>
        <v>1</v>
      </c>
      <c r="D89" s="3">
        <f>IF('Training Data'!$B89="A",1,0)</f>
        <v>0</v>
      </c>
      <c r="E89" s="3">
        <v>1</v>
      </c>
      <c r="F89" s="3">
        <v>0</v>
      </c>
      <c r="G89" s="3">
        <v>0</v>
      </c>
      <c r="H89" s="3">
        <v>0</v>
      </c>
      <c r="I89" s="3">
        <v>1</v>
      </c>
      <c r="J89" s="3">
        <v>0</v>
      </c>
      <c r="K89" s="3">
        <v>0</v>
      </c>
      <c r="L89" s="3">
        <v>0</v>
      </c>
      <c r="M89" s="3">
        <v>0</v>
      </c>
      <c r="N89" s="3">
        <v>1</v>
      </c>
      <c r="O89" s="3">
        <v>0</v>
      </c>
      <c r="P89" s="3">
        <v>0</v>
      </c>
      <c r="Q89" s="3">
        <v>1</v>
      </c>
      <c r="R89" s="3">
        <v>0</v>
      </c>
      <c r="S89" s="39">
        <v>0</v>
      </c>
      <c r="U89" s="37">
        <v>1</v>
      </c>
    </row>
    <row r="90" spans="1:21">
      <c r="A90" s="3">
        <f>IF('Training Data'!A90="M",1,0)</f>
        <v>0</v>
      </c>
      <c r="B90" s="3">
        <f>IF('Training Data'!$A90="F",1,0)</f>
        <v>0</v>
      </c>
      <c r="C90" s="3">
        <f>IF('Training Data'!$B90="H",1,0)</f>
        <v>0</v>
      </c>
      <c r="D90" s="3">
        <f>IF('Training Data'!$B90="A",1,0)</f>
        <v>1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9">
        <v>0</v>
      </c>
      <c r="U90" s="37">
        <v>1</v>
      </c>
    </row>
    <row r="91" spans="1:21">
      <c r="A91" s="3">
        <f>IF('Training Data'!A91="M",1,0)</f>
        <v>1</v>
      </c>
      <c r="B91" s="3">
        <f>IF('Training Data'!$A91="F",1,0)</f>
        <v>0</v>
      </c>
      <c r="C91" s="3">
        <f>IF('Training Data'!$B91="H",1,0)</f>
        <v>1</v>
      </c>
      <c r="D91" s="3">
        <f>IF('Training Data'!$B91="A",1,0)</f>
        <v>0</v>
      </c>
      <c r="E91" s="3">
        <v>1</v>
      </c>
      <c r="F91" s="3">
        <v>0</v>
      </c>
      <c r="G91" s="3">
        <v>1</v>
      </c>
      <c r="H91" s="3">
        <v>0</v>
      </c>
      <c r="I91" s="3">
        <v>0</v>
      </c>
      <c r="J91" s="3">
        <v>1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9">
        <v>0</v>
      </c>
      <c r="U91" s="37">
        <v>1</v>
      </c>
    </row>
    <row r="92" spans="1:21">
      <c r="A92" s="3">
        <f>IF('Training Data'!A92="M",1,0)</f>
        <v>0</v>
      </c>
      <c r="B92" s="3">
        <f>IF('Training Data'!$A92="F",1,0)</f>
        <v>1</v>
      </c>
      <c r="C92" s="3">
        <f>IF('Training Data'!$B92="H",1,0)</f>
        <v>0</v>
      </c>
      <c r="D92" s="3">
        <f>IF('Training Data'!$B92="A",1,0)</f>
        <v>1</v>
      </c>
      <c r="E92" s="3">
        <v>0</v>
      </c>
      <c r="F92" s="3">
        <v>0</v>
      </c>
      <c r="G92" s="3">
        <v>0</v>
      </c>
      <c r="H92" s="3">
        <v>0</v>
      </c>
      <c r="I92" s="3">
        <v>1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9">
        <v>0</v>
      </c>
      <c r="U92" s="37">
        <v>1</v>
      </c>
    </row>
    <row r="93" spans="1:21">
      <c r="A93" s="3">
        <f>IF('Training Data'!A93="M",1,0)</f>
        <v>0</v>
      </c>
      <c r="B93" s="3">
        <f>IF('Training Data'!$A93="F",1,0)</f>
        <v>1</v>
      </c>
      <c r="C93" s="3">
        <f>IF('Training Data'!$B93="H",1,0)</f>
        <v>1</v>
      </c>
      <c r="D93" s="3">
        <f>IF('Training Data'!$B93="A",1,0)</f>
        <v>0</v>
      </c>
      <c r="E93" s="3">
        <v>0</v>
      </c>
      <c r="F93" s="3">
        <v>0</v>
      </c>
      <c r="G93" s="3">
        <v>0</v>
      </c>
      <c r="H93" s="3">
        <v>1</v>
      </c>
      <c r="I93" s="3">
        <v>0</v>
      </c>
      <c r="J93" s="3">
        <v>0</v>
      </c>
      <c r="K93" s="3">
        <v>0</v>
      </c>
      <c r="L93" s="3">
        <v>1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1</v>
      </c>
      <c r="S93" s="39">
        <v>1</v>
      </c>
      <c r="U93" s="37">
        <v>1</v>
      </c>
    </row>
    <row r="94" spans="1:21">
      <c r="A94" s="3">
        <f>IF('Training Data'!A94="M",1,0)</f>
        <v>0</v>
      </c>
      <c r="B94" s="3">
        <f>IF('Training Data'!$A94="F",1,0)</f>
        <v>1</v>
      </c>
      <c r="C94" s="3">
        <f>IF('Training Data'!$B94="H",1,0)</f>
        <v>0</v>
      </c>
      <c r="D94" s="3">
        <f>IF('Training Data'!$B94="A",1,0)</f>
        <v>1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1</v>
      </c>
      <c r="O94" s="3">
        <v>0</v>
      </c>
      <c r="P94" s="3">
        <v>0</v>
      </c>
      <c r="Q94" s="3">
        <v>1</v>
      </c>
      <c r="R94" s="3">
        <v>0</v>
      </c>
      <c r="S94" s="39">
        <v>0</v>
      </c>
      <c r="U94" s="37">
        <v>1</v>
      </c>
    </row>
    <row r="95" spans="1:21">
      <c r="A95" s="3">
        <f>IF('Training Data'!A95="M",1,0)</f>
        <v>1</v>
      </c>
      <c r="B95" s="3">
        <f>IF('Training Data'!$A95="F",1,0)</f>
        <v>0</v>
      </c>
      <c r="C95" s="3">
        <f>IF('Training Data'!$B95="H",1,0)</f>
        <v>1</v>
      </c>
      <c r="D95" s="3">
        <f>IF('Training Data'!$B95="A",1,0)</f>
        <v>0</v>
      </c>
      <c r="E95" s="3">
        <v>0</v>
      </c>
      <c r="F95" s="3">
        <v>0</v>
      </c>
      <c r="G95" s="3">
        <v>1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1</v>
      </c>
      <c r="R95" s="3">
        <v>0</v>
      </c>
      <c r="S95" s="39">
        <v>1</v>
      </c>
      <c r="U95" s="37">
        <v>1</v>
      </c>
    </row>
    <row r="96" spans="1:21">
      <c r="A96" s="3">
        <f>IF('Training Data'!A96="M",1,0)</f>
        <v>1</v>
      </c>
      <c r="B96" s="3">
        <f>IF('Training Data'!$A96="F",1,0)</f>
        <v>0</v>
      </c>
      <c r="C96" s="3">
        <f>IF('Training Data'!$B96="H",1,0)</f>
        <v>0</v>
      </c>
      <c r="D96" s="3">
        <f>IF('Training Data'!$B96="A",1,0)</f>
        <v>1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9">
        <v>0</v>
      </c>
      <c r="U96" s="37">
        <v>1</v>
      </c>
    </row>
    <row r="97" spans="1:21">
      <c r="A97" s="3">
        <f>IF('Training Data'!A97="M",1,0)</f>
        <v>0</v>
      </c>
      <c r="B97" s="3">
        <f>IF('Training Data'!$A97="F",1,0)</f>
        <v>1</v>
      </c>
      <c r="C97" s="3">
        <f>IF('Training Data'!$B97="H",1,0)</f>
        <v>0</v>
      </c>
      <c r="D97" s="3">
        <f>IF('Training Data'!$B97="A",1,0)</f>
        <v>1</v>
      </c>
      <c r="E97" s="3">
        <v>0</v>
      </c>
      <c r="F97" s="3">
        <v>0</v>
      </c>
      <c r="G97" s="3">
        <v>0</v>
      </c>
      <c r="H97" s="3">
        <v>0</v>
      </c>
      <c r="I97" s="3">
        <v>1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9">
        <v>0</v>
      </c>
      <c r="U97" s="37">
        <v>1</v>
      </c>
    </row>
    <row r="98" spans="1:21">
      <c r="A98" s="3">
        <f>IF('Training Data'!A98="M",1,0)</f>
        <v>0</v>
      </c>
      <c r="B98" s="3">
        <f>IF('Training Data'!$A98="F",1,0)</f>
        <v>1</v>
      </c>
      <c r="C98" s="3">
        <f>IF('Training Data'!$B98="H",1,0)</f>
        <v>0</v>
      </c>
      <c r="D98" s="3">
        <f>IF('Training Data'!$B98="A",1,0)</f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9">
        <v>0</v>
      </c>
      <c r="U98" s="37">
        <v>1</v>
      </c>
    </row>
    <row r="99" spans="1:21">
      <c r="A99" s="3">
        <f>IF('Training Data'!A99="M",1,0)</f>
        <v>1</v>
      </c>
      <c r="B99" s="3">
        <f>IF('Training Data'!$A99="F",1,0)</f>
        <v>0</v>
      </c>
      <c r="C99" s="3">
        <f>IF('Training Data'!$B99="H",1,0)</f>
        <v>1</v>
      </c>
      <c r="D99" s="3">
        <f>IF('Training Data'!$B99="A",1,0)</f>
        <v>0</v>
      </c>
      <c r="E99" s="3">
        <v>0</v>
      </c>
      <c r="F99" s="3">
        <v>0</v>
      </c>
      <c r="G99" s="3">
        <v>0</v>
      </c>
      <c r="H99" s="3">
        <v>1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1</v>
      </c>
      <c r="R99" s="3">
        <v>0</v>
      </c>
      <c r="S99" s="39">
        <v>0</v>
      </c>
      <c r="U99" s="37">
        <v>1</v>
      </c>
    </row>
    <row r="100" spans="1:21">
      <c r="A100" s="3">
        <f>IF('Training Data'!A100="M",1,0)</f>
        <v>0</v>
      </c>
      <c r="B100" s="3">
        <f>IF('Training Data'!$A100="F",1,0)</f>
        <v>0</v>
      </c>
      <c r="C100" s="3">
        <f>IF('Training Data'!$B100="H",1,0)</f>
        <v>0</v>
      </c>
      <c r="D100" s="3">
        <f>IF('Training Data'!$B100="A",1,0)</f>
        <v>1</v>
      </c>
      <c r="E100" s="3">
        <v>0</v>
      </c>
      <c r="F100" s="3">
        <v>0</v>
      </c>
      <c r="G100" s="3">
        <v>1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9">
        <v>0</v>
      </c>
      <c r="U100" s="37">
        <v>1</v>
      </c>
    </row>
    <row r="101" spans="1:21">
      <c r="A101" s="3">
        <f>IF('Training Data'!A101="M",1,0)</f>
        <v>1</v>
      </c>
      <c r="B101" s="3">
        <f>IF('Training Data'!$A101="F",1,0)</f>
        <v>0</v>
      </c>
      <c r="C101" s="3">
        <f>IF('Training Data'!$B101="H",1,0)</f>
        <v>1</v>
      </c>
      <c r="D101" s="3">
        <f>IF('Training Data'!$B101="A",1,0)</f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1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9">
        <v>0</v>
      </c>
      <c r="U101" s="37">
        <v>1</v>
      </c>
    </row>
    <row r="102" spans="1:21">
      <c r="A102" s="3">
        <f>IF('Training Data'!A102="M",1,0)</f>
        <v>1</v>
      </c>
      <c r="B102" s="3">
        <f>IF('Training Data'!$A102="F",1,0)</f>
        <v>0</v>
      </c>
      <c r="C102" s="3">
        <f>IF('Training Data'!$B102="H",1,0)</f>
        <v>1</v>
      </c>
      <c r="D102" s="3">
        <f>IF('Training Data'!$B102="A",1,0)</f>
        <v>0</v>
      </c>
      <c r="E102" s="3">
        <v>0</v>
      </c>
      <c r="F102" s="3">
        <v>0</v>
      </c>
      <c r="G102" s="3">
        <v>0</v>
      </c>
      <c r="H102" s="3">
        <v>1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9">
        <v>0</v>
      </c>
      <c r="U102" s="37">
        <v>1</v>
      </c>
    </row>
    <row r="103" spans="1:21">
      <c r="A103" s="3">
        <f>IF('Training Data'!A103="M",1,0)</f>
        <v>0</v>
      </c>
      <c r="B103" s="3">
        <f>IF('Training Data'!$A103="F",1,0)</f>
        <v>1</v>
      </c>
      <c r="C103" s="3">
        <f>IF('Training Data'!$B103="H",1,0)</f>
        <v>0</v>
      </c>
      <c r="D103" s="3">
        <f>IF('Training Data'!$B103="A",1,0)</f>
        <v>1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1</v>
      </c>
      <c r="M103" s="3">
        <v>0</v>
      </c>
      <c r="N103" s="3">
        <v>0</v>
      </c>
      <c r="O103" s="3">
        <v>1</v>
      </c>
      <c r="P103" s="3">
        <v>1</v>
      </c>
      <c r="Q103" s="3">
        <v>0</v>
      </c>
      <c r="R103" s="3">
        <v>0</v>
      </c>
      <c r="S103" s="39">
        <v>0</v>
      </c>
      <c r="U103" s="37">
        <v>1</v>
      </c>
    </row>
    <row r="104" spans="1:21">
      <c r="A104" s="3">
        <f>IF('Training Data'!A104="M",1,0)</f>
        <v>0</v>
      </c>
      <c r="B104" s="3">
        <f>IF('Training Data'!$A104="F",1,0)</f>
        <v>1</v>
      </c>
      <c r="C104" s="3">
        <f>IF('Training Data'!$B104="H",1,0)</f>
        <v>1</v>
      </c>
      <c r="D104" s="3">
        <f>IF('Training Data'!$B104="A",1,0)</f>
        <v>0</v>
      </c>
      <c r="E104" s="3">
        <v>0</v>
      </c>
      <c r="F104" s="3">
        <v>0</v>
      </c>
      <c r="G104" s="3">
        <v>1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9">
        <v>0</v>
      </c>
      <c r="U104" s="37">
        <v>1</v>
      </c>
    </row>
    <row r="105" spans="1:21">
      <c r="A105" s="3">
        <f>IF('Training Data'!A105="M",1,0)</f>
        <v>1</v>
      </c>
      <c r="B105" s="3">
        <f>IF('Training Data'!$A105="F",1,0)</f>
        <v>0</v>
      </c>
      <c r="C105" s="3">
        <f>IF('Training Data'!$B105="H",1,0)</f>
        <v>0</v>
      </c>
      <c r="D105" s="3">
        <f>IF('Training Data'!$B105="A",1,0)</f>
        <v>1</v>
      </c>
      <c r="E105" s="3">
        <v>0</v>
      </c>
      <c r="F105" s="3">
        <v>0</v>
      </c>
      <c r="G105" s="3">
        <v>0</v>
      </c>
      <c r="H105" s="3">
        <v>0</v>
      </c>
      <c r="I105" s="3">
        <v>1</v>
      </c>
      <c r="J105" s="3">
        <v>1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9">
        <v>0</v>
      </c>
      <c r="U105" s="37">
        <v>1</v>
      </c>
    </row>
    <row r="106" spans="1:21">
      <c r="A106" s="3">
        <f>IF('Training Data'!A106="M",1,0)</f>
        <v>0</v>
      </c>
      <c r="B106" s="3">
        <f>IF('Training Data'!$A106="F",1,0)</f>
        <v>0</v>
      </c>
      <c r="C106" s="3">
        <f>IF('Training Data'!$B106="H",1,0)</f>
        <v>1</v>
      </c>
      <c r="D106" s="3">
        <f>IF('Training Data'!$B106="A",1,0)</f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1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9">
        <v>1</v>
      </c>
      <c r="U106" s="37">
        <v>1</v>
      </c>
    </row>
    <row r="107" spans="1:21">
      <c r="A107" s="3">
        <f>IF('Training Data'!A107="M",1,0)</f>
        <v>1</v>
      </c>
      <c r="B107" s="3">
        <f>IF('Training Data'!$A107="F",1,0)</f>
        <v>0</v>
      </c>
      <c r="C107" s="3">
        <f>IF('Training Data'!$B107="H",1,0)</f>
        <v>0</v>
      </c>
      <c r="D107" s="3">
        <f>IF('Training Data'!$B107="A",1,0)</f>
        <v>1</v>
      </c>
      <c r="E107" s="3">
        <v>0</v>
      </c>
      <c r="F107" s="3">
        <v>0</v>
      </c>
      <c r="G107" s="3">
        <v>0</v>
      </c>
      <c r="H107" s="3">
        <v>0</v>
      </c>
      <c r="I107" s="3">
        <v>1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1</v>
      </c>
      <c r="R107" s="3">
        <v>0</v>
      </c>
      <c r="S107" s="39">
        <v>0</v>
      </c>
      <c r="U107" s="37">
        <v>1</v>
      </c>
    </row>
    <row r="108" spans="1:21">
      <c r="A108" s="3">
        <f>IF('Training Data'!A108="M",1,0)</f>
        <v>1</v>
      </c>
      <c r="B108" s="3">
        <f>IF('Training Data'!$A108="F",1,0)</f>
        <v>0</v>
      </c>
      <c r="C108" s="3">
        <f>IF('Training Data'!$B108="H",1,0)</f>
        <v>0</v>
      </c>
      <c r="D108" s="3">
        <f>IF('Training Data'!$B108="A",1,0)</f>
        <v>1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9">
        <v>1</v>
      </c>
      <c r="U108" s="37">
        <v>1</v>
      </c>
    </row>
    <row r="109" spans="1:21">
      <c r="A109" s="3">
        <f>IF('Training Data'!A109="M",1,0)</f>
        <v>0</v>
      </c>
      <c r="B109" s="3">
        <f>IF('Training Data'!$A109="F",1,0)</f>
        <v>1</v>
      </c>
      <c r="C109" s="3">
        <f>IF('Training Data'!$B109="H",1,0)</f>
        <v>1</v>
      </c>
      <c r="D109" s="3">
        <f>IF('Training Data'!$B109="A",1,0)</f>
        <v>0</v>
      </c>
      <c r="E109" s="3">
        <v>1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9">
        <v>1</v>
      </c>
      <c r="U109" s="37">
        <v>1</v>
      </c>
    </row>
    <row r="110" spans="1:21">
      <c r="A110" s="3">
        <f>IF('Training Data'!A110="M",1,0)</f>
        <v>0</v>
      </c>
      <c r="B110" s="3">
        <f>IF('Training Data'!$A110="F",1,0)</f>
        <v>1</v>
      </c>
      <c r="C110" s="3">
        <f>IF('Training Data'!$B110="H",1,0)</f>
        <v>0</v>
      </c>
      <c r="D110" s="3">
        <f>IF('Training Data'!$B110="A",1,0)</f>
        <v>1</v>
      </c>
      <c r="E110" s="3">
        <v>0</v>
      </c>
      <c r="F110" s="3">
        <v>0</v>
      </c>
      <c r="G110" s="3">
        <v>0</v>
      </c>
      <c r="H110" s="3">
        <v>0</v>
      </c>
      <c r="I110" s="3">
        <v>1</v>
      </c>
      <c r="J110" s="3">
        <v>0</v>
      </c>
      <c r="K110" s="3">
        <v>0</v>
      </c>
      <c r="L110" s="3">
        <v>1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9">
        <v>0</v>
      </c>
      <c r="U110" s="37">
        <v>1</v>
      </c>
    </row>
    <row r="111" spans="1:21">
      <c r="A111" s="3">
        <f>IF('Training Data'!A111="M",1,0)</f>
        <v>1</v>
      </c>
      <c r="B111" s="3">
        <f>IF('Training Data'!$A111="F",1,0)</f>
        <v>0</v>
      </c>
      <c r="C111" s="3">
        <f>IF('Training Data'!$B111="H",1,0)</f>
        <v>1</v>
      </c>
      <c r="D111" s="3">
        <f>IF('Training Data'!$B111="A",1,0)</f>
        <v>0</v>
      </c>
      <c r="E111" s="3">
        <v>1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1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9">
        <v>0</v>
      </c>
      <c r="U111" s="37">
        <v>1</v>
      </c>
    </row>
    <row r="112" spans="1:21">
      <c r="A112" s="3">
        <f>IF('Training Data'!A112="M",1,0)</f>
        <v>1</v>
      </c>
      <c r="B112" s="3">
        <f>IF('Training Data'!$A112="F",1,0)</f>
        <v>0</v>
      </c>
      <c r="C112" s="3">
        <f>IF('Training Data'!$B112="H",1,0)</f>
        <v>1</v>
      </c>
      <c r="D112" s="3">
        <f>IF('Training Data'!$B112="A",1,0)</f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9">
        <v>0</v>
      </c>
      <c r="U112" s="37">
        <v>1</v>
      </c>
    </row>
    <row r="113" spans="1:21">
      <c r="A113" s="3">
        <f>IF('Training Data'!A113="M",1,0)</f>
        <v>1</v>
      </c>
      <c r="B113" s="3">
        <f>IF('Training Data'!$A113="F",1,0)</f>
        <v>0</v>
      </c>
      <c r="C113" s="3">
        <f>IF('Training Data'!$B113="H",1,0)</f>
        <v>1</v>
      </c>
      <c r="D113" s="3">
        <f>IF('Training Data'!$B113="A",1,0)</f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1</v>
      </c>
      <c r="M113" s="3">
        <v>0</v>
      </c>
      <c r="N113" s="3">
        <v>0</v>
      </c>
      <c r="O113" s="3">
        <v>0</v>
      </c>
      <c r="P113" s="3">
        <v>1</v>
      </c>
      <c r="Q113" s="3">
        <v>0</v>
      </c>
      <c r="R113" s="3">
        <v>0</v>
      </c>
      <c r="S113" s="39">
        <v>0</v>
      </c>
      <c r="U113" s="37">
        <v>1</v>
      </c>
    </row>
    <row r="114" spans="1:21">
      <c r="A114" s="3">
        <f>IF('Training Data'!A114="M",1,0)</f>
        <v>0</v>
      </c>
      <c r="B114" s="3">
        <f>IF('Training Data'!$A114="F",1,0)</f>
        <v>1</v>
      </c>
      <c r="C114" s="3">
        <f>IF('Training Data'!$B114="H",1,0)</f>
        <v>0</v>
      </c>
      <c r="D114" s="3">
        <f>IF('Training Data'!$B114="A",1,0)</f>
        <v>1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9">
        <v>0</v>
      </c>
      <c r="U114" s="37">
        <v>1</v>
      </c>
    </row>
    <row r="115" spans="1:21">
      <c r="A115" s="3">
        <f>IF('Training Data'!A115="M",1,0)</f>
        <v>1</v>
      </c>
      <c r="B115" s="3">
        <f>IF('Training Data'!$A115="F",1,0)</f>
        <v>0</v>
      </c>
      <c r="C115" s="3">
        <f>IF('Training Data'!$B115="H",1,0)</f>
        <v>0</v>
      </c>
      <c r="D115" s="3">
        <f>IF('Training Data'!$B115="A",1,0)</f>
        <v>1</v>
      </c>
      <c r="E115" s="3">
        <v>0</v>
      </c>
      <c r="F115" s="3">
        <v>0</v>
      </c>
      <c r="G115" s="3">
        <v>0</v>
      </c>
      <c r="H115" s="3">
        <v>1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9">
        <v>0</v>
      </c>
      <c r="U115" s="37">
        <v>1</v>
      </c>
    </row>
    <row r="116" spans="1:21">
      <c r="A116" s="3">
        <f>IF('Training Data'!A116="M",1,0)</f>
        <v>1</v>
      </c>
      <c r="B116" s="3">
        <f>IF('Training Data'!$A116="F",1,0)</f>
        <v>0</v>
      </c>
      <c r="C116" s="3">
        <f>IF('Training Data'!$B116="H",1,0)</f>
        <v>0</v>
      </c>
      <c r="D116" s="3">
        <f>IF('Training Data'!$B116="A",1,0)</f>
        <v>1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9">
        <v>0</v>
      </c>
      <c r="U116" s="37">
        <v>1</v>
      </c>
    </row>
    <row r="117" spans="1:21">
      <c r="A117" s="3">
        <f>IF('Training Data'!A117="M",1,0)</f>
        <v>1</v>
      </c>
      <c r="B117" s="3">
        <f>IF('Training Data'!$A117="F",1,0)</f>
        <v>0</v>
      </c>
      <c r="C117" s="3">
        <f>IF('Training Data'!$B117="H",1,0)</f>
        <v>1</v>
      </c>
      <c r="D117" s="3">
        <f>IF('Training Data'!$B117="A",1,0)</f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1</v>
      </c>
      <c r="O117" s="3">
        <v>0</v>
      </c>
      <c r="P117" s="3">
        <v>0</v>
      </c>
      <c r="Q117" s="3">
        <v>0</v>
      </c>
      <c r="R117" s="3">
        <v>0</v>
      </c>
      <c r="S117" s="39">
        <v>0</v>
      </c>
      <c r="U117" s="37">
        <v>1</v>
      </c>
    </row>
    <row r="118" spans="1:21">
      <c r="A118" s="3">
        <f>IF('Training Data'!A118="M",1,0)</f>
        <v>1</v>
      </c>
      <c r="B118" s="3">
        <f>IF('Training Data'!$A118="F",1,0)</f>
        <v>0</v>
      </c>
      <c r="C118" s="3">
        <f>IF('Training Data'!$B118="H",1,0)</f>
        <v>0</v>
      </c>
      <c r="D118" s="3">
        <f>IF('Training Data'!$B118="A",1,0)</f>
        <v>1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1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9">
        <v>0</v>
      </c>
      <c r="U118" s="37">
        <v>1</v>
      </c>
    </row>
    <row r="119" spans="1:21">
      <c r="A119" s="3">
        <f>IF('Training Data'!A119="M",1,0)</f>
        <v>0</v>
      </c>
      <c r="B119" s="3">
        <f>IF('Training Data'!$A119="F",1,0)</f>
        <v>1</v>
      </c>
      <c r="C119" s="3">
        <f>IF('Training Data'!$B119="H",1,0)</f>
        <v>1</v>
      </c>
      <c r="D119" s="3">
        <f>IF('Training Data'!$B119="A",1,0)</f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1</v>
      </c>
      <c r="K119" s="3">
        <v>0</v>
      </c>
      <c r="L119" s="3">
        <v>1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9">
        <v>1</v>
      </c>
      <c r="U119" s="37">
        <v>1</v>
      </c>
    </row>
    <row r="120" spans="1:21">
      <c r="A120" s="3">
        <f>IF('Training Data'!A120="M",1,0)</f>
        <v>0</v>
      </c>
      <c r="B120" s="3">
        <f>IF('Training Data'!$A120="F",1,0)</f>
        <v>0</v>
      </c>
      <c r="C120" s="3">
        <f>IF('Training Data'!$B120="H",1,0)</f>
        <v>1</v>
      </c>
      <c r="D120" s="3">
        <f>IF('Training Data'!$B120="A",1,0)</f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9">
        <v>1</v>
      </c>
      <c r="U120" s="37">
        <v>1</v>
      </c>
    </row>
    <row r="121" spans="1:21">
      <c r="A121" s="3">
        <f>IF('Training Data'!A121="M",1,0)</f>
        <v>1</v>
      </c>
      <c r="B121" s="3">
        <f>IF('Training Data'!$A121="F",1,0)</f>
        <v>0</v>
      </c>
      <c r="C121" s="3">
        <f>IF('Training Data'!$B121="H",1,0)</f>
        <v>1</v>
      </c>
      <c r="D121" s="3">
        <f>IF('Training Data'!$B121="A",1,0)</f>
        <v>0</v>
      </c>
      <c r="E121" s="3">
        <v>0</v>
      </c>
      <c r="F121" s="3">
        <v>0</v>
      </c>
      <c r="G121" s="3">
        <v>1</v>
      </c>
      <c r="H121" s="3">
        <v>0</v>
      </c>
      <c r="I121" s="3">
        <v>0</v>
      </c>
      <c r="J121" s="3">
        <v>0</v>
      </c>
      <c r="K121" s="3">
        <v>1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9">
        <v>1</v>
      </c>
      <c r="U121" s="37">
        <v>1</v>
      </c>
    </row>
    <row r="122" spans="1:21">
      <c r="A122" s="3">
        <f>IF('Training Data'!A122="M",1,0)</f>
        <v>0</v>
      </c>
      <c r="B122" s="3">
        <f>IF('Training Data'!$A122="F",1,0)</f>
        <v>1</v>
      </c>
      <c r="C122" s="3">
        <f>IF('Training Data'!$B122="H",1,0)</f>
        <v>0</v>
      </c>
      <c r="D122" s="3">
        <f>IF('Training Data'!$B122="A",1,0)</f>
        <v>1</v>
      </c>
      <c r="E122" s="3">
        <v>0</v>
      </c>
      <c r="F122" s="3">
        <v>1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1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9">
        <v>0</v>
      </c>
      <c r="U122" s="37">
        <v>1</v>
      </c>
    </row>
    <row r="123" spans="1:21">
      <c r="A123" s="3">
        <f>IF('Training Data'!A123="M",1,0)</f>
        <v>1</v>
      </c>
      <c r="B123" s="3">
        <f>IF('Training Data'!$A123="F",1,0)</f>
        <v>0</v>
      </c>
      <c r="C123" s="3">
        <f>IF('Training Data'!$B123="H",1,0)</f>
        <v>0</v>
      </c>
      <c r="D123" s="3">
        <f>IF('Training Data'!$B123="A",1,0)</f>
        <v>1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9">
        <v>1</v>
      </c>
      <c r="U123" s="37">
        <v>1</v>
      </c>
    </row>
    <row r="124" spans="1:21">
      <c r="A124" s="3">
        <f>IF('Training Data'!A124="M",1,0)</f>
        <v>1</v>
      </c>
      <c r="B124" s="3">
        <f>IF('Training Data'!$A124="F",1,0)</f>
        <v>0</v>
      </c>
      <c r="C124" s="3">
        <f>IF('Training Data'!$B124="H",1,0)</f>
        <v>1</v>
      </c>
      <c r="D124" s="3">
        <f>IF('Training Data'!$B124="A",1,0)</f>
        <v>0</v>
      </c>
      <c r="E124" s="3">
        <v>0</v>
      </c>
      <c r="F124" s="3">
        <v>0</v>
      </c>
      <c r="G124" s="3">
        <v>0</v>
      </c>
      <c r="H124" s="3">
        <v>1</v>
      </c>
      <c r="I124" s="3">
        <v>1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9">
        <v>0</v>
      </c>
      <c r="U124" s="37">
        <v>1</v>
      </c>
    </row>
    <row r="125" spans="1:21">
      <c r="A125" s="3">
        <f>IF('Training Data'!A125="M",1,0)</f>
        <v>0</v>
      </c>
      <c r="B125" s="3">
        <f>IF('Training Data'!$A125="F",1,0)</f>
        <v>1</v>
      </c>
      <c r="C125" s="3">
        <f>IF('Training Data'!$B125="H",1,0)</f>
        <v>0</v>
      </c>
      <c r="D125" s="3">
        <f>IF('Training Data'!$B125="A",1,0)</f>
        <v>1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9">
        <v>0</v>
      </c>
      <c r="U125" s="37">
        <v>1</v>
      </c>
    </row>
    <row r="126" spans="1:21">
      <c r="A126" s="3">
        <f>IF('Training Data'!A126="M",1,0)</f>
        <v>0</v>
      </c>
      <c r="B126" s="3">
        <f>IF('Training Data'!$A126="F",1,0)</f>
        <v>1</v>
      </c>
      <c r="C126" s="3">
        <f>IF('Training Data'!$B126="H",1,0)</f>
        <v>1</v>
      </c>
      <c r="D126" s="3">
        <f>IF('Training Data'!$B126="A",1,0)</f>
        <v>0</v>
      </c>
      <c r="E126" s="3">
        <v>1</v>
      </c>
      <c r="F126" s="3">
        <v>0</v>
      </c>
      <c r="G126" s="3">
        <v>0</v>
      </c>
      <c r="H126" s="3">
        <v>1</v>
      </c>
      <c r="I126" s="3">
        <v>0</v>
      </c>
      <c r="J126" s="3">
        <v>0</v>
      </c>
      <c r="K126" s="3">
        <v>0</v>
      </c>
      <c r="L126" s="3">
        <v>0</v>
      </c>
      <c r="M126" s="3">
        <v>1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9">
        <v>1</v>
      </c>
      <c r="U126" s="37">
        <v>1</v>
      </c>
    </row>
    <row r="127" spans="1:21">
      <c r="A127" s="3">
        <f>IF('Training Data'!A127="M",1,0)</f>
        <v>0</v>
      </c>
      <c r="B127" s="3">
        <f>IF('Training Data'!$A127="F",1,0)</f>
        <v>0</v>
      </c>
      <c r="C127" s="3">
        <f>IF('Training Data'!$B127="H",1,0)</f>
        <v>0</v>
      </c>
      <c r="D127" s="3">
        <f>IF('Training Data'!$B127="A",1,0)</f>
        <v>1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9">
        <v>0</v>
      </c>
      <c r="U127" s="37">
        <v>1</v>
      </c>
    </row>
    <row r="128" spans="1:21">
      <c r="A128" s="3">
        <f>IF('Training Data'!A128="M",1,0)</f>
        <v>0</v>
      </c>
      <c r="B128" s="3">
        <f>IF('Training Data'!$A128="F",1,0)</f>
        <v>1</v>
      </c>
      <c r="C128" s="3">
        <f>IF('Training Data'!$B128="H",1,0)</f>
        <v>0</v>
      </c>
      <c r="D128" s="3">
        <f>IF('Training Data'!$B128="A",1,0)</f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9">
        <v>0</v>
      </c>
      <c r="U128" s="37">
        <v>1</v>
      </c>
    </row>
    <row r="129" spans="1:21">
      <c r="A129" s="3">
        <f>IF('Training Data'!A129="M",1,0)</f>
        <v>0</v>
      </c>
      <c r="B129" s="3">
        <f>IF('Training Data'!$A129="F",1,0)</f>
        <v>1</v>
      </c>
      <c r="C129" s="3">
        <f>IF('Training Data'!$B129="H",1,0)</f>
        <v>1</v>
      </c>
      <c r="D129" s="3">
        <f>IF('Training Data'!$B129="A",1,0)</f>
        <v>0</v>
      </c>
      <c r="E129" s="3">
        <v>0</v>
      </c>
      <c r="F129" s="3">
        <v>0</v>
      </c>
      <c r="G129" s="3">
        <v>0</v>
      </c>
      <c r="H129" s="3">
        <v>0</v>
      </c>
      <c r="I129" s="3">
        <v>1</v>
      </c>
      <c r="J129" s="3">
        <v>0</v>
      </c>
      <c r="K129" s="3">
        <v>1</v>
      </c>
      <c r="L129" s="3">
        <v>0</v>
      </c>
      <c r="M129" s="3">
        <v>0</v>
      </c>
      <c r="N129" s="3">
        <v>1</v>
      </c>
      <c r="O129" s="3">
        <v>0</v>
      </c>
      <c r="P129" s="3">
        <v>0</v>
      </c>
      <c r="Q129" s="3">
        <v>0</v>
      </c>
      <c r="R129" s="3">
        <v>0</v>
      </c>
      <c r="S129" s="39">
        <v>1</v>
      </c>
      <c r="U129" s="37">
        <v>1</v>
      </c>
    </row>
    <row r="130" spans="1:21">
      <c r="A130" s="3">
        <f>IF('Training Data'!A130="M",1,0)</f>
        <v>1</v>
      </c>
      <c r="B130" s="3">
        <f>IF('Training Data'!$A130="F",1,0)</f>
        <v>0</v>
      </c>
      <c r="C130" s="3">
        <f>IF('Training Data'!$B130="H",1,0)</f>
        <v>1</v>
      </c>
      <c r="D130" s="3">
        <f>IF('Training Data'!$B130="A",1,0)</f>
        <v>0</v>
      </c>
      <c r="E130" s="3">
        <v>0</v>
      </c>
      <c r="F130" s="3">
        <v>0</v>
      </c>
      <c r="G130" s="3">
        <v>0</v>
      </c>
      <c r="H130" s="3">
        <v>1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1</v>
      </c>
      <c r="P130" s="3">
        <v>0</v>
      </c>
      <c r="Q130" s="3">
        <v>1</v>
      </c>
      <c r="R130" s="3">
        <v>0</v>
      </c>
      <c r="S130" s="39">
        <v>0</v>
      </c>
      <c r="U130" s="37">
        <v>1</v>
      </c>
    </row>
    <row r="131" spans="1:21">
      <c r="A131" s="3">
        <f>IF('Training Data'!A131="M",1,0)</f>
        <v>0</v>
      </c>
      <c r="B131" s="3">
        <f>IF('Training Data'!$A131="F",1,0)</f>
        <v>1</v>
      </c>
      <c r="C131" s="3">
        <f>IF('Training Data'!$B131="H",1,0)</f>
        <v>0</v>
      </c>
      <c r="D131" s="3">
        <f>IF('Training Data'!$B131="A",1,0)</f>
        <v>1</v>
      </c>
      <c r="E131" s="3">
        <v>1</v>
      </c>
      <c r="F131" s="3">
        <v>0</v>
      </c>
      <c r="G131" s="3">
        <v>1</v>
      </c>
      <c r="H131" s="3">
        <v>1</v>
      </c>
      <c r="I131" s="3">
        <v>0</v>
      </c>
      <c r="J131" s="3">
        <v>1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9">
        <v>0</v>
      </c>
      <c r="U131" s="37">
        <v>1</v>
      </c>
    </row>
    <row r="132" spans="1:21">
      <c r="A132" s="3">
        <f>IF('Training Data'!A132="M",1,0)</f>
        <v>1</v>
      </c>
      <c r="B132" s="3">
        <f>IF('Training Data'!$A132="F",1,0)</f>
        <v>0</v>
      </c>
      <c r="C132" s="3">
        <f>IF('Training Data'!$B132="H",1,0)</f>
        <v>1</v>
      </c>
      <c r="D132" s="3">
        <f>IF('Training Data'!$B132="A",1,0)</f>
        <v>0</v>
      </c>
      <c r="E132" s="3">
        <v>0</v>
      </c>
      <c r="F132" s="3">
        <v>0</v>
      </c>
      <c r="G132" s="3">
        <v>0</v>
      </c>
      <c r="H132" s="3">
        <v>0</v>
      </c>
      <c r="I132" s="3">
        <v>1</v>
      </c>
      <c r="J132" s="3">
        <v>0</v>
      </c>
      <c r="K132" s="3">
        <v>1</v>
      </c>
      <c r="L132" s="3">
        <v>0</v>
      </c>
      <c r="M132" s="3">
        <v>0</v>
      </c>
      <c r="N132" s="3">
        <v>1</v>
      </c>
      <c r="O132" s="3">
        <v>0</v>
      </c>
      <c r="P132" s="3">
        <v>0</v>
      </c>
      <c r="Q132" s="3">
        <v>1</v>
      </c>
      <c r="R132" s="3">
        <v>0</v>
      </c>
      <c r="S132" s="39">
        <v>0</v>
      </c>
      <c r="U132" s="37">
        <v>1</v>
      </c>
    </row>
    <row r="133" spans="1:21">
      <c r="A133" s="3">
        <f>IF('Training Data'!A133="M",1,0)</f>
        <v>0</v>
      </c>
      <c r="B133" s="3">
        <f>IF('Training Data'!$A133="F",1,0)</f>
        <v>1</v>
      </c>
      <c r="C133" s="3">
        <f>IF('Training Data'!$B133="H",1,0)</f>
        <v>1</v>
      </c>
      <c r="D133" s="3">
        <f>IF('Training Data'!$B133="A",1,0)</f>
        <v>0</v>
      </c>
      <c r="E133" s="3">
        <v>0</v>
      </c>
      <c r="F133" s="3">
        <v>0</v>
      </c>
      <c r="G133" s="3">
        <v>0</v>
      </c>
      <c r="H133" s="3">
        <v>1</v>
      </c>
      <c r="I133" s="3">
        <v>0</v>
      </c>
      <c r="J133" s="3">
        <v>0</v>
      </c>
      <c r="K133" s="3">
        <v>0</v>
      </c>
      <c r="L133" s="3">
        <v>1</v>
      </c>
      <c r="M133" s="3">
        <v>0</v>
      </c>
      <c r="N133" s="3">
        <v>0</v>
      </c>
      <c r="O133" s="3">
        <v>0</v>
      </c>
      <c r="P133" s="3">
        <v>0</v>
      </c>
      <c r="Q133" s="3">
        <v>1</v>
      </c>
      <c r="R133" s="3">
        <v>0</v>
      </c>
      <c r="S133" s="39">
        <v>0</v>
      </c>
      <c r="U133" s="37">
        <v>1</v>
      </c>
    </row>
    <row r="134" spans="1:21">
      <c r="A134" s="3">
        <f>IF('Training Data'!A134="M",1,0)</f>
        <v>0</v>
      </c>
      <c r="B134" s="3">
        <f>IF('Training Data'!$A134="F",1,0)</f>
        <v>0</v>
      </c>
      <c r="C134" s="3">
        <f>IF('Training Data'!$B134="H",1,0)</f>
        <v>1</v>
      </c>
      <c r="D134" s="3">
        <f>IF('Training Data'!$B134="A",1,0)</f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9">
        <v>1</v>
      </c>
      <c r="U134" s="37">
        <v>1</v>
      </c>
    </row>
    <row r="135" spans="1:21">
      <c r="A135" s="3">
        <f>IF('Training Data'!A135="M",1,0)</f>
        <v>1</v>
      </c>
      <c r="B135" s="3">
        <f>IF('Training Data'!$A135="F",1,0)</f>
        <v>0</v>
      </c>
      <c r="C135" s="3">
        <f>IF('Training Data'!$B135="H",1,0)</f>
        <v>1</v>
      </c>
      <c r="D135" s="3">
        <f>IF('Training Data'!$B135="A",1,0)</f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9">
        <v>0</v>
      </c>
      <c r="U135" s="37">
        <v>1</v>
      </c>
    </row>
    <row r="136" spans="1:21">
      <c r="A136" s="3">
        <f>IF('Training Data'!A136="M",1,0)</f>
        <v>0</v>
      </c>
      <c r="B136" s="3">
        <f>IF('Training Data'!$A136="F",1,0)</f>
        <v>1</v>
      </c>
      <c r="C136" s="3">
        <f>IF('Training Data'!$B136="H",1,0)</f>
        <v>1</v>
      </c>
      <c r="D136" s="3">
        <f>IF('Training Data'!$B136="A",1,0)</f>
        <v>0</v>
      </c>
      <c r="E136" s="3">
        <v>0</v>
      </c>
      <c r="F136" s="3">
        <v>0</v>
      </c>
      <c r="G136" s="3">
        <v>0</v>
      </c>
      <c r="H136" s="3">
        <v>0</v>
      </c>
      <c r="I136" s="3">
        <v>1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9">
        <v>0</v>
      </c>
      <c r="U136" s="37">
        <v>1</v>
      </c>
    </row>
    <row r="137" spans="1:21">
      <c r="A137" s="3">
        <f>IF('Training Data'!A137="M",1,0)</f>
        <v>1</v>
      </c>
      <c r="B137" s="3">
        <f>IF('Training Data'!$A137="F",1,0)</f>
        <v>0</v>
      </c>
      <c r="C137" s="3">
        <f>IF('Training Data'!$B137="H",1,0)</f>
        <v>1</v>
      </c>
      <c r="D137" s="3">
        <f>IF('Training Data'!$B137="A",1,0)</f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9">
        <v>0</v>
      </c>
      <c r="U137" s="37">
        <v>1</v>
      </c>
    </row>
    <row r="138" spans="1:21">
      <c r="A138" s="3">
        <f>IF('Training Data'!A138="M",1,0)</f>
        <v>0</v>
      </c>
      <c r="B138" s="3">
        <f>IF('Training Data'!$A138="F",1,0)</f>
        <v>1</v>
      </c>
      <c r="C138" s="3">
        <f>IF('Training Data'!$B138="H",1,0)</f>
        <v>0</v>
      </c>
      <c r="D138" s="3">
        <f>IF('Training Data'!$B138="A",1,0)</f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9">
        <v>0</v>
      </c>
      <c r="U138" s="37">
        <v>1</v>
      </c>
    </row>
    <row r="139" spans="1:21">
      <c r="A139" s="3">
        <f>IF('Training Data'!A139="M",1,0)</f>
        <v>1</v>
      </c>
      <c r="B139" s="3">
        <f>IF('Training Data'!$A139="F",1,0)</f>
        <v>0</v>
      </c>
      <c r="C139" s="3">
        <f>IF('Training Data'!$B139="H",1,0)</f>
        <v>1</v>
      </c>
      <c r="D139" s="3">
        <f>IF('Training Data'!$B139="A",1,0)</f>
        <v>0</v>
      </c>
      <c r="E139" s="3">
        <v>0</v>
      </c>
      <c r="F139" s="3">
        <v>0</v>
      </c>
      <c r="G139" s="3">
        <v>0</v>
      </c>
      <c r="H139" s="3">
        <v>0</v>
      </c>
      <c r="I139" s="3">
        <v>1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9">
        <v>0</v>
      </c>
      <c r="U139" s="37">
        <v>1</v>
      </c>
    </row>
    <row r="140" spans="1:21">
      <c r="A140" s="3">
        <f>IF('Training Data'!A140="M",1,0)</f>
        <v>1</v>
      </c>
      <c r="B140" s="3">
        <f>IF('Training Data'!$A140="F",1,0)</f>
        <v>0</v>
      </c>
      <c r="C140" s="3">
        <f>IF('Training Data'!$B140="H",1,0)</f>
        <v>1</v>
      </c>
      <c r="D140" s="3">
        <f>IF('Training Data'!$B140="A",1,0)</f>
        <v>0</v>
      </c>
      <c r="E140" s="3">
        <v>0</v>
      </c>
      <c r="F140" s="3">
        <v>0</v>
      </c>
      <c r="G140" s="3">
        <v>0</v>
      </c>
      <c r="H140" s="3">
        <v>1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1</v>
      </c>
      <c r="R140" s="3">
        <v>0</v>
      </c>
      <c r="S140" s="39">
        <v>0</v>
      </c>
      <c r="U140" s="37">
        <v>1</v>
      </c>
    </row>
    <row r="141" spans="1:21">
      <c r="A141" s="3">
        <f>IF('Training Data'!A141="M",1,0)</f>
        <v>0</v>
      </c>
      <c r="B141" s="3">
        <f>IF('Training Data'!$A141="F",1,0)</f>
        <v>0</v>
      </c>
      <c r="C141" s="3">
        <f>IF('Training Data'!$B141="H",1,0)</f>
        <v>1</v>
      </c>
      <c r="D141" s="3">
        <f>IF('Training Data'!$B141="A",1,0)</f>
        <v>0</v>
      </c>
      <c r="E141" s="3">
        <v>0</v>
      </c>
      <c r="F141" s="3">
        <v>0</v>
      </c>
      <c r="G141" s="3">
        <v>0</v>
      </c>
      <c r="H141" s="3">
        <v>1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9">
        <v>0</v>
      </c>
      <c r="U141" s="37">
        <v>1</v>
      </c>
    </row>
    <row r="142" spans="1:21">
      <c r="A142" s="3">
        <f>IF('Training Data'!A142="M",1,0)</f>
        <v>0</v>
      </c>
      <c r="B142" s="3">
        <f>IF('Training Data'!$A142="F",1,0)</f>
        <v>1</v>
      </c>
      <c r="C142" s="3">
        <f>IF('Training Data'!$B142="H",1,0)</f>
        <v>0</v>
      </c>
      <c r="D142" s="3">
        <f>IF('Training Data'!$B142="A",1,0)</f>
        <v>1</v>
      </c>
      <c r="E142" s="3">
        <v>1</v>
      </c>
      <c r="F142" s="3">
        <v>0</v>
      </c>
      <c r="G142" s="3">
        <v>0</v>
      </c>
      <c r="H142" s="3">
        <v>0</v>
      </c>
      <c r="I142" s="3">
        <v>1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1</v>
      </c>
      <c r="R142" s="3">
        <v>0</v>
      </c>
      <c r="S142" s="39">
        <v>0</v>
      </c>
      <c r="U142" s="37">
        <v>1</v>
      </c>
    </row>
    <row r="143" spans="1:21">
      <c r="A143" s="3">
        <f>IF('Training Data'!A143="M",1,0)</f>
        <v>0</v>
      </c>
      <c r="B143" s="3">
        <f>IF('Training Data'!$A143="F",1,0)</f>
        <v>0</v>
      </c>
      <c r="C143" s="3">
        <f>IF('Training Data'!$B143="H",1,0)</f>
        <v>0</v>
      </c>
      <c r="D143" s="3">
        <f>IF('Training Data'!$B143="A",1,0)</f>
        <v>1</v>
      </c>
      <c r="E143" s="3">
        <v>1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9">
        <v>0</v>
      </c>
      <c r="U143" s="37">
        <v>1</v>
      </c>
    </row>
    <row r="144" spans="1:21">
      <c r="A144" s="3">
        <f>IF('Training Data'!A144="M",1,0)</f>
        <v>0</v>
      </c>
      <c r="B144" s="3">
        <f>IF('Training Data'!$A144="F",1,0)</f>
        <v>1</v>
      </c>
      <c r="C144" s="3">
        <f>IF('Training Data'!$B144="H",1,0)</f>
        <v>1</v>
      </c>
      <c r="D144" s="3">
        <f>IF('Training Data'!$B144="A",1,0)</f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9">
        <v>0</v>
      </c>
      <c r="U144" s="37">
        <v>1</v>
      </c>
    </row>
    <row r="145" spans="1:21">
      <c r="A145" s="3">
        <f>IF('Training Data'!A145="M",1,0)</f>
        <v>1</v>
      </c>
      <c r="B145" s="3">
        <f>IF('Training Data'!$A145="F",1,0)</f>
        <v>0</v>
      </c>
      <c r="C145" s="3">
        <f>IF('Training Data'!$B145="H",1,0)</f>
        <v>1</v>
      </c>
      <c r="D145" s="3">
        <f>IF('Training Data'!$B145="A",1,0)</f>
        <v>0</v>
      </c>
      <c r="E145" s="3">
        <v>0</v>
      </c>
      <c r="F145" s="3">
        <v>0</v>
      </c>
      <c r="G145" s="3">
        <v>1</v>
      </c>
      <c r="H145" s="3">
        <v>1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9">
        <v>0</v>
      </c>
      <c r="U145" s="37">
        <v>1</v>
      </c>
    </row>
    <row r="146" spans="1:21">
      <c r="A146" s="3">
        <f>IF('Training Data'!A146="M",1,0)</f>
        <v>0</v>
      </c>
      <c r="B146" s="3">
        <f>IF('Training Data'!$A146="F",1,0)</f>
        <v>1</v>
      </c>
      <c r="C146" s="3">
        <f>IF('Training Data'!$B146="H",1,0)</f>
        <v>0</v>
      </c>
      <c r="D146" s="3">
        <f>IF('Training Data'!$B146="A",1,0)</f>
        <v>1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1</v>
      </c>
      <c r="O146" s="3">
        <v>0</v>
      </c>
      <c r="P146" s="3">
        <v>0</v>
      </c>
      <c r="Q146" s="3">
        <v>1</v>
      </c>
      <c r="R146" s="3">
        <v>0</v>
      </c>
      <c r="S146" s="39">
        <v>0</v>
      </c>
      <c r="U146" s="37">
        <v>1</v>
      </c>
    </row>
    <row r="147" spans="1:21">
      <c r="A147" s="3">
        <f>IF('Training Data'!A147="M",1,0)</f>
        <v>0</v>
      </c>
      <c r="B147" s="3">
        <f>IF('Training Data'!$A147="F",1,0)</f>
        <v>1</v>
      </c>
      <c r="C147" s="3">
        <f>IF('Training Data'!$B147="H",1,0)</f>
        <v>0</v>
      </c>
      <c r="D147" s="3">
        <f>IF('Training Data'!$B147="A",1,0)</f>
        <v>1</v>
      </c>
      <c r="E147" s="3">
        <v>1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9">
        <v>0</v>
      </c>
      <c r="U147" s="37">
        <v>1</v>
      </c>
    </row>
    <row r="148" spans="1:21">
      <c r="A148" s="3">
        <f>IF('Training Data'!A148="M",1,0)</f>
        <v>0</v>
      </c>
      <c r="B148" s="3">
        <f>IF('Training Data'!$A148="F",1,0)</f>
        <v>1</v>
      </c>
      <c r="C148" s="3">
        <f>IF('Training Data'!$B148="H",1,0)</f>
        <v>1</v>
      </c>
      <c r="D148" s="3">
        <f>IF('Training Data'!$B148="A",1,0)</f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9">
        <v>0</v>
      </c>
      <c r="U148" s="37">
        <v>1</v>
      </c>
    </row>
    <row r="149" spans="1:21">
      <c r="A149" s="3">
        <f>IF('Training Data'!A149="M",1,0)</f>
        <v>0</v>
      </c>
      <c r="B149" s="3">
        <f>IF('Training Data'!$A149="F",1,0)</f>
        <v>1</v>
      </c>
      <c r="C149" s="3">
        <f>IF('Training Data'!$B149="H",1,0)</f>
        <v>1</v>
      </c>
      <c r="D149" s="3">
        <f>IF('Training Data'!$B149="A",1,0)</f>
        <v>0</v>
      </c>
      <c r="E149" s="3">
        <v>1</v>
      </c>
      <c r="F149" s="3">
        <v>1</v>
      </c>
      <c r="G149" s="3">
        <v>0</v>
      </c>
      <c r="H149" s="3">
        <v>0</v>
      </c>
      <c r="I149" s="3">
        <v>1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1</v>
      </c>
      <c r="R149" s="3">
        <v>0</v>
      </c>
      <c r="S149" s="39">
        <v>0</v>
      </c>
      <c r="U149" s="37">
        <v>1</v>
      </c>
    </row>
    <row r="150" spans="1:21">
      <c r="A150" s="3">
        <f>IF('Training Data'!A150="M",1,0)</f>
        <v>1</v>
      </c>
      <c r="B150" s="3">
        <f>IF('Training Data'!$A150="F",1,0)</f>
        <v>0</v>
      </c>
      <c r="C150" s="3">
        <f>IF('Training Data'!$B150="H",1,0)</f>
        <v>1</v>
      </c>
      <c r="D150" s="3">
        <f>IF('Training Data'!$B150="A",1,0)</f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1</v>
      </c>
      <c r="R150" s="3">
        <v>0</v>
      </c>
      <c r="S150" s="39">
        <v>1</v>
      </c>
      <c r="U150" s="37">
        <v>1</v>
      </c>
    </row>
    <row r="151" spans="1:21">
      <c r="A151" s="3">
        <f>IF('Training Data'!A151="M",1,0)</f>
        <v>0</v>
      </c>
      <c r="B151" s="3">
        <f>IF('Training Data'!$A151="F",1,0)</f>
        <v>1</v>
      </c>
      <c r="C151" s="3">
        <f>IF('Training Data'!$B151="H",1,0)</f>
        <v>1</v>
      </c>
      <c r="D151" s="3">
        <f>IF('Training Data'!$B151="A",1,0)</f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1</v>
      </c>
      <c r="M151" s="3">
        <v>0</v>
      </c>
      <c r="N151" s="3">
        <v>0</v>
      </c>
      <c r="O151" s="3">
        <v>0</v>
      </c>
      <c r="P151" s="3">
        <v>0</v>
      </c>
      <c r="Q151" s="3">
        <v>1</v>
      </c>
      <c r="R151" s="3">
        <v>0</v>
      </c>
      <c r="S151" s="39">
        <v>0</v>
      </c>
      <c r="U151" s="37">
        <v>1</v>
      </c>
    </row>
    <row r="152" spans="1:21">
      <c r="A152" s="3">
        <f>IF('Training Data'!A152="M",1,0)</f>
        <v>0</v>
      </c>
      <c r="B152" s="3">
        <f>IF('Training Data'!$A152="F",1,0)</f>
        <v>1</v>
      </c>
      <c r="C152" s="3">
        <f>IF('Training Data'!$B152="H",1,0)</f>
        <v>0</v>
      </c>
      <c r="D152" s="3">
        <f>IF('Training Data'!$B152="A",1,0)</f>
        <v>1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1</v>
      </c>
      <c r="S152" s="39">
        <v>0</v>
      </c>
      <c r="U152" s="37">
        <v>1</v>
      </c>
    </row>
    <row r="153" spans="1:21">
      <c r="A153" s="3">
        <f>IF('Training Data'!A153="M",1,0)</f>
        <v>1</v>
      </c>
      <c r="B153" s="3">
        <f>IF('Training Data'!$A153="F",1,0)</f>
        <v>0</v>
      </c>
      <c r="C153" s="3">
        <f>IF('Training Data'!$B153="H",1,0)</f>
        <v>0</v>
      </c>
      <c r="D153" s="3">
        <f>IF('Training Data'!$B153="A",1,0)</f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1</v>
      </c>
      <c r="M153" s="3">
        <v>0</v>
      </c>
      <c r="N153" s="3">
        <v>0</v>
      </c>
      <c r="O153" s="3">
        <v>0</v>
      </c>
      <c r="P153" s="3">
        <v>0</v>
      </c>
      <c r="Q153" s="3">
        <v>1</v>
      </c>
      <c r="R153" s="3">
        <v>0</v>
      </c>
      <c r="S153" s="39">
        <v>0</v>
      </c>
      <c r="U153" s="37">
        <v>1</v>
      </c>
    </row>
    <row r="154" spans="1:21">
      <c r="A154" s="3">
        <f>IF('Training Data'!A154="M",1,0)</f>
        <v>0</v>
      </c>
      <c r="B154" s="3">
        <f>IF('Training Data'!$A154="F",1,0)</f>
        <v>1</v>
      </c>
      <c r="C154" s="3">
        <f>IF('Training Data'!$B154="H",1,0)</f>
        <v>0</v>
      </c>
      <c r="D154" s="3">
        <f>IF('Training Data'!$B154="A",1,0)</f>
        <v>1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1</v>
      </c>
      <c r="R154" s="3">
        <v>0</v>
      </c>
      <c r="S154" s="39">
        <v>0</v>
      </c>
      <c r="U154" s="37">
        <v>1</v>
      </c>
    </row>
    <row r="155" spans="1:21">
      <c r="A155" s="3">
        <f>IF('Training Data'!A155="M",1,0)</f>
        <v>0</v>
      </c>
      <c r="B155" s="3">
        <f>IF('Training Data'!$A155="F",1,0)</f>
        <v>1</v>
      </c>
      <c r="C155" s="3">
        <f>IF('Training Data'!$B155="H",1,0)</f>
        <v>1</v>
      </c>
      <c r="D155" s="3">
        <f>IF('Training Data'!$B155="A",1,0)</f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1</v>
      </c>
      <c r="P155" s="3">
        <v>0</v>
      </c>
      <c r="Q155" s="3">
        <v>0</v>
      </c>
      <c r="R155" s="3">
        <v>0</v>
      </c>
      <c r="S155" s="39">
        <v>1</v>
      </c>
      <c r="U155" s="37">
        <v>1</v>
      </c>
    </row>
    <row r="156" spans="1:21">
      <c r="A156" s="3">
        <f>IF('Training Data'!A156="M",1,0)</f>
        <v>0</v>
      </c>
      <c r="B156" s="3">
        <f>IF('Training Data'!$A156="F",1,0)</f>
        <v>1</v>
      </c>
      <c r="C156" s="3">
        <f>IF('Training Data'!$B156="H",1,0)</f>
        <v>1</v>
      </c>
      <c r="D156" s="3">
        <f>IF('Training Data'!$B156="A",1,0)</f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1</v>
      </c>
      <c r="R156" s="3">
        <v>0</v>
      </c>
      <c r="S156" s="39">
        <v>0</v>
      </c>
      <c r="U156" s="37">
        <v>1</v>
      </c>
    </row>
    <row r="157" spans="1:21">
      <c r="A157" s="3">
        <f>IF('Training Data'!A157="M",1,0)</f>
        <v>0</v>
      </c>
      <c r="B157" s="3">
        <f>IF('Training Data'!$A157="F",1,0)</f>
        <v>1</v>
      </c>
      <c r="C157" s="3">
        <f>IF('Training Data'!$B157="H",1,0)</f>
        <v>1</v>
      </c>
      <c r="D157" s="3">
        <f>IF('Training Data'!$B157="A",1,0)</f>
        <v>0</v>
      </c>
      <c r="E157" s="3">
        <v>0</v>
      </c>
      <c r="F157" s="3">
        <v>0</v>
      </c>
      <c r="G157" s="3">
        <v>0</v>
      </c>
      <c r="H157" s="3">
        <v>1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1</v>
      </c>
      <c r="O157" s="3">
        <v>0</v>
      </c>
      <c r="P157" s="3">
        <v>0</v>
      </c>
      <c r="Q157" s="3">
        <v>0</v>
      </c>
      <c r="R157" s="3">
        <v>0</v>
      </c>
      <c r="S157" s="39">
        <v>0</v>
      </c>
      <c r="U157" s="37">
        <v>1</v>
      </c>
    </row>
    <row r="158" spans="1:21">
      <c r="A158" s="3">
        <f>IF('Training Data'!A158="M",1,0)</f>
        <v>0</v>
      </c>
      <c r="B158" s="3">
        <f>IF('Training Data'!$A158="F",1,0)</f>
        <v>0</v>
      </c>
      <c r="C158" s="3">
        <f>IF('Training Data'!$B158="H",1,0)</f>
        <v>0</v>
      </c>
      <c r="D158" s="3">
        <f>IF('Training Data'!$B158="A",1,0)</f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1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9">
        <v>1</v>
      </c>
      <c r="U158" s="37">
        <v>1</v>
      </c>
    </row>
    <row r="159" spans="1:21">
      <c r="A159" s="3">
        <f>IF('Training Data'!A159="M",1,0)</f>
        <v>0</v>
      </c>
      <c r="B159" s="3">
        <f>IF('Training Data'!$A159="F",1,0)</f>
        <v>0</v>
      </c>
      <c r="C159" s="3">
        <f>IF('Training Data'!$B159="H",1,0)</f>
        <v>0</v>
      </c>
      <c r="D159" s="3">
        <f>IF('Training Data'!$B159="A",1,0)</f>
        <v>1</v>
      </c>
      <c r="E159" s="3">
        <v>0</v>
      </c>
      <c r="F159" s="3">
        <v>0</v>
      </c>
      <c r="G159" s="3">
        <v>0</v>
      </c>
      <c r="H159" s="3">
        <v>0</v>
      </c>
      <c r="I159" s="3">
        <v>1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9">
        <v>0</v>
      </c>
      <c r="U159" s="37">
        <v>1</v>
      </c>
    </row>
    <row r="160" spans="1:21">
      <c r="A160" s="3">
        <f>IF('Training Data'!A160="M",1,0)</f>
        <v>1</v>
      </c>
      <c r="B160" s="3">
        <f>IF('Training Data'!$A160="F",1,0)</f>
        <v>0</v>
      </c>
      <c r="C160" s="3">
        <f>IF('Training Data'!$B160="H",1,0)</f>
        <v>1</v>
      </c>
      <c r="D160" s="3">
        <f>IF('Training Data'!$B160="A",1,0)</f>
        <v>0</v>
      </c>
      <c r="E160" s="3">
        <v>0</v>
      </c>
      <c r="F160" s="3">
        <v>0</v>
      </c>
      <c r="G160" s="3">
        <v>0</v>
      </c>
      <c r="H160" s="3">
        <v>0</v>
      </c>
      <c r="I160" s="3">
        <v>1</v>
      </c>
      <c r="J160" s="3">
        <v>0</v>
      </c>
      <c r="K160" s="3">
        <v>0</v>
      </c>
      <c r="L160" s="3">
        <v>1</v>
      </c>
      <c r="M160" s="3">
        <v>0</v>
      </c>
      <c r="N160" s="3">
        <v>0</v>
      </c>
      <c r="O160" s="3">
        <v>1</v>
      </c>
      <c r="P160" s="3">
        <v>0</v>
      </c>
      <c r="Q160" s="3">
        <v>0</v>
      </c>
      <c r="R160" s="3">
        <v>0</v>
      </c>
      <c r="S160" s="39">
        <v>1</v>
      </c>
      <c r="U160" s="37">
        <v>1</v>
      </c>
    </row>
    <row r="161" spans="1:21">
      <c r="A161" s="3">
        <f>IF('Training Data'!A161="M",1,0)</f>
        <v>0</v>
      </c>
      <c r="B161" s="3">
        <f>IF('Training Data'!$A161="F",1,0)</f>
        <v>1</v>
      </c>
      <c r="C161" s="3">
        <f>IF('Training Data'!$B161="H",1,0)</f>
        <v>1</v>
      </c>
      <c r="D161" s="3">
        <f>IF('Training Data'!$B161="A",1,0)</f>
        <v>0</v>
      </c>
      <c r="E161" s="3">
        <v>0</v>
      </c>
      <c r="F161" s="3">
        <v>0</v>
      </c>
      <c r="G161" s="3">
        <v>0</v>
      </c>
      <c r="H161" s="3">
        <v>0</v>
      </c>
      <c r="I161" s="3">
        <v>1</v>
      </c>
      <c r="J161" s="3">
        <v>0</v>
      </c>
      <c r="K161" s="3">
        <v>0</v>
      </c>
      <c r="L161" s="3">
        <v>1</v>
      </c>
      <c r="M161" s="3">
        <v>0</v>
      </c>
      <c r="N161" s="3">
        <v>0</v>
      </c>
      <c r="O161" s="3">
        <v>0</v>
      </c>
      <c r="P161" s="3">
        <v>1</v>
      </c>
      <c r="Q161" s="3">
        <v>0</v>
      </c>
      <c r="R161" s="3">
        <v>0</v>
      </c>
      <c r="S161" s="39">
        <v>1</v>
      </c>
      <c r="U161" s="37">
        <v>1</v>
      </c>
    </row>
    <row r="162" spans="1:21">
      <c r="A162" s="3">
        <f>IF('Training Data'!A162="M",1,0)</f>
        <v>1</v>
      </c>
      <c r="B162" s="3">
        <f>IF('Training Data'!$A162="F",1,0)</f>
        <v>0</v>
      </c>
      <c r="C162" s="3">
        <f>IF('Training Data'!$B162="H",1,0)</f>
        <v>0</v>
      </c>
      <c r="D162" s="3">
        <f>IF('Training Data'!$B162="A",1,0)</f>
        <v>1</v>
      </c>
      <c r="E162" s="3">
        <v>0</v>
      </c>
      <c r="F162" s="3">
        <v>0</v>
      </c>
      <c r="G162" s="3">
        <v>1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9">
        <v>0</v>
      </c>
      <c r="U162" s="37">
        <v>1</v>
      </c>
    </row>
    <row r="163" spans="1:21">
      <c r="A163" s="3">
        <f>IF('Training Data'!A163="M",1,0)</f>
        <v>1</v>
      </c>
      <c r="B163" s="3">
        <f>IF('Training Data'!$A163="F",1,0)</f>
        <v>0</v>
      </c>
      <c r="C163" s="3">
        <f>IF('Training Data'!$B163="H",1,0)</f>
        <v>0</v>
      </c>
      <c r="D163" s="3">
        <f>IF('Training Data'!$B163="A",1,0)</f>
        <v>1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1</v>
      </c>
      <c r="S163" s="39">
        <v>0</v>
      </c>
      <c r="U163" s="37">
        <v>1</v>
      </c>
    </row>
    <row r="164" spans="1:21">
      <c r="A164" s="3">
        <f>IF('Training Data'!A164="M",1,0)</f>
        <v>0</v>
      </c>
      <c r="B164" s="3">
        <f>IF('Training Data'!$A164="F",1,0)</f>
        <v>1</v>
      </c>
      <c r="C164" s="3">
        <f>IF('Training Data'!$B164="H",1,0)</f>
        <v>1</v>
      </c>
      <c r="D164" s="3">
        <f>IF('Training Data'!$B164="A",1,0)</f>
        <v>0</v>
      </c>
      <c r="E164" s="3">
        <v>0</v>
      </c>
      <c r="F164" s="3">
        <v>0</v>
      </c>
      <c r="G164" s="3">
        <v>1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9">
        <v>1</v>
      </c>
      <c r="U164" s="37">
        <v>1</v>
      </c>
    </row>
    <row r="165" spans="1:21">
      <c r="A165" s="3">
        <f>IF('Training Data'!A165="M",1,0)</f>
        <v>1</v>
      </c>
      <c r="B165" s="3">
        <f>IF('Training Data'!$A165="F",1,0)</f>
        <v>0</v>
      </c>
      <c r="C165" s="3">
        <f>IF('Training Data'!$B165="H",1,0)</f>
        <v>0</v>
      </c>
      <c r="D165" s="3">
        <f>IF('Training Data'!$B165="A",1,0)</f>
        <v>1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1</v>
      </c>
      <c r="R165" s="3">
        <v>0</v>
      </c>
      <c r="S165" s="39">
        <v>0</v>
      </c>
      <c r="U165" s="37">
        <v>1</v>
      </c>
    </row>
    <row r="166" spans="1:21">
      <c r="A166" s="3">
        <f>IF('Training Data'!A166="M",1,0)</f>
        <v>0</v>
      </c>
      <c r="B166" s="3">
        <f>IF('Training Data'!$A166="F",1,0)</f>
        <v>1</v>
      </c>
      <c r="C166" s="3">
        <f>IF('Training Data'!$B166="H",1,0)</f>
        <v>1</v>
      </c>
      <c r="D166" s="3">
        <f>IF('Training Data'!$B166="A",1,0)</f>
        <v>0</v>
      </c>
      <c r="E166" s="3">
        <v>0</v>
      </c>
      <c r="F166" s="3">
        <v>0</v>
      </c>
      <c r="G166" s="3">
        <v>0</v>
      </c>
      <c r="H166" s="3">
        <v>0</v>
      </c>
      <c r="I166" s="3">
        <v>1</v>
      </c>
      <c r="J166" s="3">
        <v>0</v>
      </c>
      <c r="K166" s="3">
        <v>0</v>
      </c>
      <c r="L166" s="3">
        <v>0</v>
      </c>
      <c r="M166" s="3">
        <v>0</v>
      </c>
      <c r="N166" s="3">
        <v>1</v>
      </c>
      <c r="O166" s="3">
        <v>0</v>
      </c>
      <c r="P166" s="3">
        <v>0</v>
      </c>
      <c r="Q166" s="3">
        <v>1</v>
      </c>
      <c r="R166" s="3">
        <v>0</v>
      </c>
      <c r="S166" s="39">
        <v>0</v>
      </c>
      <c r="U166" s="37">
        <v>1</v>
      </c>
    </row>
    <row r="167" spans="1:21">
      <c r="A167" s="3">
        <f>IF('Training Data'!A167="M",1,0)</f>
        <v>1</v>
      </c>
      <c r="B167" s="3">
        <f>IF('Training Data'!$A167="F",1,0)</f>
        <v>0</v>
      </c>
      <c r="C167" s="3">
        <f>IF('Training Data'!$B167="H",1,0)</f>
        <v>1</v>
      </c>
      <c r="D167" s="3">
        <f>IF('Training Data'!$B167="A",1,0)</f>
        <v>0</v>
      </c>
      <c r="E167" s="3">
        <v>1</v>
      </c>
      <c r="F167" s="3">
        <v>0</v>
      </c>
      <c r="G167" s="3">
        <v>0</v>
      </c>
      <c r="H167" s="3">
        <v>1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1</v>
      </c>
      <c r="Q167" s="3">
        <v>0</v>
      </c>
      <c r="R167" s="3">
        <v>0</v>
      </c>
      <c r="S167" s="39">
        <v>1</v>
      </c>
      <c r="U167" s="37">
        <v>1</v>
      </c>
    </row>
    <row r="168" spans="1:21">
      <c r="A168" s="3">
        <f>IF('Training Data'!A168="M",1,0)</f>
        <v>0</v>
      </c>
      <c r="B168" s="3">
        <f>IF('Training Data'!$A168="F",1,0)</f>
        <v>0</v>
      </c>
      <c r="C168" s="3">
        <f>IF('Training Data'!$B168="H",1,0)</f>
        <v>1</v>
      </c>
      <c r="D168" s="3">
        <f>IF('Training Data'!$B168="A",1,0)</f>
        <v>0</v>
      </c>
      <c r="E168" s="3">
        <v>0</v>
      </c>
      <c r="F168" s="3">
        <v>0</v>
      </c>
      <c r="G168" s="3">
        <v>0</v>
      </c>
      <c r="H168" s="3">
        <v>0</v>
      </c>
      <c r="I168" s="3">
        <v>1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9">
        <v>0</v>
      </c>
      <c r="U168" s="37">
        <v>1</v>
      </c>
    </row>
    <row r="169" spans="1:21">
      <c r="A169" s="3">
        <f>IF('Training Data'!A169="M",1,0)</f>
        <v>1</v>
      </c>
      <c r="B169" s="3">
        <f>IF('Training Data'!$A169="F",1,0)</f>
        <v>0</v>
      </c>
      <c r="C169" s="3">
        <f>IF('Training Data'!$B169="H",1,0)</f>
        <v>0</v>
      </c>
      <c r="D169" s="3">
        <f>IF('Training Data'!$B169="A",1,0)</f>
        <v>1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9">
        <v>0</v>
      </c>
      <c r="U169" s="37">
        <v>1</v>
      </c>
    </row>
    <row r="170" spans="1:21">
      <c r="A170" s="3">
        <f>IF('Training Data'!A170="M",1,0)</f>
        <v>0</v>
      </c>
      <c r="B170" s="3">
        <f>IF('Training Data'!$A170="F",1,0)</f>
        <v>0</v>
      </c>
      <c r="C170" s="3">
        <f>IF('Training Data'!$B170="H",1,0)</f>
        <v>0</v>
      </c>
      <c r="D170" s="3">
        <f>IF('Training Data'!$B170="A",1,0)</f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9">
        <v>0</v>
      </c>
      <c r="U170" s="37">
        <v>1</v>
      </c>
    </row>
    <row r="171" spans="1:21">
      <c r="A171" s="3">
        <f>IF('Training Data'!A171="M",1,0)</f>
        <v>0</v>
      </c>
      <c r="B171" s="3">
        <f>IF('Training Data'!$A171="F",1,0)</f>
        <v>1</v>
      </c>
      <c r="C171" s="3">
        <f>IF('Training Data'!$B171="H",1,0)</f>
        <v>0</v>
      </c>
      <c r="D171" s="3">
        <f>IF('Training Data'!$B171="A",1,0)</f>
        <v>1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9">
        <v>0</v>
      </c>
      <c r="U171" s="37">
        <v>1</v>
      </c>
    </row>
    <row r="172" spans="1:21">
      <c r="A172" s="3">
        <f>IF('Training Data'!A172="M",1,0)</f>
        <v>1</v>
      </c>
      <c r="B172" s="3">
        <f>IF('Training Data'!$A172="F",1,0)</f>
        <v>0</v>
      </c>
      <c r="C172" s="3">
        <f>IF('Training Data'!$B172="H",1,0)</f>
        <v>1</v>
      </c>
      <c r="D172" s="3">
        <f>IF('Training Data'!$B172="A",1,0)</f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1</v>
      </c>
      <c r="Q172" s="3">
        <v>1</v>
      </c>
      <c r="R172" s="3">
        <v>0</v>
      </c>
      <c r="S172" s="39">
        <v>0</v>
      </c>
      <c r="U172" s="37">
        <v>1</v>
      </c>
    </row>
    <row r="173" spans="1:21">
      <c r="A173" s="3">
        <f>IF('Training Data'!A173="M",1,0)</f>
        <v>1</v>
      </c>
      <c r="B173" s="3">
        <f>IF('Training Data'!$A173="F",1,0)</f>
        <v>0</v>
      </c>
      <c r="C173" s="3">
        <f>IF('Training Data'!$B173="H",1,0)</f>
        <v>0</v>
      </c>
      <c r="D173" s="3">
        <f>IF('Training Data'!$B173="A",1,0)</f>
        <v>1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9">
        <v>0</v>
      </c>
      <c r="U173" s="37">
        <v>1</v>
      </c>
    </row>
    <row r="174" spans="1:21">
      <c r="A174" s="3">
        <f>IF('Training Data'!A174="M",1,0)</f>
        <v>1</v>
      </c>
      <c r="B174" s="3">
        <f>IF('Training Data'!$A174="F",1,0)</f>
        <v>0</v>
      </c>
      <c r="C174" s="3">
        <f>IF('Training Data'!$B174="H",1,0)</f>
        <v>0</v>
      </c>
      <c r="D174" s="3">
        <f>IF('Training Data'!$B174="A",1,0)</f>
        <v>1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9">
        <v>0</v>
      </c>
      <c r="U174" s="37">
        <v>1</v>
      </c>
    </row>
    <row r="175" spans="1:21">
      <c r="A175" s="3">
        <f>IF('Training Data'!A175="M",1,0)</f>
        <v>0</v>
      </c>
      <c r="B175" s="3">
        <f>IF('Training Data'!$A175="F",1,0)</f>
        <v>1</v>
      </c>
      <c r="C175" s="3">
        <f>IF('Training Data'!$B175="H",1,0)</f>
        <v>1</v>
      </c>
      <c r="D175" s="3">
        <f>IF('Training Data'!$B175="A",1,0)</f>
        <v>0</v>
      </c>
      <c r="E175" s="3">
        <v>1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9">
        <v>1</v>
      </c>
      <c r="U175" s="37">
        <v>1</v>
      </c>
    </row>
    <row r="176" spans="1:21">
      <c r="A176" s="3">
        <f>IF('Training Data'!A176="M",1,0)</f>
        <v>0</v>
      </c>
      <c r="B176" s="3">
        <f>IF('Training Data'!$A176="F",1,0)</f>
        <v>1</v>
      </c>
      <c r="C176" s="3">
        <f>IF('Training Data'!$B176="H",1,0)</f>
        <v>0</v>
      </c>
      <c r="D176" s="3">
        <f>IF('Training Data'!$B176="A",1,0)</f>
        <v>1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9">
        <v>0</v>
      </c>
      <c r="U176" s="37">
        <v>1</v>
      </c>
    </row>
    <row r="177" spans="1:21">
      <c r="A177" s="3">
        <f>IF('Training Data'!A177="M",1,0)</f>
        <v>0</v>
      </c>
      <c r="B177" s="3">
        <f>IF('Training Data'!$A177="F",1,0)</f>
        <v>0</v>
      </c>
      <c r="C177" s="3">
        <f>IF('Training Data'!$B177="H",1,0)</f>
        <v>0</v>
      </c>
      <c r="D177" s="3">
        <f>IF('Training Data'!$B177="A",1,0)</f>
        <v>1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1</v>
      </c>
      <c r="O177" s="3">
        <v>0</v>
      </c>
      <c r="P177" s="3">
        <v>0</v>
      </c>
      <c r="Q177" s="3">
        <v>0</v>
      </c>
      <c r="R177" s="3">
        <v>0</v>
      </c>
      <c r="S177" s="39">
        <v>0</v>
      </c>
      <c r="U177" s="37">
        <v>1</v>
      </c>
    </row>
    <row r="178" spans="1:21">
      <c r="A178" s="3">
        <f>IF('Training Data'!A178="M",1,0)</f>
        <v>0</v>
      </c>
      <c r="B178" s="3">
        <f>IF('Training Data'!$A178="F",1,0)</f>
        <v>0</v>
      </c>
      <c r="C178" s="3">
        <f>IF('Training Data'!$B178="H",1,0)</f>
        <v>0</v>
      </c>
      <c r="D178" s="3">
        <f>IF('Training Data'!$B178="A",1,0)</f>
        <v>1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1</v>
      </c>
      <c r="Q178" s="3">
        <v>1</v>
      </c>
      <c r="R178" s="3">
        <v>0</v>
      </c>
      <c r="S178" s="39">
        <v>1</v>
      </c>
      <c r="U178" s="37">
        <v>1</v>
      </c>
    </row>
    <row r="179" spans="1:21">
      <c r="A179" s="3">
        <f>IF('Training Data'!A179="M",1,0)</f>
        <v>0</v>
      </c>
      <c r="B179" s="3">
        <f>IF('Training Data'!$A179="F",1,0)</f>
        <v>1</v>
      </c>
      <c r="C179" s="3">
        <f>IF('Training Data'!$B179="H",1,0)</f>
        <v>1</v>
      </c>
      <c r="D179" s="3">
        <f>IF('Training Data'!$B179="A",1,0)</f>
        <v>0</v>
      </c>
      <c r="E179" s="3">
        <v>0</v>
      </c>
      <c r="F179" s="3">
        <v>0</v>
      </c>
      <c r="G179" s="3">
        <v>0</v>
      </c>
      <c r="H179" s="3">
        <v>0</v>
      </c>
      <c r="I179" s="3">
        <v>1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9">
        <v>0</v>
      </c>
      <c r="U179" s="37">
        <v>1</v>
      </c>
    </row>
    <row r="180" spans="1:21">
      <c r="A180" s="3">
        <f>IF('Training Data'!A180="M",1,0)</f>
        <v>0</v>
      </c>
      <c r="B180" s="3">
        <f>IF('Training Data'!$A180="F",1,0)</f>
        <v>1</v>
      </c>
      <c r="C180" s="3">
        <f>IF('Training Data'!$B180="H",1,0)</f>
        <v>1</v>
      </c>
      <c r="D180" s="3">
        <f>IF('Training Data'!$B180="A",1,0)</f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1</v>
      </c>
      <c r="P180" s="3">
        <v>0</v>
      </c>
      <c r="Q180" s="3">
        <v>0</v>
      </c>
      <c r="R180" s="3">
        <v>0</v>
      </c>
      <c r="S180" s="39">
        <v>0</v>
      </c>
      <c r="U180" s="37">
        <v>1</v>
      </c>
    </row>
    <row r="181" spans="1:21">
      <c r="A181" s="3">
        <f>IF('Training Data'!A181="M",1,0)</f>
        <v>0</v>
      </c>
      <c r="B181" s="3">
        <f>IF('Training Data'!$A181="F",1,0)</f>
        <v>1</v>
      </c>
      <c r="C181" s="3">
        <f>IF('Training Data'!$B181="H",1,0)</f>
        <v>1</v>
      </c>
      <c r="D181" s="3">
        <f>IF('Training Data'!$B181="A",1,0)</f>
        <v>0</v>
      </c>
      <c r="E181" s="3">
        <v>1</v>
      </c>
      <c r="F181" s="3">
        <v>0</v>
      </c>
      <c r="G181" s="3">
        <v>0</v>
      </c>
      <c r="H181" s="3">
        <v>0</v>
      </c>
      <c r="I181" s="3">
        <v>1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9">
        <v>1</v>
      </c>
      <c r="U181" s="37">
        <v>1</v>
      </c>
    </row>
    <row r="182" spans="1:21">
      <c r="A182" s="3">
        <f>IF('Training Data'!A182="M",1,0)</f>
        <v>0</v>
      </c>
      <c r="B182" s="3">
        <f>IF('Training Data'!$A182="F",1,0)</f>
        <v>1</v>
      </c>
      <c r="C182" s="3">
        <f>IF('Training Data'!$B182="H",1,0)</f>
        <v>1</v>
      </c>
      <c r="D182" s="3">
        <f>IF('Training Data'!$B182="A",1,0)</f>
        <v>0</v>
      </c>
      <c r="E182" s="3">
        <v>0</v>
      </c>
      <c r="F182" s="3">
        <v>0</v>
      </c>
      <c r="G182" s="3">
        <v>0</v>
      </c>
      <c r="H182" s="3">
        <v>0</v>
      </c>
      <c r="I182" s="3">
        <v>1</v>
      </c>
      <c r="J182" s="3">
        <v>0</v>
      </c>
      <c r="K182" s="3">
        <v>0</v>
      </c>
      <c r="L182" s="3">
        <v>0</v>
      </c>
      <c r="M182" s="3">
        <v>1</v>
      </c>
      <c r="N182" s="3">
        <v>0</v>
      </c>
      <c r="O182" s="3">
        <v>0</v>
      </c>
      <c r="P182" s="3">
        <v>0</v>
      </c>
      <c r="Q182" s="3">
        <v>1</v>
      </c>
      <c r="R182" s="3">
        <v>0</v>
      </c>
      <c r="S182" s="39">
        <v>0</v>
      </c>
      <c r="U182" s="37">
        <v>1</v>
      </c>
    </row>
    <row r="183" spans="1:21">
      <c r="A183" s="3">
        <f>IF('Training Data'!A183="M",1,0)</f>
        <v>0</v>
      </c>
      <c r="B183" s="3">
        <f>IF('Training Data'!$A183="F",1,0)</f>
        <v>1</v>
      </c>
      <c r="C183" s="3">
        <f>IF('Training Data'!$B183="H",1,0)</f>
        <v>0</v>
      </c>
      <c r="D183" s="3">
        <f>IF('Training Data'!$B183="A",1,0)</f>
        <v>0</v>
      </c>
      <c r="E183" s="3">
        <v>0</v>
      </c>
      <c r="F183" s="3">
        <v>0</v>
      </c>
      <c r="G183" s="3">
        <v>0</v>
      </c>
      <c r="H183" s="3">
        <v>1</v>
      </c>
      <c r="I183" s="3">
        <v>1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9">
        <v>0</v>
      </c>
      <c r="U183" s="37">
        <v>1</v>
      </c>
    </row>
    <row r="184" spans="1:21">
      <c r="A184" s="3">
        <f>IF('Training Data'!A184="M",1,0)</f>
        <v>0</v>
      </c>
      <c r="B184" s="3">
        <f>IF('Training Data'!$A184="F",1,0)</f>
        <v>1</v>
      </c>
      <c r="C184" s="3">
        <f>IF('Training Data'!$B184="H",1,0)</f>
        <v>0</v>
      </c>
      <c r="D184" s="3">
        <f>IF('Training Data'!$B184="A",1,0)</f>
        <v>1</v>
      </c>
      <c r="E184" s="3">
        <v>0</v>
      </c>
      <c r="F184" s="3">
        <v>0</v>
      </c>
      <c r="G184" s="3">
        <v>0</v>
      </c>
      <c r="H184" s="3">
        <v>1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1</v>
      </c>
      <c r="R184" s="3">
        <v>0</v>
      </c>
      <c r="S184" s="39">
        <v>1</v>
      </c>
      <c r="U184" s="37">
        <v>1</v>
      </c>
    </row>
    <row r="185" spans="1:21">
      <c r="A185" s="3">
        <f>IF('Training Data'!A185="M",1,0)</f>
        <v>1</v>
      </c>
      <c r="B185" s="3">
        <f>IF('Training Data'!$A185="F",1,0)</f>
        <v>0</v>
      </c>
      <c r="C185" s="3">
        <f>IF('Training Data'!$B185="H",1,0)</f>
        <v>0</v>
      </c>
      <c r="D185" s="3">
        <f>IF('Training Data'!$B185="A",1,0)</f>
        <v>1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1</v>
      </c>
      <c r="M185" s="3">
        <v>0</v>
      </c>
      <c r="N185" s="3">
        <v>0</v>
      </c>
      <c r="O185" s="3">
        <v>0</v>
      </c>
      <c r="P185" s="3">
        <v>1</v>
      </c>
      <c r="Q185" s="3">
        <v>0</v>
      </c>
      <c r="R185" s="3">
        <v>0</v>
      </c>
      <c r="S185" s="39">
        <v>1</v>
      </c>
      <c r="U185" s="37">
        <v>1</v>
      </c>
    </row>
    <row r="186" spans="1:21">
      <c r="A186" s="3">
        <f>IF('Training Data'!A186="M",1,0)</f>
        <v>0</v>
      </c>
      <c r="B186" s="3">
        <f>IF('Training Data'!$A186="F",1,0)</f>
        <v>1</v>
      </c>
      <c r="C186" s="3">
        <f>IF('Training Data'!$B186="H",1,0)</f>
        <v>1</v>
      </c>
      <c r="D186" s="3">
        <f>IF('Training Data'!$B186="A",1,0)</f>
        <v>0</v>
      </c>
      <c r="E186" s="3">
        <v>0</v>
      </c>
      <c r="F186" s="3">
        <v>0</v>
      </c>
      <c r="G186" s="3">
        <v>1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1</v>
      </c>
      <c r="P186" s="3">
        <v>1</v>
      </c>
      <c r="Q186" s="3">
        <v>1</v>
      </c>
      <c r="R186" s="3">
        <v>0</v>
      </c>
      <c r="S186" s="39">
        <v>0</v>
      </c>
      <c r="U186" s="37">
        <v>1</v>
      </c>
    </row>
    <row r="187" spans="1:21">
      <c r="A187" s="3">
        <f>IF('Training Data'!A187="M",1,0)</f>
        <v>0</v>
      </c>
      <c r="B187" s="3">
        <f>IF('Training Data'!$A187="F",1,0)</f>
        <v>0</v>
      </c>
      <c r="C187" s="3">
        <f>IF('Training Data'!$B187="H",1,0)</f>
        <v>1</v>
      </c>
      <c r="D187" s="3">
        <f>IF('Training Data'!$B187="A",1,0)</f>
        <v>0</v>
      </c>
      <c r="E187" s="3">
        <v>1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1</v>
      </c>
      <c r="R187" s="3">
        <v>0</v>
      </c>
      <c r="S187" s="39">
        <v>0</v>
      </c>
      <c r="U187" s="37">
        <v>1</v>
      </c>
    </row>
    <row r="188" spans="1:21">
      <c r="A188" s="3">
        <f>IF('Training Data'!A188="M",1,0)</f>
        <v>0</v>
      </c>
      <c r="B188" s="3">
        <f>IF('Training Data'!$A188="F",1,0)</f>
        <v>1</v>
      </c>
      <c r="C188" s="3">
        <f>IF('Training Data'!$B188="H",1,0)</f>
        <v>0</v>
      </c>
      <c r="D188" s="3">
        <f>IF('Training Data'!$B188="A",1,0)</f>
        <v>1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9">
        <v>0</v>
      </c>
      <c r="U188" s="37">
        <v>1</v>
      </c>
    </row>
    <row r="189" spans="1:21">
      <c r="A189" s="3">
        <f>IF('Training Data'!A189="M",1,0)</f>
        <v>1</v>
      </c>
      <c r="B189" s="3">
        <f>IF('Training Data'!$A189="F",1,0)</f>
        <v>0</v>
      </c>
      <c r="C189" s="3">
        <f>IF('Training Data'!$B189="H",1,0)</f>
        <v>0</v>
      </c>
      <c r="D189" s="3">
        <f>IF('Training Data'!$B189="A",1,0)</f>
        <v>0</v>
      </c>
      <c r="E189" s="3">
        <v>1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1</v>
      </c>
      <c r="M189" s="3">
        <v>0</v>
      </c>
      <c r="N189" s="3">
        <v>0</v>
      </c>
      <c r="O189" s="3">
        <v>0</v>
      </c>
      <c r="P189" s="3">
        <v>1</v>
      </c>
      <c r="Q189" s="3">
        <v>0</v>
      </c>
      <c r="R189" s="3">
        <v>0</v>
      </c>
      <c r="S189" s="39">
        <v>1</v>
      </c>
      <c r="U189" s="37">
        <v>1</v>
      </c>
    </row>
    <row r="190" spans="1:21">
      <c r="A190" s="3">
        <f>IF('Training Data'!A190="M",1,0)</f>
        <v>1</v>
      </c>
      <c r="B190" s="3">
        <f>IF('Training Data'!$A190="F",1,0)</f>
        <v>0</v>
      </c>
      <c r="C190" s="3">
        <f>IF('Training Data'!$B190="H",1,0)</f>
        <v>0</v>
      </c>
      <c r="D190" s="3">
        <f>IF('Training Data'!$B190="A",1,0)</f>
        <v>1</v>
      </c>
      <c r="E190" s="3">
        <v>0</v>
      </c>
      <c r="F190" s="3">
        <v>0</v>
      </c>
      <c r="G190" s="3">
        <v>0</v>
      </c>
      <c r="H190" s="3">
        <v>1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1</v>
      </c>
      <c r="O190" s="3">
        <v>0</v>
      </c>
      <c r="P190" s="3">
        <v>0</v>
      </c>
      <c r="Q190" s="3">
        <v>0</v>
      </c>
      <c r="R190" s="3">
        <v>0</v>
      </c>
      <c r="S190" s="39">
        <v>1</v>
      </c>
      <c r="U190" s="37">
        <v>1</v>
      </c>
    </row>
    <row r="191" spans="1:21">
      <c r="A191" s="3">
        <f>IF('Training Data'!A191="M",1,0)</f>
        <v>1</v>
      </c>
      <c r="B191" s="3">
        <f>IF('Training Data'!$A191="F",1,0)</f>
        <v>0</v>
      </c>
      <c r="C191" s="3">
        <f>IF('Training Data'!$B191="H",1,0)</f>
        <v>1</v>
      </c>
      <c r="D191" s="3">
        <f>IF('Training Data'!$B191="A",1,0)</f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1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9">
        <v>1</v>
      </c>
      <c r="U191" s="37">
        <v>1</v>
      </c>
    </row>
    <row r="192" spans="1:21">
      <c r="A192" s="3">
        <f>IF('Training Data'!A192="M",1,0)</f>
        <v>1</v>
      </c>
      <c r="B192" s="3">
        <f>IF('Training Data'!$A192="F",1,0)</f>
        <v>0</v>
      </c>
      <c r="C192" s="3">
        <f>IF('Training Data'!$B192="H",1,0)</f>
        <v>0</v>
      </c>
      <c r="D192" s="3">
        <f>IF('Training Data'!$B192="A",1,0)</f>
        <v>1</v>
      </c>
      <c r="E192" s="3">
        <v>1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9">
        <v>0</v>
      </c>
      <c r="U192" s="37">
        <v>1</v>
      </c>
    </row>
    <row r="193" spans="1:21">
      <c r="A193" s="3">
        <f>IF('Training Data'!A193="M",1,0)</f>
        <v>0</v>
      </c>
      <c r="B193" s="3">
        <f>IF('Training Data'!$A193="F",1,0)</f>
        <v>1</v>
      </c>
      <c r="C193" s="3">
        <f>IF('Training Data'!$B193="H",1,0)</f>
        <v>0</v>
      </c>
      <c r="D193" s="3">
        <f>IF('Training Data'!$B193="A",1,0)</f>
        <v>0</v>
      </c>
      <c r="E193" s="3">
        <v>0</v>
      </c>
      <c r="F193" s="3">
        <v>0</v>
      </c>
      <c r="G193" s="3">
        <v>0</v>
      </c>
      <c r="H193" s="3">
        <v>1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9">
        <v>0</v>
      </c>
      <c r="U193" s="37">
        <v>1</v>
      </c>
    </row>
    <row r="194" spans="1:21">
      <c r="A194" s="3">
        <f>IF('Training Data'!A194="M",1,0)</f>
        <v>0</v>
      </c>
      <c r="B194" s="3">
        <f>IF('Training Data'!$A194="F",1,0)</f>
        <v>1</v>
      </c>
      <c r="C194" s="3">
        <f>IF('Training Data'!$B194="H",1,0)</f>
        <v>1</v>
      </c>
      <c r="D194" s="3">
        <f>IF('Training Data'!$B194="A",1,0)</f>
        <v>0</v>
      </c>
      <c r="E194" s="3">
        <v>0</v>
      </c>
      <c r="F194" s="3">
        <v>0</v>
      </c>
      <c r="G194" s="3">
        <v>0</v>
      </c>
      <c r="H194" s="3">
        <v>1</v>
      </c>
      <c r="I194" s="3">
        <v>1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1</v>
      </c>
      <c r="P194" s="3">
        <v>0</v>
      </c>
      <c r="Q194" s="3">
        <v>0</v>
      </c>
      <c r="R194" s="3">
        <v>0</v>
      </c>
      <c r="S194" s="39">
        <v>0</v>
      </c>
      <c r="U194" s="37">
        <v>1</v>
      </c>
    </row>
    <row r="195" spans="1:21">
      <c r="A195" s="3">
        <f>IF('Training Data'!A195="M",1,0)</f>
        <v>0</v>
      </c>
      <c r="B195" s="3">
        <f>IF('Training Data'!$A195="F",1,0)</f>
        <v>1</v>
      </c>
      <c r="C195" s="3">
        <f>IF('Training Data'!$B195="H",1,0)</f>
        <v>0</v>
      </c>
      <c r="D195" s="3">
        <f>IF('Training Data'!$B195="A",1,0)</f>
        <v>1</v>
      </c>
      <c r="E195" s="3">
        <v>0</v>
      </c>
      <c r="F195" s="3">
        <v>0</v>
      </c>
      <c r="G195" s="3">
        <v>0</v>
      </c>
      <c r="H195" s="3">
        <v>0</v>
      </c>
      <c r="I195" s="3">
        <v>1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9">
        <v>0</v>
      </c>
      <c r="U195" s="37">
        <v>1</v>
      </c>
    </row>
    <row r="196" spans="1:21">
      <c r="A196" s="3">
        <f>IF('Training Data'!A196="M",1,0)</f>
        <v>0</v>
      </c>
      <c r="B196" s="3">
        <f>IF('Training Data'!$A196="F",1,0)</f>
        <v>1</v>
      </c>
      <c r="C196" s="3">
        <f>IF('Training Data'!$B196="H",1,0)</f>
        <v>0</v>
      </c>
      <c r="D196" s="3">
        <f>IF('Training Data'!$B196="A",1,0)</f>
        <v>1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1</v>
      </c>
      <c r="Q196" s="3">
        <v>0</v>
      </c>
      <c r="R196" s="3">
        <v>0</v>
      </c>
      <c r="S196" s="39">
        <v>0</v>
      </c>
      <c r="U196" s="37">
        <v>1</v>
      </c>
    </row>
    <row r="197" spans="1:21">
      <c r="A197" s="3">
        <f>IF('Training Data'!A197="M",1,0)</f>
        <v>1</v>
      </c>
      <c r="B197" s="3">
        <f>IF('Training Data'!$A197="F",1,0)</f>
        <v>0</v>
      </c>
      <c r="C197" s="3">
        <f>IF('Training Data'!$B197="H",1,0)</f>
        <v>0</v>
      </c>
      <c r="D197" s="3">
        <f>IF('Training Data'!$B197="A",1,0)</f>
        <v>1</v>
      </c>
      <c r="E197" s="3">
        <v>0</v>
      </c>
      <c r="F197" s="3">
        <v>0</v>
      </c>
      <c r="G197" s="3">
        <v>1</v>
      </c>
      <c r="H197" s="3">
        <v>1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9">
        <v>0</v>
      </c>
      <c r="U197" s="37">
        <v>1</v>
      </c>
    </row>
    <row r="198" spans="1:21">
      <c r="A198" s="3">
        <f>IF('Training Data'!A198="M",1,0)</f>
        <v>1</v>
      </c>
      <c r="B198" s="3">
        <f>IF('Training Data'!$A198="F",1,0)</f>
        <v>0</v>
      </c>
      <c r="C198" s="3">
        <f>IF('Training Data'!$B198="H",1,0)</f>
        <v>1</v>
      </c>
      <c r="D198" s="3">
        <f>IF('Training Data'!$B198="A",1,0)</f>
        <v>0</v>
      </c>
      <c r="E198" s="3">
        <v>1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1</v>
      </c>
      <c r="O198" s="3">
        <v>0</v>
      </c>
      <c r="P198" s="3">
        <v>0</v>
      </c>
      <c r="Q198" s="3">
        <v>1</v>
      </c>
      <c r="R198" s="3">
        <v>0</v>
      </c>
      <c r="S198" s="39">
        <v>0</v>
      </c>
      <c r="U198" s="37">
        <v>1</v>
      </c>
    </row>
    <row r="199" spans="1:21">
      <c r="A199" s="3">
        <f>IF('Training Data'!A199="M",1,0)</f>
        <v>0</v>
      </c>
      <c r="B199" s="3">
        <f>IF('Training Data'!$A199="F",1,0)</f>
        <v>1</v>
      </c>
      <c r="C199" s="3">
        <f>IF('Training Data'!$B199="H",1,0)</f>
        <v>0</v>
      </c>
      <c r="D199" s="3">
        <f>IF('Training Data'!$B199="A",1,0)</f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1</v>
      </c>
      <c r="O199" s="3">
        <v>0</v>
      </c>
      <c r="P199" s="3">
        <v>0</v>
      </c>
      <c r="Q199" s="3">
        <v>0</v>
      </c>
      <c r="R199" s="3">
        <v>0</v>
      </c>
      <c r="S199" s="39">
        <v>0</v>
      </c>
      <c r="U199" s="37">
        <v>1</v>
      </c>
    </row>
    <row r="200" spans="1:21">
      <c r="A200" s="3">
        <f>IF('Training Data'!A200="M",1,0)</f>
        <v>0</v>
      </c>
      <c r="B200" s="3">
        <f>IF('Training Data'!$A200="F",1,0)</f>
        <v>1</v>
      </c>
      <c r="C200" s="3">
        <f>IF('Training Data'!$B200="H",1,0)</f>
        <v>0</v>
      </c>
      <c r="D200" s="3">
        <f>IF('Training Data'!$B200="A",1,0)</f>
        <v>0</v>
      </c>
      <c r="E200" s="3">
        <v>0</v>
      </c>
      <c r="F200" s="3">
        <v>1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9">
        <v>0</v>
      </c>
      <c r="U200" s="37">
        <v>1</v>
      </c>
    </row>
    <row r="201" spans="1:21">
      <c r="A201" s="3">
        <f>IF('Training Data'!A201="M",1,0)</f>
        <v>1</v>
      </c>
      <c r="B201" s="3">
        <f>IF('Training Data'!$A201="F",1,0)</f>
        <v>0</v>
      </c>
      <c r="C201" s="3">
        <f>IF('Training Data'!$B201="H",1,0)</f>
        <v>1</v>
      </c>
      <c r="D201" s="3">
        <f>IF('Training Data'!$B201="A",1,0)</f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9">
        <v>1</v>
      </c>
      <c r="U201" s="37">
        <v>1</v>
      </c>
    </row>
    <row r="202" spans="1:21">
      <c r="A202" s="3">
        <f>IF('Training Data'!A202="M",1,0)</f>
        <v>0</v>
      </c>
      <c r="B202" s="3">
        <f>IF('Training Data'!$A202="F",1,0)</f>
        <v>1</v>
      </c>
      <c r="C202" s="3">
        <f>IF('Training Data'!$B202="H",1,0)</f>
        <v>1</v>
      </c>
      <c r="D202" s="3">
        <f>IF('Training Data'!$B202="A",1,0)</f>
        <v>0</v>
      </c>
      <c r="E202" s="3">
        <v>0</v>
      </c>
      <c r="F202" s="3">
        <v>0</v>
      </c>
      <c r="G202" s="3">
        <v>0</v>
      </c>
      <c r="H202" s="3">
        <v>1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9">
        <v>0</v>
      </c>
      <c r="U202" s="37">
        <v>1</v>
      </c>
    </row>
    <row r="203" spans="1:21">
      <c r="A203" s="3">
        <f>IF('Training Data'!A203="M",1,0)</f>
        <v>0</v>
      </c>
      <c r="B203" s="3">
        <f>IF('Training Data'!$A203="F",1,0)</f>
        <v>1</v>
      </c>
      <c r="C203" s="3">
        <f>IF('Training Data'!$B203="H",1,0)</f>
        <v>1</v>
      </c>
      <c r="D203" s="3">
        <f>IF('Training Data'!$B203="A",1,0)</f>
        <v>0</v>
      </c>
      <c r="E203" s="3">
        <v>0</v>
      </c>
      <c r="F203" s="3">
        <v>0</v>
      </c>
      <c r="G203" s="3">
        <v>0</v>
      </c>
      <c r="H203" s="3">
        <v>0</v>
      </c>
      <c r="I203" s="3">
        <v>1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9">
        <v>0</v>
      </c>
      <c r="U203" s="37">
        <v>1</v>
      </c>
    </row>
    <row r="204" spans="1:21">
      <c r="A204" s="3">
        <f>IF('Training Data'!A204="M",1,0)</f>
        <v>1</v>
      </c>
      <c r="B204" s="3">
        <f>IF('Training Data'!$A204="F",1,0)</f>
        <v>0</v>
      </c>
      <c r="C204" s="3">
        <f>IF('Training Data'!$B204="H",1,0)</f>
        <v>1</v>
      </c>
      <c r="D204" s="3">
        <f>IF('Training Data'!$B204="A",1,0)</f>
        <v>0</v>
      </c>
      <c r="E204" s="3">
        <v>0</v>
      </c>
      <c r="F204" s="3">
        <v>0</v>
      </c>
      <c r="G204" s="3">
        <v>0</v>
      </c>
      <c r="H204" s="3">
        <v>1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1</v>
      </c>
      <c r="P204" s="3">
        <v>0</v>
      </c>
      <c r="Q204" s="3">
        <v>0</v>
      </c>
      <c r="R204" s="3">
        <v>0</v>
      </c>
      <c r="S204" s="39">
        <v>0</v>
      </c>
      <c r="U204" s="37">
        <v>1</v>
      </c>
    </row>
    <row r="205" spans="1:21">
      <c r="A205" s="3">
        <f>IF('Training Data'!A205="M",1,0)</f>
        <v>1</v>
      </c>
      <c r="B205" s="3">
        <f>IF('Training Data'!$A205="F",1,0)</f>
        <v>0</v>
      </c>
      <c r="C205" s="3">
        <f>IF('Training Data'!$B205="H",1,0)</f>
        <v>1</v>
      </c>
      <c r="D205" s="3">
        <f>IF('Training Data'!$B205="A",1,0)</f>
        <v>0</v>
      </c>
      <c r="E205" s="3">
        <v>0</v>
      </c>
      <c r="F205" s="3">
        <v>0</v>
      </c>
      <c r="G205" s="3">
        <v>0</v>
      </c>
      <c r="H205" s="3">
        <v>1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9">
        <v>0</v>
      </c>
      <c r="U205" s="37">
        <v>1</v>
      </c>
    </row>
    <row r="206" spans="1:21">
      <c r="A206" s="3">
        <f>IF('Training Data'!A206="M",1,0)</f>
        <v>0</v>
      </c>
      <c r="B206" s="3">
        <f>IF('Training Data'!$A206="F",1,0)</f>
        <v>1</v>
      </c>
      <c r="C206" s="3">
        <f>IF('Training Data'!$B206="H",1,0)</f>
        <v>0</v>
      </c>
      <c r="D206" s="3">
        <f>IF('Training Data'!$B206="A",1,0)</f>
        <v>1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1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9">
        <v>0</v>
      </c>
      <c r="U206" s="37">
        <v>1</v>
      </c>
    </row>
    <row r="207" spans="1:21">
      <c r="A207" s="3">
        <f>IF('Training Data'!A207="M",1,0)</f>
        <v>0</v>
      </c>
      <c r="B207" s="3">
        <f>IF('Training Data'!$A207="F",1,0)</f>
        <v>1</v>
      </c>
      <c r="C207" s="3">
        <f>IF('Training Data'!$B207="H",1,0)</f>
        <v>1</v>
      </c>
      <c r="D207" s="3">
        <f>IF('Training Data'!$B207="A",1,0)</f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9">
        <v>0</v>
      </c>
      <c r="U207" s="37">
        <v>1</v>
      </c>
    </row>
    <row r="208" spans="1:21">
      <c r="A208" s="3">
        <f>IF('Training Data'!A208="M",1,0)</f>
        <v>0</v>
      </c>
      <c r="B208" s="3">
        <f>IF('Training Data'!$A208="F",1,0)</f>
        <v>1</v>
      </c>
      <c r="C208" s="3">
        <f>IF('Training Data'!$B208="H",1,0)</f>
        <v>0</v>
      </c>
      <c r="D208" s="3">
        <f>IF('Training Data'!$B208="A",1,0)</f>
        <v>1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9">
        <v>1</v>
      </c>
      <c r="U208" s="37">
        <v>1</v>
      </c>
    </row>
    <row r="209" spans="1:21">
      <c r="A209" s="3">
        <f>IF('Training Data'!A209="M",1,0)</f>
        <v>0</v>
      </c>
      <c r="B209" s="3">
        <f>IF('Training Data'!$A209="F",1,0)</f>
        <v>0</v>
      </c>
      <c r="C209" s="3">
        <f>IF('Training Data'!$B209="H",1,0)</f>
        <v>0</v>
      </c>
      <c r="D209" s="3">
        <f>IF('Training Data'!$B209="A",1,0)</f>
        <v>1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9">
        <v>0</v>
      </c>
      <c r="U209" s="37">
        <v>1</v>
      </c>
    </row>
    <row r="210" spans="1:21">
      <c r="A210" s="3">
        <f>IF('Training Data'!A210="M",1,0)</f>
        <v>0</v>
      </c>
      <c r="B210" s="3">
        <f>IF('Training Data'!$A210="F",1,0)</f>
        <v>0</v>
      </c>
      <c r="C210" s="3">
        <f>IF('Training Data'!$B210="H",1,0)</f>
        <v>1</v>
      </c>
      <c r="D210" s="3">
        <f>IF('Training Data'!$B210="A",1,0)</f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1</v>
      </c>
      <c r="S210" s="39">
        <v>0</v>
      </c>
      <c r="U210" s="37">
        <v>1</v>
      </c>
    </row>
    <row r="211" spans="1:21">
      <c r="A211" s="3">
        <f>IF('Training Data'!A211="M",1,0)</f>
        <v>1</v>
      </c>
      <c r="B211" s="3">
        <f>IF('Training Data'!$A211="F",1,0)</f>
        <v>0</v>
      </c>
      <c r="C211" s="3">
        <f>IF('Training Data'!$B211="H",1,0)</f>
        <v>1</v>
      </c>
      <c r="D211" s="3">
        <f>IF('Training Data'!$B211="A",1,0)</f>
        <v>0</v>
      </c>
      <c r="E211" s="3">
        <v>1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9">
        <v>0</v>
      </c>
      <c r="U211" s="37">
        <v>1</v>
      </c>
    </row>
    <row r="212" spans="1:21">
      <c r="A212" s="3">
        <f>IF('Training Data'!A212="M",1,0)</f>
        <v>0</v>
      </c>
      <c r="B212" s="3">
        <f>IF('Training Data'!$A212="F",1,0)</f>
        <v>1</v>
      </c>
      <c r="C212" s="3">
        <f>IF('Training Data'!$B212="H",1,0)</f>
        <v>1</v>
      </c>
      <c r="D212" s="3">
        <f>IF('Training Data'!$B212="A",1,0)</f>
        <v>0</v>
      </c>
      <c r="E212" s="3">
        <v>0</v>
      </c>
      <c r="F212" s="3">
        <v>0</v>
      </c>
      <c r="G212" s="3">
        <v>0</v>
      </c>
      <c r="H212" s="3">
        <v>1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1</v>
      </c>
      <c r="O212" s="3">
        <v>0</v>
      </c>
      <c r="P212" s="3">
        <v>0</v>
      </c>
      <c r="Q212" s="3">
        <v>0</v>
      </c>
      <c r="R212" s="3">
        <v>0</v>
      </c>
      <c r="S212" s="39">
        <v>0</v>
      </c>
      <c r="U212" s="37">
        <v>1</v>
      </c>
    </row>
    <row r="213" spans="1:21">
      <c r="A213" s="3">
        <f>IF('Training Data'!A213="M",1,0)</f>
        <v>1</v>
      </c>
      <c r="B213" s="3">
        <f>IF('Training Data'!$A213="F",1,0)</f>
        <v>0</v>
      </c>
      <c r="C213" s="3">
        <f>IF('Training Data'!$B213="H",1,0)</f>
        <v>0</v>
      </c>
      <c r="D213" s="3">
        <f>IF('Training Data'!$B213="A",1,0)</f>
        <v>1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1</v>
      </c>
      <c r="R213" s="3">
        <v>0</v>
      </c>
      <c r="S213" s="39">
        <v>0</v>
      </c>
      <c r="U213" s="37">
        <v>1</v>
      </c>
    </row>
    <row r="214" spans="1:21">
      <c r="A214" s="3">
        <f>IF('Training Data'!A214="M",1,0)</f>
        <v>0</v>
      </c>
      <c r="B214" s="3">
        <f>IF('Training Data'!$A214="F",1,0)</f>
        <v>1</v>
      </c>
      <c r="C214" s="3">
        <f>IF('Training Data'!$B214="H",1,0)</f>
        <v>1</v>
      </c>
      <c r="D214" s="3">
        <f>IF('Training Data'!$B214="A",1,0)</f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1</v>
      </c>
      <c r="O214" s="3">
        <v>0</v>
      </c>
      <c r="P214" s="3">
        <v>0</v>
      </c>
      <c r="Q214" s="3">
        <v>0</v>
      </c>
      <c r="R214" s="3">
        <v>0</v>
      </c>
      <c r="S214" s="39">
        <v>1</v>
      </c>
      <c r="U214" s="37">
        <v>1</v>
      </c>
    </row>
    <row r="215" spans="1:21">
      <c r="A215" s="3">
        <f>IF('Training Data'!A215="M",1,0)</f>
        <v>0</v>
      </c>
      <c r="B215" s="3">
        <f>IF('Training Data'!$A215="F",1,0)</f>
        <v>1</v>
      </c>
      <c r="C215" s="3">
        <f>IF('Training Data'!$B215="H",1,0)</f>
        <v>0</v>
      </c>
      <c r="D215" s="3">
        <f>IF('Training Data'!$B215="A",1,0)</f>
        <v>1</v>
      </c>
      <c r="E215" s="3">
        <v>0</v>
      </c>
      <c r="F215" s="3">
        <v>0</v>
      </c>
      <c r="G215" s="3">
        <v>1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1</v>
      </c>
      <c r="O215" s="3">
        <v>0</v>
      </c>
      <c r="P215" s="3">
        <v>0</v>
      </c>
      <c r="Q215" s="3">
        <v>0</v>
      </c>
      <c r="R215" s="3">
        <v>0</v>
      </c>
      <c r="S215" s="39">
        <v>0</v>
      </c>
      <c r="U215" s="37">
        <v>1</v>
      </c>
    </row>
    <row r="216" spans="1:21">
      <c r="A216" s="3">
        <f>IF('Training Data'!A216="M",1,0)</f>
        <v>0</v>
      </c>
      <c r="B216" s="3">
        <f>IF('Training Data'!$A216="F",1,0)</f>
        <v>1</v>
      </c>
      <c r="C216" s="3">
        <f>IF('Training Data'!$B216="H",1,0)</f>
        <v>0</v>
      </c>
      <c r="D216" s="3">
        <f>IF('Training Data'!$B216="A",1,0)</f>
        <v>1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1</v>
      </c>
      <c r="Q216" s="3">
        <v>0</v>
      </c>
      <c r="R216" s="3">
        <v>0</v>
      </c>
      <c r="S216" s="39">
        <v>0</v>
      </c>
      <c r="U216" s="37">
        <v>1</v>
      </c>
    </row>
    <row r="217" spans="1:21">
      <c r="A217" s="3">
        <f>IF('Training Data'!A217="M",1,0)</f>
        <v>0</v>
      </c>
      <c r="B217" s="3">
        <f>IF('Training Data'!$A217="F",1,0)</f>
        <v>0</v>
      </c>
      <c r="C217" s="3">
        <f>IF('Training Data'!$B217="H",1,0)</f>
        <v>0</v>
      </c>
      <c r="D217" s="3">
        <f>IF('Training Data'!$B217="A",1,0)</f>
        <v>1</v>
      </c>
      <c r="E217" s="3">
        <v>1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1</v>
      </c>
      <c r="Q217" s="3">
        <v>1</v>
      </c>
      <c r="R217" s="3">
        <v>0</v>
      </c>
      <c r="S217" s="39">
        <v>0</v>
      </c>
      <c r="U217" s="37">
        <v>1</v>
      </c>
    </row>
    <row r="218" spans="1:21">
      <c r="A218" s="3">
        <f>IF('Training Data'!A218="M",1,0)</f>
        <v>0</v>
      </c>
      <c r="B218" s="3">
        <f>IF('Training Data'!$A218="F",1,0)</f>
        <v>1</v>
      </c>
      <c r="C218" s="3">
        <f>IF('Training Data'!$B218="H",1,0)</f>
        <v>1</v>
      </c>
      <c r="D218" s="3">
        <f>IF('Training Data'!$B218="A",1,0)</f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9">
        <v>1</v>
      </c>
      <c r="U218" s="37">
        <v>1</v>
      </c>
    </row>
    <row r="219" spans="1:21">
      <c r="A219" s="3">
        <f>IF('Training Data'!A219="M",1,0)</f>
        <v>1</v>
      </c>
      <c r="B219" s="3">
        <f>IF('Training Data'!$A219="F",1,0)</f>
        <v>0</v>
      </c>
      <c r="C219" s="3">
        <f>IF('Training Data'!$B219="H",1,0)</f>
        <v>1</v>
      </c>
      <c r="D219" s="3">
        <f>IF('Training Data'!$B219="A",1,0)</f>
        <v>0</v>
      </c>
      <c r="E219" s="3">
        <v>0</v>
      </c>
      <c r="F219" s="3">
        <v>0</v>
      </c>
      <c r="G219" s="3">
        <v>0</v>
      </c>
      <c r="H219" s="3">
        <v>1</v>
      </c>
      <c r="I219" s="3">
        <v>0</v>
      </c>
      <c r="J219" s="3">
        <v>0</v>
      </c>
      <c r="K219" s="3">
        <v>0</v>
      </c>
      <c r="L219" s="3">
        <v>1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9">
        <v>1</v>
      </c>
      <c r="U219" s="37">
        <v>1</v>
      </c>
    </row>
    <row r="220" spans="1:21">
      <c r="A220" s="3">
        <f>IF('Training Data'!A220="M",1,0)</f>
        <v>0</v>
      </c>
      <c r="B220" s="3">
        <f>IF('Training Data'!$A220="F",1,0)</f>
        <v>1</v>
      </c>
      <c r="C220" s="3">
        <f>IF('Training Data'!$B220="H",1,0)</f>
        <v>0</v>
      </c>
      <c r="D220" s="3">
        <f>IF('Training Data'!$B220="A",1,0)</f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9">
        <v>1</v>
      </c>
      <c r="U220" s="37">
        <v>1</v>
      </c>
    </row>
    <row r="221" spans="1:21">
      <c r="A221" s="3">
        <f>IF('Training Data'!A221="M",1,0)</f>
        <v>0</v>
      </c>
      <c r="B221" s="3">
        <f>IF('Training Data'!$A221="F",1,0)</f>
        <v>1</v>
      </c>
      <c r="C221" s="3">
        <f>IF('Training Data'!$B221="H",1,0)</f>
        <v>0</v>
      </c>
      <c r="D221" s="3">
        <f>IF('Training Data'!$B221="A",1,0)</f>
        <v>1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9">
        <v>0</v>
      </c>
      <c r="U221" s="37">
        <v>1</v>
      </c>
    </row>
    <row r="222" spans="1:21">
      <c r="A222" s="3">
        <f>IF('Training Data'!A222="M",1,0)</f>
        <v>0</v>
      </c>
      <c r="B222" s="3">
        <f>IF('Training Data'!$A222="F",1,0)</f>
        <v>1</v>
      </c>
      <c r="C222" s="3">
        <f>IF('Training Data'!$B222="H",1,0)</f>
        <v>0</v>
      </c>
      <c r="D222" s="3">
        <f>IF('Training Data'!$B222="A",1,0)</f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1</v>
      </c>
      <c r="Q222" s="3">
        <v>0</v>
      </c>
      <c r="R222" s="3">
        <v>0</v>
      </c>
      <c r="S222" s="39">
        <v>0</v>
      </c>
      <c r="U222" s="37">
        <v>1</v>
      </c>
    </row>
    <row r="223" spans="1:21">
      <c r="A223" s="3">
        <f>IF('Training Data'!A223="M",1,0)</f>
        <v>1</v>
      </c>
      <c r="B223" s="3">
        <f>IF('Training Data'!$A223="F",1,0)</f>
        <v>0</v>
      </c>
      <c r="C223" s="3">
        <f>IF('Training Data'!$B223="H",1,0)</f>
        <v>1</v>
      </c>
      <c r="D223" s="3">
        <f>IF('Training Data'!$B223="A",1,0)</f>
        <v>0</v>
      </c>
      <c r="E223" s="3">
        <v>0</v>
      </c>
      <c r="F223" s="3">
        <v>0</v>
      </c>
      <c r="G223" s="3">
        <v>0</v>
      </c>
      <c r="H223" s="3">
        <v>1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9">
        <v>1</v>
      </c>
      <c r="U223" s="37">
        <v>1</v>
      </c>
    </row>
    <row r="224" spans="1:21">
      <c r="A224" s="3">
        <f>IF('Training Data'!A224="M",1,0)</f>
        <v>0</v>
      </c>
      <c r="B224" s="3">
        <f>IF('Training Data'!$A224="F",1,0)</f>
        <v>1</v>
      </c>
      <c r="C224" s="3">
        <f>IF('Training Data'!$B224="H",1,0)</f>
        <v>1</v>
      </c>
      <c r="D224" s="3">
        <f>IF('Training Data'!$B224="A",1,0)</f>
        <v>0</v>
      </c>
      <c r="E224" s="3">
        <v>0</v>
      </c>
      <c r="F224" s="3">
        <v>0</v>
      </c>
      <c r="G224" s="3">
        <v>0</v>
      </c>
      <c r="H224" s="3">
        <v>0</v>
      </c>
      <c r="I224" s="3">
        <v>1</v>
      </c>
      <c r="J224" s="3">
        <v>0</v>
      </c>
      <c r="K224" s="3">
        <v>0</v>
      </c>
      <c r="L224" s="3">
        <v>1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9">
        <v>0</v>
      </c>
      <c r="U224" s="37">
        <v>1</v>
      </c>
    </row>
    <row r="225" spans="1:21">
      <c r="A225" s="3">
        <f>IF('Training Data'!A225="M",1,0)</f>
        <v>1</v>
      </c>
      <c r="B225" s="3">
        <f>IF('Training Data'!$A225="F",1,0)</f>
        <v>0</v>
      </c>
      <c r="C225" s="3">
        <f>IF('Training Data'!$B225="H",1,0)</f>
        <v>0</v>
      </c>
      <c r="D225" s="3">
        <f>IF('Training Data'!$B225="A",1,0)</f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1</v>
      </c>
      <c r="R225" s="3">
        <v>0</v>
      </c>
      <c r="S225" s="39">
        <v>0</v>
      </c>
      <c r="U225" s="37">
        <v>1</v>
      </c>
    </row>
    <row r="226" spans="1:21">
      <c r="A226" s="3">
        <f>IF('Training Data'!A226="M",1,0)</f>
        <v>1</v>
      </c>
      <c r="B226" s="3">
        <f>IF('Training Data'!$A226="F",1,0)</f>
        <v>0</v>
      </c>
      <c r="C226" s="3">
        <f>IF('Training Data'!$B226="H",1,0)</f>
        <v>0</v>
      </c>
      <c r="D226" s="3">
        <f>IF('Training Data'!$B226="A",1,0)</f>
        <v>1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9">
        <v>0</v>
      </c>
      <c r="U226" s="37">
        <v>1</v>
      </c>
    </row>
    <row r="227" spans="1:21">
      <c r="A227" s="3">
        <f>IF('Training Data'!A227="M",1,0)</f>
        <v>1</v>
      </c>
      <c r="B227" s="3">
        <f>IF('Training Data'!$A227="F",1,0)</f>
        <v>0</v>
      </c>
      <c r="C227" s="3">
        <f>IF('Training Data'!$B227="H",1,0)</f>
        <v>0</v>
      </c>
      <c r="D227" s="3">
        <f>IF('Training Data'!$B227="A",1,0)</f>
        <v>1</v>
      </c>
      <c r="E227" s="3">
        <v>0</v>
      </c>
      <c r="F227" s="3">
        <v>0</v>
      </c>
      <c r="G227" s="3">
        <v>0</v>
      </c>
      <c r="H227" s="3">
        <v>1</v>
      </c>
      <c r="I227" s="3">
        <v>1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9">
        <v>0</v>
      </c>
      <c r="U227" s="37">
        <v>1</v>
      </c>
    </row>
    <row r="228" spans="1:21">
      <c r="A228" s="3">
        <f>IF('Training Data'!A228="M",1,0)</f>
        <v>0</v>
      </c>
      <c r="B228" s="3">
        <f>IF('Training Data'!$A228="F",1,0)</f>
        <v>1</v>
      </c>
      <c r="C228" s="3">
        <f>IF('Training Data'!$B228="H",1,0)</f>
        <v>1</v>
      </c>
      <c r="D228" s="3">
        <f>IF('Training Data'!$B228="A",1,0)</f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1</v>
      </c>
      <c r="R228" s="3">
        <v>0</v>
      </c>
      <c r="S228" s="39">
        <v>0</v>
      </c>
      <c r="U228" s="37">
        <v>1</v>
      </c>
    </row>
    <row r="229" spans="1:21">
      <c r="A229" s="3">
        <f>IF('Training Data'!A229="M",1,0)</f>
        <v>0</v>
      </c>
      <c r="B229" s="3">
        <f>IF('Training Data'!$A229="F",1,0)</f>
        <v>1</v>
      </c>
      <c r="C229" s="3">
        <f>IF('Training Data'!$B229="H",1,0)</f>
        <v>0</v>
      </c>
      <c r="D229" s="3">
        <f>IF('Training Data'!$B229="A",1,0)</f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1</v>
      </c>
      <c r="O229" s="3">
        <v>0</v>
      </c>
      <c r="P229" s="3">
        <v>0</v>
      </c>
      <c r="Q229" s="3">
        <v>0</v>
      </c>
      <c r="R229" s="3">
        <v>0</v>
      </c>
      <c r="S229" s="39">
        <v>0</v>
      </c>
      <c r="U229" s="37">
        <v>1</v>
      </c>
    </row>
    <row r="230" spans="1:21">
      <c r="A230" s="3">
        <f>IF('Training Data'!A230="M",1,0)</f>
        <v>1</v>
      </c>
      <c r="B230" s="3">
        <f>IF('Training Data'!$A230="F",1,0)</f>
        <v>0</v>
      </c>
      <c r="C230" s="3">
        <f>IF('Training Data'!$B230="H",1,0)</f>
        <v>0</v>
      </c>
      <c r="D230" s="3">
        <f>IF('Training Data'!$B230="A",1,0)</f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9">
        <v>1</v>
      </c>
      <c r="U230" s="37">
        <v>1</v>
      </c>
    </row>
    <row r="231" spans="1:21">
      <c r="A231" s="3">
        <f>IF('Training Data'!A231="M",1,0)</f>
        <v>0</v>
      </c>
      <c r="B231" s="3">
        <f>IF('Training Data'!$A231="F",1,0)</f>
        <v>0</v>
      </c>
      <c r="C231" s="3">
        <f>IF('Training Data'!$B231="H",1,0)</f>
        <v>0</v>
      </c>
      <c r="D231" s="3">
        <f>IF('Training Data'!$B231="A",1,0)</f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1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1</v>
      </c>
      <c r="R231" s="3">
        <v>0</v>
      </c>
      <c r="S231" s="39">
        <v>0</v>
      </c>
      <c r="U231" s="37">
        <v>1</v>
      </c>
    </row>
    <row r="232" spans="1:21">
      <c r="A232" s="3">
        <f>IF('Training Data'!A232="M",1,0)</f>
        <v>1</v>
      </c>
      <c r="B232" s="3">
        <f>IF('Training Data'!$A232="F",1,0)</f>
        <v>0</v>
      </c>
      <c r="C232" s="3">
        <f>IF('Training Data'!$B232="H",1,0)</f>
        <v>0</v>
      </c>
      <c r="D232" s="3">
        <f>IF('Training Data'!$B232="A",1,0)</f>
        <v>1</v>
      </c>
      <c r="E232" s="3">
        <v>0</v>
      </c>
      <c r="F232" s="3">
        <v>0</v>
      </c>
      <c r="G232" s="3">
        <v>1</v>
      </c>
      <c r="H232" s="3">
        <v>0</v>
      </c>
      <c r="I232" s="3">
        <v>1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9">
        <v>0</v>
      </c>
      <c r="U232" s="37">
        <v>1</v>
      </c>
    </row>
    <row r="233" spans="1:21">
      <c r="A233" s="3">
        <f>IF('Training Data'!A233="M",1,0)</f>
        <v>1</v>
      </c>
      <c r="B233" s="3">
        <f>IF('Training Data'!$A233="F",1,0)</f>
        <v>0</v>
      </c>
      <c r="C233" s="3">
        <f>IF('Training Data'!$B233="H",1,0)</f>
        <v>0</v>
      </c>
      <c r="D233" s="3">
        <f>IF('Training Data'!$B233="A",1,0)</f>
        <v>1</v>
      </c>
      <c r="E233" s="3">
        <v>1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1</v>
      </c>
      <c r="P233" s="3">
        <v>0</v>
      </c>
      <c r="Q233" s="3">
        <v>0</v>
      </c>
      <c r="R233" s="3">
        <v>0</v>
      </c>
      <c r="S233" s="39">
        <v>0</v>
      </c>
      <c r="U233" s="37">
        <v>1</v>
      </c>
    </row>
    <row r="234" spans="1:21">
      <c r="A234" s="3">
        <f>IF('Training Data'!A234="M",1,0)</f>
        <v>1</v>
      </c>
      <c r="B234" s="3">
        <f>IF('Training Data'!$A234="F",1,0)</f>
        <v>0</v>
      </c>
      <c r="C234" s="3">
        <f>IF('Training Data'!$B234="H",1,0)</f>
        <v>1</v>
      </c>
      <c r="D234" s="3">
        <f>IF('Training Data'!$B234="A",1,0)</f>
        <v>0</v>
      </c>
      <c r="E234" s="3">
        <v>1</v>
      </c>
      <c r="F234" s="3">
        <v>0</v>
      </c>
      <c r="G234" s="3">
        <v>0</v>
      </c>
      <c r="H234" s="3">
        <v>0</v>
      </c>
      <c r="I234" s="3">
        <v>1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1</v>
      </c>
      <c r="Q234" s="3">
        <v>0</v>
      </c>
      <c r="R234" s="3">
        <v>0</v>
      </c>
      <c r="S234" s="39">
        <v>1</v>
      </c>
      <c r="U234" s="37">
        <v>1</v>
      </c>
    </row>
    <row r="235" spans="1:21">
      <c r="A235" s="3">
        <f>IF('Training Data'!A235="M",1,0)</f>
        <v>0</v>
      </c>
      <c r="B235" s="3">
        <f>IF('Training Data'!$A235="F",1,0)</f>
        <v>1</v>
      </c>
      <c r="C235" s="3">
        <f>IF('Training Data'!$B235="H",1,0)</f>
        <v>1</v>
      </c>
      <c r="D235" s="3">
        <f>IF('Training Data'!$B235="A",1,0)</f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9">
        <v>0</v>
      </c>
      <c r="U235" s="37">
        <v>1</v>
      </c>
    </row>
    <row r="236" spans="1:21">
      <c r="A236" s="3">
        <f>IF('Training Data'!A236="M",1,0)</f>
        <v>0</v>
      </c>
      <c r="B236" s="3">
        <f>IF('Training Data'!$A236="F",1,0)</f>
        <v>0</v>
      </c>
      <c r="C236" s="3">
        <f>IF('Training Data'!$B236="H",1,0)</f>
        <v>0</v>
      </c>
      <c r="D236" s="3">
        <f>IF('Training Data'!$B236="A",1,0)</f>
        <v>1</v>
      </c>
      <c r="E236" s="3">
        <v>1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1</v>
      </c>
      <c r="O236" s="3">
        <v>0</v>
      </c>
      <c r="P236" s="3">
        <v>1</v>
      </c>
      <c r="Q236" s="3">
        <v>1</v>
      </c>
      <c r="R236" s="3">
        <v>0</v>
      </c>
      <c r="S236" s="39">
        <v>1</v>
      </c>
      <c r="U236" s="37">
        <v>1</v>
      </c>
    </row>
    <row r="237" spans="1:21">
      <c r="A237" s="3">
        <f>IF('Training Data'!A237="M",1,0)</f>
        <v>1</v>
      </c>
      <c r="B237" s="3">
        <f>IF('Training Data'!$A237="F",1,0)</f>
        <v>0</v>
      </c>
      <c r="C237" s="3">
        <f>IF('Training Data'!$B237="H",1,0)</f>
        <v>1</v>
      </c>
      <c r="D237" s="3">
        <f>IF('Training Data'!$B237="A",1,0)</f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1</v>
      </c>
      <c r="K237" s="3">
        <v>0</v>
      </c>
      <c r="L237" s="3">
        <v>0</v>
      </c>
      <c r="M237" s="3">
        <v>1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9">
        <v>0</v>
      </c>
      <c r="U237" s="37">
        <v>1</v>
      </c>
    </row>
    <row r="238" spans="1:21">
      <c r="A238" s="3">
        <f>IF('Training Data'!A238="M",1,0)</f>
        <v>0</v>
      </c>
      <c r="B238" s="3">
        <f>IF('Training Data'!$A238="F",1,0)</f>
        <v>1</v>
      </c>
      <c r="C238" s="3">
        <f>IF('Training Data'!$B238="H",1,0)</f>
        <v>0</v>
      </c>
      <c r="D238" s="3">
        <f>IF('Training Data'!$B238="A",1,0)</f>
        <v>1</v>
      </c>
      <c r="E238" s="3">
        <v>0</v>
      </c>
      <c r="F238" s="3">
        <v>0</v>
      </c>
      <c r="G238" s="3">
        <v>1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1</v>
      </c>
      <c r="O238" s="3">
        <v>0</v>
      </c>
      <c r="P238" s="3">
        <v>0</v>
      </c>
      <c r="Q238" s="3">
        <v>0</v>
      </c>
      <c r="R238" s="3">
        <v>0</v>
      </c>
      <c r="S238" s="39">
        <v>1</v>
      </c>
      <c r="U238" s="37">
        <v>1</v>
      </c>
    </row>
    <row r="239" spans="1:21">
      <c r="A239" s="3">
        <f>IF('Training Data'!A239="M",1,0)</f>
        <v>0</v>
      </c>
      <c r="B239" s="3">
        <f>IF('Training Data'!$A239="F",1,0)</f>
        <v>1</v>
      </c>
      <c r="C239" s="3">
        <f>IF('Training Data'!$B239="H",1,0)</f>
        <v>0</v>
      </c>
      <c r="D239" s="3">
        <f>IF('Training Data'!$B239="A",1,0)</f>
        <v>1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9">
        <v>0</v>
      </c>
      <c r="U239" s="37">
        <v>1</v>
      </c>
    </row>
    <row r="240" spans="1:21">
      <c r="A240" s="3">
        <f>IF('Training Data'!A240="M",1,0)</f>
        <v>0</v>
      </c>
      <c r="B240" s="3">
        <f>IF('Training Data'!$A240="F",1,0)</f>
        <v>1</v>
      </c>
      <c r="C240" s="3">
        <f>IF('Training Data'!$B240="H",1,0)</f>
        <v>0</v>
      </c>
      <c r="D240" s="3">
        <f>IF('Training Data'!$B240="A",1,0)</f>
        <v>1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9">
        <v>0</v>
      </c>
      <c r="U240" s="37">
        <v>1</v>
      </c>
    </row>
    <row r="241" spans="1:21">
      <c r="A241" s="3">
        <f>IF('Training Data'!A241="M",1,0)</f>
        <v>0</v>
      </c>
      <c r="B241" s="3">
        <f>IF('Training Data'!$A241="F",1,0)</f>
        <v>0</v>
      </c>
      <c r="C241" s="3">
        <f>IF('Training Data'!$B241="H",1,0)</f>
        <v>1</v>
      </c>
      <c r="D241" s="3">
        <f>IF('Training Data'!$B241="A",1,0)</f>
        <v>0</v>
      </c>
      <c r="E241" s="3">
        <v>0</v>
      </c>
      <c r="F241" s="3">
        <v>0</v>
      </c>
      <c r="G241" s="3">
        <v>0</v>
      </c>
      <c r="H241" s="3">
        <v>1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9">
        <v>0</v>
      </c>
      <c r="U241" s="37">
        <v>1</v>
      </c>
    </row>
    <row r="242" spans="1:21">
      <c r="A242" s="3">
        <f>IF('Training Data'!A242="M",1,0)</f>
        <v>0</v>
      </c>
      <c r="B242" s="3">
        <f>IF('Training Data'!$A242="F",1,0)</f>
        <v>1</v>
      </c>
      <c r="C242" s="3">
        <f>IF('Training Data'!$B242="H",1,0)</f>
        <v>0</v>
      </c>
      <c r="D242" s="3">
        <f>IF('Training Data'!$B242="A",1,0)</f>
        <v>1</v>
      </c>
      <c r="E242" s="3">
        <v>0</v>
      </c>
      <c r="F242" s="3">
        <v>0</v>
      </c>
      <c r="G242" s="3">
        <v>0</v>
      </c>
      <c r="H242" s="3">
        <v>0</v>
      </c>
      <c r="I242" s="3">
        <v>1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1</v>
      </c>
      <c r="S242" s="39">
        <v>0</v>
      </c>
      <c r="U242" s="37">
        <v>1</v>
      </c>
    </row>
    <row r="243" spans="1:21">
      <c r="A243" s="3">
        <f>IF('Training Data'!A243="M",1,0)</f>
        <v>0</v>
      </c>
      <c r="B243" s="3">
        <f>IF('Training Data'!$A243="F",1,0)</f>
        <v>1</v>
      </c>
      <c r="C243" s="3">
        <f>IF('Training Data'!$B243="H",1,0)</f>
        <v>1</v>
      </c>
      <c r="D243" s="3">
        <f>IF('Training Data'!$B243="A",1,0)</f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1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9">
        <v>0</v>
      </c>
      <c r="U243" s="37">
        <v>1</v>
      </c>
    </row>
    <row r="244" spans="1:21">
      <c r="A244" s="3">
        <f>IF('Training Data'!A244="M",1,0)</f>
        <v>0</v>
      </c>
      <c r="B244" s="3">
        <f>IF('Training Data'!$A244="F",1,0)</f>
        <v>1</v>
      </c>
      <c r="C244" s="3">
        <f>IF('Training Data'!$B244="H",1,0)</f>
        <v>0</v>
      </c>
      <c r="D244" s="3">
        <f>IF('Training Data'!$B244="A",1,0)</f>
        <v>1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9">
        <v>0</v>
      </c>
      <c r="U244" s="37">
        <v>1</v>
      </c>
    </row>
    <row r="245" spans="1:21">
      <c r="A245" s="3">
        <f>IF('Training Data'!A245="M",1,0)</f>
        <v>1</v>
      </c>
      <c r="B245" s="3">
        <f>IF('Training Data'!$A245="F",1,0)</f>
        <v>0</v>
      </c>
      <c r="C245" s="3">
        <f>IF('Training Data'!$B245="H",1,0)</f>
        <v>0</v>
      </c>
      <c r="D245" s="3">
        <f>IF('Training Data'!$B245="A",1,0)</f>
        <v>1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9">
        <v>0</v>
      </c>
      <c r="U245" s="37">
        <v>1</v>
      </c>
    </row>
    <row r="246" spans="1:21">
      <c r="A246" s="3">
        <f>IF('Training Data'!A246="M",1,0)</f>
        <v>0</v>
      </c>
      <c r="B246" s="3">
        <f>IF('Training Data'!$A246="F",1,0)</f>
        <v>1</v>
      </c>
      <c r="C246" s="3">
        <f>IF('Training Data'!$B246="H",1,0)</f>
        <v>0</v>
      </c>
      <c r="D246" s="3">
        <f>IF('Training Data'!$B246="A",1,0)</f>
        <v>1</v>
      </c>
      <c r="E246" s="3">
        <v>0</v>
      </c>
      <c r="F246" s="3">
        <v>0</v>
      </c>
      <c r="G246" s="3">
        <v>0</v>
      </c>
      <c r="H246" s="3">
        <v>0</v>
      </c>
      <c r="I246" s="3">
        <v>1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9">
        <v>1</v>
      </c>
      <c r="U246" s="37">
        <v>1</v>
      </c>
    </row>
    <row r="247" spans="1:21">
      <c r="A247" s="3">
        <f>IF('Training Data'!A247="M",1,0)</f>
        <v>0</v>
      </c>
      <c r="B247" s="3">
        <f>IF('Training Data'!$A247="F",1,0)</f>
        <v>1</v>
      </c>
      <c r="C247" s="3">
        <f>IF('Training Data'!$B247="H",1,0)</f>
        <v>1</v>
      </c>
      <c r="D247" s="3">
        <f>IF('Training Data'!$B247="A",1,0)</f>
        <v>0</v>
      </c>
      <c r="E247" s="3">
        <v>0</v>
      </c>
      <c r="F247" s="3">
        <v>0</v>
      </c>
      <c r="G247" s="3">
        <v>1</v>
      </c>
      <c r="H247" s="3">
        <v>0</v>
      </c>
      <c r="I247" s="3">
        <v>1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1</v>
      </c>
      <c r="R247" s="3">
        <v>0</v>
      </c>
      <c r="S247" s="39">
        <v>0</v>
      </c>
      <c r="U247" s="37">
        <v>1</v>
      </c>
    </row>
    <row r="248" spans="1:21">
      <c r="A248" s="3">
        <f>IF('Training Data'!A248="M",1,0)</f>
        <v>1</v>
      </c>
      <c r="B248" s="3">
        <f>IF('Training Data'!$A248="F",1,0)</f>
        <v>0</v>
      </c>
      <c r="C248" s="3">
        <f>IF('Training Data'!$B248="H",1,0)</f>
        <v>0</v>
      </c>
      <c r="D248" s="3">
        <f>IF('Training Data'!$B248="A",1,0)</f>
        <v>1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9">
        <v>0</v>
      </c>
      <c r="U248" s="37">
        <v>1</v>
      </c>
    </row>
    <row r="249" spans="1:21">
      <c r="A249" s="3">
        <f>IF('Training Data'!A249="M",1,0)</f>
        <v>1</v>
      </c>
      <c r="B249" s="3">
        <f>IF('Training Data'!$A249="F",1,0)</f>
        <v>0</v>
      </c>
      <c r="C249" s="3">
        <f>IF('Training Data'!$B249="H",1,0)</f>
        <v>1</v>
      </c>
      <c r="D249" s="3">
        <f>IF('Training Data'!$B249="A",1,0)</f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1</v>
      </c>
      <c r="O249" s="3">
        <v>0</v>
      </c>
      <c r="P249" s="3">
        <v>1</v>
      </c>
      <c r="Q249" s="3">
        <v>0</v>
      </c>
      <c r="R249" s="3">
        <v>0</v>
      </c>
      <c r="S249" s="39">
        <v>0</v>
      </c>
      <c r="U249" s="37">
        <v>1</v>
      </c>
    </row>
    <row r="250" spans="1:21">
      <c r="A250" s="3">
        <f>IF('Training Data'!A250="M",1,0)</f>
        <v>1</v>
      </c>
      <c r="B250" s="3">
        <f>IF('Training Data'!$A250="F",1,0)</f>
        <v>0</v>
      </c>
      <c r="C250" s="3">
        <f>IF('Training Data'!$B250="H",1,0)</f>
        <v>1</v>
      </c>
      <c r="D250" s="3">
        <f>IF('Training Data'!$B250="A",1,0)</f>
        <v>0</v>
      </c>
      <c r="E250" s="3">
        <v>1</v>
      </c>
      <c r="F250" s="3">
        <v>0</v>
      </c>
      <c r="G250" s="3">
        <v>0</v>
      </c>
      <c r="H250" s="3">
        <v>0</v>
      </c>
      <c r="I250" s="3">
        <v>1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1</v>
      </c>
      <c r="Q250" s="3">
        <v>1</v>
      </c>
      <c r="R250" s="3">
        <v>0</v>
      </c>
      <c r="S250" s="39">
        <v>0</v>
      </c>
      <c r="U250" s="37">
        <v>1</v>
      </c>
    </row>
    <row r="251" spans="1:21">
      <c r="A251" s="3">
        <f>IF('Training Data'!A251="M",1,0)</f>
        <v>1</v>
      </c>
      <c r="B251" s="3">
        <f>IF('Training Data'!$A251="F",1,0)</f>
        <v>0</v>
      </c>
      <c r="C251" s="3">
        <f>IF('Training Data'!$B251="H",1,0)</f>
        <v>0</v>
      </c>
      <c r="D251" s="3">
        <f>IF('Training Data'!$B251="A",1,0)</f>
        <v>1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9">
        <v>0</v>
      </c>
      <c r="U251" s="37">
        <v>1</v>
      </c>
    </row>
    <row r="252" spans="1:21">
      <c r="A252" s="3">
        <f>IF('Training Data'!A252="M",1,0)</f>
        <v>1</v>
      </c>
      <c r="B252" s="3">
        <f>IF('Training Data'!$A252="F",1,0)</f>
        <v>0</v>
      </c>
      <c r="C252" s="3">
        <f>IF('Training Data'!$B252="H",1,0)</f>
        <v>1</v>
      </c>
      <c r="D252" s="3">
        <f>IF('Training Data'!$B252="A",1,0)</f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1</v>
      </c>
      <c r="Q252" s="3">
        <v>1</v>
      </c>
      <c r="R252" s="3">
        <v>0</v>
      </c>
      <c r="S252" s="39">
        <v>0</v>
      </c>
      <c r="U252" s="37">
        <v>1</v>
      </c>
    </row>
    <row r="253" spans="1:21">
      <c r="A253" s="3">
        <f>IF('Training Data'!A253="M",1,0)</f>
        <v>1</v>
      </c>
      <c r="B253" s="3">
        <f>IF('Training Data'!$A253="F",1,0)</f>
        <v>0</v>
      </c>
      <c r="C253" s="3">
        <f>IF('Training Data'!$B253="H",1,0)</f>
        <v>1</v>
      </c>
      <c r="D253" s="3">
        <f>IF('Training Data'!$B253="A",1,0)</f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9">
        <v>0</v>
      </c>
      <c r="U253" s="37">
        <v>1</v>
      </c>
    </row>
    <row r="254" spans="1:21">
      <c r="A254" s="3">
        <f>IF('Training Data'!A254="M",1,0)</f>
        <v>0</v>
      </c>
      <c r="B254" s="3">
        <f>IF('Training Data'!$A254="F",1,0)</f>
        <v>1</v>
      </c>
      <c r="C254" s="3">
        <f>IF('Training Data'!$B254="H",1,0)</f>
        <v>0</v>
      </c>
      <c r="D254" s="3">
        <f>IF('Training Data'!$B254="A",1,0)</f>
        <v>1</v>
      </c>
      <c r="E254" s="3">
        <v>0</v>
      </c>
      <c r="F254" s="3">
        <v>0</v>
      </c>
      <c r="G254" s="3">
        <v>0</v>
      </c>
      <c r="H254" s="3">
        <v>0</v>
      </c>
      <c r="I254" s="3">
        <v>1</v>
      </c>
      <c r="J254" s="3">
        <v>0</v>
      </c>
      <c r="K254" s="3">
        <v>0</v>
      </c>
      <c r="L254" s="3">
        <v>0</v>
      </c>
      <c r="M254" s="3">
        <v>0</v>
      </c>
      <c r="N254" s="3">
        <v>1</v>
      </c>
      <c r="O254" s="3">
        <v>0</v>
      </c>
      <c r="P254" s="3">
        <v>0</v>
      </c>
      <c r="Q254" s="3">
        <v>0</v>
      </c>
      <c r="R254" s="3">
        <v>0</v>
      </c>
      <c r="S254" s="39">
        <v>0</v>
      </c>
      <c r="U254" s="37">
        <v>1</v>
      </c>
    </row>
    <row r="255" spans="1:21">
      <c r="A255" s="3">
        <f>IF('Training Data'!A255="M",1,0)</f>
        <v>0</v>
      </c>
      <c r="B255" s="3">
        <f>IF('Training Data'!$A255="F",1,0)</f>
        <v>1</v>
      </c>
      <c r="C255" s="3">
        <f>IF('Training Data'!$B255="H",1,0)</f>
        <v>0</v>
      </c>
      <c r="D255" s="3">
        <f>IF('Training Data'!$B255="A",1,0)</f>
        <v>0</v>
      </c>
      <c r="E255" s="3">
        <v>0</v>
      </c>
      <c r="F255" s="3">
        <v>0</v>
      </c>
      <c r="G255" s="3">
        <v>0</v>
      </c>
      <c r="H255" s="3">
        <v>0</v>
      </c>
      <c r="I255" s="3">
        <v>1</v>
      </c>
      <c r="J255" s="3">
        <v>0</v>
      </c>
      <c r="K255" s="3">
        <v>0</v>
      </c>
      <c r="L255" s="3">
        <v>0</v>
      </c>
      <c r="M255" s="3">
        <v>1</v>
      </c>
      <c r="N255" s="3">
        <v>0</v>
      </c>
      <c r="O255" s="3">
        <v>0</v>
      </c>
      <c r="P255" s="3">
        <v>0</v>
      </c>
      <c r="Q255" s="3">
        <v>1</v>
      </c>
      <c r="R255" s="3">
        <v>0</v>
      </c>
      <c r="S255" s="39">
        <v>0</v>
      </c>
      <c r="U255" s="37">
        <v>1</v>
      </c>
    </row>
    <row r="256" spans="1:21">
      <c r="A256" s="3">
        <f>IF('Training Data'!A256="M",1,0)</f>
        <v>0</v>
      </c>
      <c r="B256" s="3">
        <f>IF('Training Data'!$A256="F",1,0)</f>
        <v>1</v>
      </c>
      <c r="C256" s="3">
        <f>IF('Training Data'!$B256="H",1,0)</f>
        <v>1</v>
      </c>
      <c r="D256" s="3">
        <f>IF('Training Data'!$B256="A",1,0)</f>
        <v>0</v>
      </c>
      <c r="E256" s="3">
        <v>1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1</v>
      </c>
      <c r="Q256" s="3">
        <v>0</v>
      </c>
      <c r="R256" s="3">
        <v>0</v>
      </c>
      <c r="S256" s="39">
        <v>0</v>
      </c>
      <c r="U256" s="37">
        <v>1</v>
      </c>
    </row>
    <row r="257" spans="1:21">
      <c r="A257" s="3">
        <f>IF('Training Data'!A257="M",1,0)</f>
        <v>0</v>
      </c>
      <c r="B257" s="3">
        <f>IF('Training Data'!$A257="F",1,0)</f>
        <v>1</v>
      </c>
      <c r="C257" s="3">
        <f>IF('Training Data'!$B257="H",1,0)</f>
        <v>0</v>
      </c>
      <c r="D257" s="3">
        <f>IF('Training Data'!$B257="A",1,0)</f>
        <v>1</v>
      </c>
      <c r="E257" s="3">
        <v>0</v>
      </c>
      <c r="F257" s="3">
        <v>1</v>
      </c>
      <c r="G257" s="3">
        <v>0</v>
      </c>
      <c r="H257" s="3">
        <v>1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9">
        <v>0</v>
      </c>
      <c r="U257" s="37">
        <v>1</v>
      </c>
    </row>
    <row r="258" spans="1:21">
      <c r="A258" s="3">
        <f>IF('Training Data'!A258="M",1,0)</f>
        <v>1</v>
      </c>
      <c r="B258" s="3">
        <f>IF('Training Data'!$A258="F",1,0)</f>
        <v>0</v>
      </c>
      <c r="C258" s="3">
        <f>IF('Training Data'!$B258="H",1,0)</f>
        <v>0</v>
      </c>
      <c r="D258" s="3">
        <f>IF('Training Data'!$B258="A",1,0)</f>
        <v>1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9">
        <v>0</v>
      </c>
      <c r="U258" s="37">
        <v>1</v>
      </c>
    </row>
    <row r="259" spans="1:21">
      <c r="A259" s="3">
        <f>IF('Training Data'!A259="M",1,0)</f>
        <v>0</v>
      </c>
      <c r="B259" s="3">
        <f>IF('Training Data'!$A259="F",1,0)</f>
        <v>1</v>
      </c>
      <c r="C259" s="3">
        <f>IF('Training Data'!$B259="H",1,0)</f>
        <v>0</v>
      </c>
      <c r="D259" s="3">
        <f>IF('Training Data'!$B259="A",1,0)</f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9">
        <v>0</v>
      </c>
      <c r="U259" s="37">
        <v>1</v>
      </c>
    </row>
    <row r="260" spans="1:21">
      <c r="A260" s="3">
        <f>IF('Training Data'!A260="M",1,0)</f>
        <v>1</v>
      </c>
      <c r="B260" s="3">
        <f>IF('Training Data'!$A260="F",1,0)</f>
        <v>0</v>
      </c>
      <c r="C260" s="3">
        <f>IF('Training Data'!$B260="H",1,0)</f>
        <v>0</v>
      </c>
      <c r="D260" s="3">
        <f>IF('Training Data'!$B260="A",1,0)</f>
        <v>0</v>
      </c>
      <c r="E260" s="3">
        <v>0</v>
      </c>
      <c r="F260" s="3">
        <v>0</v>
      </c>
      <c r="G260" s="3">
        <v>0</v>
      </c>
      <c r="H260" s="3">
        <v>1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1</v>
      </c>
      <c r="O260" s="3">
        <v>0</v>
      </c>
      <c r="P260" s="3">
        <v>1</v>
      </c>
      <c r="Q260" s="3">
        <v>0</v>
      </c>
      <c r="R260" s="3">
        <v>0</v>
      </c>
      <c r="S260" s="39">
        <v>1</v>
      </c>
      <c r="U260" s="37">
        <v>1</v>
      </c>
    </row>
    <row r="261" spans="1:21">
      <c r="A261" s="3">
        <f>IF('Training Data'!A261="M",1,0)</f>
        <v>1</v>
      </c>
      <c r="B261" s="3">
        <f>IF('Training Data'!$A261="F",1,0)</f>
        <v>0</v>
      </c>
      <c r="C261" s="3">
        <f>IF('Training Data'!$B261="H",1,0)</f>
        <v>0</v>
      </c>
      <c r="D261" s="3">
        <f>IF('Training Data'!$B261="A",1,0)</f>
        <v>1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1</v>
      </c>
      <c r="R261" s="3">
        <v>0</v>
      </c>
      <c r="S261" s="39">
        <v>0</v>
      </c>
      <c r="U261" s="37">
        <v>1</v>
      </c>
    </row>
    <row r="262" spans="1:21">
      <c r="A262" s="3">
        <f>IF('Training Data'!A262="M",1,0)</f>
        <v>0</v>
      </c>
      <c r="B262" s="3">
        <f>IF('Training Data'!$A262="F",1,0)</f>
        <v>1</v>
      </c>
      <c r="C262" s="3">
        <f>IF('Training Data'!$B262="H",1,0)</f>
        <v>0</v>
      </c>
      <c r="D262" s="3">
        <f>IF('Training Data'!$B262="A",1,0)</f>
        <v>1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9">
        <v>1</v>
      </c>
      <c r="U262" s="37">
        <v>1</v>
      </c>
    </row>
    <row r="263" spans="1:21">
      <c r="A263" s="3">
        <f>IF('Training Data'!A263="M",1,0)</f>
        <v>0</v>
      </c>
      <c r="B263" s="3">
        <f>IF('Training Data'!$A263="F",1,0)</f>
        <v>0</v>
      </c>
      <c r="C263" s="3">
        <f>IF('Training Data'!$B263="H",1,0)</f>
        <v>0</v>
      </c>
      <c r="D263" s="3">
        <f>IF('Training Data'!$B263="A",1,0)</f>
        <v>1</v>
      </c>
      <c r="E263" s="3">
        <v>0</v>
      </c>
      <c r="F263" s="3">
        <v>0</v>
      </c>
      <c r="G263" s="3">
        <v>0</v>
      </c>
      <c r="H263" s="3">
        <v>1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9">
        <v>0</v>
      </c>
      <c r="U263" s="37">
        <v>1</v>
      </c>
    </row>
    <row r="264" spans="1:21">
      <c r="A264" s="3">
        <f>IF('Training Data'!A264="M",1,0)</f>
        <v>0</v>
      </c>
      <c r="B264" s="3">
        <f>IF('Training Data'!$A264="F",1,0)</f>
        <v>1</v>
      </c>
      <c r="C264" s="3">
        <f>IF('Training Data'!$B264="H",1,0)</f>
        <v>0</v>
      </c>
      <c r="D264" s="3">
        <f>IF('Training Data'!$B264="A",1,0)</f>
        <v>1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9">
        <v>1</v>
      </c>
      <c r="U264" s="37">
        <v>1</v>
      </c>
    </row>
    <row r="265" spans="1:21">
      <c r="A265" s="3">
        <f>IF('Training Data'!A265="M",1,0)</f>
        <v>0</v>
      </c>
      <c r="B265" s="3">
        <f>IF('Training Data'!$A265="F",1,0)</f>
        <v>0</v>
      </c>
      <c r="C265" s="3">
        <f>IF('Training Data'!$B265="H",1,0)</f>
        <v>0</v>
      </c>
      <c r="D265" s="3">
        <f>IF('Training Data'!$B265="A",1,0)</f>
        <v>1</v>
      </c>
      <c r="E265" s="3">
        <v>0</v>
      </c>
      <c r="F265" s="3">
        <v>0</v>
      </c>
      <c r="G265" s="3">
        <v>1</v>
      </c>
      <c r="H265" s="3">
        <v>0</v>
      </c>
      <c r="I265" s="3">
        <v>1</v>
      </c>
      <c r="J265" s="3">
        <v>0</v>
      </c>
      <c r="K265" s="3">
        <v>0</v>
      </c>
      <c r="L265" s="3">
        <v>0</v>
      </c>
      <c r="M265" s="3">
        <v>0</v>
      </c>
      <c r="N265" s="3">
        <v>1</v>
      </c>
      <c r="O265" s="3">
        <v>0</v>
      </c>
      <c r="P265" s="3">
        <v>0</v>
      </c>
      <c r="Q265" s="3">
        <v>0</v>
      </c>
      <c r="R265" s="3">
        <v>0</v>
      </c>
      <c r="S265" s="39">
        <v>0</v>
      </c>
      <c r="U265" s="37">
        <v>1</v>
      </c>
    </row>
    <row r="266" spans="1:21">
      <c r="A266" s="3">
        <f>IF('Training Data'!A266="M",1,0)</f>
        <v>1</v>
      </c>
      <c r="B266" s="3">
        <f>IF('Training Data'!$A266="F",1,0)</f>
        <v>0</v>
      </c>
      <c r="C266" s="3">
        <f>IF('Training Data'!$B266="H",1,0)</f>
        <v>1</v>
      </c>
      <c r="D266" s="3">
        <f>IF('Training Data'!$B266="A",1,0)</f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1</v>
      </c>
      <c r="O266" s="3">
        <v>0</v>
      </c>
      <c r="P266" s="3">
        <v>0</v>
      </c>
      <c r="Q266" s="3">
        <v>1</v>
      </c>
      <c r="R266" s="3">
        <v>0</v>
      </c>
      <c r="S266" s="39">
        <v>0</v>
      </c>
      <c r="U266" s="37">
        <v>1</v>
      </c>
    </row>
    <row r="267" spans="1:21">
      <c r="A267" s="3">
        <f>IF('Training Data'!A267="M",1,0)</f>
        <v>0</v>
      </c>
      <c r="B267" s="3">
        <f>IF('Training Data'!$A267="F",1,0)</f>
        <v>0</v>
      </c>
      <c r="C267" s="3">
        <f>IF('Training Data'!$B267="H",1,0)</f>
        <v>1</v>
      </c>
      <c r="D267" s="3">
        <f>IF('Training Data'!$B267="A",1,0)</f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9">
        <v>0</v>
      </c>
      <c r="U267" s="37">
        <v>1</v>
      </c>
    </row>
    <row r="268" spans="1:21">
      <c r="A268" s="3">
        <f>IF('Training Data'!A268="M",1,0)</f>
        <v>1</v>
      </c>
      <c r="B268" s="3">
        <f>IF('Training Data'!$A268="F",1,0)</f>
        <v>0</v>
      </c>
      <c r="C268" s="3">
        <f>IF('Training Data'!$B268="H",1,0)</f>
        <v>0</v>
      </c>
      <c r="D268" s="3">
        <f>IF('Training Data'!$B268="A",1,0)</f>
        <v>1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1</v>
      </c>
      <c r="R268" s="3">
        <v>0</v>
      </c>
      <c r="S268" s="39">
        <v>0</v>
      </c>
      <c r="U268" s="37">
        <v>1</v>
      </c>
    </row>
    <row r="269" spans="1:21">
      <c r="A269" s="3">
        <f>IF('Training Data'!A269="M",1,0)</f>
        <v>0</v>
      </c>
      <c r="B269" s="3">
        <f>IF('Training Data'!$A269="F",1,0)</f>
        <v>1</v>
      </c>
      <c r="C269" s="3">
        <f>IF('Training Data'!$B269="H",1,0)</f>
        <v>1</v>
      </c>
      <c r="D269" s="3">
        <f>IF('Training Data'!$B269="A",1,0)</f>
        <v>0</v>
      </c>
      <c r="E269" s="3">
        <v>0</v>
      </c>
      <c r="F269" s="3">
        <v>0</v>
      </c>
      <c r="G269" s="3">
        <v>0</v>
      </c>
      <c r="H269" s="3">
        <v>1</v>
      </c>
      <c r="I269" s="3">
        <v>0</v>
      </c>
      <c r="J269" s="3">
        <v>0</v>
      </c>
      <c r="K269" s="3">
        <v>0</v>
      </c>
      <c r="L269" s="3">
        <v>0</v>
      </c>
      <c r="M269" s="3">
        <v>1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9">
        <v>0</v>
      </c>
      <c r="U269" s="37">
        <v>1</v>
      </c>
    </row>
    <row r="270" spans="1:21">
      <c r="A270" s="3">
        <f>IF('Training Data'!A270="M",1,0)</f>
        <v>0</v>
      </c>
      <c r="B270" s="3">
        <f>IF('Training Data'!$A270="F",1,0)</f>
        <v>1</v>
      </c>
      <c r="C270" s="3">
        <f>IF('Training Data'!$B270="H",1,0)</f>
        <v>0</v>
      </c>
      <c r="D270" s="3">
        <f>IF('Training Data'!$B270="A",1,0)</f>
        <v>1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9">
        <v>0</v>
      </c>
      <c r="U270" s="37">
        <v>1</v>
      </c>
    </row>
    <row r="271" spans="1:21">
      <c r="A271" s="3">
        <f>IF('Training Data'!A271="M",1,0)</f>
        <v>0</v>
      </c>
      <c r="B271" s="3">
        <f>IF('Training Data'!$A271="F",1,0)</f>
        <v>1</v>
      </c>
      <c r="C271" s="3">
        <f>IF('Training Data'!$B271="H",1,0)</f>
        <v>1</v>
      </c>
      <c r="D271" s="3">
        <f>IF('Training Data'!$B271="A",1,0)</f>
        <v>0</v>
      </c>
      <c r="E271" s="3">
        <v>1</v>
      </c>
      <c r="F271" s="3">
        <v>0</v>
      </c>
      <c r="G271" s="3">
        <v>0</v>
      </c>
      <c r="H271" s="3">
        <v>1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9">
        <v>0</v>
      </c>
      <c r="U271" s="37">
        <v>1</v>
      </c>
    </row>
    <row r="272" spans="1:21">
      <c r="A272" s="3">
        <f>IF('Training Data'!A272="M",1,0)</f>
        <v>1</v>
      </c>
      <c r="B272" s="3">
        <f>IF('Training Data'!$A272="F",1,0)</f>
        <v>0</v>
      </c>
      <c r="C272" s="3">
        <f>IF('Training Data'!$B272="H",1,0)</f>
        <v>1</v>
      </c>
      <c r="D272" s="3">
        <f>IF('Training Data'!$B272="A",1,0)</f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9">
        <v>0</v>
      </c>
      <c r="U272" s="37">
        <v>1</v>
      </c>
    </row>
    <row r="273" spans="1:21">
      <c r="A273" s="3">
        <f>IF('Training Data'!A273="M",1,0)</f>
        <v>0</v>
      </c>
      <c r="B273" s="3">
        <f>IF('Training Data'!$A273="F",1,0)</f>
        <v>1</v>
      </c>
      <c r="C273" s="3">
        <f>IF('Training Data'!$B273="H",1,0)</f>
        <v>1</v>
      </c>
      <c r="D273" s="3">
        <f>IF('Training Data'!$B273="A",1,0)</f>
        <v>0</v>
      </c>
      <c r="E273" s="3">
        <v>0</v>
      </c>
      <c r="F273" s="3">
        <v>0</v>
      </c>
      <c r="G273" s="3">
        <v>0</v>
      </c>
      <c r="H273" s="3">
        <v>1</v>
      </c>
      <c r="I273" s="3">
        <v>1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9">
        <v>0</v>
      </c>
      <c r="U273" s="37">
        <v>1</v>
      </c>
    </row>
    <row r="274" spans="1:21">
      <c r="A274" s="3">
        <f>IF('Training Data'!A274="M",1,0)</f>
        <v>1</v>
      </c>
      <c r="B274" s="3">
        <f>IF('Training Data'!$A274="F",1,0)</f>
        <v>0</v>
      </c>
      <c r="C274" s="3">
        <f>IF('Training Data'!$B274="H",1,0)</f>
        <v>1</v>
      </c>
      <c r="D274" s="3">
        <f>IF('Training Data'!$B274="A",1,0)</f>
        <v>0</v>
      </c>
      <c r="E274" s="3">
        <v>0</v>
      </c>
      <c r="F274" s="3">
        <v>0</v>
      </c>
      <c r="G274" s="3">
        <v>0</v>
      </c>
      <c r="H274" s="3">
        <v>0</v>
      </c>
      <c r="I274" s="3">
        <v>1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9">
        <v>0</v>
      </c>
      <c r="U274" s="37">
        <v>1</v>
      </c>
    </row>
    <row r="275" spans="1:21">
      <c r="A275" s="3">
        <f>IF('Training Data'!A275="M",1,0)</f>
        <v>0</v>
      </c>
      <c r="B275" s="3">
        <f>IF('Training Data'!$A275="F",1,0)</f>
        <v>1</v>
      </c>
      <c r="C275" s="3">
        <f>IF('Training Data'!$B275="H",1,0)</f>
        <v>0</v>
      </c>
      <c r="D275" s="3">
        <f>IF('Training Data'!$B275="A",1,0)</f>
        <v>0</v>
      </c>
      <c r="E275" s="3">
        <v>0</v>
      </c>
      <c r="F275" s="3">
        <v>0</v>
      </c>
      <c r="G275" s="3">
        <v>0</v>
      </c>
      <c r="H275" s="3">
        <v>0</v>
      </c>
      <c r="I275" s="3">
        <v>1</v>
      </c>
      <c r="J275" s="3">
        <v>0</v>
      </c>
      <c r="K275" s="3">
        <v>0</v>
      </c>
      <c r="L275" s="3">
        <v>0</v>
      </c>
      <c r="M275" s="3">
        <v>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9">
        <v>0</v>
      </c>
      <c r="U275" s="37">
        <v>1</v>
      </c>
    </row>
    <row r="276" spans="1:21">
      <c r="A276" s="3">
        <f>IF('Training Data'!A276="M",1,0)</f>
        <v>0</v>
      </c>
      <c r="B276" s="3">
        <f>IF('Training Data'!$A276="F",1,0)</f>
        <v>1</v>
      </c>
      <c r="C276" s="3">
        <f>IF('Training Data'!$B276="H",1,0)</f>
        <v>0</v>
      </c>
      <c r="D276" s="3">
        <f>IF('Training Data'!$B276="A",1,0)</f>
        <v>1</v>
      </c>
      <c r="E276" s="3">
        <v>0</v>
      </c>
      <c r="F276" s="3">
        <v>0</v>
      </c>
      <c r="G276" s="3">
        <v>0</v>
      </c>
      <c r="H276" s="3">
        <v>0</v>
      </c>
      <c r="I276" s="3">
        <v>1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9">
        <v>0</v>
      </c>
      <c r="U276" s="37">
        <v>1</v>
      </c>
    </row>
    <row r="277" spans="1:21">
      <c r="A277" s="3">
        <f>IF('Training Data'!A277="M",1,0)</f>
        <v>0</v>
      </c>
      <c r="B277" s="3">
        <f>IF('Training Data'!$A277="F",1,0)</f>
        <v>1</v>
      </c>
      <c r="C277" s="3">
        <f>IF('Training Data'!$B277="H",1,0)</f>
        <v>1</v>
      </c>
      <c r="D277" s="3">
        <f>IF('Training Data'!$B277="A",1,0)</f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9">
        <v>1</v>
      </c>
      <c r="U277" s="37">
        <v>1</v>
      </c>
    </row>
    <row r="278" spans="1:21">
      <c r="A278" s="3">
        <f>IF('Training Data'!A278="M",1,0)</f>
        <v>0</v>
      </c>
      <c r="B278" s="3">
        <f>IF('Training Data'!$A278="F",1,0)</f>
        <v>1</v>
      </c>
      <c r="C278" s="3">
        <f>IF('Training Data'!$B278="H",1,0)</f>
        <v>1</v>
      </c>
      <c r="D278" s="3">
        <f>IF('Training Data'!$B278="A",1,0)</f>
        <v>0</v>
      </c>
      <c r="E278" s="3">
        <v>0</v>
      </c>
      <c r="F278" s="3">
        <v>0</v>
      </c>
      <c r="G278" s="3">
        <v>0</v>
      </c>
      <c r="H278" s="3">
        <v>0</v>
      </c>
      <c r="I278" s="3">
        <v>1</v>
      </c>
      <c r="J278" s="3">
        <v>0</v>
      </c>
      <c r="K278" s="3">
        <v>0</v>
      </c>
      <c r="L278" s="3">
        <v>0</v>
      </c>
      <c r="M278" s="3">
        <v>1</v>
      </c>
      <c r="N278" s="3">
        <v>1</v>
      </c>
      <c r="O278" s="3">
        <v>0</v>
      </c>
      <c r="P278" s="3">
        <v>0</v>
      </c>
      <c r="Q278" s="3">
        <v>0</v>
      </c>
      <c r="R278" s="3">
        <v>0</v>
      </c>
      <c r="S278" s="39">
        <v>0</v>
      </c>
      <c r="U278" s="37">
        <v>1</v>
      </c>
    </row>
    <row r="279" spans="1:21">
      <c r="A279" s="3">
        <f>IF('Training Data'!A279="M",1,0)</f>
        <v>0</v>
      </c>
      <c r="B279" s="3">
        <f>IF('Training Data'!$A279="F",1,0)</f>
        <v>1</v>
      </c>
      <c r="C279" s="3">
        <f>IF('Training Data'!$B279="H",1,0)</f>
        <v>0</v>
      </c>
      <c r="D279" s="3">
        <f>IF('Training Data'!$B279="A",1,0)</f>
        <v>1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9">
        <v>0</v>
      </c>
      <c r="U279" s="37">
        <v>1</v>
      </c>
    </row>
    <row r="280" spans="1:21">
      <c r="A280" s="3">
        <f>IF('Training Data'!A280="M",1,0)</f>
        <v>0</v>
      </c>
      <c r="B280" s="3">
        <f>IF('Training Data'!$A280="F",1,0)</f>
        <v>1</v>
      </c>
      <c r="C280" s="3">
        <f>IF('Training Data'!$B280="H",1,0)</f>
        <v>0</v>
      </c>
      <c r="D280" s="3">
        <f>IF('Training Data'!$B280="A",1,0)</f>
        <v>1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9">
        <v>1</v>
      </c>
      <c r="U280" s="37">
        <v>1</v>
      </c>
    </row>
    <row r="281" spans="1:21">
      <c r="A281" s="3">
        <f>IF('Training Data'!A281="M",1,0)</f>
        <v>0</v>
      </c>
      <c r="B281" s="3">
        <f>IF('Training Data'!$A281="F",1,0)</f>
        <v>1</v>
      </c>
      <c r="C281" s="3">
        <f>IF('Training Data'!$B281="H",1,0)</f>
        <v>0</v>
      </c>
      <c r="D281" s="3">
        <f>IF('Training Data'!$B281="A",1,0)</f>
        <v>1</v>
      </c>
      <c r="E281" s="3">
        <v>0</v>
      </c>
      <c r="F281" s="3">
        <v>0</v>
      </c>
      <c r="G281" s="3">
        <v>0</v>
      </c>
      <c r="H281" s="3">
        <v>1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9">
        <v>0</v>
      </c>
      <c r="U281" s="37">
        <v>1</v>
      </c>
    </row>
    <row r="282" spans="1:21">
      <c r="A282" s="3">
        <f>IF('Training Data'!A282="M",1,0)</f>
        <v>1</v>
      </c>
      <c r="B282" s="3">
        <f>IF('Training Data'!$A282="F",1,0)</f>
        <v>0</v>
      </c>
      <c r="C282" s="3">
        <f>IF('Training Data'!$B282="H",1,0)</f>
        <v>0</v>
      </c>
      <c r="D282" s="3">
        <f>IF('Training Data'!$B282="A",1,0)</f>
        <v>1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1</v>
      </c>
      <c r="O282" s="3">
        <v>0</v>
      </c>
      <c r="P282" s="3">
        <v>0</v>
      </c>
      <c r="Q282" s="3">
        <v>0</v>
      </c>
      <c r="R282" s="3">
        <v>0</v>
      </c>
      <c r="S282" s="39">
        <v>1</v>
      </c>
      <c r="U282" s="37">
        <v>1</v>
      </c>
    </row>
    <row r="283" spans="1:21">
      <c r="A283" s="3">
        <f>IF('Training Data'!A283="M",1,0)</f>
        <v>1</v>
      </c>
      <c r="B283" s="3">
        <f>IF('Training Data'!$A283="F",1,0)</f>
        <v>0</v>
      </c>
      <c r="C283" s="3">
        <f>IF('Training Data'!$B283="H",1,0)</f>
        <v>1</v>
      </c>
      <c r="D283" s="3">
        <f>IF('Training Data'!$B283="A",1,0)</f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9">
        <v>0</v>
      </c>
      <c r="U283" s="37">
        <v>1</v>
      </c>
    </row>
    <row r="284" spans="1:21">
      <c r="A284" s="3">
        <f>IF('Training Data'!A284="M",1,0)</f>
        <v>0</v>
      </c>
      <c r="B284" s="3">
        <f>IF('Training Data'!$A284="F",1,0)</f>
        <v>1</v>
      </c>
      <c r="C284" s="3">
        <f>IF('Training Data'!$B284="H",1,0)</f>
        <v>0</v>
      </c>
      <c r="D284" s="3">
        <f>IF('Training Data'!$B284="A",1,0)</f>
        <v>1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9">
        <v>0</v>
      </c>
      <c r="U284" s="37">
        <v>1</v>
      </c>
    </row>
    <row r="285" spans="1:21">
      <c r="A285" s="3">
        <f>IF('Training Data'!A285="M",1,0)</f>
        <v>0</v>
      </c>
      <c r="B285" s="3">
        <f>IF('Training Data'!$A285="F",1,0)</f>
        <v>1</v>
      </c>
      <c r="C285" s="3">
        <f>IF('Training Data'!$B285="H",1,0)</f>
        <v>1</v>
      </c>
      <c r="D285" s="3">
        <f>IF('Training Data'!$B285="A",1,0)</f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1</v>
      </c>
      <c r="O285" s="3">
        <v>0</v>
      </c>
      <c r="P285" s="3">
        <v>0</v>
      </c>
      <c r="Q285" s="3">
        <v>0</v>
      </c>
      <c r="R285" s="3">
        <v>0</v>
      </c>
      <c r="S285" s="39">
        <v>1</v>
      </c>
      <c r="U285" s="37">
        <v>1</v>
      </c>
    </row>
    <row r="286" spans="1:21">
      <c r="A286" s="3">
        <f>IF('Training Data'!A286="M",1,0)</f>
        <v>0</v>
      </c>
      <c r="B286" s="3">
        <f>IF('Training Data'!$A286="F",1,0)</f>
        <v>0</v>
      </c>
      <c r="C286" s="3">
        <f>IF('Training Data'!$B286="H",1,0)</f>
        <v>1</v>
      </c>
      <c r="D286" s="3">
        <f>IF('Training Data'!$B286="A",1,0)</f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1</v>
      </c>
      <c r="O286" s="3">
        <v>0</v>
      </c>
      <c r="P286" s="3">
        <v>0</v>
      </c>
      <c r="Q286" s="3">
        <v>0</v>
      </c>
      <c r="R286" s="3">
        <v>0</v>
      </c>
      <c r="S286" s="39">
        <v>0</v>
      </c>
      <c r="U286" s="37">
        <v>1</v>
      </c>
    </row>
    <row r="287" spans="1:21">
      <c r="A287" s="3">
        <f>IF('Training Data'!A287="M",1,0)</f>
        <v>0</v>
      </c>
      <c r="B287" s="3">
        <f>IF('Training Data'!$A287="F",1,0)</f>
        <v>0</v>
      </c>
      <c r="C287" s="3">
        <f>IF('Training Data'!$B287="H",1,0)</f>
        <v>0</v>
      </c>
      <c r="D287" s="3">
        <f>IF('Training Data'!$B287="A",1,0)</f>
        <v>1</v>
      </c>
      <c r="E287" s="3">
        <v>0</v>
      </c>
      <c r="F287" s="3">
        <v>0</v>
      </c>
      <c r="G287" s="3">
        <v>0</v>
      </c>
      <c r="H287" s="3">
        <v>1</v>
      </c>
      <c r="I287" s="3">
        <v>1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1</v>
      </c>
      <c r="S287" s="39">
        <v>0</v>
      </c>
      <c r="U287" s="37">
        <v>1</v>
      </c>
    </row>
    <row r="288" spans="1:21">
      <c r="A288" s="3">
        <f>IF('Training Data'!A288="M",1,0)</f>
        <v>0</v>
      </c>
      <c r="B288" s="3">
        <f>IF('Training Data'!$A288="F",1,0)</f>
        <v>1</v>
      </c>
      <c r="C288" s="3">
        <f>IF('Training Data'!$B288="H",1,0)</f>
        <v>1</v>
      </c>
      <c r="D288" s="3">
        <f>IF('Training Data'!$B288="A",1,0)</f>
        <v>0</v>
      </c>
      <c r="E288" s="3">
        <v>0</v>
      </c>
      <c r="F288" s="3">
        <v>0</v>
      </c>
      <c r="G288" s="3">
        <v>0</v>
      </c>
      <c r="H288" s="3">
        <v>0</v>
      </c>
      <c r="I288" s="3">
        <v>1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9">
        <v>1</v>
      </c>
      <c r="U288" s="37">
        <v>1</v>
      </c>
    </row>
    <row r="289" spans="1:21">
      <c r="A289" s="3">
        <f>IF('Training Data'!A289="M",1,0)</f>
        <v>1</v>
      </c>
      <c r="B289" s="3">
        <f>IF('Training Data'!$A289="F",1,0)</f>
        <v>0</v>
      </c>
      <c r="C289" s="3">
        <f>IF('Training Data'!$B289="H",1,0)</f>
        <v>0</v>
      </c>
      <c r="D289" s="3">
        <f>IF('Training Data'!$B289="A",1,0)</f>
        <v>1</v>
      </c>
      <c r="E289" s="3">
        <v>1</v>
      </c>
      <c r="F289" s="3">
        <v>0</v>
      </c>
      <c r="G289" s="3">
        <v>0</v>
      </c>
      <c r="H289" s="3">
        <v>0</v>
      </c>
      <c r="I289" s="3">
        <v>1</v>
      </c>
      <c r="J289" s="3">
        <v>0</v>
      </c>
      <c r="K289" s="3">
        <v>0</v>
      </c>
      <c r="L289" s="3">
        <v>1</v>
      </c>
      <c r="M289" s="3">
        <v>1</v>
      </c>
      <c r="N289" s="3">
        <v>0</v>
      </c>
      <c r="O289" s="3">
        <v>1</v>
      </c>
      <c r="P289" s="3">
        <v>0</v>
      </c>
      <c r="Q289" s="3">
        <v>0</v>
      </c>
      <c r="R289" s="3">
        <v>0</v>
      </c>
      <c r="S289" s="39">
        <v>0</v>
      </c>
      <c r="U289" s="37">
        <v>1</v>
      </c>
    </row>
    <row r="290" spans="1:21">
      <c r="A290" s="3">
        <f>IF('Training Data'!A290="M",1,0)</f>
        <v>0</v>
      </c>
      <c r="B290" s="3">
        <f>IF('Training Data'!$A290="F",1,0)</f>
        <v>1</v>
      </c>
      <c r="C290" s="3">
        <f>IF('Training Data'!$B290="H",1,0)</f>
        <v>0</v>
      </c>
      <c r="D290" s="3">
        <f>IF('Training Data'!$B290="A",1,0)</f>
        <v>1</v>
      </c>
      <c r="E290" s="3">
        <v>0</v>
      </c>
      <c r="F290" s="3">
        <v>0</v>
      </c>
      <c r="G290" s="3">
        <v>1</v>
      </c>
      <c r="H290" s="3">
        <v>1</v>
      </c>
      <c r="I290" s="3">
        <v>1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9">
        <v>0</v>
      </c>
      <c r="U290" s="37">
        <v>1</v>
      </c>
    </row>
    <row r="291" spans="1:21">
      <c r="A291" s="3">
        <f>IF('Training Data'!A291="M",1,0)</f>
        <v>0</v>
      </c>
      <c r="B291" s="3">
        <f>IF('Training Data'!$A291="F",1,0)</f>
        <v>0</v>
      </c>
      <c r="C291" s="3">
        <f>IF('Training Data'!$B291="H",1,0)</f>
        <v>1</v>
      </c>
      <c r="D291" s="3">
        <f>IF('Training Data'!$B291="A",1,0)</f>
        <v>0</v>
      </c>
      <c r="E291" s="3">
        <v>1</v>
      </c>
      <c r="F291" s="3">
        <v>0</v>
      </c>
      <c r="G291" s="3">
        <v>0</v>
      </c>
      <c r="H291" s="3">
        <v>0</v>
      </c>
      <c r="I291" s="3">
        <v>0</v>
      </c>
      <c r="J291" s="3">
        <v>1</v>
      </c>
      <c r="K291" s="3">
        <v>0</v>
      </c>
      <c r="L291" s="3">
        <v>1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9">
        <v>0</v>
      </c>
      <c r="U291" s="37">
        <v>1</v>
      </c>
    </row>
    <row r="292" spans="1:21">
      <c r="A292" s="3">
        <f>IF('Training Data'!A292="M",1,0)</f>
        <v>0</v>
      </c>
      <c r="B292" s="3">
        <f>IF('Training Data'!$A292="F",1,0)</f>
        <v>1</v>
      </c>
      <c r="C292" s="3">
        <f>IF('Training Data'!$B292="H",1,0)</f>
        <v>1</v>
      </c>
      <c r="D292" s="3">
        <f>IF('Training Data'!$B292="A",1,0)</f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1</v>
      </c>
      <c r="P292" s="3">
        <v>1</v>
      </c>
      <c r="Q292" s="3">
        <v>0</v>
      </c>
      <c r="R292" s="3">
        <v>0</v>
      </c>
      <c r="S292" s="39">
        <v>1</v>
      </c>
      <c r="U292" s="37">
        <v>1</v>
      </c>
    </row>
    <row r="293" spans="1:21">
      <c r="A293" s="3">
        <f>IF('Training Data'!A293="M",1,0)</f>
        <v>0</v>
      </c>
      <c r="B293" s="3">
        <f>IF('Training Data'!$A293="F",1,0)</f>
        <v>1</v>
      </c>
      <c r="C293" s="3">
        <f>IF('Training Data'!$B293="H",1,0)</f>
        <v>1</v>
      </c>
      <c r="D293" s="3">
        <f>IF('Training Data'!$B293="A",1,0)</f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1</v>
      </c>
      <c r="M293" s="3">
        <v>0</v>
      </c>
      <c r="N293" s="3">
        <v>0</v>
      </c>
      <c r="O293" s="3">
        <v>1</v>
      </c>
      <c r="P293" s="3">
        <v>1</v>
      </c>
      <c r="Q293" s="3">
        <v>0</v>
      </c>
      <c r="R293" s="3">
        <v>0</v>
      </c>
      <c r="S293" s="39">
        <v>0</v>
      </c>
      <c r="U293" s="37">
        <v>1</v>
      </c>
    </row>
    <row r="294" spans="1:21">
      <c r="A294" s="3">
        <f>IF('Training Data'!A294="M",1,0)</f>
        <v>1</v>
      </c>
      <c r="B294" s="3">
        <f>IF('Training Data'!$A294="F",1,0)</f>
        <v>0</v>
      </c>
      <c r="C294" s="3">
        <f>IF('Training Data'!$B294="H",1,0)</f>
        <v>1</v>
      </c>
      <c r="D294" s="3">
        <f>IF('Training Data'!$B294="A",1,0)</f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9">
        <v>0</v>
      </c>
      <c r="U294" s="37">
        <v>1</v>
      </c>
    </row>
    <row r="295" spans="1:21">
      <c r="A295" s="3">
        <f>IF('Training Data'!A295="M",1,0)</f>
        <v>1</v>
      </c>
      <c r="B295" s="3">
        <f>IF('Training Data'!$A295="F",1,0)</f>
        <v>0</v>
      </c>
      <c r="C295" s="3">
        <f>IF('Training Data'!$B295="H",1,0)</f>
        <v>1</v>
      </c>
      <c r="D295" s="3">
        <f>IF('Training Data'!$B295="A",1,0)</f>
        <v>0</v>
      </c>
      <c r="E295" s="3">
        <v>1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1</v>
      </c>
      <c r="Q295" s="3">
        <v>0</v>
      </c>
      <c r="R295" s="3">
        <v>0</v>
      </c>
      <c r="S295" s="39">
        <v>0</v>
      </c>
      <c r="U295" s="37">
        <v>1</v>
      </c>
    </row>
    <row r="296" spans="1:21">
      <c r="A296" s="3">
        <f>IF('Training Data'!A296="M",1,0)</f>
        <v>1</v>
      </c>
      <c r="B296" s="3">
        <f>IF('Training Data'!$A296="F",1,0)</f>
        <v>0</v>
      </c>
      <c r="C296" s="3">
        <f>IF('Training Data'!$B296="H",1,0)</f>
        <v>0</v>
      </c>
      <c r="D296" s="3">
        <f>IF('Training Data'!$B296="A",1,0)</f>
        <v>1</v>
      </c>
      <c r="E296" s="3">
        <v>1</v>
      </c>
      <c r="F296" s="3">
        <v>0</v>
      </c>
      <c r="G296" s="3">
        <v>0</v>
      </c>
      <c r="H296" s="3">
        <v>0</v>
      </c>
      <c r="I296" s="3">
        <v>1</v>
      </c>
      <c r="J296" s="3">
        <v>0</v>
      </c>
      <c r="K296" s="3">
        <v>0</v>
      </c>
      <c r="L296" s="3">
        <v>0</v>
      </c>
      <c r="M296" s="3">
        <v>0</v>
      </c>
      <c r="N296" s="3">
        <v>1</v>
      </c>
      <c r="O296" s="3">
        <v>0</v>
      </c>
      <c r="P296" s="3">
        <v>0</v>
      </c>
      <c r="Q296" s="3">
        <v>1</v>
      </c>
      <c r="R296" s="3">
        <v>0</v>
      </c>
      <c r="S296" s="39">
        <v>1</v>
      </c>
      <c r="U296" s="37">
        <v>1</v>
      </c>
    </row>
    <row r="297" spans="1:21">
      <c r="A297" s="3">
        <f>IF('Training Data'!A297="M",1,0)</f>
        <v>0</v>
      </c>
      <c r="B297" s="3">
        <f>IF('Training Data'!$A297="F",1,0)</f>
        <v>1</v>
      </c>
      <c r="C297" s="3">
        <f>IF('Training Data'!$B297="H",1,0)</f>
        <v>1</v>
      </c>
      <c r="D297" s="3">
        <f>IF('Training Data'!$B297="A",1,0)</f>
        <v>0</v>
      </c>
      <c r="E297" s="3">
        <v>0</v>
      </c>
      <c r="F297" s="3">
        <v>1</v>
      </c>
      <c r="G297" s="3">
        <v>0</v>
      </c>
      <c r="H297" s="3">
        <v>1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1</v>
      </c>
      <c r="O297" s="3">
        <v>0</v>
      </c>
      <c r="P297" s="3">
        <v>0</v>
      </c>
      <c r="Q297" s="3">
        <v>1</v>
      </c>
      <c r="R297" s="3">
        <v>0</v>
      </c>
      <c r="S297" s="39">
        <v>0</v>
      </c>
      <c r="U297" s="37">
        <v>1</v>
      </c>
    </row>
    <row r="298" spans="1:21">
      <c r="A298" s="3">
        <f>IF('Training Data'!A298="M",1,0)</f>
        <v>0</v>
      </c>
      <c r="B298" s="3">
        <f>IF('Training Data'!$A298="F",1,0)</f>
        <v>1</v>
      </c>
      <c r="C298" s="3">
        <f>IF('Training Data'!$B298="H",1,0)</f>
        <v>0</v>
      </c>
      <c r="D298" s="3">
        <f>IF('Training Data'!$B298="A",1,0)</f>
        <v>0</v>
      </c>
      <c r="E298" s="3">
        <v>0</v>
      </c>
      <c r="F298" s="3">
        <v>0</v>
      </c>
      <c r="G298" s="3">
        <v>0</v>
      </c>
      <c r="H298" s="3">
        <v>1</v>
      </c>
      <c r="I298" s="3">
        <v>1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9">
        <v>0</v>
      </c>
      <c r="U298" s="37">
        <v>1</v>
      </c>
    </row>
    <row r="299" spans="1:21">
      <c r="A299" s="3">
        <f>IF('Training Data'!A299="M",1,0)</f>
        <v>0</v>
      </c>
      <c r="B299" s="3">
        <f>IF('Training Data'!$A299="F",1,0)</f>
        <v>1</v>
      </c>
      <c r="C299" s="3">
        <f>IF('Training Data'!$B299="H",1,0)</f>
        <v>0</v>
      </c>
      <c r="D299" s="3">
        <f>IF('Training Data'!$B299="A",1,0)</f>
        <v>1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9">
        <v>0</v>
      </c>
      <c r="U299" s="37">
        <v>1</v>
      </c>
    </row>
    <row r="300" spans="1:21">
      <c r="A300" s="3">
        <f>IF('Training Data'!A300="M",1,0)</f>
        <v>0</v>
      </c>
      <c r="B300" s="3">
        <f>IF('Training Data'!$A300="F",1,0)</f>
        <v>1</v>
      </c>
      <c r="C300" s="3">
        <f>IF('Training Data'!$B300="H",1,0)</f>
        <v>0</v>
      </c>
      <c r="D300" s="3">
        <f>IF('Training Data'!$B300="A",1,0)</f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1</v>
      </c>
      <c r="Q300" s="3">
        <v>0</v>
      </c>
      <c r="R300" s="3">
        <v>0</v>
      </c>
      <c r="S300" s="39">
        <v>0</v>
      </c>
      <c r="U300" s="37">
        <v>1</v>
      </c>
    </row>
    <row r="301" spans="1:21">
      <c r="A301" s="3">
        <f>IF('Training Data'!A301="M",1,0)</f>
        <v>0</v>
      </c>
      <c r="B301" s="3">
        <f>IF('Training Data'!$A301="F",1,0)</f>
        <v>1</v>
      </c>
      <c r="C301" s="3">
        <f>IF('Training Data'!$B301="H",1,0)</f>
        <v>1</v>
      </c>
      <c r="D301" s="3">
        <f>IF('Training Data'!$B301="A",1,0)</f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1</v>
      </c>
      <c r="Q301" s="3">
        <v>0</v>
      </c>
      <c r="R301" s="3">
        <v>0</v>
      </c>
      <c r="S301" s="39">
        <v>0</v>
      </c>
      <c r="U301" s="37">
        <v>1</v>
      </c>
    </row>
    <row r="302" spans="1:21">
      <c r="A302" s="3">
        <f>IF('Training Data'!A302="M",1,0)</f>
        <v>1</v>
      </c>
      <c r="B302" s="3">
        <f>IF('Training Data'!$A302="F",1,0)</f>
        <v>0</v>
      </c>
      <c r="C302" s="3">
        <f>IF('Training Data'!$B302="H",1,0)</f>
        <v>1</v>
      </c>
      <c r="D302" s="3">
        <f>IF('Training Data'!$B302="A",1,0)</f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1</v>
      </c>
      <c r="Q302" s="3">
        <v>0</v>
      </c>
      <c r="R302" s="3">
        <v>1</v>
      </c>
      <c r="S302" s="39">
        <v>1</v>
      </c>
      <c r="U302" s="37">
        <v>1</v>
      </c>
    </row>
    <row r="303" spans="1:21">
      <c r="A303" s="3">
        <f>IF('Training Data'!A303="M",1,0)</f>
        <v>0</v>
      </c>
      <c r="B303" s="3">
        <f>IF('Training Data'!$A303="F",1,0)</f>
        <v>1</v>
      </c>
      <c r="C303" s="3">
        <f>IF('Training Data'!$B303="H",1,0)</f>
        <v>1</v>
      </c>
      <c r="D303" s="3">
        <f>IF('Training Data'!$B303="A",1,0)</f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1</v>
      </c>
      <c r="R303" s="3">
        <v>0</v>
      </c>
      <c r="S303" s="39">
        <v>0</v>
      </c>
      <c r="U303" s="37">
        <v>1</v>
      </c>
    </row>
    <row r="304" spans="1:21">
      <c r="A304" s="3">
        <f>IF('Training Data'!A304="M",1,0)</f>
        <v>1</v>
      </c>
      <c r="B304" s="3">
        <f>IF('Training Data'!$A304="F",1,0)</f>
        <v>0</v>
      </c>
      <c r="C304" s="3">
        <f>IF('Training Data'!$B304="H",1,0)</f>
        <v>1</v>
      </c>
      <c r="D304" s="3">
        <f>IF('Training Data'!$B304="A",1,0)</f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9">
        <v>0</v>
      </c>
      <c r="U304" s="37">
        <v>1</v>
      </c>
    </row>
    <row r="305" spans="1:21">
      <c r="A305" s="3">
        <f>IF('Training Data'!A305="M",1,0)</f>
        <v>0</v>
      </c>
      <c r="B305" s="3">
        <f>IF('Training Data'!$A305="F",1,0)</f>
        <v>1</v>
      </c>
      <c r="C305" s="3">
        <f>IF('Training Data'!$B305="H",1,0)</f>
        <v>1</v>
      </c>
      <c r="D305" s="3">
        <f>IF('Training Data'!$B305="A",1,0)</f>
        <v>0</v>
      </c>
      <c r="E305" s="3">
        <v>1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9">
        <v>0</v>
      </c>
      <c r="U305" s="37">
        <v>1</v>
      </c>
    </row>
    <row r="306" spans="1:21">
      <c r="A306" s="3">
        <f>IF('Training Data'!A306="M",1,0)</f>
        <v>1</v>
      </c>
      <c r="B306" s="3">
        <f>IF('Training Data'!$A306="F",1,0)</f>
        <v>0</v>
      </c>
      <c r="C306" s="3">
        <f>IF('Training Data'!$B306="H",1,0)</f>
        <v>0</v>
      </c>
      <c r="D306" s="3">
        <f>IF('Training Data'!$B306="A",1,0)</f>
        <v>1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1</v>
      </c>
      <c r="O306" s="3">
        <v>0</v>
      </c>
      <c r="P306" s="3">
        <v>0</v>
      </c>
      <c r="Q306" s="3">
        <v>0</v>
      </c>
      <c r="R306" s="3">
        <v>0</v>
      </c>
      <c r="S306" s="39">
        <v>0</v>
      </c>
      <c r="U306" s="37">
        <v>1</v>
      </c>
    </row>
    <row r="307" spans="1:21">
      <c r="A307" s="3">
        <f>IF('Training Data'!A307="M",1,0)</f>
        <v>1</v>
      </c>
      <c r="B307" s="3">
        <f>IF('Training Data'!$A307="F",1,0)</f>
        <v>0</v>
      </c>
      <c r="C307" s="3">
        <f>IF('Training Data'!$B307="H",1,0)</f>
        <v>0</v>
      </c>
      <c r="D307" s="3">
        <f>IF('Training Data'!$B307="A",1,0)</f>
        <v>1</v>
      </c>
      <c r="E307" s="3">
        <v>0</v>
      </c>
      <c r="F307" s="3">
        <v>0</v>
      </c>
      <c r="G307" s="3">
        <v>0</v>
      </c>
      <c r="H307" s="3">
        <v>0</v>
      </c>
      <c r="I307" s="3">
        <v>1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1</v>
      </c>
      <c r="R307" s="3">
        <v>0</v>
      </c>
      <c r="S307" s="39">
        <v>1</v>
      </c>
      <c r="U307" s="37">
        <v>1</v>
      </c>
    </row>
    <row r="308" spans="1:21">
      <c r="A308" s="3">
        <f>IF('Training Data'!A308="M",1,0)</f>
        <v>0</v>
      </c>
      <c r="B308" s="3">
        <f>IF('Training Data'!$A308="F",1,0)</f>
        <v>0</v>
      </c>
      <c r="C308" s="3">
        <f>IF('Training Data'!$B308="H",1,0)</f>
        <v>0</v>
      </c>
      <c r="D308" s="3">
        <f>IF('Training Data'!$B308="A",1,0)</f>
        <v>1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1</v>
      </c>
      <c r="R308" s="3">
        <v>0</v>
      </c>
      <c r="S308" s="39">
        <v>0</v>
      </c>
      <c r="U308" s="37">
        <v>1</v>
      </c>
    </row>
    <row r="309" spans="1:21">
      <c r="A309" s="3">
        <f>IF('Training Data'!A309="M",1,0)</f>
        <v>0</v>
      </c>
      <c r="B309" s="3">
        <f>IF('Training Data'!$A309="F",1,0)</f>
        <v>1</v>
      </c>
      <c r="C309" s="3">
        <f>IF('Training Data'!$B309="H",1,0)</f>
        <v>0</v>
      </c>
      <c r="D309" s="3">
        <f>IF('Training Data'!$B309="A",1,0)</f>
        <v>1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9">
        <v>1</v>
      </c>
      <c r="U309" s="37">
        <v>1</v>
      </c>
    </row>
    <row r="310" spans="1:21">
      <c r="A310" s="3">
        <f>IF('Training Data'!A310="M",1,0)</f>
        <v>1</v>
      </c>
      <c r="B310" s="3">
        <f>IF('Training Data'!$A310="F",1,0)</f>
        <v>0</v>
      </c>
      <c r="C310" s="3">
        <f>IF('Training Data'!$B310="H",1,0)</f>
        <v>1</v>
      </c>
      <c r="D310" s="3">
        <f>IF('Training Data'!$B310="A",1,0)</f>
        <v>0</v>
      </c>
      <c r="E310" s="3">
        <v>0</v>
      </c>
      <c r="F310" s="3">
        <v>1</v>
      </c>
      <c r="G310" s="3">
        <v>0</v>
      </c>
      <c r="H310" s="3">
        <v>1</v>
      </c>
      <c r="I310" s="3">
        <v>1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9">
        <v>0</v>
      </c>
      <c r="U310" s="37">
        <v>1</v>
      </c>
    </row>
    <row r="311" spans="1:21">
      <c r="A311" s="3">
        <f>IF('Training Data'!A311="M",1,0)</f>
        <v>0</v>
      </c>
      <c r="B311" s="3">
        <f>IF('Training Data'!$A311="F",1,0)</f>
        <v>1</v>
      </c>
      <c r="C311" s="3">
        <f>IF('Training Data'!$B311="H",1,0)</f>
        <v>1</v>
      </c>
      <c r="D311" s="3">
        <f>IF('Training Data'!$B311="A",1,0)</f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1</v>
      </c>
      <c r="R311" s="3">
        <v>0</v>
      </c>
      <c r="S311" s="39">
        <v>0</v>
      </c>
      <c r="U311" s="37">
        <v>1</v>
      </c>
    </row>
    <row r="312" spans="1:21">
      <c r="A312" s="3">
        <f>IF('Training Data'!A312="M",1,0)</f>
        <v>0</v>
      </c>
      <c r="B312" s="3">
        <f>IF('Training Data'!$A312="F",1,0)</f>
        <v>0</v>
      </c>
      <c r="C312" s="3">
        <f>IF('Training Data'!$B312="H",1,0)</f>
        <v>0</v>
      </c>
      <c r="D312" s="3">
        <f>IF('Training Data'!$B312="A",1,0)</f>
        <v>1</v>
      </c>
      <c r="E312" s="3">
        <v>0</v>
      </c>
      <c r="F312" s="3">
        <v>0</v>
      </c>
      <c r="G312" s="3">
        <v>0</v>
      </c>
      <c r="H312" s="3">
        <v>1</v>
      </c>
      <c r="I312" s="3">
        <v>1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1</v>
      </c>
      <c r="R312" s="3">
        <v>0</v>
      </c>
      <c r="S312" s="39">
        <v>0</v>
      </c>
      <c r="U312" s="37">
        <v>1</v>
      </c>
    </row>
    <row r="313" spans="1:21">
      <c r="A313" s="3">
        <f>IF('Training Data'!A313="M",1,0)</f>
        <v>0</v>
      </c>
      <c r="B313" s="3">
        <f>IF('Training Data'!$A313="F",1,0)</f>
        <v>0</v>
      </c>
      <c r="C313" s="3">
        <f>IF('Training Data'!$B313="H",1,0)</f>
        <v>1</v>
      </c>
      <c r="D313" s="3">
        <f>IF('Training Data'!$B313="A",1,0)</f>
        <v>0</v>
      </c>
      <c r="E313" s="3">
        <v>1</v>
      </c>
      <c r="F313" s="3">
        <v>0</v>
      </c>
      <c r="G313" s="3">
        <v>1</v>
      </c>
      <c r="H313" s="3">
        <v>1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1</v>
      </c>
      <c r="R313" s="3">
        <v>0</v>
      </c>
      <c r="S313" s="39">
        <v>0</v>
      </c>
      <c r="U313" s="37">
        <v>1</v>
      </c>
    </row>
    <row r="314" spans="1:21">
      <c r="A314" s="3">
        <f>IF('Training Data'!A314="M",1,0)</f>
        <v>1</v>
      </c>
      <c r="B314" s="3">
        <f>IF('Training Data'!$A314="F",1,0)</f>
        <v>0</v>
      </c>
      <c r="C314" s="3">
        <f>IF('Training Data'!$B314="H",1,0)</f>
        <v>0</v>
      </c>
      <c r="D314" s="3">
        <f>IF('Training Data'!$B314="A",1,0)</f>
        <v>1</v>
      </c>
      <c r="E314" s="3">
        <v>1</v>
      </c>
      <c r="F314" s="3">
        <v>0</v>
      </c>
      <c r="G314" s="3">
        <v>0</v>
      </c>
      <c r="H314" s="3">
        <v>1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1</v>
      </c>
      <c r="Q314" s="3">
        <v>0</v>
      </c>
      <c r="R314" s="3">
        <v>0</v>
      </c>
      <c r="S314" s="39">
        <v>1</v>
      </c>
      <c r="U314" s="37">
        <v>1</v>
      </c>
    </row>
    <row r="315" spans="1:21">
      <c r="A315" s="3">
        <f>IF('Training Data'!A315="M",1,0)</f>
        <v>0</v>
      </c>
      <c r="B315" s="3">
        <f>IF('Training Data'!$A315="F",1,0)</f>
        <v>1</v>
      </c>
      <c r="C315" s="3">
        <f>IF('Training Data'!$B315="H",1,0)</f>
        <v>0</v>
      </c>
      <c r="D315" s="3">
        <f>IF('Training Data'!$B315="A",1,0)</f>
        <v>1</v>
      </c>
      <c r="E315" s="3">
        <v>1</v>
      </c>
      <c r="F315" s="3">
        <v>0</v>
      </c>
      <c r="G315" s="3">
        <v>0</v>
      </c>
      <c r="H315" s="3">
        <v>0</v>
      </c>
      <c r="I315" s="3">
        <v>1</v>
      </c>
      <c r="J315" s="3">
        <v>0</v>
      </c>
      <c r="K315" s="3">
        <v>0</v>
      </c>
      <c r="L315" s="3">
        <v>0</v>
      </c>
      <c r="M315" s="3">
        <v>0</v>
      </c>
      <c r="N315" s="3">
        <v>1</v>
      </c>
      <c r="O315" s="3">
        <v>0</v>
      </c>
      <c r="P315" s="3">
        <v>0</v>
      </c>
      <c r="Q315" s="3">
        <v>0</v>
      </c>
      <c r="R315" s="3">
        <v>1</v>
      </c>
      <c r="S315" s="39">
        <v>0</v>
      </c>
      <c r="U315" s="37">
        <v>1</v>
      </c>
    </row>
    <row r="316" spans="1:21">
      <c r="A316" s="3">
        <f>IF('Training Data'!A316="M",1,0)</f>
        <v>0</v>
      </c>
      <c r="B316" s="3">
        <f>IF('Training Data'!$A316="F",1,0)</f>
        <v>1</v>
      </c>
      <c r="C316" s="3">
        <f>IF('Training Data'!$B316="H",1,0)</f>
        <v>1</v>
      </c>
      <c r="D316" s="3">
        <f>IF('Training Data'!$B316="A",1,0)</f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1</v>
      </c>
      <c r="R316" s="3">
        <v>0</v>
      </c>
      <c r="S316" s="39">
        <v>0</v>
      </c>
      <c r="U316" s="37">
        <v>1</v>
      </c>
    </row>
    <row r="317" spans="1:21">
      <c r="A317" s="3">
        <f>IF('Training Data'!A317="M",1,0)</f>
        <v>1</v>
      </c>
      <c r="B317" s="3">
        <f>IF('Training Data'!$A317="F",1,0)</f>
        <v>0</v>
      </c>
      <c r="C317" s="3">
        <f>IF('Training Data'!$B317="H",1,0)</f>
        <v>0</v>
      </c>
      <c r="D317" s="3">
        <f>IF('Training Data'!$B317="A",1,0)</f>
        <v>1</v>
      </c>
      <c r="E317" s="3">
        <v>1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9">
        <v>0</v>
      </c>
      <c r="U317" s="37">
        <v>1</v>
      </c>
    </row>
    <row r="318" spans="1:21">
      <c r="A318" s="3">
        <f>IF('Training Data'!A318="M",1,0)</f>
        <v>0</v>
      </c>
      <c r="B318" s="3">
        <f>IF('Training Data'!$A318="F",1,0)</f>
        <v>1</v>
      </c>
      <c r="C318" s="3">
        <f>IF('Training Data'!$B318="H",1,0)</f>
        <v>1</v>
      </c>
      <c r="D318" s="3">
        <f>IF('Training Data'!$B318="A",1,0)</f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1</v>
      </c>
      <c r="Q318" s="3">
        <v>0</v>
      </c>
      <c r="R318" s="3">
        <v>0</v>
      </c>
      <c r="S318" s="39">
        <v>1</v>
      </c>
      <c r="U318" s="37">
        <v>1</v>
      </c>
    </row>
    <row r="319" spans="1:21">
      <c r="A319" s="3">
        <f>IF('Training Data'!A319="M",1,0)</f>
        <v>1</v>
      </c>
      <c r="B319" s="3">
        <f>IF('Training Data'!$A319="F",1,0)</f>
        <v>0</v>
      </c>
      <c r="C319" s="3">
        <f>IF('Training Data'!$B319="H",1,0)</f>
        <v>1</v>
      </c>
      <c r="D319" s="3">
        <f>IF('Training Data'!$B319="A",1,0)</f>
        <v>0</v>
      </c>
      <c r="E319" s="3">
        <v>0</v>
      </c>
      <c r="F319" s="3">
        <v>0</v>
      </c>
      <c r="G319" s="3">
        <v>0</v>
      </c>
      <c r="H319" s="3">
        <v>1</v>
      </c>
      <c r="I319" s="3">
        <v>0</v>
      </c>
      <c r="J319" s="3">
        <v>0</v>
      </c>
      <c r="K319" s="3">
        <v>0</v>
      </c>
      <c r="L319" s="3">
        <v>1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9">
        <v>1</v>
      </c>
      <c r="U319" s="37">
        <v>1</v>
      </c>
    </row>
    <row r="320" spans="1:21">
      <c r="A320" s="3">
        <f>IF('Training Data'!A320="M",1,0)</f>
        <v>1</v>
      </c>
      <c r="B320" s="3">
        <f>IF('Training Data'!$A320="F",1,0)</f>
        <v>0</v>
      </c>
      <c r="C320" s="3">
        <f>IF('Training Data'!$B320="H",1,0)</f>
        <v>1</v>
      </c>
      <c r="D320" s="3">
        <f>IF('Training Data'!$B320="A",1,0)</f>
        <v>0</v>
      </c>
      <c r="E320" s="3">
        <v>0</v>
      </c>
      <c r="F320" s="3">
        <v>0</v>
      </c>
      <c r="G320" s="3">
        <v>0</v>
      </c>
      <c r="H320" s="3">
        <v>1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1</v>
      </c>
      <c r="O320" s="3">
        <v>0</v>
      </c>
      <c r="P320" s="3">
        <v>0</v>
      </c>
      <c r="Q320" s="3">
        <v>0</v>
      </c>
      <c r="R320" s="3">
        <v>0</v>
      </c>
      <c r="S320" s="39">
        <v>0</v>
      </c>
      <c r="U320" s="37">
        <v>1</v>
      </c>
    </row>
    <row r="321" spans="1:21">
      <c r="A321" s="3">
        <f>IF('Training Data'!A321="M",1,0)</f>
        <v>0</v>
      </c>
      <c r="B321" s="3">
        <f>IF('Training Data'!$A321="F",1,0)</f>
        <v>1</v>
      </c>
      <c r="C321" s="3">
        <f>IF('Training Data'!$B321="H",1,0)</f>
        <v>1</v>
      </c>
      <c r="D321" s="3">
        <f>IF('Training Data'!$B321="A",1,0)</f>
        <v>0</v>
      </c>
      <c r="E321" s="3">
        <v>0</v>
      </c>
      <c r="F321" s="3">
        <v>1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9">
        <v>0</v>
      </c>
      <c r="U321" s="37">
        <v>1</v>
      </c>
    </row>
    <row r="322" spans="1:21">
      <c r="A322" s="3">
        <f>IF('Training Data'!A322="M",1,0)</f>
        <v>1</v>
      </c>
      <c r="B322" s="3">
        <f>IF('Training Data'!$A322="F",1,0)</f>
        <v>0</v>
      </c>
      <c r="C322" s="3">
        <f>IF('Training Data'!$B322="H",1,0)</f>
        <v>0</v>
      </c>
      <c r="D322" s="3">
        <f>IF('Training Data'!$B322="A",1,0)</f>
        <v>1</v>
      </c>
      <c r="E322" s="3">
        <v>1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9">
        <v>0</v>
      </c>
      <c r="U322" s="37">
        <v>1</v>
      </c>
    </row>
    <row r="323" spans="1:21">
      <c r="A323" s="3">
        <f>IF('Training Data'!A323="M",1,0)</f>
        <v>0</v>
      </c>
      <c r="B323" s="3">
        <f>IF('Training Data'!$A323="F",1,0)</f>
        <v>0</v>
      </c>
      <c r="C323" s="3">
        <f>IF('Training Data'!$B323="H",1,0)</f>
        <v>0</v>
      </c>
      <c r="D323" s="3">
        <f>IF('Training Data'!$B323="A",1,0)</f>
        <v>1</v>
      </c>
      <c r="E323" s="3">
        <v>0</v>
      </c>
      <c r="F323" s="3">
        <v>1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1</v>
      </c>
      <c r="R323" s="3">
        <v>0</v>
      </c>
      <c r="S323" s="39">
        <v>0</v>
      </c>
      <c r="U323" s="37">
        <v>1</v>
      </c>
    </row>
    <row r="324" spans="1:21">
      <c r="A324" s="3">
        <f>IF('Training Data'!A324="M",1,0)</f>
        <v>0</v>
      </c>
      <c r="B324" s="3">
        <f>IF('Training Data'!$A324="F",1,0)</f>
        <v>1</v>
      </c>
      <c r="C324" s="3">
        <f>IF('Training Data'!$B324="H",1,0)</f>
        <v>0</v>
      </c>
      <c r="D324" s="3">
        <f>IF('Training Data'!$B324="A",1,0)</f>
        <v>1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9">
        <v>0</v>
      </c>
      <c r="U324" s="37">
        <v>1</v>
      </c>
    </row>
    <row r="325" spans="1:21">
      <c r="A325" s="3">
        <f>IF('Training Data'!A325="M",1,0)</f>
        <v>0</v>
      </c>
      <c r="B325" s="3">
        <f>IF('Training Data'!$A325="F",1,0)</f>
        <v>1</v>
      </c>
      <c r="C325" s="3">
        <f>IF('Training Data'!$B325="H",1,0)</f>
        <v>0</v>
      </c>
      <c r="D325" s="3">
        <f>IF('Training Data'!$B325="A",1,0)</f>
        <v>0</v>
      </c>
      <c r="E325" s="3">
        <v>0</v>
      </c>
      <c r="F325" s="3">
        <v>0</v>
      </c>
      <c r="G325" s="3">
        <v>0</v>
      </c>
      <c r="H325" s="3">
        <v>1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1</v>
      </c>
      <c r="Q325" s="3">
        <v>1</v>
      </c>
      <c r="R325" s="3">
        <v>0</v>
      </c>
      <c r="S325" s="39">
        <v>0</v>
      </c>
      <c r="U325" s="37">
        <v>1</v>
      </c>
    </row>
    <row r="326" spans="1:21">
      <c r="A326" s="3">
        <f>IF('Training Data'!A326="M",1,0)</f>
        <v>0</v>
      </c>
      <c r="B326" s="3">
        <f>IF('Training Data'!$A326="F",1,0)</f>
        <v>1</v>
      </c>
      <c r="C326" s="3">
        <f>IF('Training Data'!$B326="H",1,0)</f>
        <v>1</v>
      </c>
      <c r="D326" s="3">
        <f>IF('Training Data'!$B326="A",1,0)</f>
        <v>0</v>
      </c>
      <c r="E326" s="3">
        <v>0</v>
      </c>
      <c r="F326" s="3">
        <v>0</v>
      </c>
      <c r="G326" s="3">
        <v>0</v>
      </c>
      <c r="H326" s="3">
        <v>0</v>
      </c>
      <c r="I326" s="3">
        <v>1</v>
      </c>
      <c r="J326" s="3">
        <v>0</v>
      </c>
      <c r="K326" s="3">
        <v>0</v>
      </c>
      <c r="L326" s="3">
        <v>1</v>
      </c>
      <c r="M326" s="3">
        <v>0</v>
      </c>
      <c r="N326" s="3">
        <v>1</v>
      </c>
      <c r="O326" s="3">
        <v>0</v>
      </c>
      <c r="P326" s="3">
        <v>0</v>
      </c>
      <c r="Q326" s="3">
        <v>0</v>
      </c>
      <c r="R326" s="3">
        <v>0</v>
      </c>
      <c r="S326" s="39">
        <v>0</v>
      </c>
      <c r="U326" s="37">
        <v>1</v>
      </c>
    </row>
    <row r="327" spans="1:21">
      <c r="A327" s="3">
        <f>IF('Training Data'!A327="M",1,0)</f>
        <v>1</v>
      </c>
      <c r="B327" s="3">
        <f>IF('Training Data'!$A327="F",1,0)</f>
        <v>0</v>
      </c>
      <c r="C327" s="3">
        <f>IF('Training Data'!$B327="H",1,0)</f>
        <v>0</v>
      </c>
      <c r="D327" s="3">
        <f>IF('Training Data'!$B327="A",1,0)</f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9">
        <v>1</v>
      </c>
      <c r="U327" s="37">
        <v>1</v>
      </c>
    </row>
    <row r="328" spans="1:21">
      <c r="A328" s="3">
        <f>IF('Training Data'!A328="M",1,0)</f>
        <v>0</v>
      </c>
      <c r="B328" s="3">
        <f>IF('Training Data'!$A328="F",1,0)</f>
        <v>1</v>
      </c>
      <c r="C328" s="3">
        <f>IF('Training Data'!$B328="H",1,0)</f>
        <v>1</v>
      </c>
      <c r="D328" s="3">
        <f>IF('Training Data'!$B328="A",1,0)</f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1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1</v>
      </c>
      <c r="R328" s="3">
        <v>0</v>
      </c>
      <c r="S328" s="39">
        <v>0</v>
      </c>
      <c r="U328" s="37">
        <v>1</v>
      </c>
    </row>
    <row r="329" spans="1:21">
      <c r="A329" s="3">
        <f>IF('Training Data'!A329="M",1,0)</f>
        <v>0</v>
      </c>
      <c r="B329" s="3">
        <f>IF('Training Data'!$A329="F",1,0)</f>
        <v>1</v>
      </c>
      <c r="C329" s="3">
        <f>IF('Training Data'!$B329="H",1,0)</f>
        <v>0</v>
      </c>
      <c r="D329" s="3">
        <f>IF('Training Data'!$B329="A",1,0)</f>
        <v>1</v>
      </c>
      <c r="E329" s="3">
        <v>0</v>
      </c>
      <c r="F329" s="3">
        <v>0</v>
      </c>
      <c r="G329" s="3">
        <v>0</v>
      </c>
      <c r="H329" s="3">
        <v>0</v>
      </c>
      <c r="I329" s="3">
        <v>1</v>
      </c>
      <c r="J329" s="3">
        <v>1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1</v>
      </c>
      <c r="R329" s="3">
        <v>0</v>
      </c>
      <c r="S329" s="39">
        <v>0</v>
      </c>
      <c r="U329" s="37">
        <v>1</v>
      </c>
    </row>
    <row r="330" spans="1:21">
      <c r="A330" s="3">
        <f>IF('Training Data'!A330="M",1,0)</f>
        <v>0</v>
      </c>
      <c r="B330" s="3">
        <f>IF('Training Data'!$A330="F",1,0)</f>
        <v>1</v>
      </c>
      <c r="C330" s="3">
        <f>IF('Training Data'!$B330="H",1,0)</f>
        <v>1</v>
      </c>
      <c r="D330" s="3">
        <f>IF('Training Data'!$B330="A",1,0)</f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1</v>
      </c>
      <c r="O330" s="3">
        <v>0</v>
      </c>
      <c r="P330" s="3">
        <v>0</v>
      </c>
      <c r="Q330" s="3">
        <v>0</v>
      </c>
      <c r="R330" s="3">
        <v>0</v>
      </c>
      <c r="S330" s="39">
        <v>0</v>
      </c>
      <c r="U330" s="37">
        <v>1</v>
      </c>
    </row>
    <row r="331" spans="1:21">
      <c r="A331" s="3">
        <f>IF('Training Data'!A331="M",1,0)</f>
        <v>0</v>
      </c>
      <c r="B331" s="3">
        <f>IF('Training Data'!$A331="F",1,0)</f>
        <v>0</v>
      </c>
      <c r="C331" s="3">
        <f>IF('Training Data'!$B331="H",1,0)</f>
        <v>1</v>
      </c>
      <c r="D331" s="3">
        <f>IF('Training Data'!$B331="A",1,0)</f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1</v>
      </c>
      <c r="M331" s="3">
        <v>0</v>
      </c>
      <c r="N331" s="3">
        <v>0</v>
      </c>
      <c r="O331" s="3">
        <v>0</v>
      </c>
      <c r="P331" s="3">
        <v>0</v>
      </c>
      <c r="Q331" s="3">
        <v>1</v>
      </c>
      <c r="R331" s="3">
        <v>0</v>
      </c>
      <c r="S331" s="39">
        <v>0</v>
      </c>
      <c r="U331" s="37">
        <v>1</v>
      </c>
    </row>
    <row r="332" spans="1:21">
      <c r="A332" s="3">
        <f>IF('Training Data'!A332="M",1,0)</f>
        <v>1</v>
      </c>
      <c r="B332" s="3">
        <f>IF('Training Data'!$A332="F",1,0)</f>
        <v>0</v>
      </c>
      <c r="C332" s="3">
        <f>IF('Training Data'!$B332="H",1,0)</f>
        <v>1</v>
      </c>
      <c r="D332" s="3">
        <f>IF('Training Data'!$B332="A",1,0)</f>
        <v>0</v>
      </c>
      <c r="E332" s="3">
        <v>0</v>
      </c>
      <c r="F332" s="3">
        <v>0</v>
      </c>
      <c r="G332" s="3">
        <v>0</v>
      </c>
      <c r="H332" s="3">
        <v>1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1</v>
      </c>
      <c r="Q332" s="3">
        <v>1</v>
      </c>
      <c r="R332" s="3">
        <v>0</v>
      </c>
      <c r="S332" s="39">
        <v>0</v>
      </c>
      <c r="U332" s="37">
        <v>1</v>
      </c>
    </row>
    <row r="333" spans="1:21">
      <c r="A333" s="3">
        <f>IF('Training Data'!A333="M",1,0)</f>
        <v>0</v>
      </c>
      <c r="B333" s="3">
        <f>IF('Training Data'!$A333="F",1,0)</f>
        <v>1</v>
      </c>
      <c r="C333" s="3">
        <f>IF('Training Data'!$B333="H",1,0)</f>
        <v>1</v>
      </c>
      <c r="D333" s="3">
        <f>IF('Training Data'!$B333="A",1,0)</f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1</v>
      </c>
      <c r="K333" s="3">
        <v>1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9">
        <v>0</v>
      </c>
      <c r="U333" s="37">
        <v>1</v>
      </c>
    </row>
    <row r="334" spans="1:21">
      <c r="A334" s="3">
        <f>IF('Training Data'!A334="M",1,0)</f>
        <v>0</v>
      </c>
      <c r="B334" s="3">
        <f>IF('Training Data'!$A334="F",1,0)</f>
        <v>0</v>
      </c>
      <c r="C334" s="3">
        <f>IF('Training Data'!$B334="H",1,0)</f>
        <v>1</v>
      </c>
      <c r="D334" s="3">
        <f>IF('Training Data'!$B334="A",1,0)</f>
        <v>0</v>
      </c>
      <c r="E334" s="3">
        <v>0</v>
      </c>
      <c r="F334" s="3">
        <v>0</v>
      </c>
      <c r="G334" s="3">
        <v>0</v>
      </c>
      <c r="H334" s="3">
        <v>0</v>
      </c>
      <c r="I334" s="3">
        <v>1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9">
        <v>1</v>
      </c>
      <c r="U334" s="37">
        <v>1</v>
      </c>
    </row>
    <row r="335" spans="1:21">
      <c r="A335" s="3">
        <f>IF('Training Data'!A335="M",1,0)</f>
        <v>1</v>
      </c>
      <c r="B335" s="3">
        <f>IF('Training Data'!$A335="F",1,0)</f>
        <v>0</v>
      </c>
      <c r="C335" s="3">
        <f>IF('Training Data'!$B335="H",1,0)</f>
        <v>1</v>
      </c>
      <c r="D335" s="3">
        <f>IF('Training Data'!$B335="A",1,0)</f>
        <v>0</v>
      </c>
      <c r="E335" s="3">
        <v>0</v>
      </c>
      <c r="F335" s="3">
        <v>0</v>
      </c>
      <c r="G335" s="3">
        <v>0</v>
      </c>
      <c r="H335" s="3">
        <v>1</v>
      </c>
      <c r="I335" s="3">
        <v>1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9">
        <v>0</v>
      </c>
      <c r="U335" s="37">
        <v>1</v>
      </c>
    </row>
    <row r="336" spans="1:21">
      <c r="A336" s="3">
        <f>IF('Training Data'!A336="M",1,0)</f>
        <v>0</v>
      </c>
      <c r="B336" s="3">
        <f>IF('Training Data'!$A336="F",1,0)</f>
        <v>0</v>
      </c>
      <c r="C336" s="3">
        <f>IF('Training Data'!$B336="H",1,0)</f>
        <v>0</v>
      </c>
      <c r="D336" s="3">
        <f>IF('Training Data'!$B336="A",1,0)</f>
        <v>1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9">
        <v>0</v>
      </c>
      <c r="U336" s="37">
        <v>1</v>
      </c>
    </row>
    <row r="337" spans="1:21">
      <c r="A337" s="3">
        <f>IF('Training Data'!A337="M",1,0)</f>
        <v>0</v>
      </c>
      <c r="B337" s="3">
        <f>IF('Training Data'!$A337="F",1,0)</f>
        <v>0</v>
      </c>
      <c r="C337" s="3">
        <f>IF('Training Data'!$B337="H",1,0)</f>
        <v>0</v>
      </c>
      <c r="D337" s="3">
        <f>IF('Training Data'!$B337="A",1,0)</f>
        <v>1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9">
        <v>1</v>
      </c>
      <c r="U337" s="37">
        <v>1</v>
      </c>
    </row>
    <row r="338" spans="1:21">
      <c r="A338" s="3">
        <f>IF('Training Data'!A338="M",1,0)</f>
        <v>0</v>
      </c>
      <c r="B338" s="3">
        <f>IF('Training Data'!$A338="F",1,0)</f>
        <v>1</v>
      </c>
      <c r="C338" s="3">
        <f>IF('Training Data'!$B338="H",1,0)</f>
        <v>0</v>
      </c>
      <c r="D338" s="3">
        <f>IF('Training Data'!$B338="A",1,0)</f>
        <v>1</v>
      </c>
      <c r="E338" s="3">
        <v>1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1</v>
      </c>
      <c r="R338" s="3">
        <v>0</v>
      </c>
      <c r="S338" s="39">
        <v>0</v>
      </c>
      <c r="U338" s="37">
        <v>1</v>
      </c>
    </row>
    <row r="339" spans="1:21">
      <c r="A339" s="3">
        <f>IF('Training Data'!A339="M",1,0)</f>
        <v>0</v>
      </c>
      <c r="B339" s="3">
        <f>IF('Training Data'!$A339="F",1,0)</f>
        <v>1</v>
      </c>
      <c r="C339" s="3">
        <f>IF('Training Data'!$B339="H",1,0)</f>
        <v>0</v>
      </c>
      <c r="D339" s="3">
        <f>IF('Training Data'!$B339="A",1,0)</f>
        <v>1</v>
      </c>
      <c r="E339" s="3">
        <v>0</v>
      </c>
      <c r="F339" s="3">
        <v>0</v>
      </c>
      <c r="G339" s="3">
        <v>0</v>
      </c>
      <c r="H339" s="3">
        <v>0</v>
      </c>
      <c r="I339" s="3">
        <v>1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9">
        <v>0</v>
      </c>
      <c r="U339" s="37">
        <v>1</v>
      </c>
    </row>
    <row r="340" spans="1:21">
      <c r="A340" s="3">
        <f>IF('Training Data'!A340="M",1,0)</f>
        <v>1</v>
      </c>
      <c r="B340" s="3">
        <f>IF('Training Data'!$A340="F",1,0)</f>
        <v>0</v>
      </c>
      <c r="C340" s="3">
        <f>IF('Training Data'!$B340="H",1,0)</f>
        <v>0</v>
      </c>
      <c r="D340" s="3">
        <f>IF('Training Data'!$B340="A",1,0)</f>
        <v>1</v>
      </c>
      <c r="E340" s="3">
        <v>1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1</v>
      </c>
      <c r="O340" s="3">
        <v>0</v>
      </c>
      <c r="P340" s="3">
        <v>1</v>
      </c>
      <c r="Q340" s="3">
        <v>0</v>
      </c>
      <c r="R340" s="3">
        <v>0</v>
      </c>
      <c r="S340" s="39">
        <v>0</v>
      </c>
      <c r="U340" s="37">
        <v>1</v>
      </c>
    </row>
    <row r="341" spans="1:21">
      <c r="A341" s="3">
        <f>IF('Training Data'!A341="M",1,0)</f>
        <v>0</v>
      </c>
      <c r="B341" s="3">
        <f>IF('Training Data'!$A341="F",1,0)</f>
        <v>1</v>
      </c>
      <c r="C341" s="3">
        <f>IF('Training Data'!$B341="H",1,0)</f>
        <v>1</v>
      </c>
      <c r="D341" s="3">
        <f>IF('Training Data'!$B341="A",1,0)</f>
        <v>0</v>
      </c>
      <c r="E341" s="3">
        <v>0</v>
      </c>
      <c r="F341" s="3">
        <v>0</v>
      </c>
      <c r="G341" s="3">
        <v>0</v>
      </c>
      <c r="H341" s="3">
        <v>0</v>
      </c>
      <c r="I341" s="3">
        <v>1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1</v>
      </c>
      <c r="R341" s="3">
        <v>0</v>
      </c>
      <c r="S341" s="39">
        <v>0</v>
      </c>
      <c r="U341" s="37">
        <v>1</v>
      </c>
    </row>
    <row r="342" spans="1:21">
      <c r="A342" s="3">
        <f>IF('Training Data'!A342="M",1,0)</f>
        <v>0</v>
      </c>
      <c r="B342" s="3">
        <f>IF('Training Data'!$A342="F",1,0)</f>
        <v>1</v>
      </c>
      <c r="C342" s="3">
        <f>IF('Training Data'!$B342="H",1,0)</f>
        <v>1</v>
      </c>
      <c r="D342" s="3">
        <f>IF('Training Data'!$B342="A",1,0)</f>
        <v>0</v>
      </c>
      <c r="E342" s="3">
        <v>1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1</v>
      </c>
      <c r="Q342" s="3">
        <v>0</v>
      </c>
      <c r="R342" s="3">
        <v>0</v>
      </c>
      <c r="S342" s="39">
        <v>0</v>
      </c>
      <c r="U342" s="37">
        <v>1</v>
      </c>
    </row>
    <row r="343" spans="1:21">
      <c r="A343" s="3">
        <f>IF('Training Data'!A343="M",1,0)</f>
        <v>0</v>
      </c>
      <c r="B343" s="3">
        <f>IF('Training Data'!$A343="F",1,0)</f>
        <v>1</v>
      </c>
      <c r="C343" s="3">
        <f>IF('Training Data'!$B343="H",1,0)</f>
        <v>0</v>
      </c>
      <c r="D343" s="3">
        <f>IF('Training Data'!$B343="A",1,0)</f>
        <v>0</v>
      </c>
      <c r="E343" s="3">
        <v>0</v>
      </c>
      <c r="F343" s="3">
        <v>0</v>
      </c>
      <c r="G343" s="3">
        <v>0</v>
      </c>
      <c r="H343" s="3">
        <v>1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9">
        <v>1</v>
      </c>
      <c r="U343" s="37">
        <v>1</v>
      </c>
    </row>
    <row r="344" spans="1:21">
      <c r="A344" s="3">
        <f>IF('Training Data'!A344="M",1,0)</f>
        <v>0</v>
      </c>
      <c r="B344" s="3">
        <f>IF('Training Data'!$A344="F",1,0)</f>
        <v>1</v>
      </c>
      <c r="C344" s="3">
        <f>IF('Training Data'!$B344="H",1,0)</f>
        <v>0</v>
      </c>
      <c r="D344" s="3">
        <f>IF('Training Data'!$B344="A",1,0)</f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9">
        <v>0</v>
      </c>
      <c r="U344" s="37">
        <v>1</v>
      </c>
    </row>
    <row r="345" spans="1:21">
      <c r="A345" s="3">
        <f>IF('Training Data'!A345="M",1,0)</f>
        <v>1</v>
      </c>
      <c r="B345" s="3">
        <f>IF('Training Data'!$A345="F",1,0)</f>
        <v>0</v>
      </c>
      <c r="C345" s="3">
        <f>IF('Training Data'!$B345="H",1,0)</f>
        <v>0</v>
      </c>
      <c r="D345" s="3">
        <f>IF('Training Data'!$B345="A",1,0)</f>
        <v>1</v>
      </c>
      <c r="E345" s="3">
        <v>0</v>
      </c>
      <c r="F345" s="3">
        <v>0</v>
      </c>
      <c r="G345" s="3">
        <v>0</v>
      </c>
      <c r="H345" s="3">
        <v>1</v>
      </c>
      <c r="I345" s="3">
        <v>0</v>
      </c>
      <c r="J345" s="3">
        <v>0</v>
      </c>
      <c r="K345" s="3">
        <v>0</v>
      </c>
      <c r="L345" s="3">
        <v>1</v>
      </c>
      <c r="M345" s="3">
        <v>0</v>
      </c>
      <c r="N345" s="3">
        <v>0</v>
      </c>
      <c r="O345" s="3">
        <v>0</v>
      </c>
      <c r="P345" s="3">
        <v>0</v>
      </c>
      <c r="Q345" s="3">
        <v>1</v>
      </c>
      <c r="R345" s="3">
        <v>0</v>
      </c>
      <c r="S345" s="39">
        <v>0</v>
      </c>
      <c r="U345" s="37">
        <v>1</v>
      </c>
    </row>
    <row r="346" spans="1:21">
      <c r="A346" s="3">
        <f>IF('Training Data'!A346="M",1,0)</f>
        <v>0</v>
      </c>
      <c r="B346" s="3">
        <f>IF('Training Data'!$A346="F",1,0)</f>
        <v>1</v>
      </c>
      <c r="C346" s="3">
        <f>IF('Training Data'!$B346="H",1,0)</f>
        <v>0</v>
      </c>
      <c r="D346" s="3">
        <f>IF('Training Data'!$B346="A",1,0)</f>
        <v>1</v>
      </c>
      <c r="E346" s="3">
        <v>0</v>
      </c>
      <c r="F346" s="3">
        <v>1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9">
        <v>0</v>
      </c>
      <c r="U346" s="37">
        <v>1</v>
      </c>
    </row>
    <row r="347" spans="1:21">
      <c r="A347" s="3">
        <f>IF('Training Data'!A347="M",1,0)</f>
        <v>0</v>
      </c>
      <c r="B347" s="3">
        <f>IF('Training Data'!$A347="F",1,0)</f>
        <v>1</v>
      </c>
      <c r="C347" s="3">
        <f>IF('Training Data'!$B347="H",1,0)</f>
        <v>0</v>
      </c>
      <c r="D347" s="3">
        <f>IF('Training Data'!$B347="A",1,0)</f>
        <v>1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9">
        <v>1</v>
      </c>
      <c r="U347" s="37">
        <v>1</v>
      </c>
    </row>
    <row r="348" spans="1:21">
      <c r="A348" s="3">
        <f>IF('Training Data'!A348="M",1,0)</f>
        <v>0</v>
      </c>
      <c r="B348" s="3">
        <f>IF('Training Data'!$A348="F",1,0)</f>
        <v>1</v>
      </c>
      <c r="C348" s="3">
        <f>IF('Training Data'!$B348="H",1,0)</f>
        <v>1</v>
      </c>
      <c r="D348" s="3">
        <f>IF('Training Data'!$B348="A",1,0)</f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9">
        <v>0</v>
      </c>
      <c r="U348" s="37">
        <v>1</v>
      </c>
    </row>
    <row r="349" spans="1:21">
      <c r="A349" s="3">
        <f>IF('Training Data'!A349="M",1,0)</f>
        <v>1</v>
      </c>
      <c r="B349" s="3">
        <f>IF('Training Data'!$A349="F",1,0)</f>
        <v>0</v>
      </c>
      <c r="C349" s="3">
        <f>IF('Training Data'!$B349="H",1,0)</f>
        <v>0</v>
      </c>
      <c r="D349" s="3">
        <f>IF('Training Data'!$B349="A",1,0)</f>
        <v>0</v>
      </c>
      <c r="E349" s="3">
        <v>0</v>
      </c>
      <c r="F349" s="3">
        <v>0</v>
      </c>
      <c r="G349" s="3">
        <v>0</v>
      </c>
      <c r="H349" s="3">
        <v>1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1</v>
      </c>
      <c r="R349" s="3">
        <v>0</v>
      </c>
      <c r="S349" s="39">
        <v>0</v>
      </c>
      <c r="U349" s="37">
        <v>1</v>
      </c>
    </row>
    <row r="350" spans="1:21">
      <c r="A350" s="3">
        <f>IF('Training Data'!A350="M",1,0)</f>
        <v>0</v>
      </c>
      <c r="B350" s="3">
        <f>IF('Training Data'!$A350="F",1,0)</f>
        <v>0</v>
      </c>
      <c r="C350" s="3">
        <f>IF('Training Data'!$B350="H",1,0)</f>
        <v>1</v>
      </c>
      <c r="D350" s="3">
        <f>IF('Training Data'!$B350="A",1,0)</f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1</v>
      </c>
      <c r="O350" s="3">
        <v>0</v>
      </c>
      <c r="P350" s="3">
        <v>0</v>
      </c>
      <c r="Q350" s="3">
        <v>0</v>
      </c>
      <c r="R350" s="3">
        <v>0</v>
      </c>
      <c r="S350" s="39">
        <v>0</v>
      </c>
      <c r="U350" s="37">
        <v>1</v>
      </c>
    </row>
    <row r="351" spans="1:21">
      <c r="A351" s="3">
        <f>IF('Training Data'!A351="M",1,0)</f>
        <v>0</v>
      </c>
      <c r="B351" s="3">
        <f>IF('Training Data'!$A351="F",1,0)</f>
        <v>1</v>
      </c>
      <c r="C351" s="3">
        <f>IF('Training Data'!$B351="H",1,0)</f>
        <v>0</v>
      </c>
      <c r="D351" s="3">
        <f>IF('Training Data'!$B351="A",1,0)</f>
        <v>1</v>
      </c>
      <c r="E351" s="3">
        <v>0</v>
      </c>
      <c r="F351" s="3">
        <v>0</v>
      </c>
      <c r="G351" s="3">
        <v>0</v>
      </c>
      <c r="H351" s="3">
        <v>0</v>
      </c>
      <c r="I351" s="3">
        <v>1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9">
        <v>0</v>
      </c>
      <c r="U351" s="37">
        <v>1</v>
      </c>
    </row>
    <row r="352" spans="1:21">
      <c r="A352" s="3">
        <f>IF('Training Data'!A352="M",1,0)</f>
        <v>0</v>
      </c>
      <c r="B352" s="3">
        <f>IF('Training Data'!$A352="F",1,0)</f>
        <v>1</v>
      </c>
      <c r="C352" s="3">
        <f>IF('Training Data'!$B352="H",1,0)</f>
        <v>1</v>
      </c>
      <c r="D352" s="3">
        <f>IF('Training Data'!$B352="A",1,0)</f>
        <v>0</v>
      </c>
      <c r="E352" s="3">
        <v>0</v>
      </c>
      <c r="F352" s="3">
        <v>0</v>
      </c>
      <c r="G352" s="3">
        <v>0</v>
      </c>
      <c r="H352" s="3">
        <v>1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9">
        <v>0</v>
      </c>
      <c r="U352" s="37">
        <v>1</v>
      </c>
    </row>
    <row r="353" spans="1:21">
      <c r="A353" s="3">
        <f>IF('Training Data'!A353="M",1,0)</f>
        <v>0</v>
      </c>
      <c r="B353" s="3">
        <f>IF('Training Data'!$A353="F",1,0)</f>
        <v>1</v>
      </c>
      <c r="C353" s="3">
        <f>IF('Training Data'!$B353="H",1,0)</f>
        <v>1</v>
      </c>
      <c r="D353" s="3">
        <f>IF('Training Data'!$B353="A",1,0)</f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9">
        <v>1</v>
      </c>
      <c r="U353" s="37">
        <v>1</v>
      </c>
    </row>
    <row r="354" spans="1:21">
      <c r="A354" s="3">
        <f>IF('Training Data'!A354="M",1,0)</f>
        <v>1</v>
      </c>
      <c r="B354" s="3">
        <f>IF('Training Data'!$A354="F",1,0)</f>
        <v>0</v>
      </c>
      <c r="C354" s="3">
        <f>IF('Training Data'!$B354="H",1,0)</f>
        <v>0</v>
      </c>
      <c r="D354" s="3">
        <f>IF('Training Data'!$B354="A",1,0)</f>
        <v>1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1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9">
        <v>1</v>
      </c>
      <c r="U354" s="37">
        <v>1</v>
      </c>
    </row>
    <row r="355" spans="1:21">
      <c r="A355" s="3">
        <f>IF('Training Data'!A355="M",1,0)</f>
        <v>1</v>
      </c>
      <c r="B355" s="3">
        <f>IF('Training Data'!$A355="F",1,0)</f>
        <v>0</v>
      </c>
      <c r="C355" s="3">
        <f>IF('Training Data'!$B355="H",1,0)</f>
        <v>0</v>
      </c>
      <c r="D355" s="3">
        <f>IF('Training Data'!$B355="A",1,0)</f>
        <v>0</v>
      </c>
      <c r="E355" s="3">
        <v>1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</v>
      </c>
      <c r="N355" s="3">
        <v>0</v>
      </c>
      <c r="O355" s="3">
        <v>0</v>
      </c>
      <c r="P355" s="3">
        <v>1</v>
      </c>
      <c r="Q355" s="3">
        <v>0</v>
      </c>
      <c r="R355" s="3">
        <v>0</v>
      </c>
      <c r="S355" s="39">
        <v>0</v>
      </c>
      <c r="U355" s="37">
        <v>1</v>
      </c>
    </row>
    <row r="356" spans="1:21">
      <c r="A356" s="3">
        <f>IF('Training Data'!A356="M",1,0)</f>
        <v>0</v>
      </c>
      <c r="B356" s="3">
        <f>IF('Training Data'!$A356="F",1,0)</f>
        <v>1</v>
      </c>
      <c r="C356" s="3">
        <f>IF('Training Data'!$B356="H",1,0)</f>
        <v>1</v>
      </c>
      <c r="D356" s="3">
        <f>IF('Training Data'!$B356="A",1,0)</f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1</v>
      </c>
      <c r="S356" s="39">
        <v>0</v>
      </c>
      <c r="U356" s="37">
        <v>1</v>
      </c>
    </row>
    <row r="357" spans="1:21">
      <c r="A357" s="3">
        <f>IF('Training Data'!A357="M",1,0)</f>
        <v>0</v>
      </c>
      <c r="B357" s="3">
        <f>IF('Training Data'!$A357="F",1,0)</f>
        <v>1</v>
      </c>
      <c r="C357" s="3">
        <f>IF('Training Data'!$B357="H",1,0)</f>
        <v>0</v>
      </c>
      <c r="D357" s="3">
        <f>IF('Training Data'!$B357="A",1,0)</f>
        <v>0</v>
      </c>
      <c r="E357" s="3">
        <v>0</v>
      </c>
      <c r="F357" s="3">
        <v>0</v>
      </c>
      <c r="G357" s="3">
        <v>0</v>
      </c>
      <c r="H357" s="3">
        <v>1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9">
        <v>1</v>
      </c>
      <c r="U357" s="37">
        <v>1</v>
      </c>
    </row>
    <row r="358" spans="1:21">
      <c r="A358" s="3">
        <f>IF('Training Data'!A358="M",1,0)</f>
        <v>0</v>
      </c>
      <c r="B358" s="3">
        <f>IF('Training Data'!$A358="F",1,0)</f>
        <v>1</v>
      </c>
      <c r="C358" s="3">
        <f>IF('Training Data'!$B358="H",1,0)</f>
        <v>0</v>
      </c>
      <c r="D358" s="3">
        <f>IF('Training Data'!$B358="A",1,0)</f>
        <v>1</v>
      </c>
      <c r="E358" s="3">
        <v>0</v>
      </c>
      <c r="F358" s="3">
        <v>0</v>
      </c>
      <c r="G358" s="3">
        <v>0</v>
      </c>
      <c r="H358" s="3">
        <v>1</v>
      </c>
      <c r="I358" s="3">
        <v>1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9">
        <v>0</v>
      </c>
      <c r="U358" s="37">
        <v>1</v>
      </c>
    </row>
    <row r="359" spans="1:21">
      <c r="A359" s="3">
        <f>IF('Training Data'!A359="M",1,0)</f>
        <v>1</v>
      </c>
      <c r="B359" s="3">
        <f>IF('Training Data'!$A359="F",1,0)</f>
        <v>0</v>
      </c>
      <c r="C359" s="3">
        <f>IF('Training Data'!$B359="H",1,0)</f>
        <v>0</v>
      </c>
      <c r="D359" s="3">
        <f>IF('Training Data'!$B359="A",1,0)</f>
        <v>1</v>
      </c>
      <c r="E359" s="3">
        <v>0</v>
      </c>
      <c r="F359" s="3">
        <v>0</v>
      </c>
      <c r="G359" s="3">
        <v>0</v>
      </c>
      <c r="H359" s="3">
        <v>1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1</v>
      </c>
      <c r="R359" s="3">
        <v>0</v>
      </c>
      <c r="S359" s="39">
        <v>1</v>
      </c>
      <c r="U359" s="37">
        <v>1</v>
      </c>
    </row>
    <row r="360" spans="1:21">
      <c r="A360" s="3">
        <f>IF('Training Data'!A360="M",1,0)</f>
        <v>1</v>
      </c>
      <c r="B360" s="3">
        <f>IF('Training Data'!$A360="F",1,0)</f>
        <v>0</v>
      </c>
      <c r="C360" s="3">
        <f>IF('Training Data'!$B360="H",1,0)</f>
        <v>0</v>
      </c>
      <c r="D360" s="3">
        <f>IF('Training Data'!$B360="A",1,0)</f>
        <v>1</v>
      </c>
      <c r="E360" s="3">
        <v>0</v>
      </c>
      <c r="F360" s="3">
        <v>0</v>
      </c>
      <c r="G360" s="3">
        <v>0</v>
      </c>
      <c r="H360" s="3">
        <v>0</v>
      </c>
      <c r="I360" s="3">
        <v>1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9">
        <v>0</v>
      </c>
      <c r="U360" s="37">
        <v>1</v>
      </c>
    </row>
    <row r="361" spans="1:21">
      <c r="A361" s="3">
        <f>IF('Training Data'!A361="M",1,0)</f>
        <v>0</v>
      </c>
      <c r="B361" s="3">
        <f>IF('Training Data'!$A361="F",1,0)</f>
        <v>1</v>
      </c>
      <c r="C361" s="3">
        <f>IF('Training Data'!$B361="H",1,0)</f>
        <v>0</v>
      </c>
      <c r="D361" s="3">
        <f>IF('Training Data'!$B361="A",1,0)</f>
        <v>1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1</v>
      </c>
      <c r="R361" s="3">
        <v>0</v>
      </c>
      <c r="S361" s="39">
        <v>1</v>
      </c>
      <c r="U361" s="37">
        <v>1</v>
      </c>
    </row>
    <row r="362" spans="1:21">
      <c r="A362" s="3">
        <f>IF('Training Data'!A362="M",1,0)</f>
        <v>0</v>
      </c>
      <c r="B362" s="3">
        <f>IF('Training Data'!$A362="F",1,0)</f>
        <v>0</v>
      </c>
      <c r="C362" s="3">
        <f>IF('Training Data'!$B362="H",1,0)</f>
        <v>1</v>
      </c>
      <c r="D362" s="3">
        <f>IF('Training Data'!$B362="A",1,0)</f>
        <v>0</v>
      </c>
      <c r="E362" s="3">
        <v>0</v>
      </c>
      <c r="F362" s="3">
        <v>1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1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9">
        <v>0</v>
      </c>
      <c r="U362" s="37">
        <v>1</v>
      </c>
    </row>
    <row r="363" spans="1:21">
      <c r="A363" s="3">
        <f>IF('Training Data'!A363="M",1,0)</f>
        <v>0</v>
      </c>
      <c r="B363" s="3">
        <f>IF('Training Data'!$A363="F",1,0)</f>
        <v>1</v>
      </c>
      <c r="C363" s="3">
        <f>IF('Training Data'!$B363="H",1,0)</f>
        <v>0</v>
      </c>
      <c r="D363" s="3">
        <f>IF('Training Data'!$B363="A",1,0)</f>
        <v>1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9">
        <v>0</v>
      </c>
      <c r="U363" s="37">
        <v>1</v>
      </c>
    </row>
    <row r="364" spans="1:21">
      <c r="A364" s="3">
        <f>IF('Training Data'!A364="M",1,0)</f>
        <v>1</v>
      </c>
      <c r="B364" s="3">
        <f>IF('Training Data'!$A364="F",1,0)</f>
        <v>0</v>
      </c>
      <c r="C364" s="3">
        <f>IF('Training Data'!$B364="H",1,0)</f>
        <v>1</v>
      </c>
      <c r="D364" s="3">
        <f>IF('Training Data'!$B364="A",1,0)</f>
        <v>0</v>
      </c>
      <c r="E364" s="3">
        <v>0</v>
      </c>
      <c r="F364" s="3">
        <v>0</v>
      </c>
      <c r="G364" s="3">
        <v>0</v>
      </c>
      <c r="H364" s="3">
        <v>0</v>
      </c>
      <c r="I364" s="3">
        <v>1</v>
      </c>
      <c r="J364" s="3">
        <v>0</v>
      </c>
      <c r="K364" s="3">
        <v>1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9">
        <v>0</v>
      </c>
      <c r="U364" s="37">
        <v>1</v>
      </c>
    </row>
    <row r="365" spans="1:21">
      <c r="A365" s="3">
        <f>IF('Training Data'!A365="M",1,0)</f>
        <v>0</v>
      </c>
      <c r="B365" s="3">
        <f>IF('Training Data'!$A365="F",1,0)</f>
        <v>1</v>
      </c>
      <c r="C365" s="3">
        <f>IF('Training Data'!$B365="H",1,0)</f>
        <v>1</v>
      </c>
      <c r="D365" s="3">
        <f>IF('Training Data'!$B365="A",1,0)</f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1</v>
      </c>
      <c r="R365" s="3">
        <v>0</v>
      </c>
      <c r="S365" s="39">
        <v>0</v>
      </c>
      <c r="U365" s="37">
        <v>1</v>
      </c>
    </row>
    <row r="366" spans="1:21">
      <c r="A366" s="3">
        <f>IF('Training Data'!A366="M",1,0)</f>
        <v>0</v>
      </c>
      <c r="B366" s="3">
        <f>IF('Training Data'!$A366="F",1,0)</f>
        <v>1</v>
      </c>
      <c r="C366" s="3">
        <f>IF('Training Data'!$B366="H",1,0)</f>
        <v>1</v>
      </c>
      <c r="D366" s="3">
        <f>IF('Training Data'!$B366="A",1,0)</f>
        <v>0</v>
      </c>
      <c r="E366" s="3">
        <v>0</v>
      </c>
      <c r="F366" s="3">
        <v>0</v>
      </c>
      <c r="G366" s="3">
        <v>0</v>
      </c>
      <c r="H366" s="3">
        <v>1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9">
        <v>1</v>
      </c>
      <c r="U366" s="37">
        <v>1</v>
      </c>
    </row>
    <row r="367" spans="1:21">
      <c r="A367" s="3">
        <f>IF('Training Data'!A367="M",1,0)</f>
        <v>0</v>
      </c>
      <c r="B367" s="3">
        <f>IF('Training Data'!$A367="F",1,0)</f>
        <v>1</v>
      </c>
      <c r="C367" s="3">
        <f>IF('Training Data'!$B367="H",1,0)</f>
        <v>0</v>
      </c>
      <c r="D367" s="3">
        <f>IF('Training Data'!$B367="A",1,0)</f>
        <v>1</v>
      </c>
      <c r="E367" s="3">
        <v>0</v>
      </c>
      <c r="F367" s="3">
        <v>0</v>
      </c>
      <c r="G367" s="3">
        <v>0</v>
      </c>
      <c r="H367" s="3">
        <v>0</v>
      </c>
      <c r="I367" s="3">
        <v>1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9">
        <v>0</v>
      </c>
      <c r="U367" s="37">
        <v>1</v>
      </c>
    </row>
    <row r="368" spans="1:21">
      <c r="A368" s="3">
        <f>IF('Training Data'!A368="M",1,0)</f>
        <v>0</v>
      </c>
      <c r="B368" s="3">
        <f>IF('Training Data'!$A368="F",1,0)</f>
        <v>1</v>
      </c>
      <c r="C368" s="3">
        <f>IF('Training Data'!$B368="H",1,0)</f>
        <v>1</v>
      </c>
      <c r="D368" s="3">
        <f>IF('Training Data'!$B368="A",1,0)</f>
        <v>0</v>
      </c>
      <c r="E368" s="3">
        <v>0</v>
      </c>
      <c r="F368" s="3">
        <v>0</v>
      </c>
      <c r="G368" s="3">
        <v>0</v>
      </c>
      <c r="H368" s="3">
        <v>1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1</v>
      </c>
      <c r="O368" s="3">
        <v>0</v>
      </c>
      <c r="P368" s="3">
        <v>0</v>
      </c>
      <c r="Q368" s="3">
        <v>0</v>
      </c>
      <c r="R368" s="3">
        <v>0</v>
      </c>
      <c r="S368" s="39">
        <v>0</v>
      </c>
      <c r="U368" s="37">
        <v>1</v>
      </c>
    </row>
    <row r="369" spans="1:21">
      <c r="A369" s="3">
        <f>IF('Training Data'!A369="M",1,0)</f>
        <v>1</v>
      </c>
      <c r="B369" s="3">
        <f>IF('Training Data'!$A369="F",1,0)</f>
        <v>0</v>
      </c>
      <c r="C369" s="3">
        <f>IF('Training Data'!$B369="H",1,0)</f>
        <v>0</v>
      </c>
      <c r="D369" s="3">
        <f>IF('Training Data'!$B369="A",1,0)</f>
        <v>1</v>
      </c>
      <c r="E369" s="3">
        <v>0</v>
      </c>
      <c r="F369" s="3">
        <v>0</v>
      </c>
      <c r="G369" s="3">
        <v>0</v>
      </c>
      <c r="H369" s="3">
        <v>0</v>
      </c>
      <c r="I369" s="3">
        <v>1</v>
      </c>
      <c r="J369" s="3">
        <v>0</v>
      </c>
      <c r="K369" s="3">
        <v>0</v>
      </c>
      <c r="L369" s="3">
        <v>1</v>
      </c>
      <c r="M369" s="3">
        <v>0</v>
      </c>
      <c r="N369" s="3">
        <v>1</v>
      </c>
      <c r="O369" s="3">
        <v>0</v>
      </c>
      <c r="P369" s="3">
        <v>0</v>
      </c>
      <c r="Q369" s="3">
        <v>0</v>
      </c>
      <c r="R369" s="3">
        <v>0</v>
      </c>
      <c r="S369" s="39">
        <v>1</v>
      </c>
      <c r="U369" s="37">
        <v>1</v>
      </c>
    </row>
    <row r="370" spans="1:21">
      <c r="A370" s="3">
        <f>IF('Training Data'!A370="M",1,0)</f>
        <v>0</v>
      </c>
      <c r="B370" s="3">
        <f>IF('Training Data'!$A370="F",1,0)</f>
        <v>1</v>
      </c>
      <c r="C370" s="3">
        <f>IF('Training Data'!$B370="H",1,0)</f>
        <v>0</v>
      </c>
      <c r="D370" s="3">
        <f>IF('Training Data'!$B370="A",1,0)</f>
        <v>1</v>
      </c>
      <c r="E370" s="3">
        <v>0</v>
      </c>
      <c r="F370" s="3">
        <v>0</v>
      </c>
      <c r="G370" s="3">
        <v>0</v>
      </c>
      <c r="H370" s="3">
        <v>0</v>
      </c>
      <c r="I370" s="3">
        <v>1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9">
        <v>0</v>
      </c>
      <c r="U370" s="37">
        <v>1</v>
      </c>
    </row>
    <row r="371" spans="1:21">
      <c r="A371" s="3">
        <f>IF('Training Data'!A371="M",1,0)</f>
        <v>0</v>
      </c>
      <c r="B371" s="3">
        <f>IF('Training Data'!$A371="F",1,0)</f>
        <v>0</v>
      </c>
      <c r="C371" s="3">
        <f>IF('Training Data'!$B371="H",1,0)</f>
        <v>1</v>
      </c>
      <c r="D371" s="3">
        <f>IF('Training Data'!$B371="A",1,0)</f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1</v>
      </c>
      <c r="R371" s="3">
        <v>0</v>
      </c>
      <c r="S371" s="39">
        <v>0</v>
      </c>
      <c r="U371" s="37">
        <v>1</v>
      </c>
    </row>
    <row r="372" spans="1:21">
      <c r="A372" s="3">
        <f>IF('Training Data'!A372="M",1,0)</f>
        <v>0</v>
      </c>
      <c r="B372" s="3">
        <f>IF('Training Data'!$A372="F",1,0)</f>
        <v>1</v>
      </c>
      <c r="C372" s="3">
        <f>IF('Training Data'!$B372="H",1,0)</f>
        <v>0</v>
      </c>
      <c r="D372" s="3">
        <f>IF('Training Data'!$B372="A",1,0)</f>
        <v>1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1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1</v>
      </c>
      <c r="Q372" s="3">
        <v>0</v>
      </c>
      <c r="R372" s="3">
        <v>0</v>
      </c>
      <c r="S372" s="39">
        <v>1</v>
      </c>
      <c r="U372" s="37">
        <v>1</v>
      </c>
    </row>
    <row r="373" spans="1:21">
      <c r="A373" s="3">
        <f>IF('Training Data'!A373="M",1,0)</f>
        <v>1</v>
      </c>
      <c r="B373" s="3">
        <f>IF('Training Data'!$A373="F",1,0)</f>
        <v>0</v>
      </c>
      <c r="C373" s="3">
        <f>IF('Training Data'!$B373="H",1,0)</f>
        <v>1</v>
      </c>
      <c r="D373" s="3">
        <f>IF('Training Data'!$B373="A",1,0)</f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9">
        <v>0</v>
      </c>
      <c r="U373" s="37">
        <v>1</v>
      </c>
    </row>
    <row r="374" spans="1:21">
      <c r="A374" s="3">
        <f>IF('Training Data'!A374="M",1,0)</f>
        <v>0</v>
      </c>
      <c r="B374" s="3">
        <f>IF('Training Data'!$A374="F",1,0)</f>
        <v>0</v>
      </c>
      <c r="C374" s="3">
        <f>IF('Training Data'!$B374="H",1,0)</f>
        <v>1</v>
      </c>
      <c r="D374" s="3">
        <f>IF('Training Data'!$B374="A",1,0)</f>
        <v>0</v>
      </c>
      <c r="E374" s="3">
        <v>0</v>
      </c>
      <c r="F374" s="3">
        <v>0</v>
      </c>
      <c r="G374" s="3">
        <v>0</v>
      </c>
      <c r="H374" s="3">
        <v>1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9">
        <v>0</v>
      </c>
      <c r="U374" s="37">
        <v>1</v>
      </c>
    </row>
    <row r="375" spans="1:21">
      <c r="A375" s="3">
        <f>IF('Training Data'!A375="M",1,0)</f>
        <v>0</v>
      </c>
      <c r="B375" s="3">
        <f>IF('Training Data'!$A375="F",1,0)</f>
        <v>1</v>
      </c>
      <c r="C375" s="3">
        <f>IF('Training Data'!$B375="H",1,0)</f>
        <v>0</v>
      </c>
      <c r="D375" s="3">
        <f>IF('Training Data'!$B375="A",1,0)</f>
        <v>1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9">
        <v>0</v>
      </c>
      <c r="U375" s="37">
        <v>1</v>
      </c>
    </row>
    <row r="376" spans="1:21">
      <c r="A376" s="3">
        <f>IF('Training Data'!A376="M",1,0)</f>
        <v>0</v>
      </c>
      <c r="B376" s="3">
        <f>IF('Training Data'!$A376="F",1,0)</f>
        <v>1</v>
      </c>
      <c r="C376" s="3">
        <f>IF('Training Data'!$B376="H",1,0)</f>
        <v>0</v>
      </c>
      <c r="D376" s="3">
        <f>IF('Training Data'!$B376="A",1,0)</f>
        <v>1</v>
      </c>
      <c r="E376" s="3">
        <v>0</v>
      </c>
      <c r="F376" s="3">
        <v>0</v>
      </c>
      <c r="G376" s="3">
        <v>0</v>
      </c>
      <c r="H376" s="3">
        <v>1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9">
        <v>0</v>
      </c>
      <c r="U376" s="37">
        <v>1</v>
      </c>
    </row>
    <row r="377" spans="1:21">
      <c r="A377" s="3">
        <f>IF('Training Data'!A377="M",1,0)</f>
        <v>0</v>
      </c>
      <c r="B377" s="3">
        <f>IF('Training Data'!$A377="F",1,0)</f>
        <v>1</v>
      </c>
      <c r="C377" s="3">
        <f>IF('Training Data'!$B377="H",1,0)</f>
        <v>1</v>
      </c>
      <c r="D377" s="3">
        <f>IF('Training Data'!$B377="A",1,0)</f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1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9">
        <v>0</v>
      </c>
      <c r="U377" s="37">
        <v>1</v>
      </c>
    </row>
    <row r="378" spans="1:21">
      <c r="A378" s="3">
        <f>IF('Training Data'!A378="M",1,0)</f>
        <v>0</v>
      </c>
      <c r="B378" s="3">
        <f>IF('Training Data'!$A378="F",1,0)</f>
        <v>1</v>
      </c>
      <c r="C378" s="3">
        <f>IF('Training Data'!$B378="H",1,0)</f>
        <v>1</v>
      </c>
      <c r="D378" s="3">
        <f>IF('Training Data'!$B378="A",1,0)</f>
        <v>0</v>
      </c>
      <c r="E378" s="3">
        <v>1</v>
      </c>
      <c r="F378" s="3">
        <v>0</v>
      </c>
      <c r="G378" s="3">
        <v>0</v>
      </c>
      <c r="H378" s="3">
        <v>1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1</v>
      </c>
      <c r="R378" s="3">
        <v>0</v>
      </c>
      <c r="S378" s="39">
        <v>0</v>
      </c>
      <c r="U378" s="37">
        <v>1</v>
      </c>
    </row>
    <row r="379" spans="1:21">
      <c r="A379" s="3">
        <f>IF('Training Data'!A379="M",1,0)</f>
        <v>1</v>
      </c>
      <c r="B379" s="3">
        <f>IF('Training Data'!$A379="F",1,0)</f>
        <v>0</v>
      </c>
      <c r="C379" s="3">
        <f>IF('Training Data'!$B379="H",1,0)</f>
        <v>1</v>
      </c>
      <c r="D379" s="3">
        <f>IF('Training Data'!$B379="A",1,0)</f>
        <v>0</v>
      </c>
      <c r="E379" s="3">
        <v>0</v>
      </c>
      <c r="F379" s="3">
        <v>0</v>
      </c>
      <c r="G379" s="3">
        <v>0</v>
      </c>
      <c r="H379" s="3">
        <v>1</v>
      </c>
      <c r="I379" s="3">
        <v>1</v>
      </c>
      <c r="J379" s="3">
        <v>0</v>
      </c>
      <c r="K379" s="3">
        <v>0</v>
      </c>
      <c r="L379" s="3">
        <v>0</v>
      </c>
      <c r="M379" s="3">
        <v>0</v>
      </c>
      <c r="N379" s="3">
        <v>1</v>
      </c>
      <c r="O379" s="3">
        <v>0</v>
      </c>
      <c r="P379" s="3">
        <v>0</v>
      </c>
      <c r="Q379" s="3">
        <v>0</v>
      </c>
      <c r="R379" s="3">
        <v>1</v>
      </c>
      <c r="S379" s="39">
        <v>1</v>
      </c>
      <c r="U379" s="37">
        <v>1</v>
      </c>
    </row>
    <row r="380" spans="1:21">
      <c r="A380" s="3">
        <f>IF('Training Data'!A380="M",1,0)</f>
        <v>0</v>
      </c>
      <c r="B380" s="3">
        <f>IF('Training Data'!$A380="F",1,0)</f>
        <v>0</v>
      </c>
      <c r="C380" s="3">
        <f>IF('Training Data'!$B380="H",1,0)</f>
        <v>1</v>
      </c>
      <c r="D380" s="3">
        <f>IF('Training Data'!$B380="A",1,0)</f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9">
        <v>0</v>
      </c>
      <c r="U380" s="37">
        <v>1</v>
      </c>
    </row>
    <row r="381" spans="1:21">
      <c r="A381" s="3">
        <f>IF('Training Data'!A381="M",1,0)</f>
        <v>0</v>
      </c>
      <c r="B381" s="3">
        <f>IF('Training Data'!$A381="F",1,0)</f>
        <v>1</v>
      </c>
      <c r="C381" s="3">
        <f>IF('Training Data'!$B381="H",1,0)</f>
        <v>1</v>
      </c>
      <c r="D381" s="3">
        <f>IF('Training Data'!$B381="A",1,0)</f>
        <v>0</v>
      </c>
      <c r="E381" s="3">
        <v>0</v>
      </c>
      <c r="F381" s="3">
        <v>0</v>
      </c>
      <c r="G381" s="3">
        <v>0</v>
      </c>
      <c r="H381" s="3">
        <v>0</v>
      </c>
      <c r="I381" s="3">
        <v>1</v>
      </c>
      <c r="J381" s="3">
        <v>0</v>
      </c>
      <c r="K381" s="3">
        <v>0</v>
      </c>
      <c r="L381" s="3">
        <v>0</v>
      </c>
      <c r="M381" s="3">
        <v>1</v>
      </c>
      <c r="N381" s="3">
        <v>0</v>
      </c>
      <c r="O381" s="3">
        <v>1</v>
      </c>
      <c r="P381" s="3">
        <v>0</v>
      </c>
      <c r="Q381" s="3">
        <v>0</v>
      </c>
      <c r="R381" s="3">
        <v>0</v>
      </c>
      <c r="S381" s="39">
        <v>1</v>
      </c>
      <c r="U381" s="37">
        <v>1</v>
      </c>
    </row>
    <row r="382" spans="1:21">
      <c r="A382" s="3">
        <f>IF('Training Data'!A382="M",1,0)</f>
        <v>1</v>
      </c>
      <c r="B382" s="3">
        <f>IF('Training Data'!$A382="F",1,0)</f>
        <v>0</v>
      </c>
      <c r="C382" s="3">
        <f>IF('Training Data'!$B382="H",1,0)</f>
        <v>0</v>
      </c>
      <c r="D382" s="3">
        <f>IF('Training Data'!$B382="A",1,0)</f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1</v>
      </c>
      <c r="O382" s="3">
        <v>0</v>
      </c>
      <c r="P382" s="3">
        <v>0</v>
      </c>
      <c r="Q382" s="3">
        <v>0</v>
      </c>
      <c r="R382" s="3">
        <v>0</v>
      </c>
      <c r="S382" s="39">
        <v>0</v>
      </c>
      <c r="U382" s="37">
        <v>1</v>
      </c>
    </row>
    <row r="383" spans="1:21">
      <c r="A383" s="3">
        <f>IF('Training Data'!A383="M",1,0)</f>
        <v>0</v>
      </c>
      <c r="B383" s="3">
        <f>IF('Training Data'!$A383="F",1,0)</f>
        <v>1</v>
      </c>
      <c r="C383" s="3">
        <f>IF('Training Data'!$B383="H",1,0)</f>
        <v>1</v>
      </c>
      <c r="D383" s="3">
        <f>IF('Training Data'!$B383="A",1,0)</f>
        <v>0</v>
      </c>
      <c r="E383" s="3">
        <v>0</v>
      </c>
      <c r="F383" s="3">
        <v>0</v>
      </c>
      <c r="G383" s="3">
        <v>1</v>
      </c>
      <c r="H383" s="3">
        <v>0</v>
      </c>
      <c r="I383" s="3">
        <v>1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9">
        <v>1</v>
      </c>
      <c r="U383" s="37">
        <v>1</v>
      </c>
    </row>
    <row r="384" spans="1:21">
      <c r="A384" s="3">
        <f>IF('Training Data'!A384="M",1,0)</f>
        <v>1</v>
      </c>
      <c r="B384" s="3">
        <f>IF('Training Data'!$A384="F",1,0)</f>
        <v>0</v>
      </c>
      <c r="C384" s="3">
        <f>IF('Training Data'!$B384="H",1,0)</f>
        <v>1</v>
      </c>
      <c r="D384" s="3">
        <f>IF('Training Data'!$B384="A",1,0)</f>
        <v>0</v>
      </c>
      <c r="E384" s="3">
        <v>1</v>
      </c>
      <c r="F384" s="3">
        <v>0</v>
      </c>
      <c r="G384" s="3">
        <v>0</v>
      </c>
      <c r="H384" s="3">
        <v>0</v>
      </c>
      <c r="I384" s="3">
        <v>1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9">
        <v>0</v>
      </c>
      <c r="U384" s="37">
        <v>1</v>
      </c>
    </row>
    <row r="385" spans="1:21">
      <c r="A385" s="3">
        <f>IF('Training Data'!A385="M",1,0)</f>
        <v>1</v>
      </c>
      <c r="B385" s="3">
        <f>IF('Training Data'!$A385="F",1,0)</f>
        <v>0</v>
      </c>
      <c r="C385" s="3">
        <f>IF('Training Data'!$B385="H",1,0)</f>
        <v>0</v>
      </c>
      <c r="D385" s="3">
        <f>IF('Training Data'!$B385="A",1,0)</f>
        <v>1</v>
      </c>
      <c r="E385" s="3">
        <v>0</v>
      </c>
      <c r="F385" s="3">
        <v>0</v>
      </c>
      <c r="G385" s="3">
        <v>0</v>
      </c>
      <c r="H385" s="3">
        <v>1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9">
        <v>0</v>
      </c>
      <c r="U385" s="37">
        <v>1</v>
      </c>
    </row>
    <row r="386" spans="1:21">
      <c r="A386" s="3">
        <f>IF('Training Data'!A386="M",1,0)</f>
        <v>1</v>
      </c>
      <c r="B386" s="3">
        <f>IF('Training Data'!$A386="F",1,0)</f>
        <v>0</v>
      </c>
      <c r="C386" s="3">
        <f>IF('Training Data'!$B386="H",1,0)</f>
        <v>1</v>
      </c>
      <c r="D386" s="3">
        <f>IF('Training Data'!$B386="A",1,0)</f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9">
        <v>0</v>
      </c>
      <c r="U386" s="37">
        <v>1</v>
      </c>
    </row>
    <row r="387" spans="1:21">
      <c r="A387" s="3">
        <f>IF('Training Data'!A387="M",1,0)</f>
        <v>0</v>
      </c>
      <c r="B387" s="3">
        <f>IF('Training Data'!$A387="F",1,0)</f>
        <v>1</v>
      </c>
      <c r="C387" s="3">
        <f>IF('Training Data'!$B387="H",1,0)</f>
        <v>0</v>
      </c>
      <c r="D387" s="3">
        <f>IF('Training Data'!$B387="A",1,0)</f>
        <v>1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9">
        <v>1</v>
      </c>
      <c r="U387" s="37">
        <v>1</v>
      </c>
    </row>
    <row r="388" spans="1:21">
      <c r="A388" s="3">
        <f>IF('Training Data'!A388="M",1,0)</f>
        <v>1</v>
      </c>
      <c r="B388" s="3">
        <f>IF('Training Data'!$A388="F",1,0)</f>
        <v>0</v>
      </c>
      <c r="C388" s="3">
        <f>IF('Training Data'!$B388="H",1,0)</f>
        <v>0</v>
      </c>
      <c r="D388" s="3">
        <f>IF('Training Data'!$B388="A",1,0)</f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9">
        <v>0</v>
      </c>
      <c r="U388" s="37">
        <v>1</v>
      </c>
    </row>
    <row r="389" spans="1:21">
      <c r="A389" s="3">
        <f>IF('Training Data'!A389="M",1,0)</f>
        <v>0</v>
      </c>
      <c r="B389" s="3">
        <f>IF('Training Data'!$A389="F",1,0)</f>
        <v>1</v>
      </c>
      <c r="C389" s="3">
        <f>IF('Training Data'!$B389="H",1,0)</f>
        <v>0</v>
      </c>
      <c r="D389" s="3">
        <f>IF('Training Data'!$B389="A",1,0)</f>
        <v>1</v>
      </c>
      <c r="E389" s="3">
        <v>0</v>
      </c>
      <c r="F389" s="3">
        <v>0</v>
      </c>
      <c r="G389" s="3">
        <v>0</v>
      </c>
      <c r="H389" s="3">
        <v>0</v>
      </c>
      <c r="I389" s="3">
        <v>1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9">
        <v>0</v>
      </c>
      <c r="U389" s="37">
        <v>1</v>
      </c>
    </row>
    <row r="390" spans="1:21">
      <c r="A390" s="3">
        <f>IF('Training Data'!A390="M",1,0)</f>
        <v>0</v>
      </c>
      <c r="B390" s="3">
        <f>IF('Training Data'!$A390="F",1,0)</f>
        <v>1</v>
      </c>
      <c r="C390" s="3">
        <f>IF('Training Data'!$B390="H",1,0)</f>
        <v>0</v>
      </c>
      <c r="D390" s="3">
        <f>IF('Training Data'!$B390="A",1,0)</f>
        <v>1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9">
        <v>0</v>
      </c>
      <c r="U390" s="37">
        <v>1</v>
      </c>
    </row>
    <row r="391" spans="1:21">
      <c r="A391" s="3">
        <f>IF('Training Data'!A391="M",1,0)</f>
        <v>0</v>
      </c>
      <c r="B391" s="3">
        <f>IF('Training Data'!$A391="F",1,0)</f>
        <v>1</v>
      </c>
      <c r="C391" s="3">
        <f>IF('Training Data'!$B391="H",1,0)</f>
        <v>0</v>
      </c>
      <c r="D391" s="3">
        <f>IF('Training Data'!$B391="A",1,0)</f>
        <v>1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9">
        <v>0</v>
      </c>
      <c r="U391" s="37">
        <v>1</v>
      </c>
    </row>
    <row r="392" spans="1:21">
      <c r="A392" s="3">
        <f>IF('Training Data'!A392="M",1,0)</f>
        <v>1</v>
      </c>
      <c r="B392" s="3">
        <f>IF('Training Data'!$A392="F",1,0)</f>
        <v>0</v>
      </c>
      <c r="C392" s="3">
        <f>IF('Training Data'!$B392="H",1,0)</f>
        <v>0</v>
      </c>
      <c r="D392" s="3">
        <f>IF('Training Data'!$B392="A",1,0)</f>
        <v>1</v>
      </c>
      <c r="E392" s="3">
        <v>0</v>
      </c>
      <c r="F392" s="3">
        <v>0</v>
      </c>
      <c r="G392" s="3">
        <v>0</v>
      </c>
      <c r="H392" s="3">
        <v>1</v>
      </c>
      <c r="I392" s="3">
        <v>0</v>
      </c>
      <c r="J392" s="3">
        <v>0</v>
      </c>
      <c r="K392" s="3">
        <v>0</v>
      </c>
      <c r="L392" s="3">
        <v>0</v>
      </c>
      <c r="M392" s="3">
        <v>1</v>
      </c>
      <c r="N392" s="3">
        <v>0</v>
      </c>
      <c r="O392" s="3">
        <v>0</v>
      </c>
      <c r="P392" s="3">
        <v>1</v>
      </c>
      <c r="Q392" s="3">
        <v>0</v>
      </c>
      <c r="R392" s="3">
        <v>0</v>
      </c>
      <c r="S392" s="39">
        <v>1</v>
      </c>
      <c r="U392" s="37">
        <v>1</v>
      </c>
    </row>
    <row r="393" spans="1:21">
      <c r="A393" s="3">
        <f>IF('Training Data'!A393="M",1,0)</f>
        <v>0</v>
      </c>
      <c r="B393" s="3">
        <f>IF('Training Data'!$A393="F",1,0)</f>
        <v>0</v>
      </c>
      <c r="C393" s="3">
        <f>IF('Training Data'!$B393="H",1,0)</f>
        <v>1</v>
      </c>
      <c r="D393" s="3">
        <f>IF('Training Data'!$B393="A",1,0)</f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1</v>
      </c>
      <c r="O393" s="3">
        <v>0</v>
      </c>
      <c r="P393" s="3">
        <v>1</v>
      </c>
      <c r="Q393" s="3">
        <v>1</v>
      </c>
      <c r="R393" s="3">
        <v>0</v>
      </c>
      <c r="S393" s="39">
        <v>0</v>
      </c>
      <c r="U393" s="37">
        <v>1</v>
      </c>
    </row>
    <row r="394" spans="1:21">
      <c r="A394" s="3">
        <f>IF('Training Data'!A394="M",1,0)</f>
        <v>0</v>
      </c>
      <c r="B394" s="3">
        <f>IF('Training Data'!$A394="F",1,0)</f>
        <v>1</v>
      </c>
      <c r="C394" s="3">
        <f>IF('Training Data'!$B394="H",1,0)</f>
        <v>1</v>
      </c>
      <c r="D394" s="3">
        <f>IF('Training Data'!$B394="A",1,0)</f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1</v>
      </c>
      <c r="M394" s="3">
        <v>0</v>
      </c>
      <c r="N394" s="3">
        <v>1</v>
      </c>
      <c r="O394" s="3">
        <v>0</v>
      </c>
      <c r="P394" s="3">
        <v>0</v>
      </c>
      <c r="Q394" s="3">
        <v>0</v>
      </c>
      <c r="R394" s="3">
        <v>0</v>
      </c>
      <c r="S394" s="39">
        <v>0</v>
      </c>
      <c r="U394" s="37">
        <v>1</v>
      </c>
    </row>
    <row r="395" spans="1:21">
      <c r="A395" s="3">
        <f>IF('Training Data'!A395="M",1,0)</f>
        <v>0</v>
      </c>
      <c r="B395" s="3">
        <f>IF('Training Data'!$A395="F",1,0)</f>
        <v>1</v>
      </c>
      <c r="C395" s="3">
        <f>IF('Training Data'!$B395="H",1,0)</f>
        <v>1</v>
      </c>
      <c r="D395" s="3">
        <f>IF('Training Data'!$B395="A",1,0)</f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1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9">
        <v>0</v>
      </c>
      <c r="U395" s="37">
        <v>1</v>
      </c>
    </row>
    <row r="396" spans="1:21">
      <c r="A396" s="3">
        <f>IF('Training Data'!A396="M",1,0)</f>
        <v>0</v>
      </c>
      <c r="B396" s="3">
        <f>IF('Training Data'!$A396="F",1,0)</f>
        <v>1</v>
      </c>
      <c r="C396" s="3">
        <f>IF('Training Data'!$B396="H",1,0)</f>
        <v>0</v>
      </c>
      <c r="D396" s="3">
        <f>IF('Training Data'!$B396="A",1,0)</f>
        <v>1</v>
      </c>
      <c r="E396" s="3">
        <v>0</v>
      </c>
      <c r="F396" s="3">
        <v>0</v>
      </c>
      <c r="G396" s="3">
        <v>0</v>
      </c>
      <c r="H396" s="3">
        <v>1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1</v>
      </c>
      <c r="Q396" s="3">
        <v>0</v>
      </c>
      <c r="R396" s="3">
        <v>0</v>
      </c>
      <c r="S396" s="39">
        <v>0</v>
      </c>
      <c r="U396" s="37">
        <v>1</v>
      </c>
    </row>
    <row r="397" spans="1:21">
      <c r="A397" s="3">
        <f>IF('Training Data'!A397="M",1,0)</f>
        <v>0</v>
      </c>
      <c r="B397" s="3">
        <f>IF('Training Data'!$A397="F",1,0)</f>
        <v>1</v>
      </c>
      <c r="C397" s="3">
        <f>IF('Training Data'!$B397="H",1,0)</f>
        <v>1</v>
      </c>
      <c r="D397" s="3">
        <f>IF('Training Data'!$B397="A",1,0)</f>
        <v>0</v>
      </c>
      <c r="E397" s="3">
        <v>0</v>
      </c>
      <c r="F397" s="3">
        <v>0</v>
      </c>
      <c r="G397" s="3">
        <v>1</v>
      </c>
      <c r="H397" s="3">
        <v>1</v>
      </c>
      <c r="I397" s="3">
        <v>0</v>
      </c>
      <c r="J397" s="3">
        <v>1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9">
        <v>0</v>
      </c>
      <c r="U397" s="37">
        <v>1</v>
      </c>
    </row>
    <row r="398" spans="1:21">
      <c r="A398" s="3">
        <f>IF('Training Data'!A398="M",1,0)</f>
        <v>1</v>
      </c>
      <c r="B398" s="3">
        <f>IF('Training Data'!$A398="F",1,0)</f>
        <v>0</v>
      </c>
      <c r="C398" s="3">
        <f>IF('Training Data'!$B398="H",1,0)</f>
        <v>1</v>
      </c>
      <c r="D398" s="3">
        <f>IF('Training Data'!$B398="A",1,0)</f>
        <v>0</v>
      </c>
      <c r="E398" s="3">
        <v>1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1</v>
      </c>
      <c r="P398" s="3">
        <v>0</v>
      </c>
      <c r="Q398" s="3">
        <v>0</v>
      </c>
      <c r="R398" s="3">
        <v>0</v>
      </c>
      <c r="S398" s="39">
        <v>0</v>
      </c>
      <c r="U398" s="37">
        <v>1</v>
      </c>
    </row>
    <row r="399" spans="1:21">
      <c r="A399" s="3">
        <f>IF('Training Data'!A399="M",1,0)</f>
        <v>0</v>
      </c>
      <c r="B399" s="3">
        <f>IF('Training Data'!$A399="F",1,0)</f>
        <v>1</v>
      </c>
      <c r="C399" s="3">
        <f>IF('Training Data'!$B399="H",1,0)</f>
        <v>1</v>
      </c>
      <c r="D399" s="3">
        <f>IF('Training Data'!$B399="A",1,0)</f>
        <v>0</v>
      </c>
      <c r="E399" s="3">
        <v>0</v>
      </c>
      <c r="F399" s="3">
        <v>0</v>
      </c>
      <c r="G399" s="3">
        <v>0</v>
      </c>
      <c r="H399" s="3">
        <v>1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1</v>
      </c>
      <c r="O399" s="3">
        <v>0</v>
      </c>
      <c r="P399" s="3">
        <v>0</v>
      </c>
      <c r="Q399" s="3">
        <v>0</v>
      </c>
      <c r="R399" s="3">
        <v>0</v>
      </c>
      <c r="S399" s="39">
        <v>0</v>
      </c>
      <c r="U399" s="37">
        <v>1</v>
      </c>
    </row>
    <row r="400" spans="1:21">
      <c r="A400" s="3">
        <f>IF('Training Data'!A400="M",1,0)</f>
        <v>0</v>
      </c>
      <c r="B400" s="3">
        <f>IF('Training Data'!$A400="F",1,0)</f>
        <v>1</v>
      </c>
      <c r="C400" s="3">
        <f>IF('Training Data'!$B400="H",1,0)</f>
        <v>0</v>
      </c>
      <c r="D400" s="3">
        <f>IF('Training Data'!$B400="A",1,0)</f>
        <v>1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1</v>
      </c>
      <c r="P400" s="3">
        <v>0</v>
      </c>
      <c r="Q400" s="3">
        <v>0</v>
      </c>
      <c r="R400" s="3">
        <v>0</v>
      </c>
      <c r="S400" s="39">
        <v>1</v>
      </c>
      <c r="U400" s="37">
        <v>1</v>
      </c>
    </row>
    <row r="401" spans="1:21">
      <c r="A401" s="3">
        <f>IF('Training Data'!A401="M",1,0)</f>
        <v>1</v>
      </c>
      <c r="B401" s="3">
        <f>IF('Training Data'!$A401="F",1,0)</f>
        <v>0</v>
      </c>
      <c r="C401" s="3">
        <f>IF('Training Data'!$B401="H",1,0)</f>
        <v>0</v>
      </c>
      <c r="D401" s="3">
        <f>IF('Training Data'!$B401="A",1,0)</f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9">
        <v>0</v>
      </c>
      <c r="U401" s="37">
        <v>1</v>
      </c>
    </row>
    <row r="402" spans="1:21">
      <c r="A402" s="3">
        <f>IF('Training Data'!A402="M",1,0)</f>
        <v>1</v>
      </c>
      <c r="B402" s="3">
        <f>IF('Training Data'!$A402="F",1,0)</f>
        <v>0</v>
      </c>
      <c r="C402" s="3">
        <f>IF('Training Data'!$B402="H",1,0)</f>
        <v>1</v>
      </c>
      <c r="D402" s="3">
        <f>IF('Training Data'!$B402="A",1,0)</f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9">
        <v>1</v>
      </c>
      <c r="U402" s="37">
        <v>1</v>
      </c>
    </row>
    <row r="403" spans="1:21">
      <c r="A403" s="3">
        <f>IF('Training Data'!A403="M",1,0)</f>
        <v>0</v>
      </c>
      <c r="B403" s="3">
        <f>IF('Training Data'!$A403="F",1,0)</f>
        <v>0</v>
      </c>
      <c r="C403" s="3">
        <f>IF('Training Data'!$B403="H",1,0)</f>
        <v>0</v>
      </c>
      <c r="D403" s="3">
        <f>IF('Training Data'!$B403="A",1,0)</f>
        <v>1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1</v>
      </c>
      <c r="O403" s="3">
        <v>0</v>
      </c>
      <c r="P403" s="3">
        <v>0</v>
      </c>
      <c r="Q403" s="3">
        <v>0</v>
      </c>
      <c r="R403" s="3">
        <v>0</v>
      </c>
      <c r="S403" s="39">
        <v>0</v>
      </c>
      <c r="U403" s="37">
        <v>1</v>
      </c>
    </row>
    <row r="404" spans="1:21">
      <c r="A404" s="3">
        <f>IF('Training Data'!A404="M",1,0)</f>
        <v>0</v>
      </c>
      <c r="B404" s="3">
        <f>IF('Training Data'!$A404="F",1,0)</f>
        <v>1</v>
      </c>
      <c r="C404" s="3">
        <f>IF('Training Data'!$B404="H",1,0)</f>
        <v>1</v>
      </c>
      <c r="D404" s="3">
        <f>IF('Training Data'!$B404="A",1,0)</f>
        <v>0</v>
      </c>
      <c r="E404" s="3">
        <v>0</v>
      </c>
      <c r="F404" s="3">
        <v>0</v>
      </c>
      <c r="G404" s="3">
        <v>0</v>
      </c>
      <c r="H404" s="3">
        <v>0</v>
      </c>
      <c r="I404" s="3">
        <v>1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9">
        <v>0</v>
      </c>
      <c r="U404" s="37">
        <v>1</v>
      </c>
    </row>
    <row r="405" spans="1:21">
      <c r="A405" s="3">
        <f>IF('Training Data'!A405="M",1,0)</f>
        <v>0</v>
      </c>
      <c r="B405" s="3">
        <f>IF('Training Data'!$A405="F",1,0)</f>
        <v>1</v>
      </c>
      <c r="C405" s="3">
        <f>IF('Training Data'!$B405="H",1,0)</f>
        <v>0</v>
      </c>
      <c r="D405" s="3">
        <f>IF('Training Data'!$B405="A",1,0)</f>
        <v>0</v>
      </c>
      <c r="E405" s="3">
        <v>1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1</v>
      </c>
      <c r="O405" s="3">
        <v>0</v>
      </c>
      <c r="P405" s="3">
        <v>1</v>
      </c>
      <c r="Q405" s="3">
        <v>0</v>
      </c>
      <c r="R405" s="3">
        <v>0</v>
      </c>
      <c r="S405" s="39">
        <v>1</v>
      </c>
      <c r="U405" s="37">
        <v>1</v>
      </c>
    </row>
    <row r="406" spans="1:21">
      <c r="A406" s="3">
        <f>IF('Training Data'!A406="M",1,0)</f>
        <v>1</v>
      </c>
      <c r="B406" s="3">
        <f>IF('Training Data'!$A406="F",1,0)</f>
        <v>0</v>
      </c>
      <c r="C406" s="3">
        <f>IF('Training Data'!$B406="H",1,0)</f>
        <v>0</v>
      </c>
      <c r="D406" s="3">
        <f>IF('Training Data'!$B406="A",1,0)</f>
        <v>1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1</v>
      </c>
      <c r="R406" s="3">
        <v>0</v>
      </c>
      <c r="S406" s="39">
        <v>1</v>
      </c>
      <c r="U406" s="37">
        <v>1</v>
      </c>
    </row>
    <row r="407" spans="1:21">
      <c r="A407" s="3">
        <f>IF('Training Data'!A407="M",1,0)</f>
        <v>1</v>
      </c>
      <c r="B407" s="3">
        <f>IF('Training Data'!$A407="F",1,0)</f>
        <v>0</v>
      </c>
      <c r="C407" s="3">
        <f>IF('Training Data'!$B407="H",1,0)</f>
        <v>0</v>
      </c>
      <c r="D407" s="3">
        <f>IF('Training Data'!$B407="A",1,0)</f>
        <v>0</v>
      </c>
      <c r="E407" s="3">
        <v>1</v>
      </c>
      <c r="F407" s="3">
        <v>1</v>
      </c>
      <c r="G407" s="3">
        <v>1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1</v>
      </c>
      <c r="Q407" s="3">
        <v>0</v>
      </c>
      <c r="R407" s="3">
        <v>0</v>
      </c>
      <c r="S407" s="39">
        <v>1</v>
      </c>
      <c r="U407" s="37">
        <v>1</v>
      </c>
    </row>
    <row r="408" spans="1:21">
      <c r="A408" s="3">
        <f>IF('Training Data'!A408="M",1,0)</f>
        <v>0</v>
      </c>
      <c r="B408" s="3">
        <f>IF('Training Data'!$A408="F",1,0)</f>
        <v>1</v>
      </c>
      <c r="C408" s="3">
        <f>IF('Training Data'!$B408="H",1,0)</f>
        <v>1</v>
      </c>
      <c r="D408" s="3">
        <f>IF('Training Data'!$B408="A",1,0)</f>
        <v>0</v>
      </c>
      <c r="E408" s="3">
        <v>0</v>
      </c>
      <c r="F408" s="3">
        <v>0</v>
      </c>
      <c r="G408" s="3">
        <v>0</v>
      </c>
      <c r="H408" s="3">
        <v>1</v>
      </c>
      <c r="I408" s="3">
        <v>0</v>
      </c>
      <c r="J408" s="3">
        <v>0</v>
      </c>
      <c r="K408" s="3">
        <v>0</v>
      </c>
      <c r="L408" s="3">
        <v>0</v>
      </c>
      <c r="M408" s="3">
        <v>1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9">
        <v>0</v>
      </c>
      <c r="U408" s="37">
        <v>1</v>
      </c>
    </row>
    <row r="409" spans="1:21">
      <c r="A409" s="3">
        <f>IF('Training Data'!A409="M",1,0)</f>
        <v>0</v>
      </c>
      <c r="B409" s="3">
        <f>IF('Training Data'!$A409="F",1,0)</f>
        <v>1</v>
      </c>
      <c r="C409" s="3">
        <f>IF('Training Data'!$B409="H",1,0)</f>
        <v>0</v>
      </c>
      <c r="D409" s="3">
        <f>IF('Training Data'!$B409="A",1,0)</f>
        <v>1</v>
      </c>
      <c r="E409" s="3">
        <v>0</v>
      </c>
      <c r="F409" s="3">
        <v>0</v>
      </c>
      <c r="G409" s="3">
        <v>0</v>
      </c>
      <c r="H409" s="3">
        <v>0</v>
      </c>
      <c r="I409" s="3">
        <v>1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1</v>
      </c>
      <c r="R409" s="3">
        <v>0</v>
      </c>
      <c r="S409" s="39">
        <v>0</v>
      </c>
      <c r="U409" s="37">
        <v>1</v>
      </c>
    </row>
    <row r="410" spans="1:21">
      <c r="A410" s="3">
        <f>IF('Training Data'!A410="M",1,0)</f>
        <v>1</v>
      </c>
      <c r="B410" s="3">
        <f>IF('Training Data'!$A410="F",1,0)</f>
        <v>0</v>
      </c>
      <c r="C410" s="3">
        <f>IF('Training Data'!$B410="H",1,0)</f>
        <v>0</v>
      </c>
      <c r="D410" s="3">
        <f>IF('Training Data'!$B410="A",1,0)</f>
        <v>1</v>
      </c>
      <c r="E410" s="3">
        <v>0</v>
      </c>
      <c r="F410" s="3">
        <v>0</v>
      </c>
      <c r="G410" s="3">
        <v>0</v>
      </c>
      <c r="H410" s="3">
        <v>1</v>
      </c>
      <c r="I410" s="3">
        <v>1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1</v>
      </c>
      <c r="R410" s="3">
        <v>0</v>
      </c>
      <c r="S410" s="39">
        <v>1</v>
      </c>
      <c r="U410" s="37">
        <v>1</v>
      </c>
    </row>
    <row r="411" spans="1:21">
      <c r="A411" s="3">
        <f>IF('Training Data'!A411="M",1,0)</f>
        <v>0</v>
      </c>
      <c r="B411" s="3">
        <f>IF('Training Data'!$A411="F",1,0)</f>
        <v>1</v>
      </c>
      <c r="C411" s="3">
        <f>IF('Training Data'!$B411="H",1,0)</f>
        <v>0</v>
      </c>
      <c r="D411" s="3">
        <f>IF('Training Data'!$B411="A",1,0)</f>
        <v>1</v>
      </c>
      <c r="E411" s="3">
        <v>1</v>
      </c>
      <c r="F411" s="3">
        <v>0</v>
      </c>
      <c r="G411" s="3">
        <v>0</v>
      </c>
      <c r="H411" s="3">
        <v>1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9">
        <v>0</v>
      </c>
      <c r="U411" s="37">
        <v>1</v>
      </c>
    </row>
    <row r="412" spans="1:21">
      <c r="A412" s="3">
        <f>IF('Training Data'!A412="M",1,0)</f>
        <v>0</v>
      </c>
      <c r="B412" s="3">
        <f>IF('Training Data'!$A412="F",1,0)</f>
        <v>1</v>
      </c>
      <c r="C412" s="3">
        <f>IF('Training Data'!$B412="H",1,0)</f>
        <v>0</v>
      </c>
      <c r="D412" s="3">
        <f>IF('Training Data'!$B412="A",1,0)</f>
        <v>1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9">
        <v>0</v>
      </c>
      <c r="U412" s="37">
        <v>1</v>
      </c>
    </row>
    <row r="413" spans="1:21">
      <c r="A413" s="3">
        <f>IF('Training Data'!A413="M",1,0)</f>
        <v>0</v>
      </c>
      <c r="B413" s="3">
        <f>IF('Training Data'!$A413="F",1,0)</f>
        <v>1</v>
      </c>
      <c r="C413" s="3">
        <f>IF('Training Data'!$B413="H",1,0)</f>
        <v>1</v>
      </c>
      <c r="D413" s="3">
        <f>IF('Training Data'!$B413="A",1,0)</f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9">
        <v>0</v>
      </c>
      <c r="U413" s="37">
        <v>1</v>
      </c>
    </row>
    <row r="414" spans="1:21">
      <c r="A414" s="3">
        <f>IF('Training Data'!A414="M",1,0)</f>
        <v>0</v>
      </c>
      <c r="B414" s="3">
        <f>IF('Training Data'!$A414="F",1,0)</f>
        <v>1</v>
      </c>
      <c r="C414" s="3">
        <f>IF('Training Data'!$B414="H",1,0)</f>
        <v>0</v>
      </c>
      <c r="D414" s="3">
        <f>IF('Training Data'!$B414="A",1,0)</f>
        <v>1</v>
      </c>
      <c r="E414" s="3">
        <v>0</v>
      </c>
      <c r="F414" s="3">
        <v>0</v>
      </c>
      <c r="G414" s="3">
        <v>0</v>
      </c>
      <c r="H414" s="3">
        <v>1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9">
        <v>0</v>
      </c>
      <c r="U414" s="37">
        <v>1</v>
      </c>
    </row>
    <row r="415" spans="1:21">
      <c r="A415" s="3">
        <f>IF('Training Data'!A415="M",1,0)</f>
        <v>1</v>
      </c>
      <c r="B415" s="3">
        <f>IF('Training Data'!$A415="F",1,0)</f>
        <v>0</v>
      </c>
      <c r="C415" s="3">
        <f>IF('Training Data'!$B415="H",1,0)</f>
        <v>0</v>
      </c>
      <c r="D415" s="3">
        <f>IF('Training Data'!$B415="A",1,0)</f>
        <v>1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9">
        <v>0</v>
      </c>
      <c r="U415" s="37">
        <v>1</v>
      </c>
    </row>
    <row r="416" spans="1:21">
      <c r="A416" s="3">
        <f>IF('Training Data'!A416="M",1,0)</f>
        <v>1</v>
      </c>
      <c r="B416" s="3">
        <f>IF('Training Data'!$A416="F",1,0)</f>
        <v>0</v>
      </c>
      <c r="C416" s="3">
        <f>IF('Training Data'!$B416="H",1,0)</f>
        <v>0</v>
      </c>
      <c r="D416" s="3">
        <f>IF('Training Data'!$B416="A",1,0)</f>
        <v>1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9">
        <v>0</v>
      </c>
      <c r="U416" s="37">
        <v>1</v>
      </c>
    </row>
    <row r="417" spans="1:21">
      <c r="A417" s="3">
        <f>IF('Training Data'!A417="M",1,0)</f>
        <v>1</v>
      </c>
      <c r="B417" s="3">
        <f>IF('Training Data'!$A417="F",1,0)</f>
        <v>0</v>
      </c>
      <c r="C417" s="3">
        <f>IF('Training Data'!$B417="H",1,0)</f>
        <v>0</v>
      </c>
      <c r="D417" s="3">
        <f>IF('Training Data'!$B417="A",1,0)</f>
        <v>1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</v>
      </c>
      <c r="N417" s="3">
        <v>0</v>
      </c>
      <c r="O417" s="3">
        <v>1</v>
      </c>
      <c r="P417" s="3">
        <v>0</v>
      </c>
      <c r="Q417" s="3">
        <v>0</v>
      </c>
      <c r="R417" s="3">
        <v>0</v>
      </c>
      <c r="S417" s="39">
        <v>0</v>
      </c>
      <c r="U417" s="37">
        <v>1</v>
      </c>
    </row>
    <row r="418" spans="1:21">
      <c r="A418" s="3">
        <f>IF('Training Data'!A418="M",1,0)</f>
        <v>0</v>
      </c>
      <c r="B418" s="3">
        <f>IF('Training Data'!$A418="F",1,0)</f>
        <v>1</v>
      </c>
      <c r="C418" s="3">
        <f>IF('Training Data'!$B418="H",1,0)</f>
        <v>0</v>
      </c>
      <c r="D418" s="3">
        <f>IF('Training Data'!$B418="A",1,0)</f>
        <v>1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9">
        <v>0</v>
      </c>
      <c r="U418" s="37">
        <v>1</v>
      </c>
    </row>
    <row r="419" spans="1:21">
      <c r="A419" s="3">
        <f>IF('Training Data'!A419="M",1,0)</f>
        <v>1</v>
      </c>
      <c r="B419" s="3">
        <f>IF('Training Data'!$A419="F",1,0)</f>
        <v>0</v>
      </c>
      <c r="C419" s="3">
        <f>IF('Training Data'!$B419="H",1,0)</f>
        <v>1</v>
      </c>
      <c r="D419" s="3">
        <f>IF('Training Data'!$B419="A",1,0)</f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1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9">
        <v>1</v>
      </c>
      <c r="U419" s="37">
        <v>1</v>
      </c>
    </row>
    <row r="420" spans="1:21">
      <c r="A420" s="3">
        <f>IF('Training Data'!A420="M",1,0)</f>
        <v>1</v>
      </c>
      <c r="B420" s="3">
        <f>IF('Training Data'!$A420="F",1,0)</f>
        <v>0</v>
      </c>
      <c r="C420" s="3">
        <f>IF('Training Data'!$B420="H",1,0)</f>
        <v>0</v>
      </c>
      <c r="D420" s="3">
        <f>IF('Training Data'!$B420="A",1,0)</f>
        <v>1</v>
      </c>
      <c r="E420" s="3">
        <v>0</v>
      </c>
      <c r="F420" s="3">
        <v>0</v>
      </c>
      <c r="G420" s="3">
        <v>0</v>
      </c>
      <c r="H420" s="3">
        <v>1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1</v>
      </c>
      <c r="O420" s="3">
        <v>0</v>
      </c>
      <c r="P420" s="3">
        <v>0</v>
      </c>
      <c r="Q420" s="3">
        <v>1</v>
      </c>
      <c r="R420" s="3">
        <v>0</v>
      </c>
      <c r="S420" s="39">
        <v>0</v>
      </c>
      <c r="U420" s="37">
        <v>1</v>
      </c>
    </row>
    <row r="421" spans="1:21">
      <c r="A421" s="3">
        <f>IF('Training Data'!A421="M",1,0)</f>
        <v>0</v>
      </c>
      <c r="B421" s="3">
        <f>IF('Training Data'!$A421="F",1,0)</f>
        <v>1</v>
      </c>
      <c r="C421" s="3">
        <f>IF('Training Data'!$B421="H",1,0)</f>
        <v>0</v>
      </c>
      <c r="D421" s="3">
        <f>IF('Training Data'!$B421="A",1,0)</f>
        <v>1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9">
        <v>0</v>
      </c>
      <c r="U421" s="37">
        <v>1</v>
      </c>
    </row>
    <row r="422" spans="1:21">
      <c r="A422" s="3">
        <f>IF('Training Data'!A422="M",1,0)</f>
        <v>0</v>
      </c>
      <c r="B422" s="3">
        <f>IF('Training Data'!$A422="F",1,0)</f>
        <v>1</v>
      </c>
      <c r="C422" s="3">
        <f>IF('Training Data'!$B422="H",1,0)</f>
        <v>0</v>
      </c>
      <c r="D422" s="3">
        <f>IF('Training Data'!$B422="A",1,0)</f>
        <v>1</v>
      </c>
      <c r="E422" s="3">
        <v>0</v>
      </c>
      <c r="F422" s="3">
        <v>1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1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9">
        <v>0</v>
      </c>
      <c r="U422" s="37">
        <v>1</v>
      </c>
    </row>
    <row r="423" spans="1:21">
      <c r="A423" s="3">
        <f>IF('Training Data'!A423="M",1,0)</f>
        <v>0</v>
      </c>
      <c r="B423" s="3">
        <f>IF('Training Data'!$A423="F",1,0)</f>
        <v>1</v>
      </c>
      <c r="C423" s="3">
        <f>IF('Training Data'!$B423="H",1,0)</f>
        <v>0</v>
      </c>
      <c r="D423" s="3">
        <f>IF('Training Data'!$B423="A",1,0)</f>
        <v>1</v>
      </c>
      <c r="E423" s="3">
        <v>0</v>
      </c>
      <c r="F423" s="3">
        <v>0</v>
      </c>
      <c r="G423" s="3">
        <v>0</v>
      </c>
      <c r="H423" s="3">
        <v>1</v>
      </c>
      <c r="I423" s="3">
        <v>1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1</v>
      </c>
      <c r="Q423" s="3">
        <v>1</v>
      </c>
      <c r="R423" s="3">
        <v>0</v>
      </c>
      <c r="S423" s="39">
        <v>0</v>
      </c>
      <c r="U423" s="37">
        <v>1</v>
      </c>
    </row>
    <row r="424" spans="1:21">
      <c r="A424" s="3">
        <f>IF('Training Data'!A424="M",1,0)</f>
        <v>1</v>
      </c>
      <c r="B424" s="3">
        <f>IF('Training Data'!$A424="F",1,0)</f>
        <v>0</v>
      </c>
      <c r="C424" s="3">
        <f>IF('Training Data'!$B424="H",1,0)</f>
        <v>1</v>
      </c>
      <c r="D424" s="3">
        <f>IF('Training Data'!$B424="A",1,0)</f>
        <v>0</v>
      </c>
      <c r="E424" s="3">
        <v>0</v>
      </c>
      <c r="F424" s="3">
        <v>0</v>
      </c>
      <c r="G424" s="3">
        <v>0</v>
      </c>
      <c r="H424" s="3">
        <v>0</v>
      </c>
      <c r="I424" s="3">
        <v>1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1</v>
      </c>
      <c r="P424" s="3">
        <v>0</v>
      </c>
      <c r="Q424" s="3">
        <v>0</v>
      </c>
      <c r="R424" s="3">
        <v>1</v>
      </c>
      <c r="S424" s="39">
        <v>1</v>
      </c>
      <c r="U424" s="37">
        <v>1</v>
      </c>
    </row>
    <row r="425" spans="1:21">
      <c r="A425" s="3">
        <f>IF('Training Data'!A425="M",1,0)</f>
        <v>0</v>
      </c>
      <c r="B425" s="3">
        <f>IF('Training Data'!$A425="F",1,0)</f>
        <v>0</v>
      </c>
      <c r="C425" s="3">
        <f>IF('Training Data'!$B425="H",1,0)</f>
        <v>1</v>
      </c>
      <c r="D425" s="3">
        <f>IF('Training Data'!$B425="A",1,0)</f>
        <v>0</v>
      </c>
      <c r="E425" s="3">
        <v>1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9">
        <v>0</v>
      </c>
      <c r="U425" s="37">
        <v>1</v>
      </c>
    </row>
    <row r="426" spans="1:21">
      <c r="A426" s="3">
        <f>IF('Training Data'!A426="M",1,0)</f>
        <v>0</v>
      </c>
      <c r="B426" s="3">
        <f>IF('Training Data'!$A426="F",1,0)</f>
        <v>1</v>
      </c>
      <c r="C426" s="3">
        <f>IF('Training Data'!$B426="H",1,0)</f>
        <v>0</v>
      </c>
      <c r="D426" s="3">
        <f>IF('Training Data'!$B426="A",1,0)</f>
        <v>1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9">
        <v>1</v>
      </c>
      <c r="U426" s="37">
        <v>1</v>
      </c>
    </row>
    <row r="427" spans="1:21">
      <c r="A427" s="3">
        <f>IF('Training Data'!A427="M",1,0)</f>
        <v>1</v>
      </c>
      <c r="B427" s="3">
        <f>IF('Training Data'!$A427="F",1,0)</f>
        <v>0</v>
      </c>
      <c r="C427" s="3">
        <f>IF('Training Data'!$B427="H",1,0)</f>
        <v>1</v>
      </c>
      <c r="D427" s="3">
        <f>IF('Training Data'!$B427="A",1,0)</f>
        <v>0</v>
      </c>
      <c r="E427" s="3">
        <v>1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1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1</v>
      </c>
      <c r="R427" s="3">
        <v>0</v>
      </c>
      <c r="S427" s="39">
        <v>0</v>
      </c>
      <c r="U427" s="37">
        <v>1</v>
      </c>
    </row>
    <row r="428" spans="1:21">
      <c r="A428" s="3">
        <f>IF('Training Data'!A428="M",1,0)</f>
        <v>0</v>
      </c>
      <c r="B428" s="3">
        <f>IF('Training Data'!$A428="F",1,0)</f>
        <v>1</v>
      </c>
      <c r="C428" s="3">
        <f>IF('Training Data'!$B428="H",1,0)</f>
        <v>1</v>
      </c>
      <c r="D428" s="3">
        <f>IF('Training Data'!$B428="A",1,0)</f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9">
        <v>0</v>
      </c>
      <c r="U428" s="37">
        <v>1</v>
      </c>
    </row>
    <row r="429" spans="1:21">
      <c r="A429" s="3">
        <f>IF('Training Data'!A429="M",1,0)</f>
        <v>0</v>
      </c>
      <c r="B429" s="3">
        <f>IF('Training Data'!$A429="F",1,0)</f>
        <v>1</v>
      </c>
      <c r="C429" s="3">
        <f>IF('Training Data'!$B429="H",1,0)</f>
        <v>0</v>
      </c>
      <c r="D429" s="3">
        <f>IF('Training Data'!$B429="A",1,0)</f>
        <v>1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9">
        <v>0</v>
      </c>
      <c r="U429" s="37">
        <v>1</v>
      </c>
    </row>
    <row r="430" spans="1:21">
      <c r="A430" s="3">
        <f>IF('Training Data'!A430="M",1,0)</f>
        <v>0</v>
      </c>
      <c r="B430" s="3">
        <f>IF('Training Data'!$A430="F",1,0)</f>
        <v>1</v>
      </c>
      <c r="C430" s="3">
        <f>IF('Training Data'!$B430="H",1,0)</f>
        <v>0</v>
      </c>
      <c r="D430" s="3">
        <f>IF('Training Data'!$B430="A",1,0)</f>
        <v>1</v>
      </c>
      <c r="E430" s="3">
        <v>0</v>
      </c>
      <c r="F430" s="3">
        <v>0</v>
      </c>
      <c r="G430" s="3">
        <v>0</v>
      </c>
      <c r="H430" s="3">
        <v>0</v>
      </c>
      <c r="I430" s="3">
        <v>1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9">
        <v>0</v>
      </c>
      <c r="U430" s="37">
        <v>1</v>
      </c>
    </row>
    <row r="431" spans="1:21">
      <c r="A431" s="3">
        <f>IF('Training Data'!A431="M",1,0)</f>
        <v>0</v>
      </c>
      <c r="B431" s="3">
        <f>IF('Training Data'!$A431="F",1,0)</f>
        <v>1</v>
      </c>
      <c r="C431" s="3">
        <f>IF('Training Data'!$B431="H",1,0)</f>
        <v>1</v>
      </c>
      <c r="D431" s="3">
        <f>IF('Training Data'!$B431="A",1,0)</f>
        <v>0</v>
      </c>
      <c r="E431" s="3">
        <v>1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1</v>
      </c>
      <c r="P431" s="3">
        <v>0</v>
      </c>
      <c r="Q431" s="3">
        <v>0</v>
      </c>
      <c r="R431" s="3">
        <v>0</v>
      </c>
      <c r="S431" s="39">
        <v>0</v>
      </c>
      <c r="U431" s="37">
        <v>1</v>
      </c>
    </row>
    <row r="432" spans="1:21">
      <c r="A432" s="3">
        <f>IF('Training Data'!A432="M",1,0)</f>
        <v>0</v>
      </c>
      <c r="B432" s="3">
        <f>IF('Training Data'!$A432="F",1,0)</f>
        <v>1</v>
      </c>
      <c r="C432" s="3">
        <f>IF('Training Data'!$B432="H",1,0)</f>
        <v>0</v>
      </c>
      <c r="D432" s="3">
        <f>IF('Training Data'!$B432="A",1,0)</f>
        <v>1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1</v>
      </c>
      <c r="M432" s="3">
        <v>0</v>
      </c>
      <c r="N432" s="3">
        <v>0</v>
      </c>
      <c r="O432" s="3">
        <v>0</v>
      </c>
      <c r="P432" s="3">
        <v>0</v>
      </c>
      <c r="Q432" s="3">
        <v>1</v>
      </c>
      <c r="R432" s="3">
        <v>0</v>
      </c>
      <c r="S432" s="39">
        <v>0</v>
      </c>
      <c r="U432" s="37">
        <v>1</v>
      </c>
    </row>
    <row r="433" spans="1:21">
      <c r="A433" s="3">
        <f>IF('Training Data'!A433="M",1,0)</f>
        <v>0</v>
      </c>
      <c r="B433" s="3">
        <f>IF('Training Data'!$A433="F",1,0)</f>
        <v>1</v>
      </c>
      <c r="C433" s="3">
        <f>IF('Training Data'!$B433="H",1,0)</f>
        <v>1</v>
      </c>
      <c r="D433" s="3">
        <f>IF('Training Data'!$B433="A",1,0)</f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1</v>
      </c>
      <c r="O433" s="3">
        <v>0</v>
      </c>
      <c r="P433" s="3">
        <v>0</v>
      </c>
      <c r="Q433" s="3">
        <v>1</v>
      </c>
      <c r="R433" s="3">
        <v>0</v>
      </c>
      <c r="S433" s="39">
        <v>0</v>
      </c>
      <c r="U433" s="37">
        <v>1</v>
      </c>
    </row>
    <row r="434" spans="1:21">
      <c r="A434" s="3">
        <f>IF('Training Data'!A434="M",1,0)</f>
        <v>0</v>
      </c>
      <c r="B434" s="3">
        <f>IF('Training Data'!$A434="F",1,0)</f>
        <v>1</v>
      </c>
      <c r="C434" s="3">
        <f>IF('Training Data'!$B434="H",1,0)</f>
        <v>0</v>
      </c>
      <c r="D434" s="3">
        <f>IF('Training Data'!$B434="A",1,0)</f>
        <v>1</v>
      </c>
      <c r="E434" s="3">
        <v>0</v>
      </c>
      <c r="F434" s="3">
        <v>0</v>
      </c>
      <c r="G434" s="3">
        <v>0</v>
      </c>
      <c r="H434" s="3">
        <v>1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1</v>
      </c>
      <c r="Q434" s="3">
        <v>0</v>
      </c>
      <c r="R434" s="3">
        <v>0</v>
      </c>
      <c r="S434" s="39">
        <v>0</v>
      </c>
      <c r="U434" s="37">
        <v>1</v>
      </c>
    </row>
    <row r="435" spans="1:21">
      <c r="A435" s="3">
        <f>IF('Training Data'!A435="M",1,0)</f>
        <v>0</v>
      </c>
      <c r="B435" s="3">
        <f>IF('Training Data'!$A435="F",1,0)</f>
        <v>1</v>
      </c>
      <c r="C435" s="3">
        <f>IF('Training Data'!$B435="H",1,0)</f>
        <v>1</v>
      </c>
      <c r="D435" s="3">
        <f>IF('Training Data'!$B435="A",1,0)</f>
        <v>0</v>
      </c>
      <c r="E435" s="3">
        <v>1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1</v>
      </c>
      <c r="S435" s="39">
        <v>0</v>
      </c>
      <c r="U435" s="37">
        <v>1</v>
      </c>
    </row>
    <row r="436" spans="1:21">
      <c r="A436" s="3">
        <f>IF('Training Data'!A436="M",1,0)</f>
        <v>0</v>
      </c>
      <c r="B436" s="3">
        <f>IF('Training Data'!$A436="F",1,0)</f>
        <v>0</v>
      </c>
      <c r="C436" s="3">
        <f>IF('Training Data'!$B436="H",1,0)</f>
        <v>0</v>
      </c>
      <c r="D436" s="3">
        <f>IF('Training Data'!$B436="A",1,0)</f>
        <v>1</v>
      </c>
      <c r="E436" s="3">
        <v>0</v>
      </c>
      <c r="F436" s="3">
        <v>0</v>
      </c>
      <c r="G436" s="3">
        <v>0</v>
      </c>
      <c r="H436" s="3">
        <v>0</v>
      </c>
      <c r="I436" s="3">
        <v>1</v>
      </c>
      <c r="J436" s="3">
        <v>0</v>
      </c>
      <c r="K436" s="3">
        <v>0</v>
      </c>
      <c r="L436" s="3">
        <v>0</v>
      </c>
      <c r="M436" s="3">
        <v>0</v>
      </c>
      <c r="N436" s="3">
        <v>1</v>
      </c>
      <c r="O436" s="3">
        <v>0</v>
      </c>
      <c r="P436" s="3">
        <v>0</v>
      </c>
      <c r="Q436" s="3">
        <v>0</v>
      </c>
      <c r="R436" s="3">
        <v>0</v>
      </c>
      <c r="S436" s="39">
        <v>0</v>
      </c>
      <c r="U436" s="37">
        <v>1</v>
      </c>
    </row>
    <row r="437" spans="1:21">
      <c r="A437" s="3">
        <f>IF('Training Data'!A437="M",1,0)</f>
        <v>0</v>
      </c>
      <c r="B437" s="3">
        <f>IF('Training Data'!$A437="F",1,0)</f>
        <v>1</v>
      </c>
      <c r="C437" s="3">
        <f>IF('Training Data'!$B437="H",1,0)</f>
        <v>0</v>
      </c>
      <c r="D437" s="3">
        <f>IF('Training Data'!$B437="A",1,0)</f>
        <v>1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1</v>
      </c>
      <c r="R437" s="3">
        <v>0</v>
      </c>
      <c r="S437" s="39">
        <v>0</v>
      </c>
      <c r="U437" s="37">
        <v>1</v>
      </c>
    </row>
    <row r="438" spans="1:21">
      <c r="A438" s="3">
        <f>IF('Training Data'!A438="M",1,0)</f>
        <v>0</v>
      </c>
      <c r="B438" s="3">
        <f>IF('Training Data'!$A438="F",1,0)</f>
        <v>1</v>
      </c>
      <c r="C438" s="3">
        <f>IF('Training Data'!$B438="H",1,0)</f>
        <v>0</v>
      </c>
      <c r="D438" s="3">
        <f>IF('Training Data'!$B438="A",1,0)</f>
        <v>1</v>
      </c>
      <c r="E438" s="3">
        <v>0</v>
      </c>
      <c r="F438" s="3">
        <v>0</v>
      </c>
      <c r="G438" s="3">
        <v>0</v>
      </c>
      <c r="H438" s="3">
        <v>0</v>
      </c>
      <c r="I438" s="3">
        <v>1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9">
        <v>0</v>
      </c>
      <c r="U438" s="37">
        <v>1</v>
      </c>
    </row>
    <row r="439" spans="1:21">
      <c r="A439" s="3">
        <f>IF('Training Data'!A439="M",1,0)</f>
        <v>0</v>
      </c>
      <c r="B439" s="3">
        <f>IF('Training Data'!$A439="F",1,0)</f>
        <v>1</v>
      </c>
      <c r="C439" s="3">
        <f>IF('Training Data'!$B439="H",1,0)</f>
        <v>1</v>
      </c>
      <c r="D439" s="3">
        <f>IF('Training Data'!$B439="A",1,0)</f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9">
        <v>0</v>
      </c>
      <c r="U439" s="37">
        <v>1</v>
      </c>
    </row>
    <row r="440" spans="1:21">
      <c r="A440" s="3">
        <f>IF('Training Data'!A440="M",1,0)</f>
        <v>0</v>
      </c>
      <c r="B440" s="3">
        <f>IF('Training Data'!$A440="F",1,0)</f>
        <v>1</v>
      </c>
      <c r="C440" s="3">
        <f>IF('Training Data'!$B440="H",1,0)</f>
        <v>1</v>
      </c>
      <c r="D440" s="3">
        <f>IF('Training Data'!$B440="A",1,0)</f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1</v>
      </c>
      <c r="S440" s="39">
        <v>1</v>
      </c>
      <c r="U440" s="37">
        <v>1</v>
      </c>
    </row>
    <row r="441" spans="1:21">
      <c r="A441" s="3">
        <f>IF('Training Data'!A441="M",1,0)</f>
        <v>1</v>
      </c>
      <c r="B441" s="3">
        <f>IF('Training Data'!$A441="F",1,0)</f>
        <v>0</v>
      </c>
      <c r="C441" s="3">
        <f>IF('Training Data'!$B441="H",1,0)</f>
        <v>1</v>
      </c>
      <c r="D441" s="3">
        <f>IF('Training Data'!$B441="A",1,0)</f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1</v>
      </c>
      <c r="O441" s="3">
        <v>0</v>
      </c>
      <c r="P441" s="3">
        <v>0</v>
      </c>
      <c r="Q441" s="3">
        <v>0</v>
      </c>
      <c r="R441" s="3">
        <v>0</v>
      </c>
      <c r="S441" s="39">
        <v>0</v>
      </c>
      <c r="U441" s="37">
        <v>1</v>
      </c>
    </row>
    <row r="442" spans="1:21">
      <c r="A442" s="3">
        <f>IF('Training Data'!A442="M",1,0)</f>
        <v>0</v>
      </c>
      <c r="B442" s="3">
        <f>IF('Training Data'!$A442="F",1,0)</f>
        <v>1</v>
      </c>
      <c r="C442" s="3">
        <f>IF('Training Data'!$B442="H",1,0)</f>
        <v>1</v>
      </c>
      <c r="D442" s="3">
        <f>IF('Training Data'!$B442="A",1,0)</f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1</v>
      </c>
      <c r="O442" s="3">
        <v>0</v>
      </c>
      <c r="P442" s="3">
        <v>0</v>
      </c>
      <c r="Q442" s="3">
        <v>0</v>
      </c>
      <c r="R442" s="3">
        <v>0</v>
      </c>
      <c r="S442" s="39">
        <v>0</v>
      </c>
      <c r="U442" s="37">
        <v>1</v>
      </c>
    </row>
    <row r="443" spans="1:21">
      <c r="A443" s="3">
        <f>IF('Training Data'!A443="M",1,0)</f>
        <v>0</v>
      </c>
      <c r="B443" s="3">
        <f>IF('Training Data'!$A443="F",1,0)</f>
        <v>1</v>
      </c>
      <c r="C443" s="3">
        <f>IF('Training Data'!$B443="H",1,0)</f>
        <v>1</v>
      </c>
      <c r="D443" s="3">
        <f>IF('Training Data'!$B443="A",1,0)</f>
        <v>0</v>
      </c>
      <c r="E443" s="3">
        <v>0</v>
      </c>
      <c r="F443" s="3">
        <v>0</v>
      </c>
      <c r="G443" s="3">
        <v>0</v>
      </c>
      <c r="H443" s="3">
        <v>0</v>
      </c>
      <c r="I443" s="3">
        <v>1</v>
      </c>
      <c r="J443" s="3">
        <v>0</v>
      </c>
      <c r="K443" s="3">
        <v>0</v>
      </c>
      <c r="L443" s="3">
        <v>0</v>
      </c>
      <c r="M443" s="3">
        <v>0</v>
      </c>
      <c r="N443" s="3">
        <v>1</v>
      </c>
      <c r="O443" s="3">
        <v>0</v>
      </c>
      <c r="P443" s="3">
        <v>0</v>
      </c>
      <c r="Q443" s="3">
        <v>0</v>
      </c>
      <c r="R443" s="3">
        <v>0</v>
      </c>
      <c r="S443" s="39">
        <v>0</v>
      </c>
      <c r="U443" s="37">
        <v>1</v>
      </c>
    </row>
    <row r="444" spans="1:21">
      <c r="A444" s="3">
        <f>IF('Training Data'!A444="M",1,0)</f>
        <v>0</v>
      </c>
      <c r="B444" s="3">
        <f>IF('Training Data'!$A444="F",1,0)</f>
        <v>1</v>
      </c>
      <c r="C444" s="3">
        <f>IF('Training Data'!$B444="H",1,0)</f>
        <v>1</v>
      </c>
      <c r="D444" s="3">
        <f>IF('Training Data'!$B444="A",1,0)</f>
        <v>0</v>
      </c>
      <c r="E444" s="3">
        <v>1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1</v>
      </c>
      <c r="R444" s="3">
        <v>0</v>
      </c>
      <c r="S444" s="39">
        <v>1</v>
      </c>
      <c r="U444" s="37">
        <v>1</v>
      </c>
    </row>
    <row r="445" spans="1:21">
      <c r="A445" s="3">
        <f>IF('Training Data'!A445="M",1,0)</f>
        <v>0</v>
      </c>
      <c r="B445" s="3">
        <f>IF('Training Data'!$A445="F",1,0)</f>
        <v>1</v>
      </c>
      <c r="C445" s="3">
        <f>IF('Training Data'!$B445="H",1,0)</f>
        <v>1</v>
      </c>
      <c r="D445" s="3">
        <f>IF('Training Data'!$B445="A",1,0)</f>
        <v>0</v>
      </c>
      <c r="E445" s="3">
        <v>0</v>
      </c>
      <c r="F445" s="3">
        <v>0</v>
      </c>
      <c r="G445" s="3">
        <v>0</v>
      </c>
      <c r="H445" s="3">
        <v>1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9">
        <v>1</v>
      </c>
      <c r="U445" s="37">
        <v>1</v>
      </c>
    </row>
    <row r="446" spans="1:21">
      <c r="A446" s="3">
        <f>IF('Training Data'!A446="M",1,0)</f>
        <v>0</v>
      </c>
      <c r="B446" s="3">
        <f>IF('Training Data'!$A446="F",1,0)</f>
        <v>0</v>
      </c>
      <c r="C446" s="3">
        <f>IF('Training Data'!$B446="H",1,0)</f>
        <v>1</v>
      </c>
      <c r="D446" s="3">
        <f>IF('Training Data'!$B446="A",1,0)</f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1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9">
        <v>0</v>
      </c>
      <c r="U446" s="37">
        <v>1</v>
      </c>
    </row>
    <row r="447" spans="1:21">
      <c r="A447" s="3">
        <f>IF('Training Data'!A447="M",1,0)</f>
        <v>1</v>
      </c>
      <c r="B447" s="3">
        <f>IF('Training Data'!$A447="F",1,0)</f>
        <v>0</v>
      </c>
      <c r="C447" s="3">
        <f>IF('Training Data'!$B447="H",1,0)</f>
        <v>1</v>
      </c>
      <c r="D447" s="3">
        <f>IF('Training Data'!$B447="A",1,0)</f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1</v>
      </c>
      <c r="R447" s="3">
        <v>0</v>
      </c>
      <c r="S447" s="39">
        <v>0</v>
      </c>
      <c r="U447" s="37">
        <v>1</v>
      </c>
    </row>
    <row r="448" spans="1:21">
      <c r="A448" s="3">
        <f>IF('Training Data'!A448="M",1,0)</f>
        <v>0</v>
      </c>
      <c r="B448" s="3">
        <f>IF('Training Data'!$A448="F",1,0)</f>
        <v>1</v>
      </c>
      <c r="C448" s="3">
        <f>IF('Training Data'!$B448="H",1,0)</f>
        <v>1</v>
      </c>
      <c r="D448" s="3">
        <f>IF('Training Data'!$B448="A",1,0)</f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9">
        <v>0</v>
      </c>
      <c r="U448" s="37">
        <v>1</v>
      </c>
    </row>
    <row r="449" spans="1:21">
      <c r="A449" s="3">
        <f>IF('Training Data'!A449="M",1,0)</f>
        <v>0</v>
      </c>
      <c r="B449" s="3">
        <f>IF('Training Data'!$A449="F",1,0)</f>
        <v>1</v>
      </c>
      <c r="C449" s="3">
        <f>IF('Training Data'!$B449="H",1,0)</f>
        <v>1</v>
      </c>
      <c r="D449" s="3">
        <f>IF('Training Data'!$B449="A",1,0)</f>
        <v>0</v>
      </c>
      <c r="E449" s="3">
        <v>1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9">
        <v>1</v>
      </c>
      <c r="U449" s="37">
        <v>1</v>
      </c>
    </row>
    <row r="450" spans="1:21">
      <c r="A450" s="3">
        <f>IF('Training Data'!A450="M",1,0)</f>
        <v>0</v>
      </c>
      <c r="B450" s="3">
        <f>IF('Training Data'!$A450="F",1,0)</f>
        <v>1</v>
      </c>
      <c r="C450" s="3">
        <f>IF('Training Data'!$B450="H",1,0)</f>
        <v>0</v>
      </c>
      <c r="D450" s="3">
        <f>IF('Training Data'!$B450="A",1,0)</f>
        <v>1</v>
      </c>
      <c r="E450" s="3">
        <v>0</v>
      </c>
      <c r="F450" s="3">
        <v>0</v>
      </c>
      <c r="G450" s="3">
        <v>0</v>
      </c>
      <c r="H450" s="3">
        <v>0</v>
      </c>
      <c r="I450" s="3">
        <v>1</v>
      </c>
      <c r="J450" s="3">
        <v>0</v>
      </c>
      <c r="K450" s="3">
        <v>0</v>
      </c>
      <c r="L450" s="3">
        <v>0</v>
      </c>
      <c r="M450" s="3">
        <v>1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9">
        <v>0</v>
      </c>
      <c r="U450" s="37">
        <v>1</v>
      </c>
    </row>
    <row r="451" spans="1:21">
      <c r="A451" s="3">
        <f>IF('Training Data'!A451="M",1,0)</f>
        <v>0</v>
      </c>
      <c r="B451" s="3">
        <f>IF('Training Data'!$A451="F",1,0)</f>
        <v>1</v>
      </c>
      <c r="C451" s="3">
        <f>IF('Training Data'!$B451="H",1,0)</f>
        <v>0</v>
      </c>
      <c r="D451" s="3">
        <f>IF('Training Data'!$B451="A",1,0)</f>
        <v>1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9">
        <v>0</v>
      </c>
      <c r="U451" s="37">
        <v>1</v>
      </c>
    </row>
    <row r="452" spans="1:21">
      <c r="A452" s="3">
        <f>IF('Training Data'!A452="M",1,0)</f>
        <v>0</v>
      </c>
      <c r="B452" s="3">
        <f>IF('Training Data'!$A452="F",1,0)</f>
        <v>1</v>
      </c>
      <c r="C452" s="3">
        <f>IF('Training Data'!$B452="H",1,0)</f>
        <v>1</v>
      </c>
      <c r="D452" s="3">
        <f>IF('Training Data'!$B452="A",1,0)</f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9">
        <v>0</v>
      </c>
      <c r="U452" s="37">
        <v>1</v>
      </c>
    </row>
    <row r="453" spans="1:21">
      <c r="A453" s="3">
        <f>IF('Training Data'!A453="M",1,0)</f>
        <v>1</v>
      </c>
      <c r="B453" s="3">
        <f>IF('Training Data'!$A453="F",1,0)</f>
        <v>0</v>
      </c>
      <c r="C453" s="3">
        <f>IF('Training Data'!$B453="H",1,0)</f>
        <v>1</v>
      </c>
      <c r="D453" s="3">
        <f>IF('Training Data'!$B453="A",1,0)</f>
        <v>0</v>
      </c>
      <c r="E453" s="3">
        <v>0</v>
      </c>
      <c r="F453" s="3">
        <v>0</v>
      </c>
      <c r="G453" s="3">
        <v>0</v>
      </c>
      <c r="H453" s="3">
        <v>0</v>
      </c>
      <c r="I453" s="3">
        <v>1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9">
        <v>0</v>
      </c>
      <c r="U453" s="37">
        <v>1</v>
      </c>
    </row>
    <row r="454" spans="1:21">
      <c r="A454" s="3">
        <f>IF('Training Data'!A454="M",1,0)</f>
        <v>0</v>
      </c>
      <c r="B454" s="3">
        <f>IF('Training Data'!$A454="F",1,0)</f>
        <v>1</v>
      </c>
      <c r="C454" s="3">
        <f>IF('Training Data'!$B454="H",1,0)</f>
        <v>1</v>
      </c>
      <c r="D454" s="3">
        <f>IF('Training Data'!$B454="A",1,0)</f>
        <v>0</v>
      </c>
      <c r="E454" s="3">
        <v>1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9">
        <v>0</v>
      </c>
      <c r="U454" s="37">
        <v>1</v>
      </c>
    </row>
    <row r="455" spans="1:21">
      <c r="A455" s="3">
        <f>IF('Training Data'!A455="M",1,0)</f>
        <v>1</v>
      </c>
      <c r="B455" s="3">
        <f>IF('Training Data'!$A455="F",1,0)</f>
        <v>0</v>
      </c>
      <c r="C455" s="3">
        <f>IF('Training Data'!$B455="H",1,0)</f>
        <v>0</v>
      </c>
      <c r="D455" s="3">
        <f>IF('Training Data'!$B455="A",1,0)</f>
        <v>1</v>
      </c>
      <c r="E455" s="3">
        <v>0</v>
      </c>
      <c r="F455" s="3">
        <v>0</v>
      </c>
      <c r="G455" s="3">
        <v>0</v>
      </c>
      <c r="H455" s="3">
        <v>0</v>
      </c>
      <c r="I455" s="3">
        <v>1</v>
      </c>
      <c r="J455" s="3">
        <v>0</v>
      </c>
      <c r="K455" s="3">
        <v>0</v>
      </c>
      <c r="L455" s="3">
        <v>0</v>
      </c>
      <c r="M455" s="3">
        <v>0</v>
      </c>
      <c r="N455" s="3">
        <v>1</v>
      </c>
      <c r="O455" s="3">
        <v>0</v>
      </c>
      <c r="P455" s="3">
        <v>0</v>
      </c>
      <c r="Q455" s="3">
        <v>1</v>
      </c>
      <c r="R455" s="3">
        <v>0</v>
      </c>
      <c r="S455" s="39">
        <v>0</v>
      </c>
      <c r="U455" s="37">
        <v>1</v>
      </c>
    </row>
    <row r="456" spans="1:21">
      <c r="A456" s="3">
        <f>IF('Training Data'!A456="M",1,0)</f>
        <v>0</v>
      </c>
      <c r="B456" s="3">
        <f>IF('Training Data'!$A456="F",1,0)</f>
        <v>1</v>
      </c>
      <c r="C456" s="3">
        <f>IF('Training Data'!$B456="H",1,0)</f>
        <v>1</v>
      </c>
      <c r="D456" s="3">
        <f>IF('Training Data'!$B456="A",1,0)</f>
        <v>0</v>
      </c>
      <c r="E456" s="3">
        <v>0</v>
      </c>
      <c r="F456" s="3">
        <v>1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9">
        <v>0</v>
      </c>
      <c r="U456" s="37">
        <v>1</v>
      </c>
    </row>
    <row r="457" spans="1:21">
      <c r="A457" s="3">
        <f>IF('Training Data'!A457="M",1,0)</f>
        <v>0</v>
      </c>
      <c r="B457" s="3">
        <f>IF('Training Data'!$A457="F",1,0)</f>
        <v>1</v>
      </c>
      <c r="C457" s="3">
        <f>IF('Training Data'!$B457="H",1,0)</f>
        <v>1</v>
      </c>
      <c r="D457" s="3">
        <f>IF('Training Data'!$B457="A",1,0)</f>
        <v>0</v>
      </c>
      <c r="E457" s="3">
        <v>1</v>
      </c>
      <c r="F457" s="3">
        <v>0</v>
      </c>
      <c r="G457" s="3">
        <v>0</v>
      </c>
      <c r="H457" s="3">
        <v>1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1</v>
      </c>
      <c r="R457" s="3">
        <v>0</v>
      </c>
      <c r="S457" s="39">
        <v>0</v>
      </c>
      <c r="U457" s="37">
        <v>1</v>
      </c>
    </row>
    <row r="458" spans="1:21">
      <c r="A458" s="3">
        <f>IF('Training Data'!A458="M",1,0)</f>
        <v>0</v>
      </c>
      <c r="B458" s="3">
        <f>IF('Training Data'!$A458="F",1,0)</f>
        <v>1</v>
      </c>
      <c r="C458" s="3">
        <f>IF('Training Data'!$B458="H",1,0)</f>
        <v>1</v>
      </c>
      <c r="D458" s="3">
        <f>IF('Training Data'!$B458="A",1,0)</f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1</v>
      </c>
      <c r="R458" s="3">
        <v>0</v>
      </c>
      <c r="S458" s="39">
        <v>1</v>
      </c>
      <c r="U458" s="37">
        <v>1</v>
      </c>
    </row>
    <row r="459" spans="1:21">
      <c r="A459" s="3">
        <f>IF('Training Data'!A459="M",1,0)</f>
        <v>1</v>
      </c>
      <c r="B459" s="3">
        <f>IF('Training Data'!$A459="F",1,0)</f>
        <v>0</v>
      </c>
      <c r="C459" s="3">
        <f>IF('Training Data'!$B459="H",1,0)</f>
        <v>0</v>
      </c>
      <c r="D459" s="3">
        <f>IF('Training Data'!$B459="A",1,0)</f>
        <v>0</v>
      </c>
      <c r="E459" s="3">
        <v>0</v>
      </c>
      <c r="F459" s="3">
        <v>0</v>
      </c>
      <c r="G459" s="3">
        <v>0</v>
      </c>
      <c r="H459" s="3">
        <v>0</v>
      </c>
      <c r="I459" s="3">
        <v>1</v>
      </c>
      <c r="J459" s="3">
        <v>0</v>
      </c>
      <c r="K459" s="3">
        <v>0</v>
      </c>
      <c r="L459" s="3">
        <v>0</v>
      </c>
      <c r="M459" s="3">
        <v>0</v>
      </c>
      <c r="N459" s="3">
        <v>1</v>
      </c>
      <c r="O459" s="3">
        <v>0</v>
      </c>
      <c r="P459" s="3">
        <v>0</v>
      </c>
      <c r="Q459" s="3">
        <v>0</v>
      </c>
      <c r="R459" s="3">
        <v>1</v>
      </c>
      <c r="S459" s="39">
        <v>0</v>
      </c>
      <c r="U459" s="37">
        <v>1</v>
      </c>
    </row>
    <row r="460" spans="1:21">
      <c r="A460" s="3">
        <f>IF('Training Data'!A460="M",1,0)</f>
        <v>0</v>
      </c>
      <c r="B460" s="3">
        <f>IF('Training Data'!$A460="F",1,0)</f>
        <v>0</v>
      </c>
      <c r="C460" s="3">
        <f>IF('Training Data'!$B460="H",1,0)</f>
        <v>1</v>
      </c>
      <c r="D460" s="3">
        <f>IF('Training Data'!$B460="A",1,0)</f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1</v>
      </c>
      <c r="O460" s="3">
        <v>0</v>
      </c>
      <c r="P460" s="3">
        <v>0</v>
      </c>
      <c r="Q460" s="3">
        <v>0</v>
      </c>
      <c r="R460" s="3">
        <v>0</v>
      </c>
      <c r="S460" s="39">
        <v>0</v>
      </c>
      <c r="U460" s="37">
        <v>1</v>
      </c>
    </row>
    <row r="461" spans="1:21">
      <c r="A461" s="3">
        <f>IF('Training Data'!A461="M",1,0)</f>
        <v>0</v>
      </c>
      <c r="B461" s="3">
        <f>IF('Training Data'!$A461="F",1,0)</f>
        <v>1</v>
      </c>
      <c r="C461" s="3">
        <f>IF('Training Data'!$B461="H",1,0)</f>
        <v>1</v>
      </c>
      <c r="D461" s="3">
        <f>IF('Training Data'!$B461="A",1,0)</f>
        <v>0</v>
      </c>
      <c r="E461" s="3">
        <v>1</v>
      </c>
      <c r="F461" s="3">
        <v>0</v>
      </c>
      <c r="G461" s="3">
        <v>0</v>
      </c>
      <c r="H461" s="3">
        <v>1</v>
      </c>
      <c r="I461" s="3">
        <v>0</v>
      </c>
      <c r="J461" s="3">
        <v>0</v>
      </c>
      <c r="K461" s="3">
        <v>0</v>
      </c>
      <c r="L461" s="3">
        <v>1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9">
        <v>0</v>
      </c>
      <c r="U461" s="37">
        <v>1</v>
      </c>
    </row>
    <row r="462" spans="1:21">
      <c r="A462" s="3">
        <f>IF('Training Data'!A462="M",1,0)</f>
        <v>0</v>
      </c>
      <c r="B462" s="3">
        <f>IF('Training Data'!$A462="F",1,0)</f>
        <v>1</v>
      </c>
      <c r="C462" s="3">
        <f>IF('Training Data'!$B462="H",1,0)</f>
        <v>0</v>
      </c>
      <c r="D462" s="3">
        <f>IF('Training Data'!$B462="A",1,0)</f>
        <v>1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9">
        <v>1</v>
      </c>
      <c r="U462" s="37">
        <v>1</v>
      </c>
    </row>
    <row r="463" spans="1:21">
      <c r="A463" s="3">
        <f>IF('Training Data'!A463="M",1,0)</f>
        <v>1</v>
      </c>
      <c r="B463" s="3">
        <f>IF('Training Data'!$A463="F",1,0)</f>
        <v>0</v>
      </c>
      <c r="C463" s="3">
        <f>IF('Training Data'!$B463="H",1,0)</f>
        <v>1</v>
      </c>
      <c r="D463" s="3">
        <f>IF('Training Data'!$B463="A",1,0)</f>
        <v>0</v>
      </c>
      <c r="E463" s="3">
        <v>0</v>
      </c>
      <c r="F463" s="3">
        <v>0</v>
      </c>
      <c r="G463" s="3">
        <v>0</v>
      </c>
      <c r="H463" s="3">
        <v>0</v>
      </c>
      <c r="I463" s="3">
        <v>1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9">
        <v>0</v>
      </c>
      <c r="U463" s="37">
        <v>1</v>
      </c>
    </row>
    <row r="464" spans="1:21">
      <c r="A464" s="3">
        <f>IF('Training Data'!A464="M",1,0)</f>
        <v>0</v>
      </c>
      <c r="B464" s="3">
        <f>IF('Training Data'!$A464="F",1,0)</f>
        <v>1</v>
      </c>
      <c r="C464" s="3">
        <f>IF('Training Data'!$B464="H",1,0)</f>
        <v>1</v>
      </c>
      <c r="D464" s="3">
        <f>IF('Training Data'!$B464="A",1,0)</f>
        <v>0</v>
      </c>
      <c r="E464" s="3">
        <v>0</v>
      </c>
      <c r="F464" s="3">
        <v>0</v>
      </c>
      <c r="G464" s="3">
        <v>0</v>
      </c>
      <c r="H464" s="3">
        <v>1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1</v>
      </c>
      <c r="R464" s="3">
        <v>0</v>
      </c>
      <c r="S464" s="39">
        <v>0</v>
      </c>
      <c r="U464" s="37">
        <v>1</v>
      </c>
    </row>
    <row r="465" spans="1:21">
      <c r="A465" s="3">
        <f>IF('Training Data'!A465="M",1,0)</f>
        <v>0</v>
      </c>
      <c r="B465" s="3">
        <f>IF('Training Data'!$A465="F",1,0)</f>
        <v>1</v>
      </c>
      <c r="C465" s="3">
        <f>IF('Training Data'!$B465="H",1,0)</f>
        <v>1</v>
      </c>
      <c r="D465" s="3">
        <f>IF('Training Data'!$B465="A",1,0)</f>
        <v>0</v>
      </c>
      <c r="E465" s="3">
        <v>0</v>
      </c>
      <c r="F465" s="3">
        <v>0</v>
      </c>
      <c r="G465" s="3">
        <v>1</v>
      </c>
      <c r="H465" s="3">
        <v>0</v>
      </c>
      <c r="I465" s="3">
        <v>0</v>
      </c>
      <c r="J465" s="3">
        <v>0</v>
      </c>
      <c r="K465" s="3">
        <v>0</v>
      </c>
      <c r="L465" s="3">
        <v>1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9">
        <v>1</v>
      </c>
      <c r="U465" s="37">
        <v>1</v>
      </c>
    </row>
    <row r="466" spans="1:21">
      <c r="A466" s="3">
        <f>IF('Training Data'!A466="M",1,0)</f>
        <v>0</v>
      </c>
      <c r="B466" s="3">
        <f>IF('Training Data'!$A466="F",1,0)</f>
        <v>1</v>
      </c>
      <c r="C466" s="3">
        <f>IF('Training Data'!$B466="H",1,0)</f>
        <v>0</v>
      </c>
      <c r="D466" s="3">
        <f>IF('Training Data'!$B466="A",1,0)</f>
        <v>1</v>
      </c>
      <c r="E466" s="3">
        <v>0</v>
      </c>
      <c r="F466" s="3">
        <v>0</v>
      </c>
      <c r="G466" s="3">
        <v>0</v>
      </c>
      <c r="H466" s="3">
        <v>0</v>
      </c>
      <c r="I466" s="3">
        <v>1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9">
        <v>0</v>
      </c>
      <c r="U466" s="37">
        <v>1</v>
      </c>
    </row>
    <row r="467" spans="1:21">
      <c r="A467" s="3">
        <f>IF('Training Data'!A467="M",1,0)</f>
        <v>1</v>
      </c>
      <c r="B467" s="3">
        <f>IF('Training Data'!$A467="F",1,0)</f>
        <v>0</v>
      </c>
      <c r="C467" s="3">
        <f>IF('Training Data'!$B467="H",1,0)</f>
        <v>0</v>
      </c>
      <c r="D467" s="3">
        <f>IF('Training Data'!$B467="A",1,0)</f>
        <v>1</v>
      </c>
      <c r="E467" s="3">
        <v>0</v>
      </c>
      <c r="F467" s="3">
        <v>0</v>
      </c>
      <c r="G467" s="3">
        <v>0</v>
      </c>
      <c r="H467" s="3">
        <v>0</v>
      </c>
      <c r="I467" s="3">
        <v>1</v>
      </c>
      <c r="J467" s="3">
        <v>0</v>
      </c>
      <c r="K467" s="3">
        <v>0</v>
      </c>
      <c r="L467" s="3">
        <v>0</v>
      </c>
      <c r="M467" s="3">
        <v>1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9">
        <v>0</v>
      </c>
      <c r="U467" s="37">
        <v>1</v>
      </c>
    </row>
    <row r="468" spans="1:21">
      <c r="A468" s="3">
        <f>IF('Training Data'!A468="M",1,0)</f>
        <v>0</v>
      </c>
      <c r="B468" s="3">
        <f>IF('Training Data'!$A468="F",1,0)</f>
        <v>1</v>
      </c>
      <c r="C468" s="3">
        <f>IF('Training Data'!$B468="H",1,0)</f>
        <v>1</v>
      </c>
      <c r="D468" s="3">
        <f>IF('Training Data'!$B468="A",1,0)</f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9">
        <v>0</v>
      </c>
      <c r="U468" s="37">
        <v>1</v>
      </c>
    </row>
    <row r="469" spans="1:21">
      <c r="A469" s="3">
        <f>IF('Training Data'!A469="M",1,0)</f>
        <v>1</v>
      </c>
      <c r="B469" s="3">
        <f>IF('Training Data'!$A469="F",1,0)</f>
        <v>0</v>
      </c>
      <c r="C469" s="3">
        <f>IF('Training Data'!$B469="H",1,0)</f>
        <v>0</v>
      </c>
      <c r="D469" s="3">
        <f>IF('Training Data'!$B469="A",1,0)</f>
        <v>1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1</v>
      </c>
      <c r="O469" s="3">
        <v>0</v>
      </c>
      <c r="P469" s="3">
        <v>0</v>
      </c>
      <c r="Q469" s="3">
        <v>0</v>
      </c>
      <c r="R469" s="3">
        <v>0</v>
      </c>
      <c r="S469" s="39">
        <v>0</v>
      </c>
      <c r="U469" s="37">
        <v>1</v>
      </c>
    </row>
    <row r="470" spans="1:21">
      <c r="A470" s="3">
        <f>IF('Training Data'!A470="M",1,0)</f>
        <v>1</v>
      </c>
      <c r="B470" s="3">
        <f>IF('Training Data'!$A470="F",1,0)</f>
        <v>0</v>
      </c>
      <c r="C470" s="3">
        <f>IF('Training Data'!$B470="H",1,0)</f>
        <v>0</v>
      </c>
      <c r="D470" s="3">
        <f>IF('Training Data'!$B470="A",1,0)</f>
        <v>1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1</v>
      </c>
      <c r="M470" s="3">
        <v>0</v>
      </c>
      <c r="N470" s="3">
        <v>0</v>
      </c>
      <c r="O470" s="3">
        <v>0</v>
      </c>
      <c r="P470" s="3">
        <v>0</v>
      </c>
      <c r="Q470" s="3">
        <v>1</v>
      </c>
      <c r="R470" s="3">
        <v>0</v>
      </c>
      <c r="S470" s="39">
        <v>1</v>
      </c>
      <c r="U470" s="37">
        <v>1</v>
      </c>
    </row>
    <row r="471" spans="1:21">
      <c r="A471" s="3">
        <f>IF('Training Data'!A471="M",1,0)</f>
        <v>0</v>
      </c>
      <c r="B471" s="3">
        <f>IF('Training Data'!$A471="F",1,0)</f>
        <v>1</v>
      </c>
      <c r="C471" s="3">
        <f>IF('Training Data'!$B471="H",1,0)</f>
        <v>1</v>
      </c>
      <c r="D471" s="3">
        <f>IF('Training Data'!$B471="A",1,0)</f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1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9">
        <v>0</v>
      </c>
      <c r="U471" s="37">
        <v>1</v>
      </c>
    </row>
    <row r="472" spans="1:21">
      <c r="A472" s="3">
        <f>IF('Training Data'!A472="M",1,0)</f>
        <v>0</v>
      </c>
      <c r="B472" s="3">
        <f>IF('Training Data'!$A472="F",1,0)</f>
        <v>0</v>
      </c>
      <c r="C472" s="3">
        <f>IF('Training Data'!$B472="H",1,0)</f>
        <v>0</v>
      </c>
      <c r="D472" s="3">
        <f>IF('Training Data'!$B472="A",1,0)</f>
        <v>1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1</v>
      </c>
      <c r="R472" s="3">
        <v>0</v>
      </c>
      <c r="S472" s="39">
        <v>0</v>
      </c>
      <c r="U472" s="37">
        <v>1</v>
      </c>
    </row>
    <row r="473" spans="1:21">
      <c r="A473" s="3">
        <f>IF('Training Data'!A473="M",1,0)</f>
        <v>0</v>
      </c>
      <c r="B473" s="3">
        <f>IF('Training Data'!$A473="F",1,0)</f>
        <v>1</v>
      </c>
      <c r="C473" s="3">
        <f>IF('Training Data'!$B473="H",1,0)</f>
        <v>1</v>
      </c>
      <c r="D473" s="3">
        <f>IF('Training Data'!$B473="A",1,0)</f>
        <v>0</v>
      </c>
      <c r="E473" s="3">
        <v>0</v>
      </c>
      <c r="F473" s="3">
        <v>0</v>
      </c>
      <c r="G473" s="3">
        <v>0</v>
      </c>
      <c r="H473" s="3">
        <v>1</v>
      </c>
      <c r="I473" s="3">
        <v>0</v>
      </c>
      <c r="J473" s="3">
        <v>0</v>
      </c>
      <c r="K473" s="3">
        <v>0</v>
      </c>
      <c r="L473" s="3">
        <v>1</v>
      </c>
      <c r="M473" s="3">
        <v>0</v>
      </c>
      <c r="N473" s="3">
        <v>0</v>
      </c>
      <c r="O473" s="3">
        <v>0</v>
      </c>
      <c r="P473" s="3">
        <v>1</v>
      </c>
      <c r="Q473" s="3">
        <v>0</v>
      </c>
      <c r="R473" s="3">
        <v>0</v>
      </c>
      <c r="S473" s="39">
        <v>0</v>
      </c>
      <c r="U473" s="37">
        <v>1</v>
      </c>
    </row>
    <row r="474" spans="1:21">
      <c r="A474" s="3">
        <f>IF('Training Data'!A474="M",1,0)</f>
        <v>0</v>
      </c>
      <c r="B474" s="3">
        <f>IF('Training Data'!$A474="F",1,0)</f>
        <v>1</v>
      </c>
      <c r="C474" s="3">
        <f>IF('Training Data'!$B474="H",1,0)</f>
        <v>1</v>
      </c>
      <c r="D474" s="3">
        <f>IF('Training Data'!$B474="A",1,0)</f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1</v>
      </c>
      <c r="Q474" s="3">
        <v>0</v>
      </c>
      <c r="R474" s="3">
        <v>0</v>
      </c>
      <c r="S474" s="39">
        <v>0</v>
      </c>
      <c r="U474" s="37">
        <v>1</v>
      </c>
    </row>
    <row r="475" spans="1:21">
      <c r="A475" s="3">
        <f>IF('Training Data'!A475="M",1,0)</f>
        <v>1</v>
      </c>
      <c r="B475" s="3">
        <f>IF('Training Data'!$A475="F",1,0)</f>
        <v>0</v>
      </c>
      <c r="C475" s="3">
        <f>IF('Training Data'!$B475="H",1,0)</f>
        <v>1</v>
      </c>
      <c r="D475" s="3">
        <f>IF('Training Data'!$B475="A",1,0)</f>
        <v>0</v>
      </c>
      <c r="E475" s="3">
        <v>0</v>
      </c>
      <c r="F475" s="3">
        <v>0</v>
      </c>
      <c r="G475" s="3">
        <v>0</v>
      </c>
      <c r="H475" s="3">
        <v>0</v>
      </c>
      <c r="I475" s="3">
        <v>1</v>
      </c>
      <c r="J475" s="3">
        <v>0</v>
      </c>
      <c r="K475" s="3">
        <v>1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9">
        <v>0</v>
      </c>
      <c r="U475" s="37">
        <v>1</v>
      </c>
    </row>
    <row r="476" spans="1:21">
      <c r="A476" s="3">
        <f>IF('Training Data'!A476="M",1,0)</f>
        <v>0</v>
      </c>
      <c r="B476" s="3">
        <f>IF('Training Data'!$A476="F",1,0)</f>
        <v>1</v>
      </c>
      <c r="C476" s="3">
        <f>IF('Training Data'!$B476="H",1,0)</f>
        <v>0</v>
      </c>
      <c r="D476" s="3">
        <f>IF('Training Data'!$B476="A",1,0)</f>
        <v>1</v>
      </c>
      <c r="E476" s="3">
        <v>0</v>
      </c>
      <c r="F476" s="3">
        <v>0</v>
      </c>
      <c r="G476" s="3">
        <v>0</v>
      </c>
      <c r="H476" s="3">
        <v>1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1</v>
      </c>
      <c r="R476" s="3">
        <v>0</v>
      </c>
      <c r="S476" s="39">
        <v>0</v>
      </c>
      <c r="U476" s="37">
        <v>1</v>
      </c>
    </row>
    <row r="477" spans="1:21">
      <c r="A477" s="3">
        <f>IF('Training Data'!A477="M",1,0)</f>
        <v>0</v>
      </c>
      <c r="B477" s="3">
        <f>IF('Training Data'!$A477="F",1,0)</f>
        <v>1</v>
      </c>
      <c r="C477" s="3">
        <f>IF('Training Data'!$B477="H",1,0)</f>
        <v>1</v>
      </c>
      <c r="D477" s="3">
        <f>IF('Training Data'!$B477="A",1,0)</f>
        <v>0</v>
      </c>
      <c r="E477" s="3">
        <v>0</v>
      </c>
      <c r="F477" s="3">
        <v>0</v>
      </c>
      <c r="G477" s="3">
        <v>0</v>
      </c>
      <c r="H477" s="3">
        <v>0</v>
      </c>
      <c r="I477" s="3">
        <v>1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9">
        <v>0</v>
      </c>
      <c r="U477" s="37">
        <v>1</v>
      </c>
    </row>
    <row r="478" spans="1:21">
      <c r="A478" s="3">
        <f>IF('Training Data'!A478="M",1,0)</f>
        <v>0</v>
      </c>
      <c r="B478" s="3">
        <f>IF('Training Data'!$A478="F",1,0)</f>
        <v>1</v>
      </c>
      <c r="C478" s="3">
        <f>IF('Training Data'!$B478="H",1,0)</f>
        <v>1</v>
      </c>
      <c r="D478" s="3">
        <f>IF('Training Data'!$B478="A",1,0)</f>
        <v>0</v>
      </c>
      <c r="E478" s="3">
        <v>0</v>
      </c>
      <c r="F478" s="3">
        <v>0</v>
      </c>
      <c r="G478" s="3">
        <v>0</v>
      </c>
      <c r="H478" s="3">
        <v>1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1</v>
      </c>
      <c r="R478" s="3">
        <v>0</v>
      </c>
      <c r="S478" s="39">
        <v>0</v>
      </c>
      <c r="U478" s="37">
        <v>1</v>
      </c>
    </row>
    <row r="479" spans="1:21">
      <c r="A479" s="3">
        <f>IF('Training Data'!A479="M",1,0)</f>
        <v>0</v>
      </c>
      <c r="B479" s="3">
        <f>IF('Training Data'!$A479="F",1,0)</f>
        <v>1</v>
      </c>
      <c r="C479" s="3">
        <f>IF('Training Data'!$B479="H",1,0)</f>
        <v>0</v>
      </c>
      <c r="D479" s="3">
        <f>IF('Training Data'!$B479="A",1,0)</f>
        <v>1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9">
        <v>0</v>
      </c>
      <c r="U479" s="37">
        <v>1</v>
      </c>
    </row>
    <row r="480" spans="1:21">
      <c r="A480" s="3">
        <f>IF('Training Data'!A480="M",1,0)</f>
        <v>0</v>
      </c>
      <c r="B480" s="3">
        <f>IF('Training Data'!$A480="F",1,0)</f>
        <v>1</v>
      </c>
      <c r="C480" s="3">
        <f>IF('Training Data'!$B480="H",1,0)</f>
        <v>1</v>
      </c>
      <c r="D480" s="3">
        <f>IF('Training Data'!$B480="A",1,0)</f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9">
        <v>0</v>
      </c>
      <c r="U480" s="37">
        <v>1</v>
      </c>
    </row>
    <row r="481" spans="1:21">
      <c r="A481" s="3">
        <f>IF('Training Data'!A481="M",1,0)</f>
        <v>0</v>
      </c>
      <c r="B481" s="3">
        <f>IF('Training Data'!$A481="F",1,0)</f>
        <v>0</v>
      </c>
      <c r="C481" s="3">
        <f>IF('Training Data'!$B481="H",1,0)</f>
        <v>1</v>
      </c>
      <c r="D481" s="3">
        <f>IF('Training Data'!$B481="A",1,0)</f>
        <v>0</v>
      </c>
      <c r="E481" s="3">
        <v>0</v>
      </c>
      <c r="F481" s="3">
        <v>0</v>
      </c>
      <c r="G481" s="3">
        <v>0</v>
      </c>
      <c r="H481" s="3">
        <v>0</v>
      </c>
      <c r="I481" s="3">
        <v>1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9">
        <v>0</v>
      </c>
      <c r="U481" s="37">
        <v>1</v>
      </c>
    </row>
    <row r="482" spans="1:21">
      <c r="A482" s="3">
        <f>IF('Training Data'!A482="M",1,0)</f>
        <v>0</v>
      </c>
      <c r="B482" s="3">
        <f>IF('Training Data'!$A482="F",1,0)</f>
        <v>1</v>
      </c>
      <c r="C482" s="3">
        <f>IF('Training Data'!$B482="H",1,0)</f>
        <v>1</v>
      </c>
      <c r="D482" s="3">
        <f>IF('Training Data'!$B482="A",1,0)</f>
        <v>0</v>
      </c>
      <c r="E482" s="3">
        <v>1</v>
      </c>
      <c r="F482" s="3">
        <v>0</v>
      </c>
      <c r="G482" s="3">
        <v>0</v>
      </c>
      <c r="H482" s="3">
        <v>0</v>
      </c>
      <c r="I482" s="3">
        <v>1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9">
        <v>0</v>
      </c>
      <c r="U482" s="37">
        <v>1</v>
      </c>
    </row>
    <row r="483" spans="1:21">
      <c r="A483" s="3">
        <f>IF('Training Data'!A483="M",1,0)</f>
        <v>0</v>
      </c>
      <c r="B483" s="3">
        <f>IF('Training Data'!$A483="F",1,0)</f>
        <v>1</v>
      </c>
      <c r="C483" s="3">
        <f>IF('Training Data'!$B483="H",1,0)</f>
        <v>1</v>
      </c>
      <c r="D483" s="3">
        <f>IF('Training Data'!$B483="A",1,0)</f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9">
        <v>0</v>
      </c>
      <c r="U483" s="37">
        <v>1</v>
      </c>
    </row>
    <row r="484" spans="1:21">
      <c r="A484" s="3">
        <f>IF('Training Data'!A484="M",1,0)</f>
        <v>0</v>
      </c>
      <c r="B484" s="3">
        <f>IF('Training Data'!$A484="F",1,0)</f>
        <v>1</v>
      </c>
      <c r="C484" s="3">
        <f>IF('Training Data'!$B484="H",1,0)</f>
        <v>1</v>
      </c>
      <c r="D484" s="3">
        <f>IF('Training Data'!$B484="A",1,0)</f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1</v>
      </c>
      <c r="O484" s="3">
        <v>0</v>
      </c>
      <c r="P484" s="3">
        <v>0</v>
      </c>
      <c r="Q484" s="3">
        <v>0</v>
      </c>
      <c r="R484" s="3">
        <v>1</v>
      </c>
      <c r="S484" s="39">
        <v>0</v>
      </c>
      <c r="U484" s="37">
        <v>1</v>
      </c>
    </row>
    <row r="485" spans="1:21">
      <c r="A485" s="3">
        <f>IF('Training Data'!A485="M",1,0)</f>
        <v>0</v>
      </c>
      <c r="B485" s="3">
        <f>IF('Training Data'!$A485="F",1,0)</f>
        <v>1</v>
      </c>
      <c r="C485" s="3">
        <f>IF('Training Data'!$B485="H",1,0)</f>
        <v>1</v>
      </c>
      <c r="D485" s="3">
        <f>IF('Training Data'!$B485="A",1,0)</f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9">
        <v>0</v>
      </c>
      <c r="U485" s="37">
        <v>1</v>
      </c>
    </row>
    <row r="486" spans="1:21">
      <c r="A486" s="3">
        <f>IF('Training Data'!A486="M",1,0)</f>
        <v>1</v>
      </c>
      <c r="B486" s="3">
        <f>IF('Training Data'!$A486="F",1,0)</f>
        <v>0</v>
      </c>
      <c r="C486" s="3">
        <f>IF('Training Data'!$B486="H",1,0)</f>
        <v>1</v>
      </c>
      <c r="D486" s="3">
        <f>IF('Training Data'!$B486="A",1,0)</f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1</v>
      </c>
      <c r="O486" s="3">
        <v>0</v>
      </c>
      <c r="P486" s="3">
        <v>0</v>
      </c>
      <c r="Q486" s="3">
        <v>0</v>
      </c>
      <c r="R486" s="3">
        <v>0</v>
      </c>
      <c r="S486" s="39">
        <v>0</v>
      </c>
      <c r="U486" s="37">
        <v>1</v>
      </c>
    </row>
    <row r="487" spans="1:21">
      <c r="A487" s="3">
        <f>IF('Training Data'!A487="M",1,0)</f>
        <v>0</v>
      </c>
      <c r="B487" s="3">
        <f>IF('Training Data'!$A487="F",1,0)</f>
        <v>1</v>
      </c>
      <c r="C487" s="3">
        <f>IF('Training Data'!$B487="H",1,0)</f>
        <v>0</v>
      </c>
      <c r="D487" s="3">
        <f>IF('Training Data'!$B487="A",1,0)</f>
        <v>0</v>
      </c>
      <c r="E487" s="3">
        <v>0</v>
      </c>
      <c r="F487" s="3">
        <v>0</v>
      </c>
      <c r="G487" s="3">
        <v>0</v>
      </c>
      <c r="H487" s="3">
        <v>0</v>
      </c>
      <c r="I487" s="3">
        <v>1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9">
        <v>1</v>
      </c>
      <c r="U487" s="37">
        <v>1</v>
      </c>
    </row>
    <row r="488" spans="1:21">
      <c r="A488" s="3">
        <f>IF('Training Data'!A488="M",1,0)</f>
        <v>0</v>
      </c>
      <c r="B488" s="3">
        <f>IF('Training Data'!$A488="F",1,0)</f>
        <v>1</v>
      </c>
      <c r="C488" s="3">
        <f>IF('Training Data'!$B488="H",1,0)</f>
        <v>1</v>
      </c>
      <c r="D488" s="3">
        <f>IF('Training Data'!$B488="A",1,0)</f>
        <v>0</v>
      </c>
      <c r="E488" s="3">
        <v>0</v>
      </c>
      <c r="F488" s="3">
        <v>0</v>
      </c>
      <c r="G488" s="3">
        <v>0</v>
      </c>
      <c r="H488" s="3">
        <v>0</v>
      </c>
      <c r="I488" s="3">
        <v>1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9">
        <v>0</v>
      </c>
      <c r="U488" s="37">
        <v>1</v>
      </c>
    </row>
    <row r="489" spans="1:21">
      <c r="A489" s="3">
        <f>IF('Training Data'!A489="M",1,0)</f>
        <v>1</v>
      </c>
      <c r="B489" s="3">
        <f>IF('Training Data'!$A489="F",1,0)</f>
        <v>0</v>
      </c>
      <c r="C489" s="3">
        <f>IF('Training Data'!$B489="H",1,0)</f>
        <v>1</v>
      </c>
      <c r="D489" s="3">
        <f>IF('Training Data'!$B489="A",1,0)</f>
        <v>0</v>
      </c>
      <c r="E489" s="3">
        <v>0</v>
      </c>
      <c r="F489" s="3">
        <v>0</v>
      </c>
      <c r="G489" s="3">
        <v>0</v>
      </c>
      <c r="H489" s="3">
        <v>0</v>
      </c>
      <c r="I489" s="3">
        <v>1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1</v>
      </c>
      <c r="S489" s="39">
        <v>0</v>
      </c>
      <c r="U489" s="37">
        <v>1</v>
      </c>
    </row>
    <row r="490" spans="1:21">
      <c r="A490" s="3">
        <f>IF('Training Data'!A490="M",1,0)</f>
        <v>0</v>
      </c>
      <c r="B490" s="3">
        <f>IF('Training Data'!$A490="F",1,0)</f>
        <v>1</v>
      </c>
      <c r="C490" s="3">
        <f>IF('Training Data'!$B490="H",1,0)</f>
        <v>1</v>
      </c>
      <c r="D490" s="3">
        <f>IF('Training Data'!$B490="A",1,0)</f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1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9">
        <v>0</v>
      </c>
      <c r="U490" s="37">
        <v>1</v>
      </c>
    </row>
    <row r="491" spans="1:21">
      <c r="A491" s="3">
        <f>IF('Training Data'!A491="M",1,0)</f>
        <v>0</v>
      </c>
      <c r="B491" s="3">
        <f>IF('Training Data'!$A491="F",1,0)</f>
        <v>1</v>
      </c>
      <c r="C491" s="3">
        <f>IF('Training Data'!$B491="H",1,0)</f>
        <v>0</v>
      </c>
      <c r="D491" s="3">
        <f>IF('Training Data'!$B491="A",1,0)</f>
        <v>1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9">
        <v>0</v>
      </c>
      <c r="U491" s="37">
        <v>1</v>
      </c>
    </row>
    <row r="492" spans="1:21">
      <c r="A492" s="3">
        <f>IF('Training Data'!A492="M",1,0)</f>
        <v>0</v>
      </c>
      <c r="B492" s="3">
        <f>IF('Training Data'!$A492="F",1,0)</f>
        <v>1</v>
      </c>
      <c r="C492" s="3">
        <f>IF('Training Data'!$B492="H",1,0)</f>
        <v>1</v>
      </c>
      <c r="D492" s="3">
        <f>IF('Training Data'!$B492="A",1,0)</f>
        <v>0</v>
      </c>
      <c r="E492" s="3">
        <v>1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9">
        <v>0</v>
      </c>
      <c r="U492" s="37">
        <v>1</v>
      </c>
    </row>
    <row r="493" spans="1:21">
      <c r="A493" s="3">
        <f>IF('Training Data'!A493="M",1,0)</f>
        <v>1</v>
      </c>
      <c r="B493" s="3">
        <f>IF('Training Data'!$A493="F",1,0)</f>
        <v>0</v>
      </c>
      <c r="C493" s="3">
        <f>IF('Training Data'!$B493="H",1,0)</f>
        <v>0</v>
      </c>
      <c r="D493" s="3">
        <f>IF('Training Data'!$B493="A",1,0)</f>
        <v>1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9">
        <v>0</v>
      </c>
      <c r="U493" s="37">
        <v>1</v>
      </c>
    </row>
    <row r="494" spans="1:21">
      <c r="A494" s="3">
        <f>IF('Training Data'!A494="M",1,0)</f>
        <v>0</v>
      </c>
      <c r="B494" s="3">
        <f>IF('Training Data'!$A494="F",1,0)</f>
        <v>1</v>
      </c>
      <c r="C494" s="3">
        <f>IF('Training Data'!$B494="H",1,0)</f>
        <v>1</v>
      </c>
      <c r="D494" s="3">
        <f>IF('Training Data'!$B494="A",1,0)</f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1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1</v>
      </c>
      <c r="R494" s="3">
        <v>0</v>
      </c>
      <c r="S494" s="39">
        <v>0</v>
      </c>
      <c r="U494" s="37">
        <v>1</v>
      </c>
    </row>
    <row r="495" spans="1:21">
      <c r="A495" s="3">
        <f>IF('Training Data'!A495="M",1,0)</f>
        <v>1</v>
      </c>
      <c r="B495" s="3">
        <f>IF('Training Data'!$A495="F",1,0)</f>
        <v>0</v>
      </c>
      <c r="C495" s="3">
        <f>IF('Training Data'!$B495="H",1,0)</f>
        <v>0</v>
      </c>
      <c r="D495" s="3">
        <f>IF('Training Data'!$B495="A",1,0)</f>
        <v>1</v>
      </c>
      <c r="E495" s="3">
        <v>0</v>
      </c>
      <c r="F495" s="3">
        <v>0</v>
      </c>
      <c r="G495" s="3">
        <v>0</v>
      </c>
      <c r="H495" s="3">
        <v>0</v>
      </c>
      <c r="I495" s="3">
        <v>1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9">
        <v>0</v>
      </c>
      <c r="U495" s="37">
        <v>1</v>
      </c>
    </row>
    <row r="496" spans="1:21">
      <c r="A496" s="3">
        <f>IF('Training Data'!A496="M",1,0)</f>
        <v>0</v>
      </c>
      <c r="B496" s="3">
        <f>IF('Training Data'!$A496="F",1,0)</f>
        <v>1</v>
      </c>
      <c r="C496" s="3">
        <f>IF('Training Data'!$B496="H",1,0)</f>
        <v>0</v>
      </c>
      <c r="D496" s="3">
        <f>IF('Training Data'!$B496="A",1,0)</f>
        <v>1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9">
        <v>1</v>
      </c>
      <c r="U496" s="37">
        <v>1</v>
      </c>
    </row>
    <row r="497" spans="1:21">
      <c r="A497" s="3">
        <f>IF('Training Data'!A497="M",1,0)</f>
        <v>1</v>
      </c>
      <c r="B497" s="3">
        <f>IF('Training Data'!$A497="F",1,0)</f>
        <v>0</v>
      </c>
      <c r="C497" s="3">
        <f>IF('Training Data'!$B497="H",1,0)</f>
        <v>1</v>
      </c>
      <c r="D497" s="3">
        <f>IF('Training Data'!$B497="A",1,0)</f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1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9">
        <v>0</v>
      </c>
      <c r="U497" s="37">
        <v>1</v>
      </c>
    </row>
    <row r="498" spans="1:21">
      <c r="A498" s="3">
        <f>IF('Training Data'!A498="M",1,0)</f>
        <v>0</v>
      </c>
      <c r="B498" s="3">
        <f>IF('Training Data'!$A498="F",1,0)</f>
        <v>1</v>
      </c>
      <c r="C498" s="3">
        <f>IF('Training Data'!$B498="H",1,0)</f>
        <v>0</v>
      </c>
      <c r="D498" s="3">
        <f>IF('Training Data'!$B498="A",1,0)</f>
        <v>0</v>
      </c>
      <c r="E498" s="3">
        <v>0</v>
      </c>
      <c r="F498" s="3">
        <v>0</v>
      </c>
      <c r="G498" s="3">
        <v>0</v>
      </c>
      <c r="H498" s="3">
        <v>1</v>
      </c>
      <c r="I498" s="3">
        <v>1</v>
      </c>
      <c r="J498" s="3">
        <v>0</v>
      </c>
      <c r="K498" s="3">
        <v>0</v>
      </c>
      <c r="L498" s="3">
        <v>0</v>
      </c>
      <c r="M498" s="3">
        <v>0</v>
      </c>
      <c r="N498" s="3">
        <v>1</v>
      </c>
      <c r="O498" s="3">
        <v>0</v>
      </c>
      <c r="P498" s="3">
        <v>1</v>
      </c>
      <c r="Q498" s="3">
        <v>0</v>
      </c>
      <c r="R498" s="3">
        <v>0</v>
      </c>
      <c r="S498" s="39">
        <v>0</v>
      </c>
      <c r="U498" s="37">
        <v>1</v>
      </c>
    </row>
    <row r="499" spans="1:21">
      <c r="A499" s="3">
        <f>IF('Training Data'!A499="M",1,0)</f>
        <v>1</v>
      </c>
      <c r="B499" s="3">
        <f>IF('Training Data'!$A499="F",1,0)</f>
        <v>0</v>
      </c>
      <c r="C499" s="3">
        <f>IF('Training Data'!$B499="H",1,0)</f>
        <v>1</v>
      </c>
      <c r="D499" s="3">
        <f>IF('Training Data'!$B499="A",1,0)</f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9">
        <v>0</v>
      </c>
      <c r="U499" s="37">
        <v>1</v>
      </c>
    </row>
    <row r="500" spans="1:21">
      <c r="A500" s="3">
        <f>IF('Training Data'!A500="M",1,0)</f>
        <v>0</v>
      </c>
      <c r="B500" s="3">
        <f>IF('Training Data'!$A500="F",1,0)</f>
        <v>1</v>
      </c>
      <c r="C500" s="3">
        <f>IF('Training Data'!$B500="H",1,0)</f>
        <v>1</v>
      </c>
      <c r="D500" s="3">
        <f>IF('Training Data'!$B500="A",1,0)</f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1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1</v>
      </c>
      <c r="R500" s="3">
        <v>0</v>
      </c>
      <c r="S500" s="39">
        <v>0</v>
      </c>
      <c r="U500" s="37">
        <v>1</v>
      </c>
    </row>
    <row r="501" spans="1:21">
      <c r="A501" s="3">
        <f>IF('Training Data'!A501="M",1,0)</f>
        <v>1</v>
      </c>
      <c r="B501" s="3">
        <f>IF('Training Data'!$A501="F",1,0)</f>
        <v>0</v>
      </c>
      <c r="C501" s="3">
        <f>IF('Training Data'!$B501="H",1,0)</f>
        <v>1</v>
      </c>
      <c r="D501" s="3">
        <f>IF('Training Data'!$B501="A",1,0)</f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9">
        <v>0</v>
      </c>
      <c r="U501" s="37">
        <v>1</v>
      </c>
    </row>
    <row r="502" spans="1:21">
      <c r="A502" s="3">
        <f>IF('Training Data'!A502="M",1,0)</f>
        <v>1</v>
      </c>
      <c r="B502" s="3">
        <f>IF('Training Data'!$A502="F",1,0)</f>
        <v>0</v>
      </c>
      <c r="C502" s="3">
        <f>IF('Training Data'!$B502="H",1,0)</f>
        <v>0</v>
      </c>
      <c r="D502" s="3">
        <f>IF('Training Data'!$B502="A",1,0)</f>
        <v>1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9">
        <v>1</v>
      </c>
      <c r="U502" s="37">
        <v>0</v>
      </c>
    </row>
    <row r="503" spans="1:21">
      <c r="A503" s="3">
        <f>IF('Training Data'!A503="M",1,0)</f>
        <v>0</v>
      </c>
      <c r="B503" s="3">
        <f>IF('Training Data'!$A503="F",1,0)</f>
        <v>1</v>
      </c>
      <c r="C503" s="3">
        <f>IF('Training Data'!$B503="H",1,0)</f>
        <v>1</v>
      </c>
      <c r="D503" s="3">
        <f>IF('Training Data'!$B503="A",1,0)</f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1</v>
      </c>
      <c r="R503" s="3">
        <v>0</v>
      </c>
      <c r="S503" s="39">
        <v>0</v>
      </c>
      <c r="U503" s="37">
        <v>0</v>
      </c>
    </row>
    <row r="504" spans="1:21">
      <c r="A504" s="3">
        <f>IF('Training Data'!A504="M",1,0)</f>
        <v>1</v>
      </c>
      <c r="B504" s="3">
        <f>IF('Training Data'!$A504="F",1,0)</f>
        <v>0</v>
      </c>
      <c r="C504" s="3">
        <f>IF('Training Data'!$B504="H",1,0)</f>
        <v>0</v>
      </c>
      <c r="D504" s="3">
        <f>IF('Training Data'!$B504="A",1,0)</f>
        <v>1</v>
      </c>
      <c r="E504" s="3">
        <v>0</v>
      </c>
      <c r="F504" s="3">
        <v>1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9">
        <v>0</v>
      </c>
      <c r="U504" s="37">
        <v>0</v>
      </c>
    </row>
    <row r="505" spans="1:21">
      <c r="A505" s="3">
        <f>IF('Training Data'!A505="M",1,0)</f>
        <v>1</v>
      </c>
      <c r="B505" s="3">
        <f>IF('Training Data'!$A505="F",1,0)</f>
        <v>0</v>
      </c>
      <c r="C505" s="3">
        <f>IF('Training Data'!$B505="H",1,0)</f>
        <v>0</v>
      </c>
      <c r="D505" s="3">
        <f>IF('Training Data'!$B505="A",1,0)</f>
        <v>1</v>
      </c>
      <c r="E505" s="3">
        <v>0</v>
      </c>
      <c r="F505" s="3">
        <v>1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9">
        <v>0</v>
      </c>
      <c r="U505" s="37">
        <v>0</v>
      </c>
    </row>
    <row r="506" spans="1:21">
      <c r="A506" s="3">
        <f>IF('Training Data'!A506="M",1,0)</f>
        <v>0</v>
      </c>
      <c r="B506" s="3">
        <f>IF('Training Data'!$A506="F",1,0)</f>
        <v>1</v>
      </c>
      <c r="C506" s="3">
        <f>IF('Training Data'!$B506="H",1,0)</f>
        <v>0</v>
      </c>
      <c r="D506" s="3">
        <f>IF('Training Data'!$B506="A",1,0)</f>
        <v>0</v>
      </c>
      <c r="E506" s="3">
        <v>0</v>
      </c>
      <c r="F506" s="3">
        <v>1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9">
        <v>0</v>
      </c>
      <c r="U506" s="37">
        <v>0</v>
      </c>
    </row>
    <row r="507" spans="1:21">
      <c r="A507" s="3">
        <f>IF('Training Data'!A507="M",1,0)</f>
        <v>1</v>
      </c>
      <c r="B507" s="3">
        <f>IF('Training Data'!$A507="F",1,0)</f>
        <v>0</v>
      </c>
      <c r="C507" s="3">
        <f>IF('Training Data'!$B507="H",1,0)</f>
        <v>0</v>
      </c>
      <c r="D507" s="3">
        <f>IF('Training Data'!$B507="A",1,0)</f>
        <v>1</v>
      </c>
      <c r="E507" s="3">
        <v>0</v>
      </c>
      <c r="F507" s="3">
        <v>0</v>
      </c>
      <c r="G507" s="3">
        <v>1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1</v>
      </c>
      <c r="R507" s="3">
        <v>0</v>
      </c>
      <c r="S507" s="39">
        <v>1</v>
      </c>
      <c r="U507" s="37">
        <v>0</v>
      </c>
    </row>
    <row r="508" spans="1:21">
      <c r="A508" s="3">
        <f>IF('Training Data'!A508="M",1,0)</f>
        <v>1</v>
      </c>
      <c r="B508" s="3">
        <f>IF('Training Data'!$A508="F",1,0)</f>
        <v>0</v>
      </c>
      <c r="C508" s="3">
        <f>IF('Training Data'!$B508="H",1,0)</f>
        <v>1</v>
      </c>
      <c r="D508" s="3">
        <f>IF('Training Data'!$B508="A",1,0)</f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9">
        <v>0</v>
      </c>
      <c r="U508" s="37">
        <v>0</v>
      </c>
    </row>
    <row r="509" spans="1:21">
      <c r="A509" s="3">
        <f>IF('Training Data'!A509="M",1,0)</f>
        <v>1</v>
      </c>
      <c r="B509" s="3">
        <f>IF('Training Data'!$A509="F",1,0)</f>
        <v>0</v>
      </c>
      <c r="C509" s="3">
        <f>IF('Training Data'!$B509="H",1,0)</f>
        <v>0</v>
      </c>
      <c r="D509" s="3">
        <f>IF('Training Data'!$B509="A",1,0)</f>
        <v>1</v>
      </c>
      <c r="E509" s="3">
        <v>0</v>
      </c>
      <c r="F509" s="3">
        <v>1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9">
        <v>0</v>
      </c>
      <c r="U509" s="37">
        <v>0</v>
      </c>
    </row>
    <row r="510" spans="1:21">
      <c r="A510" s="3">
        <f>IF('Training Data'!A510="M",1,0)</f>
        <v>0</v>
      </c>
      <c r="B510" s="3">
        <f>IF('Training Data'!$A510="F",1,0)</f>
        <v>1</v>
      </c>
      <c r="C510" s="3">
        <f>IF('Training Data'!$B510="H",1,0)</f>
        <v>0</v>
      </c>
      <c r="D510" s="3">
        <f>IF('Training Data'!$B510="A",1,0)</f>
        <v>1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9">
        <v>0</v>
      </c>
      <c r="U510" s="37">
        <v>0</v>
      </c>
    </row>
    <row r="511" spans="1:21">
      <c r="A511" s="3">
        <f>IF('Training Data'!A511="M",1,0)</f>
        <v>1</v>
      </c>
      <c r="B511" s="3">
        <f>IF('Training Data'!$A511="F",1,0)</f>
        <v>0</v>
      </c>
      <c r="C511" s="3">
        <f>IF('Training Data'!$B511="H",1,0)</f>
        <v>1</v>
      </c>
      <c r="D511" s="3">
        <f>IF('Training Data'!$B511="A",1,0)</f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9">
        <v>0</v>
      </c>
      <c r="U511" s="37">
        <v>0</v>
      </c>
    </row>
    <row r="512" spans="1:21">
      <c r="A512" s="3">
        <f>IF('Training Data'!A512="M",1,0)</f>
        <v>0</v>
      </c>
      <c r="B512" s="3">
        <f>IF('Training Data'!$A512="F",1,0)</f>
        <v>1</v>
      </c>
      <c r="C512" s="3">
        <f>IF('Training Data'!$B512="H",1,0)</f>
        <v>0</v>
      </c>
      <c r="D512" s="3">
        <f>IF('Training Data'!$B512="A",1,0)</f>
        <v>1</v>
      </c>
      <c r="E512" s="3">
        <v>0</v>
      </c>
      <c r="F512" s="3">
        <v>1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9">
        <v>1</v>
      </c>
      <c r="U512" s="37">
        <v>0</v>
      </c>
    </row>
    <row r="513" spans="1:21">
      <c r="A513" s="3">
        <f>IF('Training Data'!A513="M",1,0)</f>
        <v>1</v>
      </c>
      <c r="B513" s="3">
        <f>IF('Training Data'!$A513="F",1,0)</f>
        <v>0</v>
      </c>
      <c r="C513" s="3">
        <f>IF('Training Data'!$B513="H",1,0)</f>
        <v>1</v>
      </c>
      <c r="D513" s="3">
        <f>IF('Training Data'!$B513="A",1,0)</f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9">
        <v>0</v>
      </c>
      <c r="U513" s="37">
        <v>0</v>
      </c>
    </row>
    <row r="514" spans="1:21">
      <c r="A514" s="3">
        <f>IF('Training Data'!A514="M",1,0)</f>
        <v>1</v>
      </c>
      <c r="B514" s="3">
        <f>IF('Training Data'!$A514="F",1,0)</f>
        <v>0</v>
      </c>
      <c r="C514" s="3">
        <f>IF('Training Data'!$B514="H",1,0)</f>
        <v>1</v>
      </c>
      <c r="D514" s="3">
        <f>IF('Training Data'!$B514="A",1,0)</f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1</v>
      </c>
      <c r="P514" s="3">
        <v>0</v>
      </c>
      <c r="Q514" s="3">
        <v>0</v>
      </c>
      <c r="R514" s="3">
        <v>0</v>
      </c>
      <c r="S514" s="39">
        <v>0</v>
      </c>
      <c r="U514" s="37">
        <v>0</v>
      </c>
    </row>
    <row r="515" spans="1:21">
      <c r="A515" s="3">
        <f>IF('Training Data'!A515="M",1,0)</f>
        <v>1</v>
      </c>
      <c r="B515" s="3">
        <f>IF('Training Data'!$A515="F",1,0)</f>
        <v>0</v>
      </c>
      <c r="C515" s="3">
        <f>IF('Training Data'!$B515="H",1,0)</f>
        <v>1</v>
      </c>
      <c r="D515" s="3">
        <f>IF('Training Data'!$B515="A",1,0)</f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1</v>
      </c>
      <c r="S515" s="39">
        <v>0</v>
      </c>
      <c r="U515" s="37">
        <v>0</v>
      </c>
    </row>
    <row r="516" spans="1:21">
      <c r="A516" s="3">
        <f>IF('Training Data'!A516="M",1,0)</f>
        <v>1</v>
      </c>
      <c r="B516" s="3">
        <f>IF('Training Data'!$A516="F",1,0)</f>
        <v>0</v>
      </c>
      <c r="C516" s="3">
        <f>IF('Training Data'!$B516="H",1,0)</f>
        <v>1</v>
      </c>
      <c r="D516" s="3">
        <f>IF('Training Data'!$B516="A",1,0)</f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9">
        <v>0</v>
      </c>
      <c r="U516" s="37">
        <v>0</v>
      </c>
    </row>
    <row r="517" spans="1:21">
      <c r="A517" s="3">
        <f>IF('Training Data'!A517="M",1,0)</f>
        <v>1</v>
      </c>
      <c r="B517" s="3">
        <f>IF('Training Data'!$A517="F",1,0)</f>
        <v>0</v>
      </c>
      <c r="C517" s="3">
        <f>IF('Training Data'!$B517="H",1,0)</f>
        <v>1</v>
      </c>
      <c r="D517" s="3">
        <f>IF('Training Data'!$B517="A",1,0)</f>
        <v>0</v>
      </c>
      <c r="E517" s="3">
        <v>0</v>
      </c>
      <c r="F517" s="3">
        <v>0</v>
      </c>
      <c r="G517" s="3">
        <v>1</v>
      </c>
      <c r="H517" s="3">
        <v>0</v>
      </c>
      <c r="I517" s="3">
        <v>0</v>
      </c>
      <c r="J517" s="3">
        <v>0</v>
      </c>
      <c r="K517" s="3">
        <v>0</v>
      </c>
      <c r="L517" s="3">
        <v>1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9">
        <v>0</v>
      </c>
      <c r="U517" s="37">
        <v>0</v>
      </c>
    </row>
    <row r="518" spans="1:21">
      <c r="A518" s="3">
        <f>IF('Training Data'!A518="M",1,0)</f>
        <v>0</v>
      </c>
      <c r="B518" s="3">
        <f>IF('Training Data'!$A518="F",1,0)</f>
        <v>1</v>
      </c>
      <c r="C518" s="3">
        <f>IF('Training Data'!$B518="H",1,0)</f>
        <v>1</v>
      </c>
      <c r="D518" s="3">
        <f>IF('Training Data'!$B518="A",1,0)</f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1</v>
      </c>
      <c r="S518" s="39">
        <v>0</v>
      </c>
      <c r="U518" s="37">
        <v>0</v>
      </c>
    </row>
    <row r="519" spans="1:21">
      <c r="A519" s="3">
        <f>IF('Training Data'!A519="M",1,0)</f>
        <v>0</v>
      </c>
      <c r="B519" s="3">
        <f>IF('Training Data'!$A519="F",1,0)</f>
        <v>1</v>
      </c>
      <c r="C519" s="3">
        <f>IF('Training Data'!$B519="H",1,0)</f>
        <v>0</v>
      </c>
      <c r="D519" s="3">
        <f>IF('Training Data'!$B519="A",1,0)</f>
        <v>0</v>
      </c>
      <c r="E519" s="3">
        <v>0</v>
      </c>
      <c r="F519" s="3">
        <v>1</v>
      </c>
      <c r="G519" s="3">
        <v>1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1</v>
      </c>
      <c r="P519" s="3">
        <v>0</v>
      </c>
      <c r="Q519" s="3">
        <v>0</v>
      </c>
      <c r="R519" s="3">
        <v>0</v>
      </c>
      <c r="S519" s="39">
        <v>0</v>
      </c>
      <c r="U519" s="37">
        <v>0</v>
      </c>
    </row>
    <row r="520" spans="1:21">
      <c r="A520" s="3">
        <f>IF('Training Data'!A520="M",1,0)</f>
        <v>0</v>
      </c>
      <c r="B520" s="3">
        <f>IF('Training Data'!$A520="F",1,0)</f>
        <v>1</v>
      </c>
      <c r="C520" s="3">
        <f>IF('Training Data'!$B520="H",1,0)</f>
        <v>0</v>
      </c>
      <c r="D520" s="3">
        <f>IF('Training Data'!$B520="A",1,0)</f>
        <v>1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9">
        <v>0</v>
      </c>
      <c r="U520" s="37">
        <v>0</v>
      </c>
    </row>
    <row r="521" spans="1:21">
      <c r="A521" s="3">
        <f>IF('Training Data'!A521="M",1,0)</f>
        <v>1</v>
      </c>
      <c r="B521" s="3">
        <f>IF('Training Data'!$A521="F",1,0)</f>
        <v>0</v>
      </c>
      <c r="C521" s="3">
        <f>IF('Training Data'!$B521="H",1,0)</f>
        <v>1</v>
      </c>
      <c r="D521" s="3">
        <f>IF('Training Data'!$B521="A",1,0)</f>
        <v>0</v>
      </c>
      <c r="E521" s="3">
        <v>0</v>
      </c>
      <c r="F521" s="3">
        <v>0</v>
      </c>
      <c r="G521" s="3">
        <v>1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1</v>
      </c>
      <c r="S521" s="39">
        <v>0</v>
      </c>
      <c r="U521" s="37">
        <v>0</v>
      </c>
    </row>
    <row r="522" spans="1:21">
      <c r="A522" s="3">
        <f>IF('Training Data'!A522="M",1,0)</f>
        <v>0</v>
      </c>
      <c r="B522" s="3">
        <f>IF('Training Data'!$A522="F",1,0)</f>
        <v>1</v>
      </c>
      <c r="C522" s="3">
        <f>IF('Training Data'!$B522="H",1,0)</f>
        <v>1</v>
      </c>
      <c r="D522" s="3">
        <f>IF('Training Data'!$B522="A",1,0)</f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9">
        <v>0</v>
      </c>
      <c r="U522" s="37">
        <v>0</v>
      </c>
    </row>
    <row r="523" spans="1:21">
      <c r="A523" s="3">
        <f>IF('Training Data'!A523="M",1,0)</f>
        <v>0</v>
      </c>
      <c r="B523" s="3">
        <f>IF('Training Data'!$A523="F",1,0)</f>
        <v>1</v>
      </c>
      <c r="C523" s="3">
        <f>IF('Training Data'!$B523="H",1,0)</f>
        <v>0</v>
      </c>
      <c r="D523" s="3">
        <f>IF('Training Data'!$B523="A",1,0)</f>
        <v>1</v>
      </c>
      <c r="E523" s="3">
        <v>0</v>
      </c>
      <c r="F523" s="3">
        <v>1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9">
        <v>0</v>
      </c>
      <c r="U523" s="37">
        <v>0</v>
      </c>
    </row>
    <row r="524" spans="1:21">
      <c r="A524" s="3">
        <f>IF('Training Data'!A524="M",1,0)</f>
        <v>1</v>
      </c>
      <c r="B524" s="3">
        <f>IF('Training Data'!$A524="F",1,0)</f>
        <v>0</v>
      </c>
      <c r="C524" s="3">
        <f>IF('Training Data'!$B524="H",1,0)</f>
        <v>0</v>
      </c>
      <c r="D524" s="3">
        <f>IF('Training Data'!$B524="A",1,0)</f>
        <v>1</v>
      </c>
      <c r="E524" s="3">
        <v>0</v>
      </c>
      <c r="F524" s="3">
        <v>0</v>
      </c>
      <c r="G524" s="3">
        <v>1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9">
        <v>0</v>
      </c>
      <c r="U524" s="37">
        <v>0</v>
      </c>
    </row>
    <row r="525" spans="1:21">
      <c r="A525" s="3">
        <f>IF('Training Data'!A525="M",1,0)</f>
        <v>0</v>
      </c>
      <c r="B525" s="3">
        <f>IF('Training Data'!$A525="F",1,0)</f>
        <v>1</v>
      </c>
      <c r="C525" s="3">
        <f>IF('Training Data'!$B525="H",1,0)</f>
        <v>1</v>
      </c>
      <c r="D525" s="3">
        <f>IF('Training Data'!$B525="A",1,0)</f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9">
        <v>0</v>
      </c>
      <c r="U525" s="37">
        <v>0</v>
      </c>
    </row>
    <row r="526" spans="1:21">
      <c r="A526" s="3">
        <f>IF('Training Data'!A526="M",1,0)</f>
        <v>0</v>
      </c>
      <c r="B526" s="3">
        <f>IF('Training Data'!$A526="F",1,0)</f>
        <v>1</v>
      </c>
      <c r="C526" s="3">
        <f>IF('Training Data'!$B526="H",1,0)</f>
        <v>0</v>
      </c>
      <c r="D526" s="3">
        <f>IF('Training Data'!$B526="A",1,0)</f>
        <v>1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1</v>
      </c>
      <c r="R526" s="3">
        <v>0</v>
      </c>
      <c r="S526" s="39">
        <v>0</v>
      </c>
      <c r="U526" s="37">
        <v>0</v>
      </c>
    </row>
    <row r="527" spans="1:21">
      <c r="A527" s="3">
        <f>IF('Training Data'!A527="M",1,0)</f>
        <v>0</v>
      </c>
      <c r="B527" s="3">
        <f>IF('Training Data'!$A527="F",1,0)</f>
        <v>1</v>
      </c>
      <c r="C527" s="3">
        <f>IF('Training Data'!$B527="H",1,0)</f>
        <v>0</v>
      </c>
      <c r="D527" s="3">
        <f>IF('Training Data'!$B527="A",1,0)</f>
        <v>1</v>
      </c>
      <c r="E527" s="3">
        <v>0</v>
      </c>
      <c r="F527" s="3">
        <v>0</v>
      </c>
      <c r="G527" s="3">
        <v>1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1</v>
      </c>
      <c r="S527" s="39">
        <v>0</v>
      </c>
      <c r="U527" s="37">
        <v>0</v>
      </c>
    </row>
    <row r="528" spans="1:21">
      <c r="A528" s="3">
        <f>IF('Training Data'!A528="M",1,0)</f>
        <v>0</v>
      </c>
      <c r="B528" s="3">
        <f>IF('Training Data'!$A528="F",1,0)</f>
        <v>1</v>
      </c>
      <c r="C528" s="3">
        <f>IF('Training Data'!$B528="H",1,0)</f>
        <v>0</v>
      </c>
      <c r="D528" s="3">
        <f>IF('Training Data'!$B528="A",1,0)</f>
        <v>1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1</v>
      </c>
      <c r="P528" s="3">
        <v>0</v>
      </c>
      <c r="Q528" s="3">
        <v>0</v>
      </c>
      <c r="R528" s="3">
        <v>1</v>
      </c>
      <c r="S528" s="39">
        <v>0</v>
      </c>
      <c r="U528" s="37">
        <v>0</v>
      </c>
    </row>
    <row r="529" spans="1:21">
      <c r="A529" s="3">
        <f>IF('Training Data'!A529="M",1,0)</f>
        <v>1</v>
      </c>
      <c r="B529" s="3">
        <f>IF('Training Data'!$A529="F",1,0)</f>
        <v>0</v>
      </c>
      <c r="C529" s="3">
        <f>IF('Training Data'!$B529="H",1,0)</f>
        <v>0</v>
      </c>
      <c r="D529" s="3">
        <f>IF('Training Data'!$B529="A",1,0)</f>
        <v>1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1</v>
      </c>
      <c r="R529" s="3">
        <v>0</v>
      </c>
      <c r="S529" s="39">
        <v>0</v>
      </c>
      <c r="U529" s="37">
        <v>0</v>
      </c>
    </row>
    <row r="530" spans="1:21">
      <c r="A530" s="3">
        <f>IF('Training Data'!A530="M",1,0)</f>
        <v>1</v>
      </c>
      <c r="B530" s="3">
        <f>IF('Training Data'!$A530="F",1,0)</f>
        <v>0</v>
      </c>
      <c r="C530" s="3">
        <f>IF('Training Data'!$B530="H",1,0)</f>
        <v>1</v>
      </c>
      <c r="D530" s="3">
        <f>IF('Training Data'!$B530="A",1,0)</f>
        <v>0</v>
      </c>
      <c r="E530" s="3">
        <v>0</v>
      </c>
      <c r="F530" s="3">
        <v>0</v>
      </c>
      <c r="G530" s="3">
        <v>1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9">
        <v>0</v>
      </c>
      <c r="U530" s="37">
        <v>0</v>
      </c>
    </row>
    <row r="531" spans="1:21">
      <c r="A531" s="3">
        <f>IF('Training Data'!A531="M",1,0)</f>
        <v>1</v>
      </c>
      <c r="B531" s="3">
        <f>IF('Training Data'!$A531="F",1,0)</f>
        <v>0</v>
      </c>
      <c r="C531" s="3">
        <f>IF('Training Data'!$B531="H",1,0)</f>
        <v>1</v>
      </c>
      <c r="D531" s="3">
        <f>IF('Training Data'!$B531="A",1,0)</f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9">
        <v>0</v>
      </c>
      <c r="U531" s="37">
        <v>0</v>
      </c>
    </row>
    <row r="532" spans="1:21">
      <c r="A532" s="3">
        <f>IF('Training Data'!A532="M",1,0)</f>
        <v>0</v>
      </c>
      <c r="B532" s="3">
        <f>IF('Training Data'!$A532="F",1,0)</f>
        <v>1</v>
      </c>
      <c r="C532" s="3">
        <f>IF('Training Data'!$B532="H",1,0)</f>
        <v>0</v>
      </c>
      <c r="D532" s="3">
        <f>IF('Training Data'!$B532="A",1,0)</f>
        <v>1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9">
        <v>0</v>
      </c>
      <c r="U532" s="37">
        <v>0</v>
      </c>
    </row>
    <row r="533" spans="1:21">
      <c r="A533" s="3">
        <f>IF('Training Data'!A533="M",1,0)</f>
        <v>1</v>
      </c>
      <c r="B533" s="3">
        <f>IF('Training Data'!$A533="F",1,0)</f>
        <v>0</v>
      </c>
      <c r="C533" s="3">
        <f>IF('Training Data'!$B533="H",1,0)</f>
        <v>0</v>
      </c>
      <c r="D533" s="3">
        <f>IF('Training Data'!$B533="A",1,0)</f>
        <v>1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1</v>
      </c>
      <c r="S533" s="39">
        <v>0</v>
      </c>
      <c r="U533" s="37">
        <v>0</v>
      </c>
    </row>
    <row r="534" spans="1:21">
      <c r="A534" s="3">
        <f>IF('Training Data'!A534="M",1,0)</f>
        <v>0</v>
      </c>
      <c r="B534" s="3">
        <f>IF('Training Data'!$A534="F",1,0)</f>
        <v>1</v>
      </c>
      <c r="C534" s="3">
        <f>IF('Training Data'!$B534="H",1,0)</f>
        <v>0</v>
      </c>
      <c r="D534" s="3">
        <f>IF('Training Data'!$B534="A",1,0)</f>
        <v>1</v>
      </c>
      <c r="E534" s="3">
        <v>0</v>
      </c>
      <c r="F534" s="3">
        <v>0</v>
      </c>
      <c r="G534" s="3">
        <v>1</v>
      </c>
      <c r="H534" s="3">
        <v>0</v>
      </c>
      <c r="I534" s="3">
        <v>1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9">
        <v>0</v>
      </c>
      <c r="U534" s="37">
        <v>0</v>
      </c>
    </row>
    <row r="535" spans="1:21">
      <c r="A535" s="3">
        <f>IF('Training Data'!A535="M",1,0)</f>
        <v>1</v>
      </c>
      <c r="B535" s="3">
        <f>IF('Training Data'!$A535="F",1,0)</f>
        <v>0</v>
      </c>
      <c r="C535" s="3">
        <f>IF('Training Data'!$B535="H",1,0)</f>
        <v>1</v>
      </c>
      <c r="D535" s="3">
        <f>IF('Training Data'!$B535="A",1,0)</f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9">
        <v>0</v>
      </c>
      <c r="U535" s="37">
        <v>0</v>
      </c>
    </row>
    <row r="536" spans="1:21">
      <c r="A536" s="3">
        <f>IF('Training Data'!A536="M",1,0)</f>
        <v>0</v>
      </c>
      <c r="B536" s="3">
        <f>IF('Training Data'!$A536="F",1,0)</f>
        <v>1</v>
      </c>
      <c r="C536" s="3">
        <f>IF('Training Data'!$B536="H",1,0)</f>
        <v>1</v>
      </c>
      <c r="D536" s="3">
        <f>IF('Training Data'!$B536="A",1,0)</f>
        <v>0</v>
      </c>
      <c r="E536" s="3">
        <v>0</v>
      </c>
      <c r="F536" s="3">
        <v>1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1</v>
      </c>
      <c r="S536" s="39">
        <v>0</v>
      </c>
      <c r="U536" s="37">
        <v>0</v>
      </c>
    </row>
    <row r="537" spans="1:21">
      <c r="A537" s="3">
        <f>IF('Training Data'!A537="M",1,0)</f>
        <v>0</v>
      </c>
      <c r="B537" s="3">
        <f>IF('Training Data'!$A537="F",1,0)</f>
        <v>1</v>
      </c>
      <c r="C537" s="3">
        <f>IF('Training Data'!$B537="H",1,0)</f>
        <v>0</v>
      </c>
      <c r="D537" s="3">
        <f>IF('Training Data'!$B537="A",1,0)</f>
        <v>1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1</v>
      </c>
      <c r="P537" s="3">
        <v>0</v>
      </c>
      <c r="Q537" s="3">
        <v>0</v>
      </c>
      <c r="R537" s="3">
        <v>0</v>
      </c>
      <c r="S537" s="39">
        <v>0</v>
      </c>
      <c r="U537" s="37">
        <v>0</v>
      </c>
    </row>
    <row r="538" spans="1:21">
      <c r="A538" s="3">
        <f>IF('Training Data'!A538="M",1,0)</f>
        <v>0</v>
      </c>
      <c r="B538" s="3">
        <f>IF('Training Data'!$A538="F",1,0)</f>
        <v>1</v>
      </c>
      <c r="C538" s="3">
        <f>IF('Training Data'!$B538="H",1,0)</f>
        <v>1</v>
      </c>
      <c r="D538" s="3">
        <f>IF('Training Data'!$B538="A",1,0)</f>
        <v>0</v>
      </c>
      <c r="E538" s="3">
        <v>0</v>
      </c>
      <c r="F538" s="3">
        <v>0</v>
      </c>
      <c r="G538" s="3">
        <v>1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9">
        <v>1</v>
      </c>
      <c r="U538" s="37">
        <v>0</v>
      </c>
    </row>
    <row r="539" spans="1:21">
      <c r="A539" s="3">
        <f>IF('Training Data'!A539="M",1,0)</f>
        <v>1</v>
      </c>
      <c r="B539" s="3">
        <f>IF('Training Data'!$A539="F",1,0)</f>
        <v>0</v>
      </c>
      <c r="C539" s="3">
        <f>IF('Training Data'!$B539="H",1,0)</f>
        <v>0</v>
      </c>
      <c r="D539" s="3">
        <f>IF('Training Data'!$B539="A",1,0)</f>
        <v>1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1</v>
      </c>
      <c r="P539" s="3">
        <v>0</v>
      </c>
      <c r="Q539" s="3">
        <v>0</v>
      </c>
      <c r="R539" s="3">
        <v>0</v>
      </c>
      <c r="S539" s="39">
        <v>0</v>
      </c>
      <c r="U539" s="37">
        <v>0</v>
      </c>
    </row>
    <row r="540" spans="1:21">
      <c r="A540" s="3">
        <f>IF('Training Data'!A540="M",1,0)</f>
        <v>0</v>
      </c>
      <c r="B540" s="3">
        <f>IF('Training Data'!$A540="F",1,0)</f>
        <v>0</v>
      </c>
      <c r="C540" s="3">
        <f>IF('Training Data'!$B540="H",1,0)</f>
        <v>0</v>
      </c>
      <c r="D540" s="3">
        <f>IF('Training Data'!$B540="A",1,0)</f>
        <v>1</v>
      </c>
      <c r="E540" s="3">
        <v>0</v>
      </c>
      <c r="F540" s="3">
        <v>0</v>
      </c>
      <c r="G540" s="3">
        <v>1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9">
        <v>0</v>
      </c>
      <c r="U540" s="37">
        <v>0</v>
      </c>
    </row>
    <row r="541" spans="1:21">
      <c r="A541" s="3">
        <f>IF('Training Data'!A541="M",1,0)</f>
        <v>0</v>
      </c>
      <c r="B541" s="3">
        <f>IF('Training Data'!$A541="F",1,0)</f>
        <v>1</v>
      </c>
      <c r="C541" s="3">
        <f>IF('Training Data'!$B541="H",1,0)</f>
        <v>0</v>
      </c>
      <c r="D541" s="3">
        <f>IF('Training Data'!$B541="A",1,0)</f>
        <v>1</v>
      </c>
      <c r="E541" s="3">
        <v>0</v>
      </c>
      <c r="F541" s="3">
        <v>1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1</v>
      </c>
      <c r="P541" s="3">
        <v>0</v>
      </c>
      <c r="Q541" s="3">
        <v>1</v>
      </c>
      <c r="R541" s="3">
        <v>0</v>
      </c>
      <c r="S541" s="39">
        <v>0</v>
      </c>
      <c r="U541" s="37">
        <v>0</v>
      </c>
    </row>
    <row r="542" spans="1:21">
      <c r="A542" s="3">
        <f>IF('Training Data'!A542="M",1,0)</f>
        <v>0</v>
      </c>
      <c r="B542" s="3">
        <f>IF('Training Data'!$A542="F",1,0)</f>
        <v>1</v>
      </c>
      <c r="C542" s="3">
        <f>IF('Training Data'!$B542="H",1,0)</f>
        <v>1</v>
      </c>
      <c r="D542" s="3">
        <f>IF('Training Data'!$B542="A",1,0)</f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9">
        <v>0</v>
      </c>
      <c r="U542" s="37">
        <v>0</v>
      </c>
    </row>
    <row r="543" spans="1:21">
      <c r="A543" s="3">
        <f>IF('Training Data'!A543="M",1,0)</f>
        <v>1</v>
      </c>
      <c r="B543" s="3">
        <f>IF('Training Data'!$A543="F",1,0)</f>
        <v>0</v>
      </c>
      <c r="C543" s="3">
        <f>IF('Training Data'!$B543="H",1,0)</f>
        <v>1</v>
      </c>
      <c r="D543" s="3">
        <f>IF('Training Data'!$B543="A",1,0)</f>
        <v>0</v>
      </c>
      <c r="E543" s="3">
        <v>0</v>
      </c>
      <c r="F543" s="3">
        <v>1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1</v>
      </c>
      <c r="S543" s="39">
        <v>0</v>
      </c>
      <c r="U543" s="37">
        <v>0</v>
      </c>
    </row>
    <row r="544" spans="1:21">
      <c r="A544" s="3">
        <f>IF('Training Data'!A544="M",1,0)</f>
        <v>0</v>
      </c>
      <c r="B544" s="3">
        <f>IF('Training Data'!$A544="F",1,0)</f>
        <v>1</v>
      </c>
      <c r="C544" s="3">
        <f>IF('Training Data'!$B544="H",1,0)</f>
        <v>1</v>
      </c>
      <c r="D544" s="3">
        <f>IF('Training Data'!$B544="A",1,0)</f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9">
        <v>0</v>
      </c>
      <c r="U544" s="37">
        <v>0</v>
      </c>
    </row>
    <row r="545" spans="1:21">
      <c r="A545" s="3">
        <f>IF('Training Data'!A545="M",1,0)</f>
        <v>0</v>
      </c>
      <c r="B545" s="3">
        <f>IF('Training Data'!$A545="F",1,0)</f>
        <v>1</v>
      </c>
      <c r="C545" s="3">
        <f>IF('Training Data'!$B545="H",1,0)</f>
        <v>1</v>
      </c>
      <c r="D545" s="3">
        <f>IF('Training Data'!$B545="A",1,0)</f>
        <v>0</v>
      </c>
      <c r="E545" s="3">
        <v>0</v>
      </c>
      <c r="F545" s="3">
        <v>0</v>
      </c>
      <c r="G545" s="3">
        <v>1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1</v>
      </c>
      <c r="S545" s="39">
        <v>0</v>
      </c>
      <c r="U545" s="37">
        <v>0</v>
      </c>
    </row>
    <row r="546" spans="1:21">
      <c r="A546" s="3">
        <f>IF('Training Data'!A546="M",1,0)</f>
        <v>1</v>
      </c>
      <c r="B546" s="3">
        <f>IF('Training Data'!$A546="F",1,0)</f>
        <v>0</v>
      </c>
      <c r="C546" s="3">
        <f>IF('Training Data'!$B546="H",1,0)</f>
        <v>0</v>
      </c>
      <c r="D546" s="3">
        <f>IF('Training Data'!$B546="A",1,0)</f>
        <v>1</v>
      </c>
      <c r="E546" s="3">
        <v>0</v>
      </c>
      <c r="F546" s="3">
        <v>1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9">
        <v>0</v>
      </c>
      <c r="U546" s="37">
        <v>0</v>
      </c>
    </row>
    <row r="547" spans="1:21">
      <c r="A547" s="3">
        <f>IF('Training Data'!A547="M",1,0)</f>
        <v>1</v>
      </c>
      <c r="B547" s="3">
        <f>IF('Training Data'!$A547="F",1,0)</f>
        <v>0</v>
      </c>
      <c r="C547" s="3">
        <f>IF('Training Data'!$B547="H",1,0)</f>
        <v>0</v>
      </c>
      <c r="D547" s="3">
        <f>IF('Training Data'!$B547="A",1,0)</f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9">
        <v>0</v>
      </c>
      <c r="U547" s="37">
        <v>0</v>
      </c>
    </row>
    <row r="548" spans="1:21">
      <c r="A548" s="3">
        <f>IF('Training Data'!A548="M",1,0)</f>
        <v>1</v>
      </c>
      <c r="B548" s="3">
        <f>IF('Training Data'!$A548="F",1,0)</f>
        <v>0</v>
      </c>
      <c r="C548" s="3">
        <f>IF('Training Data'!$B548="H",1,0)</f>
        <v>0</v>
      </c>
      <c r="D548" s="3">
        <f>IF('Training Data'!$B548="A",1,0)</f>
        <v>1</v>
      </c>
      <c r="E548" s="3">
        <v>0</v>
      </c>
      <c r="F548" s="3">
        <v>1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1</v>
      </c>
      <c r="S548" s="39">
        <v>0</v>
      </c>
      <c r="U548" s="37">
        <v>0</v>
      </c>
    </row>
    <row r="549" spans="1:21">
      <c r="A549" s="3">
        <f>IF('Training Data'!A549="M",1,0)</f>
        <v>0</v>
      </c>
      <c r="B549" s="3">
        <f>IF('Training Data'!$A549="F",1,0)</f>
        <v>0</v>
      </c>
      <c r="C549" s="3">
        <f>IF('Training Data'!$B549="H",1,0)</f>
        <v>0</v>
      </c>
      <c r="D549" s="3">
        <f>IF('Training Data'!$B549="A",1,0)</f>
        <v>1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1</v>
      </c>
      <c r="O549" s="3">
        <v>0</v>
      </c>
      <c r="P549" s="3">
        <v>0</v>
      </c>
      <c r="Q549" s="3">
        <v>0</v>
      </c>
      <c r="R549" s="3">
        <v>0</v>
      </c>
      <c r="S549" s="39">
        <v>1</v>
      </c>
      <c r="U549" s="37">
        <v>0</v>
      </c>
    </row>
    <row r="550" spans="1:21">
      <c r="A550" s="3">
        <f>IF('Training Data'!A550="M",1,0)</f>
        <v>1</v>
      </c>
      <c r="B550" s="3">
        <f>IF('Training Data'!$A550="F",1,0)</f>
        <v>0</v>
      </c>
      <c r="C550" s="3">
        <f>IF('Training Data'!$B550="H",1,0)</f>
        <v>0</v>
      </c>
      <c r="D550" s="3">
        <f>IF('Training Data'!$B550="A",1,0)</f>
        <v>0</v>
      </c>
      <c r="E550" s="3">
        <v>0</v>
      </c>
      <c r="F550" s="3">
        <v>1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9">
        <v>0</v>
      </c>
      <c r="U550" s="37">
        <v>0</v>
      </c>
    </row>
    <row r="551" spans="1:21">
      <c r="A551" s="3">
        <f>IF('Training Data'!A551="M",1,0)</f>
        <v>0</v>
      </c>
      <c r="B551" s="3">
        <f>IF('Training Data'!$A551="F",1,0)</f>
        <v>1</v>
      </c>
      <c r="C551" s="3">
        <f>IF('Training Data'!$B551="H",1,0)</f>
        <v>0</v>
      </c>
      <c r="D551" s="3">
        <f>IF('Training Data'!$B551="A",1,0)</f>
        <v>1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9">
        <v>0</v>
      </c>
      <c r="U551" s="37">
        <v>0</v>
      </c>
    </row>
    <row r="552" spans="1:21">
      <c r="A552" s="3">
        <f>IF('Training Data'!A552="M",1,0)</f>
        <v>0</v>
      </c>
      <c r="B552" s="3">
        <f>IF('Training Data'!$A552="F",1,0)</f>
        <v>1</v>
      </c>
      <c r="C552" s="3">
        <f>IF('Training Data'!$B552="H",1,0)</f>
        <v>0</v>
      </c>
      <c r="D552" s="3">
        <f>IF('Training Data'!$B552="A",1,0)</f>
        <v>1</v>
      </c>
      <c r="E552" s="3">
        <v>0</v>
      </c>
      <c r="F552" s="3">
        <v>0</v>
      </c>
      <c r="G552" s="3">
        <v>1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9">
        <v>0</v>
      </c>
      <c r="U552" s="37">
        <v>0</v>
      </c>
    </row>
    <row r="553" spans="1:21">
      <c r="A553" s="3">
        <f>IF('Training Data'!A553="M",1,0)</f>
        <v>0</v>
      </c>
      <c r="B553" s="3">
        <f>IF('Training Data'!$A553="F",1,0)</f>
        <v>1</v>
      </c>
      <c r="C553" s="3">
        <f>IF('Training Data'!$B553="H",1,0)</f>
        <v>0</v>
      </c>
      <c r="D553" s="3">
        <f>IF('Training Data'!$B553="A",1,0)</f>
        <v>1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1</v>
      </c>
      <c r="O553" s="3">
        <v>0</v>
      </c>
      <c r="P553" s="3">
        <v>0</v>
      </c>
      <c r="Q553" s="3">
        <v>0</v>
      </c>
      <c r="R553" s="3">
        <v>0</v>
      </c>
      <c r="S553" s="39">
        <v>0</v>
      </c>
      <c r="U553" s="37">
        <v>0</v>
      </c>
    </row>
    <row r="554" spans="1:21">
      <c r="A554" s="3">
        <f>IF('Training Data'!A554="M",1,0)</f>
        <v>0</v>
      </c>
      <c r="B554" s="3">
        <f>IF('Training Data'!$A554="F",1,0)</f>
        <v>0</v>
      </c>
      <c r="C554" s="3">
        <f>IF('Training Data'!$B554="H",1,0)</f>
        <v>1</v>
      </c>
      <c r="D554" s="3">
        <f>IF('Training Data'!$B554="A",1,0)</f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1</v>
      </c>
      <c r="S554" s="39">
        <v>0</v>
      </c>
      <c r="U554" s="37">
        <v>0</v>
      </c>
    </row>
    <row r="555" spans="1:21">
      <c r="A555" s="3">
        <f>IF('Training Data'!A555="M",1,0)</f>
        <v>0</v>
      </c>
      <c r="B555" s="3">
        <f>IF('Training Data'!$A555="F",1,0)</f>
        <v>1</v>
      </c>
      <c r="C555" s="3">
        <f>IF('Training Data'!$B555="H",1,0)</f>
        <v>1</v>
      </c>
      <c r="D555" s="3">
        <f>IF('Training Data'!$B555="A",1,0)</f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9">
        <v>0</v>
      </c>
      <c r="U555" s="37">
        <v>0</v>
      </c>
    </row>
    <row r="556" spans="1:21">
      <c r="A556" s="3">
        <f>IF('Training Data'!A556="M",1,0)</f>
        <v>1</v>
      </c>
      <c r="B556" s="3">
        <f>IF('Training Data'!$A556="F",1,0)</f>
        <v>0</v>
      </c>
      <c r="C556" s="3">
        <f>IF('Training Data'!$B556="H",1,0)</f>
        <v>1</v>
      </c>
      <c r="D556" s="3">
        <f>IF('Training Data'!$B556="A",1,0)</f>
        <v>0</v>
      </c>
      <c r="E556" s="3">
        <v>0</v>
      </c>
      <c r="F556" s="3">
        <v>1</v>
      </c>
      <c r="G556" s="3">
        <v>1</v>
      </c>
      <c r="H556" s="3">
        <v>0</v>
      </c>
      <c r="I556" s="3">
        <v>1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9">
        <v>0</v>
      </c>
      <c r="U556" s="37">
        <v>0</v>
      </c>
    </row>
    <row r="557" spans="1:21">
      <c r="A557" s="3">
        <f>IF('Training Data'!A557="M",1,0)</f>
        <v>1</v>
      </c>
      <c r="B557" s="3">
        <f>IF('Training Data'!$A557="F",1,0)</f>
        <v>0</v>
      </c>
      <c r="C557" s="3">
        <f>IF('Training Data'!$B557="H",1,0)</f>
        <v>1</v>
      </c>
      <c r="D557" s="3">
        <f>IF('Training Data'!$B557="A",1,0)</f>
        <v>0</v>
      </c>
      <c r="E557" s="3">
        <v>0</v>
      </c>
      <c r="F557" s="3">
        <v>0</v>
      </c>
      <c r="G557" s="3">
        <v>1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9">
        <v>0</v>
      </c>
      <c r="U557" s="37">
        <v>0</v>
      </c>
    </row>
    <row r="558" spans="1:21">
      <c r="A558" s="3">
        <f>IF('Training Data'!A558="M",1,0)</f>
        <v>1</v>
      </c>
      <c r="B558" s="3">
        <f>IF('Training Data'!$A558="F",1,0)</f>
        <v>0</v>
      </c>
      <c r="C558" s="3">
        <f>IF('Training Data'!$B558="H",1,0)</f>
        <v>0</v>
      </c>
      <c r="D558" s="3">
        <f>IF('Training Data'!$B558="A",1,0)</f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1</v>
      </c>
      <c r="S558" s="39">
        <v>0</v>
      </c>
      <c r="U558" s="37">
        <v>0</v>
      </c>
    </row>
    <row r="559" spans="1:21">
      <c r="A559" s="3">
        <f>IF('Training Data'!A559="M",1,0)</f>
        <v>1</v>
      </c>
      <c r="B559" s="3">
        <f>IF('Training Data'!$A559="F",1,0)</f>
        <v>0</v>
      </c>
      <c r="C559" s="3">
        <f>IF('Training Data'!$B559="H",1,0)</f>
        <v>1</v>
      </c>
      <c r="D559" s="3">
        <f>IF('Training Data'!$B559="A",1,0)</f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9">
        <v>0</v>
      </c>
      <c r="U559" s="37">
        <v>0</v>
      </c>
    </row>
    <row r="560" spans="1:21">
      <c r="A560" s="3">
        <f>IF('Training Data'!A560="M",1,0)</f>
        <v>0</v>
      </c>
      <c r="B560" s="3">
        <f>IF('Training Data'!$A560="F",1,0)</f>
        <v>1</v>
      </c>
      <c r="C560" s="3">
        <f>IF('Training Data'!$B560="H",1,0)</f>
        <v>0</v>
      </c>
      <c r="D560" s="3">
        <f>IF('Training Data'!$B560="A",1,0)</f>
        <v>1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1</v>
      </c>
      <c r="R560" s="3">
        <v>0</v>
      </c>
      <c r="S560" s="39">
        <v>0</v>
      </c>
      <c r="U560" s="37">
        <v>0</v>
      </c>
    </row>
    <row r="561" spans="1:21">
      <c r="A561" s="3">
        <f>IF('Training Data'!A561="M",1,0)</f>
        <v>1</v>
      </c>
      <c r="B561" s="3">
        <f>IF('Training Data'!$A561="F",1,0)</f>
        <v>0</v>
      </c>
      <c r="C561" s="3">
        <f>IF('Training Data'!$B561="H",1,0)</f>
        <v>0</v>
      </c>
      <c r="D561" s="3">
        <f>IF('Training Data'!$B561="A",1,0)</f>
        <v>0</v>
      </c>
      <c r="E561" s="3">
        <v>0</v>
      </c>
      <c r="F561" s="3">
        <v>1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1</v>
      </c>
      <c r="P561" s="3">
        <v>0</v>
      </c>
      <c r="Q561" s="3">
        <v>0</v>
      </c>
      <c r="R561" s="3">
        <v>0</v>
      </c>
      <c r="S561" s="39">
        <v>0</v>
      </c>
      <c r="U561" s="37">
        <v>0</v>
      </c>
    </row>
    <row r="562" spans="1:21">
      <c r="A562" s="3">
        <f>IF('Training Data'!A562="M",1,0)</f>
        <v>0</v>
      </c>
      <c r="B562" s="3">
        <f>IF('Training Data'!$A562="F",1,0)</f>
        <v>0</v>
      </c>
      <c r="C562" s="3">
        <f>IF('Training Data'!$B562="H",1,0)</f>
        <v>1</v>
      </c>
      <c r="D562" s="3">
        <f>IF('Training Data'!$B562="A",1,0)</f>
        <v>0</v>
      </c>
      <c r="E562" s="3">
        <v>0</v>
      </c>
      <c r="F562" s="3">
        <v>0</v>
      </c>
      <c r="G562" s="3">
        <v>1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9">
        <v>0</v>
      </c>
      <c r="U562" s="37">
        <v>0</v>
      </c>
    </row>
    <row r="563" spans="1:21">
      <c r="A563" s="3">
        <f>IF('Training Data'!A563="M",1,0)</f>
        <v>0</v>
      </c>
      <c r="B563" s="3">
        <f>IF('Training Data'!$A563="F",1,0)</f>
        <v>1</v>
      </c>
      <c r="C563" s="3">
        <f>IF('Training Data'!$B563="H",1,0)</f>
        <v>0</v>
      </c>
      <c r="D563" s="3">
        <f>IF('Training Data'!$B563="A",1,0)</f>
        <v>1</v>
      </c>
      <c r="E563" s="3">
        <v>0</v>
      </c>
      <c r="F563" s="3">
        <v>0</v>
      </c>
      <c r="G563" s="3">
        <v>1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1</v>
      </c>
      <c r="P563" s="3">
        <v>0</v>
      </c>
      <c r="Q563" s="3">
        <v>0</v>
      </c>
      <c r="R563" s="3">
        <v>0</v>
      </c>
      <c r="S563" s="39">
        <v>0</v>
      </c>
      <c r="U563" s="37">
        <v>0</v>
      </c>
    </row>
    <row r="564" spans="1:21">
      <c r="A564" s="3">
        <f>IF('Training Data'!A564="M",1,0)</f>
        <v>0</v>
      </c>
      <c r="B564" s="3">
        <f>IF('Training Data'!$A564="F",1,0)</f>
        <v>1</v>
      </c>
      <c r="C564" s="3">
        <f>IF('Training Data'!$B564="H",1,0)</f>
        <v>1</v>
      </c>
      <c r="D564" s="3">
        <f>IF('Training Data'!$B564="A",1,0)</f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1</v>
      </c>
      <c r="S564" s="39">
        <v>0</v>
      </c>
      <c r="U564" s="37">
        <v>0</v>
      </c>
    </row>
    <row r="565" spans="1:21">
      <c r="A565" s="3">
        <f>IF('Training Data'!A565="M",1,0)</f>
        <v>1</v>
      </c>
      <c r="B565" s="3">
        <f>IF('Training Data'!$A565="F",1,0)</f>
        <v>0</v>
      </c>
      <c r="C565" s="3">
        <f>IF('Training Data'!$B565="H",1,0)</f>
        <v>1</v>
      </c>
      <c r="D565" s="3">
        <f>IF('Training Data'!$B565="A",1,0)</f>
        <v>0</v>
      </c>
      <c r="E565" s="3">
        <v>0</v>
      </c>
      <c r="F565" s="3">
        <v>0</v>
      </c>
      <c r="G565" s="3">
        <v>1</v>
      </c>
      <c r="H565" s="3">
        <v>0</v>
      </c>
      <c r="I565" s="3">
        <v>0</v>
      </c>
      <c r="J565" s="3">
        <v>0</v>
      </c>
      <c r="K565" s="3">
        <v>1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9">
        <v>0</v>
      </c>
      <c r="U565" s="37">
        <v>0</v>
      </c>
    </row>
    <row r="566" spans="1:21">
      <c r="A566" s="3">
        <f>IF('Training Data'!A566="M",1,0)</f>
        <v>1</v>
      </c>
      <c r="B566" s="3">
        <f>IF('Training Data'!$A566="F",1,0)</f>
        <v>0</v>
      </c>
      <c r="C566" s="3">
        <f>IF('Training Data'!$B566="H",1,0)</f>
        <v>0</v>
      </c>
      <c r="D566" s="3">
        <f>IF('Training Data'!$B566="A",1,0)</f>
        <v>0</v>
      </c>
      <c r="E566" s="3">
        <v>0</v>
      </c>
      <c r="F566" s="3">
        <v>0</v>
      </c>
      <c r="G566" s="3">
        <v>1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9">
        <v>0</v>
      </c>
      <c r="U566" s="37">
        <v>0</v>
      </c>
    </row>
    <row r="567" spans="1:21">
      <c r="A567" s="3">
        <f>IF('Training Data'!A567="M",1,0)</f>
        <v>1</v>
      </c>
      <c r="B567" s="3">
        <f>IF('Training Data'!$A567="F",1,0)</f>
        <v>0</v>
      </c>
      <c r="C567" s="3">
        <f>IF('Training Data'!$B567="H",1,0)</f>
        <v>1</v>
      </c>
      <c r="D567" s="3">
        <f>IF('Training Data'!$B567="A",1,0)</f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1</v>
      </c>
      <c r="P567" s="3">
        <v>0</v>
      </c>
      <c r="Q567" s="3">
        <v>0</v>
      </c>
      <c r="R567" s="3">
        <v>0</v>
      </c>
      <c r="S567" s="39">
        <v>0</v>
      </c>
      <c r="U567" s="37">
        <v>0</v>
      </c>
    </row>
    <row r="568" spans="1:21">
      <c r="A568" s="3">
        <f>IF('Training Data'!A568="M",1,0)</f>
        <v>1</v>
      </c>
      <c r="B568" s="3">
        <f>IF('Training Data'!$A568="F",1,0)</f>
        <v>0</v>
      </c>
      <c r="C568" s="3">
        <f>IF('Training Data'!$B568="H",1,0)</f>
        <v>1</v>
      </c>
      <c r="D568" s="3">
        <f>IF('Training Data'!$B568="A",1,0)</f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9">
        <v>0</v>
      </c>
      <c r="U568" s="37">
        <v>0</v>
      </c>
    </row>
    <row r="569" spans="1:21">
      <c r="A569" s="3">
        <f>IF('Training Data'!A569="M",1,0)</f>
        <v>0</v>
      </c>
      <c r="B569" s="3">
        <f>IF('Training Data'!$A569="F",1,0)</f>
        <v>1</v>
      </c>
      <c r="C569" s="3">
        <f>IF('Training Data'!$B569="H",1,0)</f>
        <v>1</v>
      </c>
      <c r="D569" s="3">
        <f>IF('Training Data'!$B569="A",1,0)</f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1</v>
      </c>
      <c r="Q569" s="3">
        <v>0</v>
      </c>
      <c r="R569" s="3">
        <v>0</v>
      </c>
      <c r="S569" s="39">
        <v>0</v>
      </c>
      <c r="U569" s="37">
        <v>0</v>
      </c>
    </row>
    <row r="570" spans="1:21">
      <c r="A570" s="3">
        <f>IF('Training Data'!A570="M",1,0)</f>
        <v>0</v>
      </c>
      <c r="B570" s="3">
        <f>IF('Training Data'!$A570="F",1,0)</f>
        <v>1</v>
      </c>
      <c r="C570" s="3">
        <f>IF('Training Data'!$B570="H",1,0)</f>
        <v>1</v>
      </c>
      <c r="D570" s="3">
        <f>IF('Training Data'!$B570="A",1,0)</f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9">
        <v>0</v>
      </c>
      <c r="U570" s="37">
        <v>0</v>
      </c>
    </row>
    <row r="571" spans="1:21">
      <c r="A571" s="3">
        <f>IF('Training Data'!A571="M",1,0)</f>
        <v>0</v>
      </c>
      <c r="B571" s="3">
        <f>IF('Training Data'!$A571="F",1,0)</f>
        <v>1</v>
      </c>
      <c r="C571" s="3">
        <f>IF('Training Data'!$B571="H",1,0)</f>
        <v>1</v>
      </c>
      <c r="D571" s="3">
        <f>IF('Training Data'!$B571="A",1,0)</f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9">
        <v>0</v>
      </c>
      <c r="U571" s="37">
        <v>0</v>
      </c>
    </row>
    <row r="572" spans="1:21">
      <c r="A572" s="3">
        <f>IF('Training Data'!A572="M",1,0)</f>
        <v>0</v>
      </c>
      <c r="B572" s="3">
        <f>IF('Training Data'!$A572="F",1,0)</f>
        <v>1</v>
      </c>
      <c r="C572" s="3">
        <f>IF('Training Data'!$B572="H",1,0)</f>
        <v>0</v>
      </c>
      <c r="D572" s="3">
        <f>IF('Training Data'!$B572="A",1,0)</f>
        <v>1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9">
        <v>0</v>
      </c>
      <c r="U572" s="37">
        <v>0</v>
      </c>
    </row>
    <row r="573" spans="1:21">
      <c r="A573" s="3">
        <f>IF('Training Data'!A573="M",1,0)</f>
        <v>0</v>
      </c>
      <c r="B573" s="3">
        <f>IF('Training Data'!$A573="F",1,0)</f>
        <v>1</v>
      </c>
      <c r="C573" s="3">
        <f>IF('Training Data'!$B573="H",1,0)</f>
        <v>0</v>
      </c>
      <c r="D573" s="3">
        <f>IF('Training Data'!$B573="A",1,0)</f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9">
        <v>0</v>
      </c>
      <c r="U573" s="37">
        <v>0</v>
      </c>
    </row>
    <row r="574" spans="1:21">
      <c r="A574" s="3">
        <f>IF('Training Data'!A574="M",1,0)</f>
        <v>1</v>
      </c>
      <c r="B574" s="3">
        <f>IF('Training Data'!$A574="F",1,0)</f>
        <v>0</v>
      </c>
      <c r="C574" s="3">
        <f>IF('Training Data'!$B574="H",1,0)</f>
        <v>1</v>
      </c>
      <c r="D574" s="3">
        <f>IF('Training Data'!$B574="A",1,0)</f>
        <v>0</v>
      </c>
      <c r="E574" s="3">
        <v>0</v>
      </c>
      <c r="F574" s="3">
        <v>1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9">
        <v>0</v>
      </c>
      <c r="U574" s="37">
        <v>0</v>
      </c>
    </row>
    <row r="575" spans="1:21">
      <c r="A575" s="3">
        <f>IF('Training Data'!A575="M",1,0)</f>
        <v>0</v>
      </c>
      <c r="B575" s="3">
        <f>IF('Training Data'!$A575="F",1,0)</f>
        <v>1</v>
      </c>
      <c r="C575" s="3">
        <f>IF('Training Data'!$B575="H",1,0)</f>
        <v>0</v>
      </c>
      <c r="D575" s="3">
        <f>IF('Training Data'!$B575="A",1,0)</f>
        <v>1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1</v>
      </c>
      <c r="S575" s="39">
        <v>0</v>
      </c>
      <c r="U575" s="37">
        <v>0</v>
      </c>
    </row>
    <row r="576" spans="1:21">
      <c r="A576" s="3">
        <f>IF('Training Data'!A576="M",1,0)</f>
        <v>1</v>
      </c>
      <c r="B576" s="3">
        <f>IF('Training Data'!$A576="F",1,0)</f>
        <v>0</v>
      </c>
      <c r="C576" s="3">
        <f>IF('Training Data'!$B576="H",1,0)</f>
        <v>1</v>
      </c>
      <c r="D576" s="3">
        <f>IF('Training Data'!$B576="A",1,0)</f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9">
        <v>0</v>
      </c>
      <c r="U576" s="37">
        <v>0</v>
      </c>
    </row>
    <row r="577" spans="1:21">
      <c r="A577" s="3">
        <f>IF('Training Data'!A577="M",1,0)</f>
        <v>0</v>
      </c>
      <c r="B577" s="3">
        <f>IF('Training Data'!$A577="F",1,0)</f>
        <v>0</v>
      </c>
      <c r="C577" s="3">
        <f>IF('Training Data'!$B577="H",1,0)</f>
        <v>1</v>
      </c>
      <c r="D577" s="3">
        <f>IF('Training Data'!$B577="A",1,0)</f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9">
        <v>0</v>
      </c>
      <c r="U577" s="37">
        <v>0</v>
      </c>
    </row>
    <row r="578" spans="1:21">
      <c r="A578" s="3">
        <f>IF('Training Data'!A578="M",1,0)</f>
        <v>0</v>
      </c>
      <c r="B578" s="3">
        <f>IF('Training Data'!$A578="F",1,0)</f>
        <v>1</v>
      </c>
      <c r="C578" s="3">
        <f>IF('Training Data'!$B578="H",1,0)</f>
        <v>1</v>
      </c>
      <c r="D578" s="3">
        <f>IF('Training Data'!$B578="A",1,0)</f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1</v>
      </c>
      <c r="P578" s="3">
        <v>0</v>
      </c>
      <c r="Q578" s="3">
        <v>0</v>
      </c>
      <c r="R578" s="3">
        <v>0</v>
      </c>
      <c r="S578" s="39">
        <v>0</v>
      </c>
      <c r="U578" s="37">
        <v>0</v>
      </c>
    </row>
    <row r="579" spans="1:21">
      <c r="A579" s="3">
        <f>IF('Training Data'!A579="M",1,0)</f>
        <v>1</v>
      </c>
      <c r="B579" s="3">
        <f>IF('Training Data'!$A579="F",1,0)</f>
        <v>0</v>
      </c>
      <c r="C579" s="3">
        <f>IF('Training Data'!$B579="H",1,0)</f>
        <v>0</v>
      </c>
      <c r="D579" s="3">
        <f>IF('Training Data'!$B579="A",1,0)</f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9">
        <v>0</v>
      </c>
      <c r="U579" s="37">
        <v>0</v>
      </c>
    </row>
    <row r="580" spans="1:21">
      <c r="A580" s="3">
        <f>IF('Training Data'!A580="M",1,0)</f>
        <v>0</v>
      </c>
      <c r="B580" s="3">
        <f>IF('Training Data'!$A580="F",1,0)</f>
        <v>1</v>
      </c>
      <c r="C580" s="3">
        <f>IF('Training Data'!$B580="H",1,0)</f>
        <v>1</v>
      </c>
      <c r="D580" s="3">
        <f>IF('Training Data'!$B580="A",1,0)</f>
        <v>0</v>
      </c>
      <c r="E580" s="3">
        <v>0</v>
      </c>
      <c r="F580" s="3">
        <v>0</v>
      </c>
      <c r="G580" s="3">
        <v>1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9">
        <v>0</v>
      </c>
      <c r="U580" s="37">
        <v>0</v>
      </c>
    </row>
    <row r="581" spans="1:21">
      <c r="A581" s="3">
        <f>IF('Training Data'!A581="M",1,0)</f>
        <v>1</v>
      </c>
      <c r="B581" s="3">
        <f>IF('Training Data'!$A581="F",1,0)</f>
        <v>0</v>
      </c>
      <c r="C581" s="3">
        <f>IF('Training Data'!$B581="H",1,0)</f>
        <v>1</v>
      </c>
      <c r="D581" s="3">
        <f>IF('Training Data'!$B581="A",1,0)</f>
        <v>0</v>
      </c>
      <c r="E581" s="3">
        <v>0</v>
      </c>
      <c r="F581" s="3">
        <v>1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1</v>
      </c>
      <c r="R581" s="3">
        <v>0</v>
      </c>
      <c r="S581" s="39">
        <v>0</v>
      </c>
      <c r="U581" s="37">
        <v>0</v>
      </c>
    </row>
    <row r="582" spans="1:21">
      <c r="A582" s="3">
        <f>IF('Training Data'!A582="M",1,0)</f>
        <v>0</v>
      </c>
      <c r="B582" s="3">
        <f>IF('Training Data'!$A582="F",1,0)</f>
        <v>1</v>
      </c>
      <c r="C582" s="3">
        <f>IF('Training Data'!$B582="H",1,0)</f>
        <v>0</v>
      </c>
      <c r="D582" s="3">
        <f>IF('Training Data'!$B582="A",1,0)</f>
        <v>1</v>
      </c>
      <c r="E582" s="3">
        <v>0</v>
      </c>
      <c r="F582" s="3">
        <v>0</v>
      </c>
      <c r="G582" s="3">
        <v>1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1</v>
      </c>
      <c r="S582" s="39">
        <v>0</v>
      </c>
      <c r="U582" s="37">
        <v>0</v>
      </c>
    </row>
    <row r="583" spans="1:21">
      <c r="A583" s="3">
        <f>IF('Training Data'!A583="M",1,0)</f>
        <v>0</v>
      </c>
      <c r="B583" s="3">
        <f>IF('Training Data'!$A583="F",1,0)</f>
        <v>1</v>
      </c>
      <c r="C583" s="3">
        <f>IF('Training Data'!$B583="H",1,0)</f>
        <v>1</v>
      </c>
      <c r="D583" s="3">
        <f>IF('Training Data'!$B583="A",1,0)</f>
        <v>0</v>
      </c>
      <c r="E583" s="3">
        <v>0</v>
      </c>
      <c r="F583" s="3">
        <v>1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1</v>
      </c>
      <c r="R583" s="3">
        <v>0</v>
      </c>
      <c r="S583" s="39">
        <v>1</v>
      </c>
      <c r="U583" s="37">
        <v>0</v>
      </c>
    </row>
    <row r="584" spans="1:21">
      <c r="A584" s="3">
        <f>IF('Training Data'!A584="M",1,0)</f>
        <v>1</v>
      </c>
      <c r="B584" s="3">
        <f>IF('Training Data'!$A584="F",1,0)</f>
        <v>0</v>
      </c>
      <c r="C584" s="3">
        <f>IF('Training Data'!$B584="H",1,0)</f>
        <v>1</v>
      </c>
      <c r="D584" s="3">
        <f>IF('Training Data'!$B584="A",1,0)</f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1</v>
      </c>
      <c r="P584" s="3">
        <v>1</v>
      </c>
      <c r="Q584" s="3">
        <v>0</v>
      </c>
      <c r="R584" s="3">
        <v>0</v>
      </c>
      <c r="S584" s="39">
        <v>0</v>
      </c>
      <c r="U584" s="37">
        <v>0</v>
      </c>
    </row>
    <row r="585" spans="1:21">
      <c r="A585" s="3">
        <f>IF('Training Data'!A585="M",1,0)</f>
        <v>0</v>
      </c>
      <c r="B585" s="3">
        <f>IF('Training Data'!$A585="F",1,0)</f>
        <v>1</v>
      </c>
      <c r="C585" s="3">
        <f>IF('Training Data'!$B585="H",1,0)</f>
        <v>1</v>
      </c>
      <c r="D585" s="3">
        <f>IF('Training Data'!$B585="A",1,0)</f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9">
        <v>0</v>
      </c>
      <c r="U585" s="37">
        <v>0</v>
      </c>
    </row>
    <row r="586" spans="1:21">
      <c r="A586" s="3">
        <f>IF('Training Data'!A586="M",1,0)</f>
        <v>0</v>
      </c>
      <c r="B586" s="3">
        <f>IF('Training Data'!$A586="F",1,0)</f>
        <v>1</v>
      </c>
      <c r="C586" s="3">
        <f>IF('Training Data'!$B586="H",1,0)</f>
        <v>0</v>
      </c>
      <c r="D586" s="3">
        <f>IF('Training Data'!$B586="A",1,0)</f>
        <v>0</v>
      </c>
      <c r="E586" s="3">
        <v>0</v>
      </c>
      <c r="F586" s="3">
        <v>1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9">
        <v>0</v>
      </c>
      <c r="U586" s="37">
        <v>0</v>
      </c>
    </row>
    <row r="587" spans="1:21">
      <c r="A587" s="3">
        <f>IF('Training Data'!A587="M",1,0)</f>
        <v>0</v>
      </c>
      <c r="B587" s="3">
        <f>IF('Training Data'!$A587="F",1,0)</f>
        <v>1</v>
      </c>
      <c r="C587" s="3">
        <f>IF('Training Data'!$B587="H",1,0)</f>
        <v>0</v>
      </c>
      <c r="D587" s="3">
        <f>IF('Training Data'!$B587="A",1,0)</f>
        <v>1</v>
      </c>
      <c r="E587" s="3">
        <v>0</v>
      </c>
      <c r="F587" s="3">
        <v>1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1</v>
      </c>
      <c r="S587" s="39">
        <v>0</v>
      </c>
      <c r="U587" s="37">
        <v>0</v>
      </c>
    </row>
    <row r="588" spans="1:21">
      <c r="A588" s="3">
        <f>IF('Training Data'!A588="M",1,0)</f>
        <v>1</v>
      </c>
      <c r="B588" s="3">
        <f>IF('Training Data'!$A588="F",1,0)</f>
        <v>0</v>
      </c>
      <c r="C588" s="3">
        <f>IF('Training Data'!$B588="H",1,0)</f>
        <v>1</v>
      </c>
      <c r="D588" s="3">
        <f>IF('Training Data'!$B588="A",1,0)</f>
        <v>0</v>
      </c>
      <c r="E588" s="3">
        <v>0</v>
      </c>
      <c r="F588" s="3">
        <v>1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9">
        <v>0</v>
      </c>
      <c r="U588" s="37">
        <v>0</v>
      </c>
    </row>
    <row r="589" spans="1:21">
      <c r="A589" s="3">
        <f>IF('Training Data'!A589="M",1,0)</f>
        <v>1</v>
      </c>
      <c r="B589" s="3">
        <f>IF('Training Data'!$A589="F",1,0)</f>
        <v>0</v>
      </c>
      <c r="C589" s="3">
        <f>IF('Training Data'!$B589="H",1,0)</f>
        <v>1</v>
      </c>
      <c r="D589" s="3">
        <f>IF('Training Data'!$B589="A",1,0)</f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9">
        <v>0</v>
      </c>
      <c r="U589" s="37">
        <v>0</v>
      </c>
    </row>
    <row r="590" spans="1:21">
      <c r="A590" s="3">
        <f>IF('Training Data'!A590="M",1,0)</f>
        <v>0</v>
      </c>
      <c r="B590" s="3">
        <f>IF('Training Data'!$A590="F",1,0)</f>
        <v>1</v>
      </c>
      <c r="C590" s="3">
        <f>IF('Training Data'!$B590="H",1,0)</f>
        <v>1</v>
      </c>
      <c r="D590" s="3">
        <f>IF('Training Data'!$B590="A",1,0)</f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9">
        <v>0</v>
      </c>
      <c r="U590" s="37">
        <v>0</v>
      </c>
    </row>
    <row r="591" spans="1:21">
      <c r="A591" s="3">
        <f>IF('Training Data'!A591="M",1,0)</f>
        <v>0</v>
      </c>
      <c r="B591" s="3">
        <f>IF('Training Data'!$A591="F",1,0)</f>
        <v>1</v>
      </c>
      <c r="C591" s="3">
        <f>IF('Training Data'!$B591="H",1,0)</f>
        <v>0</v>
      </c>
      <c r="D591" s="3">
        <f>IF('Training Data'!$B591="A",1,0)</f>
        <v>1</v>
      </c>
      <c r="E591" s="3">
        <v>0</v>
      </c>
      <c r="F591" s="3">
        <v>0</v>
      </c>
      <c r="G591" s="3">
        <v>0</v>
      </c>
      <c r="H591" s="3">
        <v>1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1</v>
      </c>
      <c r="R591" s="3">
        <v>0</v>
      </c>
      <c r="S591" s="39">
        <v>0</v>
      </c>
      <c r="U591" s="37">
        <v>0</v>
      </c>
    </row>
    <row r="592" spans="1:21">
      <c r="A592" s="3">
        <f>IF('Training Data'!A592="M",1,0)</f>
        <v>0</v>
      </c>
      <c r="B592" s="3">
        <f>IF('Training Data'!$A592="F",1,0)</f>
        <v>1</v>
      </c>
      <c r="C592" s="3">
        <f>IF('Training Data'!$B592="H",1,0)</f>
        <v>0</v>
      </c>
      <c r="D592" s="3">
        <f>IF('Training Data'!$B592="A",1,0)</f>
        <v>1</v>
      </c>
      <c r="E592" s="3">
        <v>0</v>
      </c>
      <c r="F592" s="3">
        <v>1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9">
        <v>0</v>
      </c>
      <c r="U592" s="37">
        <v>0</v>
      </c>
    </row>
    <row r="593" spans="1:21">
      <c r="A593" s="3">
        <f>IF('Training Data'!A593="M",1,0)</f>
        <v>0</v>
      </c>
      <c r="B593" s="3">
        <f>IF('Training Data'!$A593="F",1,0)</f>
        <v>1</v>
      </c>
      <c r="C593" s="3">
        <f>IF('Training Data'!$B593="H",1,0)</f>
        <v>0</v>
      </c>
      <c r="D593" s="3">
        <f>IF('Training Data'!$B593="A",1,0)</f>
        <v>1</v>
      </c>
      <c r="E593" s="3">
        <v>0</v>
      </c>
      <c r="F593" s="3">
        <v>1</v>
      </c>
      <c r="G593" s="3">
        <v>1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9">
        <v>0</v>
      </c>
      <c r="U593" s="37">
        <v>0</v>
      </c>
    </row>
    <row r="594" spans="1:21">
      <c r="A594" s="3">
        <f>IF('Training Data'!A594="M",1,0)</f>
        <v>1</v>
      </c>
      <c r="B594" s="3">
        <f>IF('Training Data'!$A594="F",1,0)</f>
        <v>0</v>
      </c>
      <c r="C594" s="3">
        <f>IF('Training Data'!$B594="H",1,0)</f>
        <v>0</v>
      </c>
      <c r="D594" s="3">
        <f>IF('Training Data'!$B594="A",1,0)</f>
        <v>1</v>
      </c>
      <c r="E594" s="3">
        <v>0</v>
      </c>
      <c r="F594" s="3">
        <v>1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9">
        <v>0</v>
      </c>
      <c r="U594" s="37">
        <v>0</v>
      </c>
    </row>
    <row r="595" spans="1:21">
      <c r="A595" s="3">
        <f>IF('Training Data'!A595="M",1,0)</f>
        <v>0</v>
      </c>
      <c r="B595" s="3">
        <f>IF('Training Data'!$A595="F",1,0)</f>
        <v>1</v>
      </c>
      <c r="C595" s="3">
        <f>IF('Training Data'!$B595="H",1,0)</f>
        <v>1</v>
      </c>
      <c r="D595" s="3">
        <f>IF('Training Data'!$B595="A",1,0)</f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9">
        <v>0</v>
      </c>
      <c r="U595" s="37">
        <v>0</v>
      </c>
    </row>
    <row r="596" spans="1:21">
      <c r="A596" s="3">
        <f>IF('Training Data'!A596="M",1,0)</f>
        <v>1</v>
      </c>
      <c r="B596" s="3">
        <f>IF('Training Data'!$A596="F",1,0)</f>
        <v>0</v>
      </c>
      <c r="C596" s="3">
        <f>IF('Training Data'!$B596="H",1,0)</f>
        <v>1</v>
      </c>
      <c r="D596" s="3">
        <f>IF('Training Data'!$B596="A",1,0)</f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9">
        <v>0</v>
      </c>
      <c r="U596" s="37">
        <v>0</v>
      </c>
    </row>
    <row r="597" spans="1:21">
      <c r="A597" s="3">
        <f>IF('Training Data'!A597="M",1,0)</f>
        <v>1</v>
      </c>
      <c r="B597" s="3">
        <f>IF('Training Data'!$A597="F",1,0)</f>
        <v>0</v>
      </c>
      <c r="C597" s="3">
        <f>IF('Training Data'!$B597="H",1,0)</f>
        <v>1</v>
      </c>
      <c r="D597" s="3">
        <f>IF('Training Data'!$B597="A",1,0)</f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9">
        <v>0</v>
      </c>
      <c r="U597" s="37">
        <v>0</v>
      </c>
    </row>
    <row r="598" spans="1:21">
      <c r="A598" s="3">
        <f>IF('Training Data'!A598="M",1,0)</f>
        <v>0</v>
      </c>
      <c r="B598" s="3">
        <f>IF('Training Data'!$A598="F",1,0)</f>
        <v>1</v>
      </c>
      <c r="C598" s="3">
        <f>IF('Training Data'!$B598="H",1,0)</f>
        <v>1</v>
      </c>
      <c r="D598" s="3">
        <f>IF('Training Data'!$B598="A",1,0)</f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1</v>
      </c>
      <c r="P598" s="3">
        <v>0</v>
      </c>
      <c r="Q598" s="3">
        <v>0</v>
      </c>
      <c r="R598" s="3">
        <v>0</v>
      </c>
      <c r="S598" s="39">
        <v>0</v>
      </c>
      <c r="U598" s="37">
        <v>0</v>
      </c>
    </row>
    <row r="599" spans="1:21">
      <c r="A599" s="3">
        <f>IF('Training Data'!A599="M",1,0)</f>
        <v>0</v>
      </c>
      <c r="B599" s="3">
        <f>IF('Training Data'!$A599="F",1,0)</f>
        <v>1</v>
      </c>
      <c r="C599" s="3">
        <f>IF('Training Data'!$B599="H",1,0)</f>
        <v>0</v>
      </c>
      <c r="D599" s="3">
        <f>IF('Training Data'!$B599="A",1,0)</f>
        <v>1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9">
        <v>0</v>
      </c>
      <c r="U599" s="37">
        <v>0</v>
      </c>
    </row>
    <row r="600" spans="1:21">
      <c r="A600" s="3">
        <f>IF('Training Data'!A600="M",1,0)</f>
        <v>0</v>
      </c>
      <c r="B600" s="3">
        <f>IF('Training Data'!$A600="F",1,0)</f>
        <v>1</v>
      </c>
      <c r="C600" s="3">
        <f>IF('Training Data'!$B600="H",1,0)</f>
        <v>1</v>
      </c>
      <c r="D600" s="3">
        <f>IF('Training Data'!$B600="A",1,0)</f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9">
        <v>0</v>
      </c>
      <c r="U600" s="37">
        <v>0</v>
      </c>
    </row>
    <row r="601" spans="1:21">
      <c r="A601" s="3">
        <f>IF('Training Data'!A601="M",1,0)</f>
        <v>1</v>
      </c>
      <c r="B601" s="3">
        <f>IF('Training Data'!$A601="F",1,0)</f>
        <v>0</v>
      </c>
      <c r="C601" s="3">
        <f>IF('Training Data'!$B601="H",1,0)</f>
        <v>0</v>
      </c>
      <c r="D601" s="3">
        <f>IF('Training Data'!$B601="A",1,0)</f>
        <v>1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9">
        <v>0</v>
      </c>
      <c r="U601" s="37">
        <v>0</v>
      </c>
    </row>
    <row r="602" spans="1:21">
      <c r="A602" s="3">
        <f>IF('Training Data'!A602="M",1,0)</f>
        <v>1</v>
      </c>
      <c r="B602" s="3">
        <f>IF('Training Data'!$A602="F",1,0)</f>
        <v>0</v>
      </c>
      <c r="C602" s="3">
        <f>IF('Training Data'!$B602="H",1,0)</f>
        <v>0</v>
      </c>
      <c r="D602" s="3">
        <f>IF('Training Data'!$B602="A",1,0)</f>
        <v>1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9">
        <v>0</v>
      </c>
      <c r="U602" s="37">
        <v>0</v>
      </c>
    </row>
    <row r="603" spans="1:21">
      <c r="A603" s="3">
        <f>IF('Training Data'!A603="M",1,0)</f>
        <v>0</v>
      </c>
      <c r="B603" s="3">
        <f>IF('Training Data'!$A603="F",1,0)</f>
        <v>1</v>
      </c>
      <c r="C603" s="3">
        <f>IF('Training Data'!$B603="H",1,0)</f>
        <v>1</v>
      </c>
      <c r="D603" s="3">
        <f>IF('Training Data'!$B603="A",1,0)</f>
        <v>0</v>
      </c>
      <c r="E603" s="3">
        <v>0</v>
      </c>
      <c r="F603" s="3">
        <v>1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1</v>
      </c>
      <c r="S603" s="39">
        <v>0</v>
      </c>
      <c r="U603" s="37">
        <v>0</v>
      </c>
    </row>
    <row r="604" spans="1:21">
      <c r="A604" s="3">
        <f>IF('Training Data'!A604="M",1,0)</f>
        <v>0</v>
      </c>
      <c r="B604" s="3">
        <f>IF('Training Data'!$A604="F",1,0)</f>
        <v>1</v>
      </c>
      <c r="C604" s="3">
        <f>IF('Training Data'!$B604="H",1,0)</f>
        <v>0</v>
      </c>
      <c r="D604" s="3">
        <f>IF('Training Data'!$B604="A",1,0)</f>
        <v>1</v>
      </c>
      <c r="E604" s="3">
        <v>0</v>
      </c>
      <c r="F604" s="3">
        <v>1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9">
        <v>0</v>
      </c>
      <c r="U604" s="37">
        <v>0</v>
      </c>
    </row>
    <row r="605" spans="1:21">
      <c r="A605" s="3">
        <f>IF('Training Data'!A605="M",1,0)</f>
        <v>1</v>
      </c>
      <c r="B605" s="3">
        <f>IF('Training Data'!$A605="F",1,0)</f>
        <v>0</v>
      </c>
      <c r="C605" s="3">
        <f>IF('Training Data'!$B605="H",1,0)</f>
        <v>0</v>
      </c>
      <c r="D605" s="3">
        <f>IF('Training Data'!$B605="A",1,0)</f>
        <v>1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9">
        <v>0</v>
      </c>
      <c r="U605" s="37">
        <v>0</v>
      </c>
    </row>
    <row r="606" spans="1:21">
      <c r="A606" s="3">
        <f>IF('Training Data'!A606="M",1,0)</f>
        <v>0</v>
      </c>
      <c r="B606" s="3">
        <f>IF('Training Data'!$A606="F",1,0)</f>
        <v>1</v>
      </c>
      <c r="C606" s="3">
        <f>IF('Training Data'!$B606="H",1,0)</f>
        <v>1</v>
      </c>
      <c r="D606" s="3">
        <f>IF('Training Data'!$B606="A",1,0)</f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9">
        <v>0</v>
      </c>
      <c r="U606" s="37">
        <v>0</v>
      </c>
    </row>
    <row r="607" spans="1:21">
      <c r="A607" s="3">
        <f>IF('Training Data'!A607="M",1,0)</f>
        <v>1</v>
      </c>
      <c r="B607" s="3">
        <f>IF('Training Data'!$A607="F",1,0)</f>
        <v>0</v>
      </c>
      <c r="C607" s="3">
        <f>IF('Training Data'!$B607="H",1,0)</f>
        <v>0</v>
      </c>
      <c r="D607" s="3">
        <f>IF('Training Data'!$B607="A",1,0)</f>
        <v>0</v>
      </c>
      <c r="E607" s="3">
        <v>0</v>
      </c>
      <c r="F607" s="3">
        <v>1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9">
        <v>0</v>
      </c>
      <c r="U607" s="37">
        <v>0</v>
      </c>
    </row>
    <row r="608" spans="1:21">
      <c r="A608" s="3">
        <f>IF('Training Data'!A608="M",1,0)</f>
        <v>1</v>
      </c>
      <c r="B608" s="3">
        <f>IF('Training Data'!$A608="F",1,0)</f>
        <v>0</v>
      </c>
      <c r="C608" s="3">
        <f>IF('Training Data'!$B608="H",1,0)</f>
        <v>1</v>
      </c>
      <c r="D608" s="3">
        <f>IF('Training Data'!$B608="A",1,0)</f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9">
        <v>0</v>
      </c>
      <c r="U608" s="37">
        <v>0</v>
      </c>
    </row>
    <row r="609" spans="1:21">
      <c r="A609" s="3">
        <f>IF('Training Data'!A609="M",1,0)</f>
        <v>1</v>
      </c>
      <c r="B609" s="3">
        <f>IF('Training Data'!$A609="F",1,0)</f>
        <v>0</v>
      </c>
      <c r="C609" s="3">
        <f>IF('Training Data'!$B609="H",1,0)</f>
        <v>0</v>
      </c>
      <c r="D609" s="3">
        <f>IF('Training Data'!$B609="A",1,0)</f>
        <v>1</v>
      </c>
      <c r="E609" s="3">
        <v>0</v>
      </c>
      <c r="F609" s="3">
        <v>0</v>
      </c>
      <c r="G609" s="3">
        <v>1</v>
      </c>
      <c r="H609" s="3">
        <v>0</v>
      </c>
      <c r="I609" s="3">
        <v>1</v>
      </c>
      <c r="J609" s="3">
        <v>0</v>
      </c>
      <c r="K609" s="3">
        <v>0</v>
      </c>
      <c r="L609" s="3">
        <v>0</v>
      </c>
      <c r="M609" s="3">
        <v>1</v>
      </c>
      <c r="N609" s="3">
        <v>0</v>
      </c>
      <c r="O609" s="3">
        <v>0</v>
      </c>
      <c r="P609" s="3">
        <v>1</v>
      </c>
      <c r="Q609" s="3">
        <v>0</v>
      </c>
      <c r="R609" s="3">
        <v>0</v>
      </c>
      <c r="S609" s="39">
        <v>0</v>
      </c>
      <c r="U609" s="37">
        <v>0</v>
      </c>
    </row>
    <row r="610" spans="1:21">
      <c r="A610" s="3">
        <f>IF('Training Data'!A610="M",1,0)</f>
        <v>0</v>
      </c>
      <c r="B610" s="3">
        <f>IF('Training Data'!$A610="F",1,0)</f>
        <v>1</v>
      </c>
      <c r="C610" s="3">
        <f>IF('Training Data'!$B610="H",1,0)</f>
        <v>1</v>
      </c>
      <c r="D610" s="3">
        <f>IF('Training Data'!$B610="A",1,0)</f>
        <v>0</v>
      </c>
      <c r="E610" s="3">
        <v>0</v>
      </c>
      <c r="F610" s="3">
        <v>1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9">
        <v>0</v>
      </c>
      <c r="U610" s="37">
        <v>0</v>
      </c>
    </row>
    <row r="611" spans="1:21">
      <c r="A611" s="3">
        <f>IF('Training Data'!A611="M",1,0)</f>
        <v>1</v>
      </c>
      <c r="B611" s="3">
        <f>IF('Training Data'!$A611="F",1,0)</f>
        <v>0</v>
      </c>
      <c r="C611" s="3">
        <f>IF('Training Data'!$B611="H",1,0)</f>
        <v>1</v>
      </c>
      <c r="D611" s="3">
        <f>IF('Training Data'!$B611="A",1,0)</f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9">
        <v>0</v>
      </c>
      <c r="U611" s="37">
        <v>0</v>
      </c>
    </row>
    <row r="612" spans="1:21">
      <c r="A612" s="3">
        <f>IF('Training Data'!A612="M",1,0)</f>
        <v>1</v>
      </c>
      <c r="B612" s="3">
        <f>IF('Training Data'!$A612="F",1,0)</f>
        <v>0</v>
      </c>
      <c r="C612" s="3">
        <f>IF('Training Data'!$B612="H",1,0)</f>
        <v>0</v>
      </c>
      <c r="D612" s="3">
        <f>IF('Training Data'!$B612="A",1,0)</f>
        <v>1</v>
      </c>
      <c r="E612" s="3">
        <v>0</v>
      </c>
      <c r="F612" s="3">
        <v>1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1</v>
      </c>
      <c r="S612" s="39">
        <v>0</v>
      </c>
      <c r="U612" s="37">
        <v>0</v>
      </c>
    </row>
    <row r="613" spans="1:21">
      <c r="A613" s="3">
        <f>IF('Training Data'!A613="M",1,0)</f>
        <v>0</v>
      </c>
      <c r="B613" s="3">
        <f>IF('Training Data'!$A613="F",1,0)</f>
        <v>1</v>
      </c>
      <c r="C613" s="3">
        <f>IF('Training Data'!$B613="H",1,0)</f>
        <v>1</v>
      </c>
      <c r="D613" s="3">
        <f>IF('Training Data'!$B613="A",1,0)</f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9">
        <v>0</v>
      </c>
      <c r="U613" s="37">
        <v>0</v>
      </c>
    </row>
    <row r="614" spans="1:21">
      <c r="A614" s="3">
        <f>IF('Training Data'!A614="M",1,0)</f>
        <v>0</v>
      </c>
      <c r="B614" s="3">
        <f>IF('Training Data'!$A614="F",1,0)</f>
        <v>1</v>
      </c>
      <c r="C614" s="3">
        <f>IF('Training Data'!$B614="H",1,0)</f>
        <v>0</v>
      </c>
      <c r="D614" s="3">
        <f>IF('Training Data'!$B614="A",1,0)</f>
        <v>1</v>
      </c>
      <c r="E614" s="3">
        <v>0</v>
      </c>
      <c r="F614" s="3">
        <v>0</v>
      </c>
      <c r="G614" s="3">
        <v>1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9">
        <v>0</v>
      </c>
      <c r="U614" s="37">
        <v>0</v>
      </c>
    </row>
    <row r="615" spans="1:21">
      <c r="A615" s="3">
        <f>IF('Training Data'!A615="M",1,0)</f>
        <v>1</v>
      </c>
      <c r="B615" s="3">
        <f>IF('Training Data'!$A615="F",1,0)</f>
        <v>0</v>
      </c>
      <c r="C615" s="3">
        <f>IF('Training Data'!$B615="H",1,0)</f>
        <v>1</v>
      </c>
      <c r="D615" s="3">
        <f>IF('Training Data'!$B615="A",1,0)</f>
        <v>0</v>
      </c>
      <c r="E615" s="3">
        <v>0</v>
      </c>
      <c r="F615" s="3">
        <v>1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1</v>
      </c>
      <c r="S615" s="39">
        <v>0</v>
      </c>
      <c r="U615" s="37">
        <v>0</v>
      </c>
    </row>
    <row r="616" spans="1:21">
      <c r="A616" s="3">
        <f>IF('Training Data'!A616="M",1,0)</f>
        <v>1</v>
      </c>
      <c r="B616" s="3">
        <f>IF('Training Data'!$A616="F",1,0)</f>
        <v>0</v>
      </c>
      <c r="C616" s="3">
        <f>IF('Training Data'!$B616="H",1,0)</f>
        <v>0</v>
      </c>
      <c r="D616" s="3">
        <f>IF('Training Data'!$B616="A",1,0)</f>
        <v>0</v>
      </c>
      <c r="E616" s="3">
        <v>0</v>
      </c>
      <c r="F616" s="3">
        <v>1</v>
      </c>
      <c r="G616" s="3">
        <v>0</v>
      </c>
      <c r="H616" s="3">
        <v>0</v>
      </c>
      <c r="I616" s="3">
        <v>1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9">
        <v>0</v>
      </c>
      <c r="U616" s="37">
        <v>0</v>
      </c>
    </row>
    <row r="617" spans="1:21">
      <c r="A617" s="3">
        <f>IF('Training Data'!A617="M",1,0)</f>
        <v>0</v>
      </c>
      <c r="B617" s="3">
        <f>IF('Training Data'!$A617="F",1,0)</f>
        <v>1</v>
      </c>
      <c r="C617" s="3">
        <f>IF('Training Data'!$B617="H",1,0)</f>
        <v>0</v>
      </c>
      <c r="D617" s="3">
        <f>IF('Training Data'!$B617="A",1,0)</f>
        <v>1</v>
      </c>
      <c r="E617" s="3">
        <v>0</v>
      </c>
      <c r="F617" s="3">
        <v>1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1</v>
      </c>
      <c r="P617" s="3">
        <v>0</v>
      </c>
      <c r="Q617" s="3">
        <v>0</v>
      </c>
      <c r="R617" s="3">
        <v>0</v>
      </c>
      <c r="S617" s="39">
        <v>0</v>
      </c>
      <c r="U617" s="37">
        <v>0</v>
      </c>
    </row>
    <row r="618" spans="1:21">
      <c r="A618" s="3">
        <f>IF('Training Data'!A618="M",1,0)</f>
        <v>0</v>
      </c>
      <c r="B618" s="3">
        <f>IF('Training Data'!$A618="F",1,0)</f>
        <v>1</v>
      </c>
      <c r="C618" s="3">
        <f>IF('Training Data'!$B618="H",1,0)</f>
        <v>0</v>
      </c>
      <c r="D618" s="3">
        <f>IF('Training Data'!$B618="A",1,0)</f>
        <v>1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1</v>
      </c>
      <c r="P618" s="3">
        <v>0</v>
      </c>
      <c r="Q618" s="3">
        <v>0</v>
      </c>
      <c r="R618" s="3">
        <v>0</v>
      </c>
      <c r="S618" s="39">
        <v>0</v>
      </c>
      <c r="U618" s="37">
        <v>0</v>
      </c>
    </row>
    <row r="619" spans="1:21">
      <c r="A619" s="3">
        <f>IF('Training Data'!A619="M",1,0)</f>
        <v>1</v>
      </c>
      <c r="B619" s="3">
        <f>IF('Training Data'!$A619="F",1,0)</f>
        <v>0</v>
      </c>
      <c r="C619" s="3">
        <f>IF('Training Data'!$B619="H",1,0)</f>
        <v>0</v>
      </c>
      <c r="D619" s="3">
        <f>IF('Training Data'!$B619="A",1,0)</f>
        <v>1</v>
      </c>
      <c r="E619" s="3">
        <v>0</v>
      </c>
      <c r="F619" s="3">
        <v>1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9">
        <v>0</v>
      </c>
      <c r="U619" s="37">
        <v>0</v>
      </c>
    </row>
    <row r="620" spans="1:21">
      <c r="A620" s="3">
        <f>IF('Training Data'!A620="M",1,0)</f>
        <v>0</v>
      </c>
      <c r="B620" s="3">
        <f>IF('Training Data'!$A620="F",1,0)</f>
        <v>1</v>
      </c>
      <c r="C620" s="3">
        <f>IF('Training Data'!$B620="H",1,0)</f>
        <v>1</v>
      </c>
      <c r="D620" s="3">
        <f>IF('Training Data'!$B620="A",1,0)</f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9">
        <v>0</v>
      </c>
      <c r="U620" s="37">
        <v>0</v>
      </c>
    </row>
    <row r="621" spans="1:21">
      <c r="A621" s="3">
        <f>IF('Training Data'!A621="M",1,0)</f>
        <v>1</v>
      </c>
      <c r="B621" s="3">
        <f>IF('Training Data'!$A621="F",1,0)</f>
        <v>0</v>
      </c>
      <c r="C621" s="3">
        <f>IF('Training Data'!$B621="H",1,0)</f>
        <v>1</v>
      </c>
      <c r="D621" s="3">
        <f>IF('Training Data'!$B621="A",1,0)</f>
        <v>0</v>
      </c>
      <c r="E621" s="3">
        <v>0</v>
      </c>
      <c r="F621" s="3">
        <v>1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9">
        <v>0</v>
      </c>
      <c r="U621" s="37">
        <v>0</v>
      </c>
    </row>
    <row r="622" spans="1:21">
      <c r="A622" s="3">
        <f>IF('Training Data'!A622="M",1,0)</f>
        <v>0</v>
      </c>
      <c r="B622" s="3">
        <f>IF('Training Data'!$A622="F",1,0)</f>
        <v>1</v>
      </c>
      <c r="C622" s="3">
        <f>IF('Training Data'!$B622="H",1,0)</f>
        <v>1</v>
      </c>
      <c r="D622" s="3">
        <f>IF('Training Data'!$B622="A",1,0)</f>
        <v>0</v>
      </c>
      <c r="E622" s="3">
        <v>0</v>
      </c>
      <c r="F622" s="3">
        <v>0</v>
      </c>
      <c r="G622" s="3">
        <v>1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1</v>
      </c>
      <c r="S622" s="39">
        <v>0</v>
      </c>
      <c r="U622" s="37">
        <v>0</v>
      </c>
    </row>
    <row r="623" spans="1:21">
      <c r="A623" s="3">
        <f>IF('Training Data'!A623="M",1,0)</f>
        <v>0</v>
      </c>
      <c r="B623" s="3">
        <f>IF('Training Data'!$A623="F",1,0)</f>
        <v>1</v>
      </c>
      <c r="C623" s="3">
        <f>IF('Training Data'!$B623="H",1,0)</f>
        <v>0</v>
      </c>
      <c r="D623" s="3">
        <f>IF('Training Data'!$B623="A",1,0)</f>
        <v>1</v>
      </c>
      <c r="E623" s="3">
        <v>0</v>
      </c>
      <c r="F623" s="3">
        <v>1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9">
        <v>0</v>
      </c>
      <c r="U623" s="37">
        <v>0</v>
      </c>
    </row>
    <row r="624" spans="1:21">
      <c r="A624" s="3">
        <f>IF('Training Data'!A624="M",1,0)</f>
        <v>0</v>
      </c>
      <c r="B624" s="3">
        <f>IF('Training Data'!$A624="F",1,0)</f>
        <v>1</v>
      </c>
      <c r="C624" s="3">
        <f>IF('Training Data'!$B624="H",1,0)</f>
        <v>0</v>
      </c>
      <c r="D624" s="3">
        <f>IF('Training Data'!$B624="A",1,0)</f>
        <v>1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9">
        <v>0</v>
      </c>
      <c r="U624" s="37">
        <v>0</v>
      </c>
    </row>
    <row r="625" spans="1:21">
      <c r="A625" s="3">
        <f>IF('Training Data'!A625="M",1,0)</f>
        <v>1</v>
      </c>
      <c r="B625" s="3">
        <f>IF('Training Data'!$A625="F",1,0)</f>
        <v>0</v>
      </c>
      <c r="C625" s="3">
        <f>IF('Training Data'!$B625="H",1,0)</f>
        <v>0</v>
      </c>
      <c r="D625" s="3">
        <f>IF('Training Data'!$B625="A",1,0)</f>
        <v>1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1</v>
      </c>
      <c r="P625" s="3">
        <v>0</v>
      </c>
      <c r="Q625" s="3">
        <v>0</v>
      </c>
      <c r="R625" s="3">
        <v>1</v>
      </c>
      <c r="S625" s="39">
        <v>0</v>
      </c>
      <c r="U625" s="37">
        <v>0</v>
      </c>
    </row>
    <row r="626" spans="1:21">
      <c r="A626" s="3">
        <f>IF('Training Data'!A626="M",1,0)</f>
        <v>0</v>
      </c>
      <c r="B626" s="3">
        <f>IF('Training Data'!$A626="F",1,0)</f>
        <v>1</v>
      </c>
      <c r="C626" s="3">
        <f>IF('Training Data'!$B626="H",1,0)</f>
        <v>0</v>
      </c>
      <c r="D626" s="3">
        <f>IF('Training Data'!$B626="A",1,0)</f>
        <v>1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1</v>
      </c>
      <c r="S626" s="39">
        <v>0</v>
      </c>
      <c r="U626" s="37">
        <v>0</v>
      </c>
    </row>
    <row r="627" spans="1:21">
      <c r="A627" s="3">
        <f>IF('Training Data'!A627="M",1,0)</f>
        <v>1</v>
      </c>
      <c r="B627" s="3">
        <f>IF('Training Data'!$A627="F",1,0)</f>
        <v>0</v>
      </c>
      <c r="C627" s="3">
        <f>IF('Training Data'!$B627="H",1,0)</f>
        <v>0</v>
      </c>
      <c r="D627" s="3">
        <f>IF('Training Data'!$B627="A",1,0)</f>
        <v>0</v>
      </c>
      <c r="E627" s="3">
        <v>0</v>
      </c>
      <c r="F627" s="3">
        <v>1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1</v>
      </c>
      <c r="P627" s="3">
        <v>0</v>
      </c>
      <c r="Q627" s="3">
        <v>1</v>
      </c>
      <c r="R627" s="3">
        <v>0</v>
      </c>
      <c r="S627" s="39">
        <v>0</v>
      </c>
      <c r="U627" s="37">
        <v>0</v>
      </c>
    </row>
    <row r="628" spans="1:21">
      <c r="A628" s="3">
        <f>IF('Training Data'!A628="M",1,0)</f>
        <v>0</v>
      </c>
      <c r="B628" s="3">
        <f>IF('Training Data'!$A628="F",1,0)</f>
        <v>1</v>
      </c>
      <c r="C628" s="3">
        <f>IF('Training Data'!$B628="H",1,0)</f>
        <v>0</v>
      </c>
      <c r="D628" s="3">
        <f>IF('Training Data'!$B628="A",1,0)</f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1</v>
      </c>
      <c r="S628" s="39">
        <v>0</v>
      </c>
      <c r="U628" s="37">
        <v>0</v>
      </c>
    </row>
    <row r="629" spans="1:21">
      <c r="A629" s="3">
        <f>IF('Training Data'!A629="M",1,0)</f>
        <v>1</v>
      </c>
      <c r="B629" s="3">
        <f>IF('Training Data'!$A629="F",1,0)</f>
        <v>0</v>
      </c>
      <c r="C629" s="3">
        <f>IF('Training Data'!$B629="H",1,0)</f>
        <v>0</v>
      </c>
      <c r="D629" s="3">
        <f>IF('Training Data'!$B629="A",1,0)</f>
        <v>1</v>
      </c>
      <c r="E629" s="3">
        <v>0</v>
      </c>
      <c r="F629" s="3">
        <v>0</v>
      </c>
      <c r="G629" s="3">
        <v>1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1</v>
      </c>
      <c r="S629" s="39">
        <v>0</v>
      </c>
      <c r="U629" s="37">
        <v>0</v>
      </c>
    </row>
    <row r="630" spans="1:21">
      <c r="A630" s="3">
        <f>IF('Training Data'!A630="M",1,0)</f>
        <v>1</v>
      </c>
      <c r="B630" s="3">
        <f>IF('Training Data'!$A630="F",1,0)</f>
        <v>0</v>
      </c>
      <c r="C630" s="3">
        <f>IF('Training Data'!$B630="H",1,0)</f>
        <v>0</v>
      </c>
      <c r="D630" s="3">
        <f>IF('Training Data'!$B630="A",1,0)</f>
        <v>1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1</v>
      </c>
      <c r="O630" s="3">
        <v>0</v>
      </c>
      <c r="P630" s="3">
        <v>0</v>
      </c>
      <c r="Q630" s="3">
        <v>0</v>
      </c>
      <c r="R630" s="3">
        <v>0</v>
      </c>
      <c r="S630" s="39">
        <v>0</v>
      </c>
      <c r="U630" s="37">
        <v>0</v>
      </c>
    </row>
    <row r="631" spans="1:21">
      <c r="A631" s="3">
        <f>IF('Training Data'!A631="M",1,0)</f>
        <v>0</v>
      </c>
      <c r="B631" s="3">
        <f>IF('Training Data'!$A631="F",1,0)</f>
        <v>1</v>
      </c>
      <c r="C631" s="3">
        <f>IF('Training Data'!$B631="H",1,0)</f>
        <v>0</v>
      </c>
      <c r="D631" s="3">
        <f>IF('Training Data'!$B631="A",1,0)</f>
        <v>1</v>
      </c>
      <c r="E631" s="3">
        <v>0</v>
      </c>
      <c r="F631" s="3">
        <v>0</v>
      </c>
      <c r="G631" s="3">
        <v>1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9">
        <v>0</v>
      </c>
      <c r="U631" s="37">
        <v>0</v>
      </c>
    </row>
    <row r="632" spans="1:21">
      <c r="A632" s="3">
        <f>IF('Training Data'!A632="M",1,0)</f>
        <v>1</v>
      </c>
      <c r="B632" s="3">
        <f>IF('Training Data'!$A632="F",1,0)</f>
        <v>0</v>
      </c>
      <c r="C632" s="3">
        <f>IF('Training Data'!$B632="H",1,0)</f>
        <v>0</v>
      </c>
      <c r="D632" s="3">
        <f>IF('Training Data'!$B632="A",1,0)</f>
        <v>1</v>
      </c>
      <c r="E632" s="3">
        <v>0</v>
      </c>
      <c r="F632" s="3">
        <v>1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9">
        <v>0</v>
      </c>
      <c r="U632" s="37">
        <v>0</v>
      </c>
    </row>
    <row r="633" spans="1:21">
      <c r="A633" s="3">
        <f>IF('Training Data'!A633="M",1,0)</f>
        <v>1</v>
      </c>
      <c r="B633" s="3">
        <f>IF('Training Data'!$A633="F",1,0)</f>
        <v>0</v>
      </c>
      <c r="C633" s="3">
        <f>IF('Training Data'!$B633="H",1,0)</f>
        <v>1</v>
      </c>
      <c r="D633" s="3">
        <f>IF('Training Data'!$B633="A",1,0)</f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9">
        <v>0</v>
      </c>
      <c r="U633" s="37">
        <v>0</v>
      </c>
    </row>
    <row r="634" spans="1:21">
      <c r="A634" s="3">
        <f>IF('Training Data'!A634="M",1,0)</f>
        <v>1</v>
      </c>
      <c r="B634" s="3">
        <f>IF('Training Data'!$A634="F",1,0)</f>
        <v>0</v>
      </c>
      <c r="C634" s="3">
        <f>IF('Training Data'!$B634="H",1,0)</f>
        <v>1</v>
      </c>
      <c r="D634" s="3">
        <f>IF('Training Data'!$B634="A",1,0)</f>
        <v>0</v>
      </c>
      <c r="E634" s="3">
        <v>0</v>
      </c>
      <c r="F634" s="3">
        <v>0</v>
      </c>
      <c r="G634" s="3">
        <v>1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9">
        <v>0</v>
      </c>
      <c r="U634" s="37">
        <v>0</v>
      </c>
    </row>
    <row r="635" spans="1:21">
      <c r="A635" s="3">
        <f>IF('Training Data'!A635="M",1,0)</f>
        <v>1</v>
      </c>
      <c r="B635" s="3">
        <f>IF('Training Data'!$A635="F",1,0)</f>
        <v>0</v>
      </c>
      <c r="C635" s="3">
        <f>IF('Training Data'!$B635="H",1,0)</f>
        <v>1</v>
      </c>
      <c r="D635" s="3">
        <f>IF('Training Data'!$B635="A",1,0)</f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1</v>
      </c>
      <c r="P635" s="3">
        <v>0</v>
      </c>
      <c r="Q635" s="3">
        <v>0</v>
      </c>
      <c r="R635" s="3">
        <v>0</v>
      </c>
      <c r="S635" s="39">
        <v>0</v>
      </c>
      <c r="U635" s="37">
        <v>0</v>
      </c>
    </row>
    <row r="636" spans="1:21">
      <c r="A636" s="3">
        <f>IF('Training Data'!A636="M",1,0)</f>
        <v>1</v>
      </c>
      <c r="B636" s="3">
        <f>IF('Training Data'!$A636="F",1,0)</f>
        <v>0</v>
      </c>
      <c r="C636" s="3">
        <f>IF('Training Data'!$B636="H",1,0)</f>
        <v>0</v>
      </c>
      <c r="D636" s="3">
        <f>IF('Training Data'!$B636="A",1,0)</f>
        <v>1</v>
      </c>
      <c r="E636" s="3">
        <v>0</v>
      </c>
      <c r="F636" s="3">
        <v>1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9">
        <v>0</v>
      </c>
      <c r="U636" s="37">
        <v>0</v>
      </c>
    </row>
    <row r="637" spans="1:21">
      <c r="A637" s="3">
        <f>IF('Training Data'!A637="M",1,0)</f>
        <v>0</v>
      </c>
      <c r="B637" s="3">
        <f>IF('Training Data'!$A637="F",1,0)</f>
        <v>1</v>
      </c>
      <c r="C637" s="3">
        <f>IF('Training Data'!$B637="H",1,0)</f>
        <v>1</v>
      </c>
      <c r="D637" s="3">
        <f>IF('Training Data'!$B637="A",1,0)</f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9">
        <v>0</v>
      </c>
      <c r="U637" s="37">
        <v>0</v>
      </c>
    </row>
    <row r="638" spans="1:21">
      <c r="A638" s="3">
        <f>IF('Training Data'!A638="M",1,0)</f>
        <v>1</v>
      </c>
      <c r="B638" s="3">
        <f>IF('Training Data'!$A638="F",1,0)</f>
        <v>0</v>
      </c>
      <c r="C638" s="3">
        <f>IF('Training Data'!$B638="H",1,0)</f>
        <v>1</v>
      </c>
      <c r="D638" s="3">
        <f>IF('Training Data'!$B638="A",1,0)</f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9">
        <v>0</v>
      </c>
      <c r="U638" s="37">
        <v>0</v>
      </c>
    </row>
    <row r="639" spans="1:21">
      <c r="A639" s="3">
        <f>IF('Training Data'!A639="M",1,0)</f>
        <v>1</v>
      </c>
      <c r="B639" s="3">
        <f>IF('Training Data'!$A639="F",1,0)</f>
        <v>0</v>
      </c>
      <c r="C639" s="3">
        <f>IF('Training Data'!$B639="H",1,0)</f>
        <v>1</v>
      </c>
      <c r="D639" s="3">
        <f>IF('Training Data'!$B639="A",1,0)</f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9">
        <v>0</v>
      </c>
      <c r="U639" s="37">
        <v>0</v>
      </c>
    </row>
    <row r="640" spans="1:21">
      <c r="A640" s="3">
        <f>IF('Training Data'!A640="M",1,0)</f>
        <v>1</v>
      </c>
      <c r="B640" s="3">
        <f>IF('Training Data'!$A640="F",1,0)</f>
        <v>0</v>
      </c>
      <c r="C640" s="3">
        <f>IF('Training Data'!$B640="H",1,0)</f>
        <v>1</v>
      </c>
      <c r="D640" s="3">
        <f>IF('Training Data'!$B640="A",1,0)</f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9">
        <v>0</v>
      </c>
      <c r="U640" s="37">
        <v>0</v>
      </c>
    </row>
    <row r="641" spans="1:21">
      <c r="A641" s="3">
        <f>IF('Training Data'!A641="M",1,0)</f>
        <v>0</v>
      </c>
      <c r="B641" s="3">
        <f>IF('Training Data'!$A641="F",1,0)</f>
        <v>1</v>
      </c>
      <c r="C641" s="3">
        <f>IF('Training Data'!$B641="H",1,0)</f>
        <v>0</v>
      </c>
      <c r="D641" s="3">
        <f>IF('Training Data'!$B641="A",1,0)</f>
        <v>1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9">
        <v>0</v>
      </c>
      <c r="U641" s="37">
        <v>0</v>
      </c>
    </row>
    <row r="642" spans="1:21">
      <c r="A642" s="3">
        <f>IF('Training Data'!A642="M",1,0)</f>
        <v>0</v>
      </c>
      <c r="B642" s="3">
        <f>IF('Training Data'!$A642="F",1,0)</f>
        <v>1</v>
      </c>
      <c r="C642" s="3">
        <f>IF('Training Data'!$B642="H",1,0)</f>
        <v>1</v>
      </c>
      <c r="D642" s="3">
        <f>IF('Training Data'!$B642="A",1,0)</f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1</v>
      </c>
      <c r="S642" s="39">
        <v>0</v>
      </c>
      <c r="U642" s="37">
        <v>0</v>
      </c>
    </row>
    <row r="643" spans="1:21">
      <c r="A643" s="3">
        <f>IF('Training Data'!A643="M",1,0)</f>
        <v>1</v>
      </c>
      <c r="B643" s="3">
        <f>IF('Training Data'!$A643="F",1,0)</f>
        <v>0</v>
      </c>
      <c r="C643" s="3">
        <f>IF('Training Data'!$B643="H",1,0)</f>
        <v>0</v>
      </c>
      <c r="D643" s="3">
        <f>IF('Training Data'!$B643="A",1,0)</f>
        <v>1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1</v>
      </c>
      <c r="S643" s="39">
        <v>0</v>
      </c>
      <c r="U643" s="37">
        <v>0</v>
      </c>
    </row>
    <row r="644" spans="1:21">
      <c r="A644" s="3">
        <f>IF('Training Data'!A644="M",1,0)</f>
        <v>1</v>
      </c>
      <c r="B644" s="3">
        <f>IF('Training Data'!$A644="F",1,0)</f>
        <v>0</v>
      </c>
      <c r="C644" s="3">
        <f>IF('Training Data'!$B644="H",1,0)</f>
        <v>0</v>
      </c>
      <c r="D644" s="3">
        <f>IF('Training Data'!$B644="A",1,0)</f>
        <v>1</v>
      </c>
      <c r="E644" s="3">
        <v>0</v>
      </c>
      <c r="F644" s="3">
        <v>0</v>
      </c>
      <c r="G644" s="3">
        <v>1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1</v>
      </c>
      <c r="S644" s="39">
        <v>0</v>
      </c>
      <c r="U644" s="37">
        <v>0</v>
      </c>
    </row>
    <row r="645" spans="1:21">
      <c r="A645" s="3">
        <f>IF('Training Data'!A645="M",1,0)</f>
        <v>0</v>
      </c>
      <c r="B645" s="3">
        <f>IF('Training Data'!$A645="F",1,0)</f>
        <v>1</v>
      </c>
      <c r="C645" s="3">
        <f>IF('Training Data'!$B645="H",1,0)</f>
        <v>1</v>
      </c>
      <c r="D645" s="3">
        <f>IF('Training Data'!$B645="A",1,0)</f>
        <v>0</v>
      </c>
      <c r="E645" s="3">
        <v>0</v>
      </c>
      <c r="F645" s="3">
        <v>1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9">
        <v>0</v>
      </c>
      <c r="U645" s="37">
        <v>0</v>
      </c>
    </row>
    <row r="646" spans="1:21">
      <c r="A646" s="3">
        <f>IF('Training Data'!A646="M",1,0)</f>
        <v>0</v>
      </c>
      <c r="B646" s="3">
        <f>IF('Training Data'!$A646="F",1,0)</f>
        <v>1</v>
      </c>
      <c r="C646" s="3">
        <f>IF('Training Data'!$B646="H",1,0)</f>
        <v>1</v>
      </c>
      <c r="D646" s="3">
        <f>IF('Training Data'!$B646="A",1,0)</f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9">
        <v>0</v>
      </c>
      <c r="U646" s="37">
        <v>0</v>
      </c>
    </row>
    <row r="647" spans="1:21">
      <c r="A647" s="3">
        <f>IF('Training Data'!A647="M",1,0)</f>
        <v>1</v>
      </c>
      <c r="B647" s="3">
        <f>IF('Training Data'!$A647="F",1,0)</f>
        <v>0</v>
      </c>
      <c r="C647" s="3">
        <f>IF('Training Data'!$B647="H",1,0)</f>
        <v>0</v>
      </c>
      <c r="D647" s="3">
        <f>IF('Training Data'!$B647="A",1,0)</f>
        <v>1</v>
      </c>
      <c r="E647" s="3">
        <v>0</v>
      </c>
      <c r="F647" s="3">
        <v>1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9">
        <v>0</v>
      </c>
      <c r="U647" s="37">
        <v>0</v>
      </c>
    </row>
    <row r="648" spans="1:21">
      <c r="A648" s="3">
        <f>IF('Training Data'!A648="M",1,0)</f>
        <v>1</v>
      </c>
      <c r="B648" s="3">
        <f>IF('Training Data'!$A648="F",1,0)</f>
        <v>0</v>
      </c>
      <c r="C648" s="3">
        <f>IF('Training Data'!$B648="H",1,0)</f>
        <v>1</v>
      </c>
      <c r="D648" s="3">
        <f>IF('Training Data'!$B648="A",1,0)</f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1</v>
      </c>
      <c r="P648" s="3">
        <v>0</v>
      </c>
      <c r="Q648" s="3">
        <v>0</v>
      </c>
      <c r="R648" s="3">
        <v>1</v>
      </c>
      <c r="S648" s="39">
        <v>0</v>
      </c>
      <c r="U648" s="37">
        <v>0</v>
      </c>
    </row>
    <row r="649" spans="1:21">
      <c r="A649" s="3">
        <f>IF('Training Data'!A649="M",1,0)</f>
        <v>1</v>
      </c>
      <c r="B649" s="3">
        <f>IF('Training Data'!$A649="F",1,0)</f>
        <v>0</v>
      </c>
      <c r="C649" s="3">
        <f>IF('Training Data'!$B649="H",1,0)</f>
        <v>1</v>
      </c>
      <c r="D649" s="3">
        <f>IF('Training Data'!$B649="A",1,0)</f>
        <v>0</v>
      </c>
      <c r="E649" s="3">
        <v>0</v>
      </c>
      <c r="F649" s="3">
        <v>0</v>
      </c>
      <c r="G649" s="3">
        <v>1</v>
      </c>
      <c r="H649" s="3">
        <v>0</v>
      </c>
      <c r="I649" s="3">
        <v>1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1</v>
      </c>
      <c r="P649" s="3">
        <v>0</v>
      </c>
      <c r="Q649" s="3">
        <v>0</v>
      </c>
      <c r="R649" s="3">
        <v>0</v>
      </c>
      <c r="S649" s="39">
        <v>0</v>
      </c>
      <c r="U649" s="37">
        <v>0</v>
      </c>
    </row>
    <row r="650" spans="1:21">
      <c r="A650" s="3">
        <f>IF('Training Data'!A650="M",1,0)</f>
        <v>1</v>
      </c>
      <c r="B650" s="3">
        <f>IF('Training Data'!$A650="F",1,0)</f>
        <v>0</v>
      </c>
      <c r="C650" s="3">
        <f>IF('Training Data'!$B650="H",1,0)</f>
        <v>1</v>
      </c>
      <c r="D650" s="3">
        <f>IF('Training Data'!$B650="A",1,0)</f>
        <v>0</v>
      </c>
      <c r="E650" s="3">
        <v>0</v>
      </c>
      <c r="F650" s="3">
        <v>0</v>
      </c>
      <c r="G650" s="3">
        <v>1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9">
        <v>0</v>
      </c>
      <c r="U650" s="37">
        <v>0</v>
      </c>
    </row>
    <row r="651" spans="1:21">
      <c r="A651" s="3">
        <f>IF('Training Data'!A651="M",1,0)</f>
        <v>1</v>
      </c>
      <c r="B651" s="3">
        <f>IF('Training Data'!$A651="F",1,0)</f>
        <v>0</v>
      </c>
      <c r="C651" s="3">
        <f>IF('Training Data'!$B651="H",1,0)</f>
        <v>0</v>
      </c>
      <c r="D651" s="3">
        <f>IF('Training Data'!$B651="A",1,0)</f>
        <v>1</v>
      </c>
      <c r="E651" s="3">
        <v>0</v>
      </c>
      <c r="F651" s="3">
        <v>1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9">
        <v>0</v>
      </c>
      <c r="U651" s="37">
        <v>0</v>
      </c>
    </row>
    <row r="652" spans="1:21">
      <c r="A652" s="3">
        <f>IF('Training Data'!A652="M",1,0)</f>
        <v>0</v>
      </c>
      <c r="B652" s="3">
        <f>IF('Training Data'!$A652="F",1,0)</f>
        <v>1</v>
      </c>
      <c r="C652" s="3">
        <f>IF('Training Data'!$B652="H",1,0)</f>
        <v>0</v>
      </c>
      <c r="D652" s="3">
        <f>IF('Training Data'!$B652="A",1,0)</f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9">
        <v>0</v>
      </c>
      <c r="U652" s="37">
        <v>0</v>
      </c>
    </row>
    <row r="653" spans="1:21">
      <c r="A653" s="3">
        <f>IF('Training Data'!A653="M",1,0)</f>
        <v>0</v>
      </c>
      <c r="B653" s="3">
        <f>IF('Training Data'!$A653="F",1,0)</f>
        <v>1</v>
      </c>
      <c r="C653" s="3">
        <f>IF('Training Data'!$B653="H",1,0)</f>
        <v>1</v>
      </c>
      <c r="D653" s="3">
        <f>IF('Training Data'!$B653="A",1,0)</f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1</v>
      </c>
      <c r="P653" s="3">
        <v>0</v>
      </c>
      <c r="Q653" s="3">
        <v>0</v>
      </c>
      <c r="R653" s="3">
        <v>1</v>
      </c>
      <c r="S653" s="39">
        <v>0</v>
      </c>
      <c r="U653" s="37">
        <v>0</v>
      </c>
    </row>
    <row r="654" spans="1:21">
      <c r="A654" s="3">
        <f>IF('Training Data'!A654="M",1,0)</f>
        <v>1</v>
      </c>
      <c r="B654" s="3">
        <f>IF('Training Data'!$A654="F",1,0)</f>
        <v>0</v>
      </c>
      <c r="C654" s="3">
        <f>IF('Training Data'!$B654="H",1,0)</f>
        <v>0</v>
      </c>
      <c r="D654" s="3">
        <f>IF('Training Data'!$B654="A",1,0)</f>
        <v>1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1</v>
      </c>
      <c r="S654" s="39">
        <v>0</v>
      </c>
      <c r="U654" s="37">
        <v>0</v>
      </c>
    </row>
    <row r="655" spans="1:21">
      <c r="A655" s="3">
        <f>IF('Training Data'!A655="M",1,0)</f>
        <v>0</v>
      </c>
      <c r="B655" s="3">
        <f>IF('Training Data'!$A655="F",1,0)</f>
        <v>1</v>
      </c>
      <c r="C655" s="3">
        <f>IF('Training Data'!$B655="H",1,0)</f>
        <v>1</v>
      </c>
      <c r="D655" s="3">
        <f>IF('Training Data'!$B655="A",1,0)</f>
        <v>0</v>
      </c>
      <c r="E655" s="3">
        <v>0</v>
      </c>
      <c r="F655" s="3">
        <v>0</v>
      </c>
      <c r="G655" s="3">
        <v>0</v>
      </c>
      <c r="H655" s="3">
        <v>1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9">
        <v>0</v>
      </c>
      <c r="U655" s="37">
        <v>0</v>
      </c>
    </row>
    <row r="656" spans="1:21">
      <c r="A656" s="3">
        <f>IF('Training Data'!A656="M",1,0)</f>
        <v>0</v>
      </c>
      <c r="B656" s="3">
        <f>IF('Training Data'!$A656="F",1,0)</f>
        <v>1</v>
      </c>
      <c r="C656" s="3">
        <f>IF('Training Data'!$B656="H",1,0)</f>
        <v>0</v>
      </c>
      <c r="D656" s="3">
        <f>IF('Training Data'!$B656="A",1,0)</f>
        <v>1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1</v>
      </c>
      <c r="O656" s="3">
        <v>0</v>
      </c>
      <c r="P656" s="3">
        <v>0</v>
      </c>
      <c r="Q656" s="3">
        <v>0</v>
      </c>
      <c r="R656" s="3">
        <v>1</v>
      </c>
      <c r="S656" s="39">
        <v>0</v>
      </c>
      <c r="U656" s="37">
        <v>0</v>
      </c>
    </row>
    <row r="657" spans="1:21">
      <c r="A657" s="3">
        <f>IF('Training Data'!A657="M",1,0)</f>
        <v>0</v>
      </c>
      <c r="B657" s="3">
        <f>IF('Training Data'!$A657="F",1,0)</f>
        <v>1</v>
      </c>
      <c r="C657" s="3">
        <f>IF('Training Data'!$B657="H",1,0)</f>
        <v>1</v>
      </c>
      <c r="D657" s="3">
        <f>IF('Training Data'!$B657="A",1,0)</f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1</v>
      </c>
      <c r="S657" s="39">
        <v>0</v>
      </c>
      <c r="U657" s="37">
        <v>0</v>
      </c>
    </row>
    <row r="658" spans="1:21">
      <c r="A658" s="3">
        <f>IF('Training Data'!A658="M",1,0)</f>
        <v>1</v>
      </c>
      <c r="B658" s="3">
        <f>IF('Training Data'!$A658="F",1,0)</f>
        <v>0</v>
      </c>
      <c r="C658" s="3">
        <f>IF('Training Data'!$B658="H",1,0)</f>
        <v>1</v>
      </c>
      <c r="D658" s="3">
        <f>IF('Training Data'!$B658="A",1,0)</f>
        <v>0</v>
      </c>
      <c r="E658" s="3">
        <v>0</v>
      </c>
      <c r="F658" s="3">
        <v>0</v>
      </c>
      <c r="G658" s="3">
        <v>1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9">
        <v>0</v>
      </c>
      <c r="U658" s="37">
        <v>0</v>
      </c>
    </row>
    <row r="659" spans="1:21">
      <c r="A659" s="3">
        <f>IF('Training Data'!A659="M",1,0)</f>
        <v>0</v>
      </c>
      <c r="B659" s="3">
        <f>IF('Training Data'!$A659="F",1,0)</f>
        <v>1</v>
      </c>
      <c r="C659" s="3">
        <f>IF('Training Data'!$B659="H",1,0)</f>
        <v>1</v>
      </c>
      <c r="D659" s="3">
        <f>IF('Training Data'!$B659="A",1,0)</f>
        <v>0</v>
      </c>
      <c r="E659" s="3">
        <v>0</v>
      </c>
      <c r="F659" s="3">
        <v>0</v>
      </c>
      <c r="G659" s="3">
        <v>1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9">
        <v>0</v>
      </c>
      <c r="U659" s="37">
        <v>0</v>
      </c>
    </row>
    <row r="660" spans="1:21">
      <c r="A660" s="3">
        <f>IF('Training Data'!A660="M",1,0)</f>
        <v>1</v>
      </c>
      <c r="B660" s="3">
        <f>IF('Training Data'!$A660="F",1,0)</f>
        <v>0</v>
      </c>
      <c r="C660" s="3">
        <f>IF('Training Data'!$B660="H",1,0)</f>
        <v>1</v>
      </c>
      <c r="D660" s="3">
        <f>IF('Training Data'!$B660="A",1,0)</f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1</v>
      </c>
      <c r="S660" s="39">
        <v>0</v>
      </c>
      <c r="U660" s="37">
        <v>0</v>
      </c>
    </row>
    <row r="661" spans="1:21">
      <c r="A661" s="3">
        <f>IF('Training Data'!A661="M",1,0)</f>
        <v>1</v>
      </c>
      <c r="B661" s="3">
        <f>IF('Training Data'!$A661="F",1,0)</f>
        <v>0</v>
      </c>
      <c r="C661" s="3">
        <f>IF('Training Data'!$B661="H",1,0)</f>
        <v>0</v>
      </c>
      <c r="D661" s="3">
        <f>IF('Training Data'!$B661="A",1,0)</f>
        <v>1</v>
      </c>
      <c r="E661" s="3">
        <v>0</v>
      </c>
      <c r="F661" s="3">
        <v>1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9">
        <v>0</v>
      </c>
      <c r="U661" s="37">
        <v>0</v>
      </c>
    </row>
    <row r="662" spans="1:21">
      <c r="A662" s="3">
        <f>IF('Training Data'!A662="M",1,0)</f>
        <v>1</v>
      </c>
      <c r="B662" s="3">
        <f>IF('Training Data'!$A662="F",1,0)</f>
        <v>0</v>
      </c>
      <c r="C662" s="3">
        <f>IF('Training Data'!$B662="H",1,0)</f>
        <v>1</v>
      </c>
      <c r="D662" s="3">
        <f>IF('Training Data'!$B662="A",1,0)</f>
        <v>0</v>
      </c>
      <c r="E662" s="3">
        <v>0</v>
      </c>
      <c r="F662" s="3">
        <v>1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1</v>
      </c>
      <c r="S662" s="39">
        <v>0</v>
      </c>
      <c r="U662" s="37">
        <v>0</v>
      </c>
    </row>
    <row r="663" spans="1:21">
      <c r="A663" s="3">
        <f>IF('Training Data'!A663="M",1,0)</f>
        <v>1</v>
      </c>
      <c r="B663" s="3">
        <f>IF('Training Data'!$A663="F",1,0)</f>
        <v>0</v>
      </c>
      <c r="C663" s="3">
        <f>IF('Training Data'!$B663="H",1,0)</f>
        <v>0</v>
      </c>
      <c r="D663" s="3">
        <f>IF('Training Data'!$B663="A",1,0)</f>
        <v>1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9">
        <v>0</v>
      </c>
      <c r="U663" s="37">
        <v>0</v>
      </c>
    </row>
    <row r="664" spans="1:21">
      <c r="A664" s="3">
        <f>IF('Training Data'!A664="M",1,0)</f>
        <v>0</v>
      </c>
      <c r="B664" s="3">
        <f>IF('Training Data'!$A664="F",1,0)</f>
        <v>1</v>
      </c>
      <c r="C664" s="3">
        <f>IF('Training Data'!$B664="H",1,0)</f>
        <v>0</v>
      </c>
      <c r="D664" s="3">
        <f>IF('Training Data'!$B664="A",1,0)</f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9">
        <v>0</v>
      </c>
      <c r="U664" s="37">
        <v>0</v>
      </c>
    </row>
    <row r="665" spans="1:21">
      <c r="A665" s="3">
        <f>IF('Training Data'!A665="M",1,0)</f>
        <v>1</v>
      </c>
      <c r="B665" s="3">
        <f>IF('Training Data'!$A665="F",1,0)</f>
        <v>0</v>
      </c>
      <c r="C665" s="3">
        <f>IF('Training Data'!$B665="H",1,0)</f>
        <v>1</v>
      </c>
      <c r="D665" s="3">
        <f>IF('Training Data'!$B665="A",1,0)</f>
        <v>0</v>
      </c>
      <c r="E665" s="3">
        <v>0</v>
      </c>
      <c r="F665" s="3">
        <v>0</v>
      </c>
      <c r="G665" s="3">
        <v>1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9">
        <v>0</v>
      </c>
      <c r="U665" s="37">
        <v>0</v>
      </c>
    </row>
    <row r="666" spans="1:21">
      <c r="A666" s="3">
        <f>IF('Training Data'!A666="M",1,0)</f>
        <v>0</v>
      </c>
      <c r="B666" s="3">
        <f>IF('Training Data'!$A666="F",1,0)</f>
        <v>1</v>
      </c>
      <c r="C666" s="3">
        <f>IF('Training Data'!$B666="H",1,0)</f>
        <v>1</v>
      </c>
      <c r="D666" s="3">
        <f>IF('Training Data'!$B666="A",1,0)</f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1</v>
      </c>
      <c r="P666" s="3">
        <v>0</v>
      </c>
      <c r="Q666" s="3">
        <v>0</v>
      </c>
      <c r="R666" s="3">
        <v>1</v>
      </c>
      <c r="S666" s="39">
        <v>0</v>
      </c>
      <c r="U666" s="37">
        <v>0</v>
      </c>
    </row>
    <row r="667" spans="1:21">
      <c r="A667" s="3">
        <f>IF('Training Data'!A667="M",1,0)</f>
        <v>1</v>
      </c>
      <c r="B667" s="3">
        <f>IF('Training Data'!$A667="F",1,0)</f>
        <v>0</v>
      </c>
      <c r="C667" s="3">
        <f>IF('Training Data'!$B667="H",1,0)</f>
        <v>1</v>
      </c>
      <c r="D667" s="3">
        <f>IF('Training Data'!$B667="A",1,0)</f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1</v>
      </c>
      <c r="S667" s="39">
        <v>0</v>
      </c>
      <c r="U667" s="37">
        <v>0</v>
      </c>
    </row>
    <row r="668" spans="1:21">
      <c r="A668" s="3">
        <f>IF('Training Data'!A668="M",1,0)</f>
        <v>0</v>
      </c>
      <c r="B668" s="3">
        <f>IF('Training Data'!$A668="F",1,0)</f>
        <v>0</v>
      </c>
      <c r="C668" s="3">
        <f>IF('Training Data'!$B668="H",1,0)</f>
        <v>0</v>
      </c>
      <c r="D668" s="3">
        <f>IF('Training Data'!$B668="A",1,0)</f>
        <v>1</v>
      </c>
      <c r="E668" s="3">
        <v>0</v>
      </c>
      <c r="F668" s="3">
        <v>1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9">
        <v>0</v>
      </c>
      <c r="U668" s="37">
        <v>0</v>
      </c>
    </row>
    <row r="669" spans="1:21">
      <c r="A669" s="3">
        <f>IF('Training Data'!A669="M",1,0)</f>
        <v>0</v>
      </c>
      <c r="B669" s="3">
        <f>IF('Training Data'!$A669="F",1,0)</f>
        <v>0</v>
      </c>
      <c r="C669" s="3">
        <f>IF('Training Data'!$B669="H",1,0)</f>
        <v>0</v>
      </c>
      <c r="D669" s="3">
        <f>IF('Training Data'!$B669="A",1,0)</f>
        <v>1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9">
        <v>0</v>
      </c>
      <c r="U669" s="37">
        <v>0</v>
      </c>
    </row>
    <row r="670" spans="1:21">
      <c r="A670" s="3">
        <f>IF('Training Data'!A670="M",1,0)</f>
        <v>0</v>
      </c>
      <c r="B670" s="3">
        <f>IF('Training Data'!$A670="F",1,0)</f>
        <v>0</v>
      </c>
      <c r="C670" s="3">
        <f>IF('Training Data'!$B670="H",1,0)</f>
        <v>0</v>
      </c>
      <c r="D670" s="3">
        <f>IF('Training Data'!$B670="A",1,0)</f>
        <v>0</v>
      </c>
      <c r="E670" s="3">
        <v>0</v>
      </c>
      <c r="F670" s="3">
        <v>1</v>
      </c>
      <c r="G670" s="3">
        <v>1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1</v>
      </c>
      <c r="R670" s="3">
        <v>0</v>
      </c>
      <c r="S670" s="39">
        <v>0</v>
      </c>
      <c r="U670" s="37">
        <v>0</v>
      </c>
    </row>
    <row r="671" spans="1:21">
      <c r="A671" s="3">
        <f>IF('Training Data'!A671="M",1,0)</f>
        <v>1</v>
      </c>
      <c r="B671" s="3">
        <f>IF('Training Data'!$A671="F",1,0)</f>
        <v>0</v>
      </c>
      <c r="C671" s="3">
        <f>IF('Training Data'!$B671="H",1,0)</f>
        <v>1</v>
      </c>
      <c r="D671" s="3">
        <f>IF('Training Data'!$B671="A",1,0)</f>
        <v>0</v>
      </c>
      <c r="E671" s="3">
        <v>0</v>
      </c>
      <c r="F671" s="3">
        <v>0</v>
      </c>
      <c r="G671" s="3">
        <v>1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1</v>
      </c>
      <c r="S671" s="39">
        <v>0</v>
      </c>
      <c r="U671" s="37">
        <v>0</v>
      </c>
    </row>
    <row r="672" spans="1:21">
      <c r="A672" s="3">
        <f>IF('Training Data'!A672="M",1,0)</f>
        <v>1</v>
      </c>
      <c r="B672" s="3">
        <f>IF('Training Data'!$A672="F",1,0)</f>
        <v>0</v>
      </c>
      <c r="C672" s="3">
        <f>IF('Training Data'!$B672="H",1,0)</f>
        <v>1</v>
      </c>
      <c r="D672" s="3">
        <f>IF('Training Data'!$B672="A",1,0)</f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1</v>
      </c>
      <c r="P672" s="3">
        <v>0</v>
      </c>
      <c r="Q672" s="3">
        <v>0</v>
      </c>
      <c r="R672" s="3">
        <v>0</v>
      </c>
      <c r="S672" s="39">
        <v>0</v>
      </c>
      <c r="U672" s="37">
        <v>0</v>
      </c>
    </row>
    <row r="673" spans="1:21">
      <c r="A673" s="3">
        <f>IF('Training Data'!A673="M",1,0)</f>
        <v>0</v>
      </c>
      <c r="B673" s="3">
        <f>IF('Training Data'!$A673="F",1,0)</f>
        <v>1</v>
      </c>
      <c r="C673" s="3">
        <f>IF('Training Data'!$B673="H",1,0)</f>
        <v>1</v>
      </c>
      <c r="D673" s="3">
        <f>IF('Training Data'!$B673="A",1,0)</f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9">
        <v>0</v>
      </c>
      <c r="U673" s="37">
        <v>0</v>
      </c>
    </row>
    <row r="674" spans="1:21">
      <c r="A674" s="3">
        <f>IF('Training Data'!A674="M",1,0)</f>
        <v>0</v>
      </c>
      <c r="B674" s="3">
        <f>IF('Training Data'!$A674="F",1,0)</f>
        <v>1</v>
      </c>
      <c r="C674" s="3">
        <f>IF('Training Data'!$B674="H",1,0)</f>
        <v>1</v>
      </c>
      <c r="D674" s="3">
        <f>IF('Training Data'!$B674="A",1,0)</f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9">
        <v>0</v>
      </c>
      <c r="U674" s="37">
        <v>0</v>
      </c>
    </row>
    <row r="675" spans="1:21">
      <c r="A675" s="3">
        <f>IF('Training Data'!A675="M",1,0)</f>
        <v>0</v>
      </c>
      <c r="B675" s="3">
        <f>IF('Training Data'!$A675="F",1,0)</f>
        <v>1</v>
      </c>
      <c r="C675" s="3">
        <f>IF('Training Data'!$B675="H",1,0)</f>
        <v>1</v>
      </c>
      <c r="D675" s="3">
        <f>IF('Training Data'!$B675="A",1,0)</f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1</v>
      </c>
      <c r="S675" s="39">
        <v>0</v>
      </c>
      <c r="U675" s="37">
        <v>0</v>
      </c>
    </row>
    <row r="676" spans="1:21">
      <c r="A676" s="3">
        <f>IF('Training Data'!A676="M",1,0)</f>
        <v>0</v>
      </c>
      <c r="B676" s="3">
        <f>IF('Training Data'!$A676="F",1,0)</f>
        <v>1</v>
      </c>
      <c r="C676" s="3">
        <f>IF('Training Data'!$B676="H",1,0)</f>
        <v>1</v>
      </c>
      <c r="D676" s="3">
        <f>IF('Training Data'!$B676="A",1,0)</f>
        <v>0</v>
      </c>
      <c r="E676" s="3">
        <v>0</v>
      </c>
      <c r="F676" s="3">
        <v>0</v>
      </c>
      <c r="G676" s="3">
        <v>1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9">
        <v>0</v>
      </c>
      <c r="U676" s="37">
        <v>0</v>
      </c>
    </row>
    <row r="677" spans="1:21">
      <c r="A677" s="3">
        <f>IF('Training Data'!A677="M",1,0)</f>
        <v>0</v>
      </c>
      <c r="B677" s="3">
        <f>IF('Training Data'!$A677="F",1,0)</f>
        <v>0</v>
      </c>
      <c r="C677" s="3">
        <f>IF('Training Data'!$B677="H",1,0)</f>
        <v>0</v>
      </c>
      <c r="D677" s="3">
        <f>IF('Training Data'!$B677="A",1,0)</f>
        <v>1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9">
        <v>0</v>
      </c>
      <c r="U677" s="37">
        <v>0</v>
      </c>
    </row>
    <row r="678" spans="1:21">
      <c r="A678" s="3">
        <f>IF('Training Data'!A678="M",1,0)</f>
        <v>0</v>
      </c>
      <c r="B678" s="3">
        <f>IF('Training Data'!$A678="F",1,0)</f>
        <v>1</v>
      </c>
      <c r="C678" s="3">
        <f>IF('Training Data'!$B678="H",1,0)</f>
        <v>0</v>
      </c>
      <c r="D678" s="3">
        <f>IF('Training Data'!$B678="A",1,0)</f>
        <v>1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9">
        <v>0</v>
      </c>
      <c r="U678" s="37">
        <v>0</v>
      </c>
    </row>
    <row r="679" spans="1:21">
      <c r="A679" s="3">
        <f>IF('Training Data'!A679="M",1,0)</f>
        <v>0</v>
      </c>
      <c r="B679" s="3">
        <f>IF('Training Data'!$A679="F",1,0)</f>
        <v>1</v>
      </c>
      <c r="C679" s="3">
        <f>IF('Training Data'!$B679="H",1,0)</f>
        <v>0</v>
      </c>
      <c r="D679" s="3">
        <f>IF('Training Data'!$B679="A",1,0)</f>
        <v>1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1</v>
      </c>
      <c r="S679" s="39">
        <v>0</v>
      </c>
      <c r="U679" s="37">
        <v>0</v>
      </c>
    </row>
    <row r="680" spans="1:21">
      <c r="A680" s="3">
        <f>IF('Training Data'!A680="M",1,0)</f>
        <v>1</v>
      </c>
      <c r="B680" s="3">
        <f>IF('Training Data'!$A680="F",1,0)</f>
        <v>0</v>
      </c>
      <c r="C680" s="3">
        <f>IF('Training Data'!$B680="H",1,0)</f>
        <v>0</v>
      </c>
      <c r="D680" s="3">
        <f>IF('Training Data'!$B680="A",1,0)</f>
        <v>1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9">
        <v>0</v>
      </c>
      <c r="U680" s="37">
        <v>0</v>
      </c>
    </row>
    <row r="681" spans="1:21">
      <c r="A681" s="3">
        <f>IF('Training Data'!A681="M",1,0)</f>
        <v>0</v>
      </c>
      <c r="B681" s="3">
        <f>IF('Training Data'!$A681="F",1,0)</f>
        <v>1</v>
      </c>
      <c r="C681" s="3">
        <f>IF('Training Data'!$B681="H",1,0)</f>
        <v>1</v>
      </c>
      <c r="D681" s="3">
        <f>IF('Training Data'!$B681="A",1,0)</f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9">
        <v>0</v>
      </c>
      <c r="U681" s="37">
        <v>0</v>
      </c>
    </row>
    <row r="682" spans="1:21">
      <c r="A682" s="3">
        <f>IF('Training Data'!A682="M",1,0)</f>
        <v>0</v>
      </c>
      <c r="B682" s="3">
        <f>IF('Training Data'!$A682="F",1,0)</f>
        <v>1</v>
      </c>
      <c r="C682" s="3">
        <f>IF('Training Data'!$B682="H",1,0)</f>
        <v>1</v>
      </c>
      <c r="D682" s="3">
        <f>IF('Training Data'!$B682="A",1,0)</f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9">
        <v>0</v>
      </c>
      <c r="U682" s="37">
        <v>0</v>
      </c>
    </row>
    <row r="683" spans="1:21">
      <c r="A683" s="3">
        <f>IF('Training Data'!A683="M",1,0)</f>
        <v>1</v>
      </c>
      <c r="B683" s="3">
        <f>IF('Training Data'!$A683="F",1,0)</f>
        <v>0</v>
      </c>
      <c r="C683" s="3">
        <f>IF('Training Data'!$B683="H",1,0)</f>
        <v>0</v>
      </c>
      <c r="D683" s="3">
        <f>IF('Training Data'!$B683="A",1,0)</f>
        <v>1</v>
      </c>
      <c r="E683" s="3">
        <v>0</v>
      </c>
      <c r="F683" s="3">
        <v>1</v>
      </c>
      <c r="G683" s="3">
        <v>1</v>
      </c>
      <c r="H683" s="3">
        <v>0</v>
      </c>
      <c r="I683" s="3">
        <v>1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1</v>
      </c>
      <c r="R683" s="3">
        <v>0</v>
      </c>
      <c r="S683" s="39">
        <v>0</v>
      </c>
      <c r="U683" s="37">
        <v>0</v>
      </c>
    </row>
    <row r="684" spans="1:21">
      <c r="A684" s="3">
        <f>IF('Training Data'!A684="M",1,0)</f>
        <v>0</v>
      </c>
      <c r="B684" s="3">
        <f>IF('Training Data'!$A684="F",1,0)</f>
        <v>1</v>
      </c>
      <c r="C684" s="3">
        <f>IF('Training Data'!$B684="H",1,0)</f>
        <v>1</v>
      </c>
      <c r="D684" s="3">
        <f>IF('Training Data'!$B684="A",1,0)</f>
        <v>0</v>
      </c>
      <c r="E684" s="3">
        <v>0</v>
      </c>
      <c r="F684" s="3">
        <v>0</v>
      </c>
      <c r="G684" s="3">
        <v>1</v>
      </c>
      <c r="H684" s="3">
        <v>0</v>
      </c>
      <c r="I684" s="3">
        <v>1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1</v>
      </c>
      <c r="P684" s="3">
        <v>0</v>
      </c>
      <c r="Q684" s="3">
        <v>0</v>
      </c>
      <c r="R684" s="3">
        <v>0</v>
      </c>
      <c r="S684" s="39">
        <v>0</v>
      </c>
      <c r="U684" s="37">
        <v>0</v>
      </c>
    </row>
    <row r="685" spans="1:21">
      <c r="A685" s="3">
        <f>IF('Training Data'!A685="M",1,0)</f>
        <v>1</v>
      </c>
      <c r="B685" s="3">
        <f>IF('Training Data'!$A685="F",1,0)</f>
        <v>0</v>
      </c>
      <c r="C685" s="3">
        <f>IF('Training Data'!$B685="H",1,0)</f>
        <v>0</v>
      </c>
      <c r="D685" s="3">
        <f>IF('Training Data'!$B685="A",1,0)</f>
        <v>1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9">
        <v>0</v>
      </c>
      <c r="U685" s="37">
        <v>0</v>
      </c>
    </row>
    <row r="686" spans="1:21">
      <c r="A686" s="3">
        <f>IF('Training Data'!A686="M",1,0)</f>
        <v>0</v>
      </c>
      <c r="B686" s="3">
        <f>IF('Training Data'!$A686="F",1,0)</f>
        <v>0</v>
      </c>
      <c r="C686" s="3">
        <f>IF('Training Data'!$B686="H",1,0)</f>
        <v>1</v>
      </c>
      <c r="D686" s="3">
        <f>IF('Training Data'!$B686="A",1,0)</f>
        <v>0</v>
      </c>
      <c r="E686" s="3">
        <v>0</v>
      </c>
      <c r="F686" s="3">
        <v>1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9">
        <v>0</v>
      </c>
      <c r="U686" s="37">
        <v>0</v>
      </c>
    </row>
    <row r="687" spans="1:21">
      <c r="A687" s="3">
        <f>IF('Training Data'!A687="M",1,0)</f>
        <v>0</v>
      </c>
      <c r="B687" s="3">
        <f>IF('Training Data'!$A687="F",1,0)</f>
        <v>1</v>
      </c>
      <c r="C687" s="3">
        <f>IF('Training Data'!$B687="H",1,0)</f>
        <v>0</v>
      </c>
      <c r="D687" s="3">
        <f>IF('Training Data'!$B687="A",1,0)</f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9">
        <v>0</v>
      </c>
      <c r="U687" s="37">
        <v>0</v>
      </c>
    </row>
    <row r="688" spans="1:21">
      <c r="A688" s="3">
        <f>IF('Training Data'!A688="M",1,0)</f>
        <v>1</v>
      </c>
      <c r="B688" s="3">
        <f>IF('Training Data'!$A688="F",1,0)</f>
        <v>0</v>
      </c>
      <c r="C688" s="3">
        <f>IF('Training Data'!$B688="H",1,0)</f>
        <v>1</v>
      </c>
      <c r="D688" s="3">
        <f>IF('Training Data'!$B688="A",1,0)</f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1</v>
      </c>
      <c r="P688" s="3">
        <v>0</v>
      </c>
      <c r="Q688" s="3">
        <v>0</v>
      </c>
      <c r="R688" s="3">
        <v>0</v>
      </c>
      <c r="S688" s="39">
        <v>0</v>
      </c>
      <c r="U688" s="37">
        <v>0</v>
      </c>
    </row>
    <row r="689" spans="1:21">
      <c r="A689" s="3">
        <f>IF('Training Data'!A689="M",1,0)</f>
        <v>1</v>
      </c>
      <c r="B689" s="3">
        <f>IF('Training Data'!$A689="F",1,0)</f>
        <v>0</v>
      </c>
      <c r="C689" s="3">
        <f>IF('Training Data'!$B689="H",1,0)</f>
        <v>0</v>
      </c>
      <c r="D689" s="3">
        <f>IF('Training Data'!$B689="A",1,0)</f>
        <v>1</v>
      </c>
      <c r="E689" s="3">
        <v>0</v>
      </c>
      <c r="F689" s="3">
        <v>1</v>
      </c>
      <c r="G689" s="3">
        <v>1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9">
        <v>1</v>
      </c>
      <c r="U689" s="37">
        <v>0</v>
      </c>
    </row>
    <row r="690" spans="1:21">
      <c r="A690" s="3">
        <f>IF('Training Data'!A690="M",1,0)</f>
        <v>1</v>
      </c>
      <c r="B690" s="3">
        <f>IF('Training Data'!$A690="F",1,0)</f>
        <v>0</v>
      </c>
      <c r="C690" s="3">
        <f>IF('Training Data'!$B690="H",1,0)</f>
        <v>1</v>
      </c>
      <c r="D690" s="3">
        <f>IF('Training Data'!$B690="A",1,0)</f>
        <v>0</v>
      </c>
      <c r="E690" s="3">
        <v>0</v>
      </c>
      <c r="F690" s="3">
        <v>0</v>
      </c>
      <c r="G690" s="3">
        <v>1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9">
        <v>0</v>
      </c>
      <c r="U690" s="37">
        <v>0</v>
      </c>
    </row>
    <row r="691" spans="1:21">
      <c r="A691" s="3">
        <f>IF('Training Data'!A691="M",1,0)</f>
        <v>0</v>
      </c>
      <c r="B691" s="3">
        <f>IF('Training Data'!$A691="F",1,0)</f>
        <v>1</v>
      </c>
      <c r="C691" s="3">
        <f>IF('Training Data'!$B691="H",1,0)</f>
        <v>1</v>
      </c>
      <c r="D691" s="3">
        <f>IF('Training Data'!$B691="A",1,0)</f>
        <v>0</v>
      </c>
      <c r="E691" s="3">
        <v>0</v>
      </c>
      <c r="F691" s="3">
        <v>1</v>
      </c>
      <c r="G691" s="3">
        <v>0</v>
      </c>
      <c r="H691" s="3">
        <v>0</v>
      </c>
      <c r="I691" s="3">
        <v>1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9">
        <v>0</v>
      </c>
      <c r="U691" s="37">
        <v>0</v>
      </c>
    </row>
    <row r="692" spans="1:21">
      <c r="A692" s="3">
        <f>IF('Training Data'!A692="M",1,0)</f>
        <v>0</v>
      </c>
      <c r="B692" s="3">
        <f>IF('Training Data'!$A692="F",1,0)</f>
        <v>1</v>
      </c>
      <c r="C692" s="3">
        <f>IF('Training Data'!$B692="H",1,0)</f>
        <v>1</v>
      </c>
      <c r="D692" s="3">
        <f>IF('Training Data'!$B692="A",1,0)</f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1</v>
      </c>
      <c r="S692" s="39">
        <v>0</v>
      </c>
      <c r="U692" s="37">
        <v>0</v>
      </c>
    </row>
    <row r="693" spans="1:21">
      <c r="A693" s="3">
        <f>IF('Training Data'!A693="M",1,0)</f>
        <v>0</v>
      </c>
      <c r="B693" s="3">
        <f>IF('Training Data'!$A693="F",1,0)</f>
        <v>1</v>
      </c>
      <c r="C693" s="3">
        <f>IF('Training Data'!$B693="H",1,0)</f>
        <v>0</v>
      </c>
      <c r="D693" s="3">
        <f>IF('Training Data'!$B693="A",1,0)</f>
        <v>1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9">
        <v>0</v>
      </c>
      <c r="U693" s="37">
        <v>0</v>
      </c>
    </row>
    <row r="694" spans="1:21">
      <c r="A694" s="3">
        <f>IF('Training Data'!A694="M",1,0)</f>
        <v>0</v>
      </c>
      <c r="B694" s="3">
        <f>IF('Training Data'!$A694="F",1,0)</f>
        <v>1</v>
      </c>
      <c r="C694" s="3">
        <f>IF('Training Data'!$B694="H",1,0)</f>
        <v>1</v>
      </c>
      <c r="D694" s="3">
        <f>IF('Training Data'!$B694="A",1,0)</f>
        <v>0</v>
      </c>
      <c r="E694" s="3">
        <v>0</v>
      </c>
      <c r="F694" s="3">
        <v>1</v>
      </c>
      <c r="G694" s="3">
        <v>1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1</v>
      </c>
      <c r="P694" s="3">
        <v>0</v>
      </c>
      <c r="Q694" s="3">
        <v>0</v>
      </c>
      <c r="R694" s="3">
        <v>0</v>
      </c>
      <c r="S694" s="39">
        <v>0</v>
      </c>
      <c r="U694" s="37">
        <v>0</v>
      </c>
    </row>
    <row r="695" spans="1:21">
      <c r="A695" s="3">
        <f>IF('Training Data'!A695="M",1,0)</f>
        <v>0</v>
      </c>
      <c r="B695" s="3">
        <f>IF('Training Data'!$A695="F",1,0)</f>
        <v>1</v>
      </c>
      <c r="C695" s="3">
        <f>IF('Training Data'!$B695="H",1,0)</f>
        <v>1</v>
      </c>
      <c r="D695" s="3">
        <f>IF('Training Data'!$B695="A",1,0)</f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9">
        <v>0</v>
      </c>
      <c r="U695" s="37">
        <v>0</v>
      </c>
    </row>
    <row r="696" spans="1:21">
      <c r="A696" s="3">
        <f>IF('Training Data'!A696="M",1,0)</f>
        <v>0</v>
      </c>
      <c r="B696" s="3">
        <f>IF('Training Data'!$A696="F",1,0)</f>
        <v>0</v>
      </c>
      <c r="C696" s="3">
        <f>IF('Training Data'!$B696="H",1,0)</f>
        <v>0</v>
      </c>
      <c r="D696" s="3">
        <f>IF('Training Data'!$B696="A",1,0)</f>
        <v>1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1</v>
      </c>
      <c r="O696" s="3">
        <v>0</v>
      </c>
      <c r="P696" s="3">
        <v>0</v>
      </c>
      <c r="Q696" s="3">
        <v>0</v>
      </c>
      <c r="R696" s="3">
        <v>0</v>
      </c>
      <c r="S696" s="39">
        <v>0</v>
      </c>
      <c r="U696" s="37">
        <v>0</v>
      </c>
    </row>
    <row r="697" spans="1:21">
      <c r="A697" s="3">
        <f>IF('Training Data'!A697="M",1,0)</f>
        <v>0</v>
      </c>
      <c r="B697" s="3">
        <f>IF('Training Data'!$A697="F",1,0)</f>
        <v>1</v>
      </c>
      <c r="C697" s="3">
        <f>IF('Training Data'!$B697="H",1,0)</f>
        <v>1</v>
      </c>
      <c r="D697" s="3">
        <f>IF('Training Data'!$B697="A",1,0)</f>
        <v>0</v>
      </c>
      <c r="E697" s="3">
        <v>0</v>
      </c>
      <c r="F697" s="3">
        <v>0</v>
      </c>
      <c r="G697" s="3">
        <v>1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1</v>
      </c>
      <c r="P697" s="3">
        <v>0</v>
      </c>
      <c r="Q697" s="3">
        <v>0</v>
      </c>
      <c r="R697" s="3">
        <v>0</v>
      </c>
      <c r="S697" s="39">
        <v>0</v>
      </c>
      <c r="U697" s="37">
        <v>0</v>
      </c>
    </row>
    <row r="698" spans="1:21">
      <c r="A698" s="3">
        <f>IF('Training Data'!A698="M",1,0)</f>
        <v>1</v>
      </c>
      <c r="B698" s="3">
        <f>IF('Training Data'!$A698="F",1,0)</f>
        <v>0</v>
      </c>
      <c r="C698" s="3">
        <f>IF('Training Data'!$B698="H",1,0)</f>
        <v>1</v>
      </c>
      <c r="D698" s="3">
        <f>IF('Training Data'!$B698="A",1,0)</f>
        <v>0</v>
      </c>
      <c r="E698" s="3">
        <v>0</v>
      </c>
      <c r="F698" s="3">
        <v>0</v>
      </c>
      <c r="G698" s="3">
        <v>1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1</v>
      </c>
      <c r="P698" s="3">
        <v>0</v>
      </c>
      <c r="Q698" s="3">
        <v>0</v>
      </c>
      <c r="R698" s="3">
        <v>0</v>
      </c>
      <c r="S698" s="39">
        <v>0</v>
      </c>
      <c r="U698" s="37">
        <v>0</v>
      </c>
    </row>
    <row r="699" spans="1:21">
      <c r="A699" s="3">
        <f>IF('Training Data'!A699="M",1,0)</f>
        <v>0</v>
      </c>
      <c r="B699" s="3">
        <f>IF('Training Data'!$A699="F",1,0)</f>
        <v>1</v>
      </c>
      <c r="C699" s="3">
        <f>IF('Training Data'!$B699="H",1,0)</f>
        <v>1</v>
      </c>
      <c r="D699" s="3">
        <f>IF('Training Data'!$B699="A",1,0)</f>
        <v>0</v>
      </c>
      <c r="E699" s="3">
        <v>0</v>
      </c>
      <c r="F699" s="3">
        <v>0</v>
      </c>
      <c r="G699" s="3">
        <v>1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9">
        <v>0</v>
      </c>
      <c r="U699" s="37">
        <v>0</v>
      </c>
    </row>
    <row r="700" spans="1:21">
      <c r="A700" s="3">
        <f>IF('Training Data'!A700="M",1,0)</f>
        <v>1</v>
      </c>
      <c r="B700" s="3">
        <f>IF('Training Data'!$A700="F",1,0)</f>
        <v>0</v>
      </c>
      <c r="C700" s="3">
        <f>IF('Training Data'!$B700="H",1,0)</f>
        <v>1</v>
      </c>
      <c r="D700" s="3">
        <f>IF('Training Data'!$B700="A",1,0)</f>
        <v>0</v>
      </c>
      <c r="E700" s="3">
        <v>0</v>
      </c>
      <c r="F700" s="3">
        <v>0</v>
      </c>
      <c r="G700" s="3">
        <v>1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9">
        <v>0</v>
      </c>
      <c r="U700" s="37">
        <v>0</v>
      </c>
    </row>
    <row r="701" spans="1:21">
      <c r="A701" s="3">
        <f>IF('Training Data'!A701="M",1,0)</f>
        <v>1</v>
      </c>
      <c r="B701" s="3">
        <f>IF('Training Data'!$A701="F",1,0)</f>
        <v>0</v>
      </c>
      <c r="C701" s="3">
        <f>IF('Training Data'!$B701="H",1,0)</f>
        <v>1</v>
      </c>
      <c r="D701" s="3">
        <f>IF('Training Data'!$B701="A",1,0)</f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9">
        <v>0</v>
      </c>
      <c r="U701" s="37">
        <v>0</v>
      </c>
    </row>
    <row r="702" spans="1:21">
      <c r="A702" s="3">
        <f>IF('Training Data'!A702="M",1,0)</f>
        <v>0</v>
      </c>
      <c r="B702" s="3">
        <f>IF('Training Data'!$A702="F",1,0)</f>
        <v>1</v>
      </c>
      <c r="C702" s="3">
        <f>IF('Training Data'!$B702="H",1,0)</f>
        <v>0</v>
      </c>
      <c r="D702" s="3">
        <f>IF('Training Data'!$B702="A",1,0)</f>
        <v>1</v>
      </c>
      <c r="E702" s="3">
        <v>0</v>
      </c>
      <c r="F702" s="3">
        <v>0</v>
      </c>
      <c r="G702" s="3">
        <v>1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1</v>
      </c>
      <c r="O702" s="3">
        <v>0</v>
      </c>
      <c r="P702" s="3">
        <v>0</v>
      </c>
      <c r="Q702" s="3">
        <v>0</v>
      </c>
      <c r="R702" s="3">
        <v>0</v>
      </c>
      <c r="S702" s="39">
        <v>0</v>
      </c>
      <c r="U702" s="37">
        <v>0</v>
      </c>
    </row>
    <row r="703" spans="1:21">
      <c r="A703" s="3">
        <f>IF('Training Data'!A703="M",1,0)</f>
        <v>0</v>
      </c>
      <c r="B703" s="3">
        <f>IF('Training Data'!$A703="F",1,0)</f>
        <v>1</v>
      </c>
      <c r="C703" s="3">
        <f>IF('Training Data'!$B703="H",1,0)</f>
        <v>0</v>
      </c>
      <c r="D703" s="3">
        <f>IF('Training Data'!$B703="A",1,0)</f>
        <v>1</v>
      </c>
      <c r="E703" s="3">
        <v>0</v>
      </c>
      <c r="F703" s="3">
        <v>0</v>
      </c>
      <c r="G703" s="3">
        <v>1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9">
        <v>0</v>
      </c>
      <c r="U703" s="37">
        <v>0</v>
      </c>
    </row>
    <row r="704" spans="1:21">
      <c r="A704" s="3">
        <f>IF('Training Data'!A704="M",1,0)</f>
        <v>1</v>
      </c>
      <c r="B704" s="3">
        <f>IF('Training Data'!$A704="F",1,0)</f>
        <v>0</v>
      </c>
      <c r="C704" s="3">
        <f>IF('Training Data'!$B704="H",1,0)</f>
        <v>0</v>
      </c>
      <c r="D704" s="3">
        <f>IF('Training Data'!$B704="A",1,0)</f>
        <v>1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1</v>
      </c>
      <c r="S704" s="39">
        <v>0</v>
      </c>
      <c r="U704" s="37">
        <v>0</v>
      </c>
    </row>
    <row r="705" spans="1:21">
      <c r="A705" s="3">
        <f>IF('Training Data'!A705="M",1,0)</f>
        <v>0</v>
      </c>
      <c r="B705" s="3">
        <f>IF('Training Data'!$A705="F",1,0)</f>
        <v>1</v>
      </c>
      <c r="C705" s="3">
        <f>IF('Training Data'!$B705="H",1,0)</f>
        <v>0</v>
      </c>
      <c r="D705" s="3">
        <f>IF('Training Data'!$B705="A",1,0)</f>
        <v>1</v>
      </c>
      <c r="E705" s="3">
        <v>0</v>
      </c>
      <c r="F705" s="3">
        <v>0</v>
      </c>
      <c r="G705" s="3">
        <v>1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1</v>
      </c>
      <c r="S705" s="39">
        <v>1</v>
      </c>
      <c r="U705" s="37">
        <v>0</v>
      </c>
    </row>
    <row r="706" spans="1:21">
      <c r="A706" s="3">
        <f>IF('Training Data'!A706="M",1,0)</f>
        <v>0</v>
      </c>
      <c r="B706" s="3">
        <f>IF('Training Data'!$A706="F",1,0)</f>
        <v>1</v>
      </c>
      <c r="C706" s="3">
        <f>IF('Training Data'!$B706="H",1,0)</f>
        <v>0</v>
      </c>
      <c r="D706" s="3">
        <f>IF('Training Data'!$B706="A",1,0)</f>
        <v>1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9">
        <v>0</v>
      </c>
      <c r="U706" s="37">
        <v>0</v>
      </c>
    </row>
    <row r="707" spans="1:21">
      <c r="A707" s="3">
        <f>IF('Training Data'!A707="M",1,0)</f>
        <v>1</v>
      </c>
      <c r="B707" s="3">
        <f>IF('Training Data'!$A707="F",1,0)</f>
        <v>0</v>
      </c>
      <c r="C707" s="3">
        <f>IF('Training Data'!$B707="H",1,0)</f>
        <v>0</v>
      </c>
      <c r="D707" s="3">
        <f>IF('Training Data'!$B707="A",1,0)</f>
        <v>1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1</v>
      </c>
      <c r="P707" s="3">
        <v>0</v>
      </c>
      <c r="Q707" s="3">
        <v>0</v>
      </c>
      <c r="R707" s="3">
        <v>0</v>
      </c>
      <c r="S707" s="39">
        <v>0</v>
      </c>
      <c r="U707" s="37">
        <v>0</v>
      </c>
    </row>
    <row r="708" spans="1:21">
      <c r="A708" s="3">
        <f>IF('Training Data'!A708="M",1,0)</f>
        <v>0</v>
      </c>
      <c r="B708" s="3">
        <f>IF('Training Data'!$A708="F",1,0)</f>
        <v>0</v>
      </c>
      <c r="C708" s="3">
        <f>IF('Training Data'!$B708="H",1,0)</f>
        <v>1</v>
      </c>
      <c r="D708" s="3">
        <f>IF('Training Data'!$B708="A",1,0)</f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9">
        <v>0</v>
      </c>
      <c r="U708" s="37">
        <v>0</v>
      </c>
    </row>
    <row r="709" spans="1:21">
      <c r="A709" s="3">
        <f>IF('Training Data'!A709="M",1,0)</f>
        <v>1</v>
      </c>
      <c r="B709" s="3">
        <f>IF('Training Data'!$A709="F",1,0)</f>
        <v>0</v>
      </c>
      <c r="C709" s="3">
        <f>IF('Training Data'!$B709="H",1,0)</f>
        <v>0</v>
      </c>
      <c r="D709" s="3">
        <f>IF('Training Data'!$B709="A",1,0)</f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1</v>
      </c>
      <c r="R709" s="3">
        <v>0</v>
      </c>
      <c r="S709" s="39">
        <v>0</v>
      </c>
      <c r="U709" s="37">
        <v>0</v>
      </c>
    </row>
    <row r="710" spans="1:21">
      <c r="A710" s="3">
        <f>IF('Training Data'!A710="M",1,0)</f>
        <v>0</v>
      </c>
      <c r="B710" s="3">
        <f>IF('Training Data'!$A710="F",1,0)</f>
        <v>0</v>
      </c>
      <c r="C710" s="3">
        <f>IF('Training Data'!$B710="H",1,0)</f>
        <v>0</v>
      </c>
      <c r="D710" s="3">
        <f>IF('Training Data'!$B710="A",1,0)</f>
        <v>1</v>
      </c>
      <c r="E710" s="3">
        <v>0</v>
      </c>
      <c r="F710" s="3">
        <v>1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1</v>
      </c>
      <c r="P710" s="3">
        <v>0</v>
      </c>
      <c r="Q710" s="3">
        <v>0</v>
      </c>
      <c r="R710" s="3">
        <v>0</v>
      </c>
      <c r="S710" s="39">
        <v>0</v>
      </c>
      <c r="U710" s="37">
        <v>0</v>
      </c>
    </row>
    <row r="711" spans="1:21">
      <c r="A711" s="3">
        <f>IF('Training Data'!A711="M",1,0)</f>
        <v>1</v>
      </c>
      <c r="B711" s="3">
        <f>IF('Training Data'!$A711="F",1,0)</f>
        <v>0</v>
      </c>
      <c r="C711" s="3">
        <f>IF('Training Data'!$B711="H",1,0)</f>
        <v>0</v>
      </c>
      <c r="D711" s="3">
        <f>IF('Training Data'!$B711="A",1,0)</f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1</v>
      </c>
      <c r="S711" s="39">
        <v>0</v>
      </c>
      <c r="U711" s="37">
        <v>0</v>
      </c>
    </row>
    <row r="712" spans="1:21">
      <c r="A712" s="3">
        <f>IF('Training Data'!A712="M",1,0)</f>
        <v>0</v>
      </c>
      <c r="B712" s="3">
        <f>IF('Training Data'!$A712="F",1,0)</f>
        <v>0</v>
      </c>
      <c r="C712" s="3">
        <f>IF('Training Data'!$B712="H",1,0)</f>
        <v>1</v>
      </c>
      <c r="D712" s="3">
        <f>IF('Training Data'!$B712="A",1,0)</f>
        <v>0</v>
      </c>
      <c r="E712" s="3">
        <v>0</v>
      </c>
      <c r="F712" s="3">
        <v>0</v>
      </c>
      <c r="G712" s="3">
        <v>1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9">
        <v>0</v>
      </c>
      <c r="U712" s="37">
        <v>0</v>
      </c>
    </row>
    <row r="713" spans="1:21">
      <c r="A713" s="3">
        <f>IF('Training Data'!A713="M",1,0)</f>
        <v>0</v>
      </c>
      <c r="B713" s="3">
        <f>IF('Training Data'!$A713="F",1,0)</f>
        <v>1</v>
      </c>
      <c r="C713" s="3">
        <f>IF('Training Data'!$B713="H",1,0)</f>
        <v>0</v>
      </c>
      <c r="D713" s="3">
        <f>IF('Training Data'!$B713="A",1,0)</f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9">
        <v>0</v>
      </c>
      <c r="U713" s="37">
        <v>0</v>
      </c>
    </row>
    <row r="714" spans="1:21">
      <c r="A714" s="3">
        <f>IF('Training Data'!A714="M",1,0)</f>
        <v>0</v>
      </c>
      <c r="B714" s="3">
        <f>IF('Training Data'!$A714="F",1,0)</f>
        <v>1</v>
      </c>
      <c r="C714" s="3">
        <f>IF('Training Data'!$B714="H",1,0)</f>
        <v>0</v>
      </c>
      <c r="D714" s="3">
        <f>IF('Training Data'!$B714="A",1,0)</f>
        <v>1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9">
        <v>0</v>
      </c>
      <c r="U714" s="37">
        <v>0</v>
      </c>
    </row>
    <row r="715" spans="1:21">
      <c r="A715" s="3">
        <f>IF('Training Data'!A715="M",1,0)</f>
        <v>1</v>
      </c>
      <c r="B715" s="3">
        <f>IF('Training Data'!$A715="F",1,0)</f>
        <v>0</v>
      </c>
      <c r="C715" s="3">
        <f>IF('Training Data'!$B715="H",1,0)</f>
        <v>1</v>
      </c>
      <c r="D715" s="3">
        <f>IF('Training Data'!$B715="A",1,0)</f>
        <v>0</v>
      </c>
      <c r="E715" s="3">
        <v>0</v>
      </c>
      <c r="F715" s="3">
        <v>1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1</v>
      </c>
      <c r="O715" s="3">
        <v>0</v>
      </c>
      <c r="P715" s="3">
        <v>0</v>
      </c>
      <c r="Q715" s="3">
        <v>0</v>
      </c>
      <c r="R715" s="3">
        <v>0</v>
      </c>
      <c r="S715" s="39">
        <v>0</v>
      </c>
      <c r="U715" s="37">
        <v>0</v>
      </c>
    </row>
    <row r="716" spans="1:21">
      <c r="A716" s="3">
        <f>IF('Training Data'!A716="M",1,0)</f>
        <v>0</v>
      </c>
      <c r="B716" s="3">
        <f>IF('Training Data'!$A716="F",1,0)</f>
        <v>1</v>
      </c>
      <c r="C716" s="3">
        <f>IF('Training Data'!$B716="H",1,0)</f>
        <v>0</v>
      </c>
      <c r="D716" s="3">
        <f>IF('Training Data'!$B716="A",1,0)</f>
        <v>1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9">
        <v>0</v>
      </c>
      <c r="U716" s="37">
        <v>0</v>
      </c>
    </row>
    <row r="717" spans="1:21">
      <c r="A717" s="3">
        <f>IF('Training Data'!A717="M",1,0)</f>
        <v>0</v>
      </c>
      <c r="B717" s="3">
        <f>IF('Training Data'!$A717="F",1,0)</f>
        <v>1</v>
      </c>
      <c r="C717" s="3">
        <f>IF('Training Data'!$B717="H",1,0)</f>
        <v>0</v>
      </c>
      <c r="D717" s="3">
        <f>IF('Training Data'!$B717="A",1,0)</f>
        <v>1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9">
        <v>0</v>
      </c>
      <c r="U717" s="37">
        <v>0</v>
      </c>
    </row>
    <row r="718" spans="1:21">
      <c r="A718" s="3">
        <f>IF('Training Data'!A718="M",1,0)</f>
        <v>1</v>
      </c>
      <c r="B718" s="3">
        <f>IF('Training Data'!$A718="F",1,0)</f>
        <v>0</v>
      </c>
      <c r="C718" s="3">
        <f>IF('Training Data'!$B718="H",1,0)</f>
        <v>0</v>
      </c>
      <c r="D718" s="3">
        <f>IF('Training Data'!$B718="A",1,0)</f>
        <v>1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1</v>
      </c>
      <c r="S718" s="39">
        <v>0</v>
      </c>
      <c r="U718" s="37">
        <v>0</v>
      </c>
    </row>
    <row r="719" spans="1:21">
      <c r="A719" s="3">
        <f>IF('Training Data'!A719="M",1,0)</f>
        <v>0</v>
      </c>
      <c r="B719" s="3">
        <f>IF('Training Data'!$A719="F",1,0)</f>
        <v>1</v>
      </c>
      <c r="C719" s="3">
        <f>IF('Training Data'!$B719="H",1,0)</f>
        <v>0</v>
      </c>
      <c r="D719" s="3">
        <f>IF('Training Data'!$B719="A",1,0)</f>
        <v>1</v>
      </c>
      <c r="E719" s="3">
        <v>0</v>
      </c>
      <c r="F719" s="3">
        <v>1</v>
      </c>
      <c r="G719" s="3">
        <v>1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9">
        <v>0</v>
      </c>
      <c r="U719" s="37">
        <v>0</v>
      </c>
    </row>
    <row r="720" spans="1:21">
      <c r="A720" s="3">
        <f>IF('Training Data'!A720="M",1,0)</f>
        <v>0</v>
      </c>
      <c r="B720" s="3">
        <f>IF('Training Data'!$A720="F",1,0)</f>
        <v>1</v>
      </c>
      <c r="C720" s="3">
        <f>IF('Training Data'!$B720="H",1,0)</f>
        <v>1</v>
      </c>
      <c r="D720" s="3">
        <f>IF('Training Data'!$B720="A",1,0)</f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1</v>
      </c>
      <c r="P720" s="3">
        <v>0</v>
      </c>
      <c r="Q720" s="3">
        <v>0</v>
      </c>
      <c r="R720" s="3">
        <v>1</v>
      </c>
      <c r="S720" s="39">
        <v>0</v>
      </c>
      <c r="U720" s="37">
        <v>0</v>
      </c>
    </row>
    <row r="721" spans="1:21">
      <c r="A721" s="3">
        <f>IF('Training Data'!A721="M",1,0)</f>
        <v>0</v>
      </c>
      <c r="B721" s="3">
        <f>IF('Training Data'!$A721="F",1,0)</f>
        <v>1</v>
      </c>
      <c r="C721" s="3">
        <f>IF('Training Data'!$B721="H",1,0)</f>
        <v>0</v>
      </c>
      <c r="D721" s="3">
        <f>IF('Training Data'!$B721="A",1,0)</f>
        <v>1</v>
      </c>
      <c r="E721" s="3">
        <v>0</v>
      </c>
      <c r="F721" s="3">
        <v>0</v>
      </c>
      <c r="G721" s="3">
        <v>1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1</v>
      </c>
      <c r="S721" s="39">
        <v>0</v>
      </c>
      <c r="U721" s="37">
        <v>0</v>
      </c>
    </row>
    <row r="722" spans="1:21">
      <c r="A722" s="3">
        <f>IF('Training Data'!A722="M",1,0)</f>
        <v>0</v>
      </c>
      <c r="B722" s="3">
        <f>IF('Training Data'!$A722="F",1,0)</f>
        <v>0</v>
      </c>
      <c r="C722" s="3">
        <f>IF('Training Data'!$B722="H",1,0)</f>
        <v>1</v>
      </c>
      <c r="D722" s="3">
        <f>IF('Training Data'!$B722="A",1,0)</f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9">
        <v>0</v>
      </c>
      <c r="U722" s="37">
        <v>0</v>
      </c>
    </row>
    <row r="723" spans="1:21">
      <c r="A723" s="3">
        <f>IF('Training Data'!A723="M",1,0)</f>
        <v>0</v>
      </c>
      <c r="B723" s="3">
        <f>IF('Training Data'!$A723="F",1,0)</f>
        <v>1</v>
      </c>
      <c r="C723" s="3">
        <f>IF('Training Data'!$B723="H",1,0)</f>
        <v>0</v>
      </c>
      <c r="D723" s="3">
        <f>IF('Training Data'!$B723="A",1,0)</f>
        <v>1</v>
      </c>
      <c r="E723" s="3">
        <v>0</v>
      </c>
      <c r="F723" s="3">
        <v>0</v>
      </c>
      <c r="G723" s="3">
        <v>0</v>
      </c>
      <c r="H723" s="3">
        <v>0</v>
      </c>
      <c r="I723" s="3">
        <v>1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9">
        <v>0</v>
      </c>
      <c r="U723" s="37">
        <v>0</v>
      </c>
    </row>
    <row r="724" spans="1:21">
      <c r="A724" s="3">
        <f>IF('Training Data'!A724="M",1,0)</f>
        <v>1</v>
      </c>
      <c r="B724" s="3">
        <f>IF('Training Data'!$A724="F",1,0)</f>
        <v>0</v>
      </c>
      <c r="C724" s="3">
        <f>IF('Training Data'!$B724="H",1,0)</f>
        <v>0</v>
      </c>
      <c r="D724" s="3">
        <f>IF('Training Data'!$B724="A",1,0)</f>
        <v>1</v>
      </c>
      <c r="E724" s="3">
        <v>0</v>
      </c>
      <c r="F724" s="3">
        <v>1</v>
      </c>
      <c r="G724" s="3">
        <v>1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9">
        <v>0</v>
      </c>
      <c r="U724" s="37">
        <v>0</v>
      </c>
    </row>
    <row r="725" spans="1:21">
      <c r="A725" s="3">
        <f>IF('Training Data'!A725="M",1,0)</f>
        <v>1</v>
      </c>
      <c r="B725" s="3">
        <f>IF('Training Data'!$A725="F",1,0)</f>
        <v>0</v>
      </c>
      <c r="C725" s="3">
        <f>IF('Training Data'!$B725="H",1,0)</f>
        <v>0</v>
      </c>
      <c r="D725" s="3">
        <f>IF('Training Data'!$B725="A",1,0)</f>
        <v>1</v>
      </c>
      <c r="E725" s="3">
        <v>0</v>
      </c>
      <c r="F725" s="3">
        <v>1</v>
      </c>
      <c r="G725" s="3">
        <v>1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1</v>
      </c>
      <c r="P725" s="3">
        <v>0</v>
      </c>
      <c r="Q725" s="3">
        <v>0</v>
      </c>
      <c r="R725" s="3">
        <v>0</v>
      </c>
      <c r="S725" s="39">
        <v>0</v>
      </c>
      <c r="U725" s="37">
        <v>0</v>
      </c>
    </row>
    <row r="726" spans="1:21">
      <c r="A726" s="3">
        <f>IF('Training Data'!A726="M",1,0)</f>
        <v>1</v>
      </c>
      <c r="B726" s="3">
        <f>IF('Training Data'!$A726="F",1,0)</f>
        <v>0</v>
      </c>
      <c r="C726" s="3">
        <f>IF('Training Data'!$B726="H",1,0)</f>
        <v>1</v>
      </c>
      <c r="D726" s="3">
        <f>IF('Training Data'!$B726="A",1,0)</f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9">
        <v>0</v>
      </c>
      <c r="U726" s="37">
        <v>0</v>
      </c>
    </row>
    <row r="727" spans="1:21">
      <c r="A727" s="3">
        <f>IF('Training Data'!A727="M",1,0)</f>
        <v>1</v>
      </c>
      <c r="B727" s="3">
        <f>IF('Training Data'!$A727="F",1,0)</f>
        <v>0</v>
      </c>
      <c r="C727" s="3">
        <f>IF('Training Data'!$B727="H",1,0)</f>
        <v>0</v>
      </c>
      <c r="D727" s="3">
        <f>IF('Training Data'!$B727="A",1,0)</f>
        <v>1</v>
      </c>
      <c r="E727" s="3">
        <v>0</v>
      </c>
      <c r="F727" s="3">
        <v>1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1</v>
      </c>
      <c r="S727" s="39">
        <v>0</v>
      </c>
      <c r="U727" s="37">
        <v>0</v>
      </c>
    </row>
    <row r="728" spans="1:21">
      <c r="A728" s="3">
        <f>IF('Training Data'!A728="M",1,0)</f>
        <v>0</v>
      </c>
      <c r="B728" s="3">
        <f>IF('Training Data'!$A728="F",1,0)</f>
        <v>1</v>
      </c>
      <c r="C728" s="3">
        <f>IF('Training Data'!$B728="H",1,0)</f>
        <v>0</v>
      </c>
      <c r="D728" s="3">
        <f>IF('Training Data'!$B728="A",1,0)</f>
        <v>1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9">
        <v>0</v>
      </c>
      <c r="U728" s="37">
        <v>0</v>
      </c>
    </row>
    <row r="729" spans="1:21">
      <c r="A729" s="3">
        <f>IF('Training Data'!A729="M",1,0)</f>
        <v>0</v>
      </c>
      <c r="B729" s="3">
        <f>IF('Training Data'!$A729="F",1,0)</f>
        <v>1</v>
      </c>
      <c r="C729" s="3">
        <f>IF('Training Data'!$B729="H",1,0)</f>
        <v>0</v>
      </c>
      <c r="D729" s="3">
        <f>IF('Training Data'!$B729="A",1,0)</f>
        <v>0</v>
      </c>
      <c r="E729" s="3">
        <v>0</v>
      </c>
      <c r="F729" s="3">
        <v>1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9">
        <v>0</v>
      </c>
      <c r="U729" s="37">
        <v>0</v>
      </c>
    </row>
    <row r="730" spans="1:21">
      <c r="A730" s="3">
        <f>IF('Training Data'!A730="M",1,0)</f>
        <v>0</v>
      </c>
      <c r="B730" s="3">
        <f>IF('Training Data'!$A730="F",1,0)</f>
        <v>1</v>
      </c>
      <c r="C730" s="3">
        <f>IF('Training Data'!$B730="H",1,0)</f>
        <v>1</v>
      </c>
      <c r="D730" s="3">
        <f>IF('Training Data'!$B730="A",1,0)</f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1</v>
      </c>
      <c r="P730" s="3">
        <v>0</v>
      </c>
      <c r="Q730" s="3">
        <v>0</v>
      </c>
      <c r="R730" s="3">
        <v>0</v>
      </c>
      <c r="S730" s="39">
        <v>0</v>
      </c>
      <c r="U730" s="37">
        <v>0</v>
      </c>
    </row>
    <row r="731" spans="1:21">
      <c r="A731" s="3">
        <f>IF('Training Data'!A731="M",1,0)</f>
        <v>1</v>
      </c>
      <c r="B731" s="3">
        <f>IF('Training Data'!$A731="F",1,0)</f>
        <v>0</v>
      </c>
      <c r="C731" s="3">
        <f>IF('Training Data'!$B731="H",1,0)</f>
        <v>0</v>
      </c>
      <c r="D731" s="3">
        <f>IF('Training Data'!$B731="A",1,0)</f>
        <v>1</v>
      </c>
      <c r="E731" s="3">
        <v>0</v>
      </c>
      <c r="F731" s="3">
        <v>1</v>
      </c>
      <c r="G731" s="3">
        <v>1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9">
        <v>0</v>
      </c>
      <c r="U731" s="37">
        <v>0</v>
      </c>
    </row>
    <row r="732" spans="1:21">
      <c r="A732" s="3">
        <f>IF('Training Data'!A732="M",1,0)</f>
        <v>1</v>
      </c>
      <c r="B732" s="3">
        <f>IF('Training Data'!$A732="F",1,0)</f>
        <v>0</v>
      </c>
      <c r="C732" s="3">
        <f>IF('Training Data'!$B732="H",1,0)</f>
        <v>0</v>
      </c>
      <c r="D732" s="3">
        <f>IF('Training Data'!$B732="A",1,0)</f>
        <v>1</v>
      </c>
      <c r="E732" s="3">
        <v>0</v>
      </c>
      <c r="F732" s="3">
        <v>1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9">
        <v>0</v>
      </c>
      <c r="U732" s="37">
        <v>0</v>
      </c>
    </row>
    <row r="733" spans="1:21">
      <c r="A733" s="3">
        <f>IF('Training Data'!A733="M",1,0)</f>
        <v>0</v>
      </c>
      <c r="B733" s="3">
        <f>IF('Training Data'!$A733="F",1,0)</f>
        <v>1</v>
      </c>
      <c r="C733" s="3">
        <f>IF('Training Data'!$B733="H",1,0)</f>
        <v>1</v>
      </c>
      <c r="D733" s="3">
        <f>IF('Training Data'!$B733="A",1,0)</f>
        <v>0</v>
      </c>
      <c r="E733" s="3">
        <v>0</v>
      </c>
      <c r="F733" s="3">
        <v>1</v>
      </c>
      <c r="G733" s="3">
        <v>1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9">
        <v>0</v>
      </c>
      <c r="U733" s="37">
        <v>0</v>
      </c>
    </row>
    <row r="734" spans="1:21">
      <c r="A734" s="3">
        <f>IF('Training Data'!A734="M",1,0)</f>
        <v>0</v>
      </c>
      <c r="B734" s="3">
        <f>IF('Training Data'!$A734="F",1,0)</f>
        <v>1</v>
      </c>
      <c r="C734" s="3">
        <f>IF('Training Data'!$B734="H",1,0)</f>
        <v>1</v>
      </c>
      <c r="D734" s="3">
        <f>IF('Training Data'!$B734="A",1,0)</f>
        <v>0</v>
      </c>
      <c r="E734" s="3">
        <v>0</v>
      </c>
      <c r="F734" s="3">
        <v>0</v>
      </c>
      <c r="G734" s="3">
        <v>1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9">
        <v>0</v>
      </c>
      <c r="U734" s="37">
        <v>0</v>
      </c>
    </row>
    <row r="735" spans="1:21">
      <c r="A735" s="3">
        <f>IF('Training Data'!A735="M",1,0)</f>
        <v>0</v>
      </c>
      <c r="B735" s="3">
        <f>IF('Training Data'!$A735="F",1,0)</f>
        <v>1</v>
      </c>
      <c r="C735" s="3">
        <f>IF('Training Data'!$B735="H",1,0)</f>
        <v>0</v>
      </c>
      <c r="D735" s="3">
        <f>IF('Training Data'!$B735="A",1,0)</f>
        <v>1</v>
      </c>
      <c r="E735" s="3">
        <v>0</v>
      </c>
      <c r="F735" s="3">
        <v>0</v>
      </c>
      <c r="G735" s="3">
        <v>1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9">
        <v>0</v>
      </c>
      <c r="U735" s="37">
        <v>0</v>
      </c>
    </row>
    <row r="736" spans="1:21">
      <c r="A736" s="3">
        <f>IF('Training Data'!A736="M",1,0)</f>
        <v>0</v>
      </c>
      <c r="B736" s="3">
        <f>IF('Training Data'!$A736="F",1,0)</f>
        <v>1</v>
      </c>
      <c r="C736" s="3">
        <f>IF('Training Data'!$B736="H",1,0)</f>
        <v>1</v>
      </c>
      <c r="D736" s="3">
        <f>IF('Training Data'!$B736="A",1,0)</f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9">
        <v>0</v>
      </c>
      <c r="U736" s="37">
        <v>0</v>
      </c>
    </row>
    <row r="737" spans="1:21">
      <c r="A737" s="3">
        <f>IF('Training Data'!A737="M",1,0)</f>
        <v>0</v>
      </c>
      <c r="B737" s="3">
        <f>IF('Training Data'!$A737="F",1,0)</f>
        <v>1</v>
      </c>
      <c r="C737" s="3">
        <f>IF('Training Data'!$B737="H",1,0)</f>
        <v>1</v>
      </c>
      <c r="D737" s="3">
        <f>IF('Training Data'!$B737="A",1,0)</f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9">
        <v>0</v>
      </c>
      <c r="U737" s="37">
        <v>0</v>
      </c>
    </row>
    <row r="738" spans="1:21">
      <c r="A738" s="3">
        <f>IF('Training Data'!A738="M",1,0)</f>
        <v>0</v>
      </c>
      <c r="B738" s="3">
        <f>IF('Training Data'!$A738="F",1,0)</f>
        <v>0</v>
      </c>
      <c r="C738" s="3">
        <f>IF('Training Data'!$B738="H",1,0)</f>
        <v>0</v>
      </c>
      <c r="D738" s="3">
        <f>IF('Training Data'!$B738="A",1,0)</f>
        <v>1</v>
      </c>
      <c r="E738" s="3">
        <v>0</v>
      </c>
      <c r="F738" s="3">
        <v>0</v>
      </c>
      <c r="G738" s="3">
        <v>1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9">
        <v>0</v>
      </c>
      <c r="U738" s="37">
        <v>0</v>
      </c>
    </row>
    <row r="739" spans="1:21">
      <c r="A739" s="3">
        <f>IF('Training Data'!A739="M",1,0)</f>
        <v>1</v>
      </c>
      <c r="B739" s="3">
        <f>IF('Training Data'!$A739="F",1,0)</f>
        <v>0</v>
      </c>
      <c r="C739" s="3">
        <f>IF('Training Data'!$B739="H",1,0)</f>
        <v>0</v>
      </c>
      <c r="D739" s="3">
        <f>IF('Training Data'!$B739="A",1,0)</f>
        <v>1</v>
      </c>
      <c r="E739" s="3">
        <v>0</v>
      </c>
      <c r="F739" s="3">
        <v>0</v>
      </c>
      <c r="G739" s="3">
        <v>1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9">
        <v>0</v>
      </c>
      <c r="U739" s="37">
        <v>0</v>
      </c>
    </row>
    <row r="740" spans="1:21">
      <c r="A740" s="3">
        <f>IF('Training Data'!A740="M",1,0)</f>
        <v>1</v>
      </c>
      <c r="B740" s="3">
        <f>IF('Training Data'!$A740="F",1,0)</f>
        <v>0</v>
      </c>
      <c r="C740" s="3">
        <f>IF('Training Data'!$B740="H",1,0)</f>
        <v>0</v>
      </c>
      <c r="D740" s="3">
        <f>IF('Training Data'!$B740="A",1,0)</f>
        <v>1</v>
      </c>
      <c r="E740" s="3">
        <v>0</v>
      </c>
      <c r="F740" s="3">
        <v>1</v>
      </c>
      <c r="G740" s="3">
        <v>0</v>
      </c>
      <c r="H740" s="3">
        <v>0</v>
      </c>
      <c r="I740" s="3">
        <v>1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9">
        <v>0</v>
      </c>
      <c r="U740" s="37">
        <v>0</v>
      </c>
    </row>
    <row r="741" spans="1:21">
      <c r="A741" s="3">
        <f>IF('Training Data'!A741="M",1,0)</f>
        <v>1</v>
      </c>
      <c r="B741" s="3">
        <f>IF('Training Data'!$A741="F",1,0)</f>
        <v>0</v>
      </c>
      <c r="C741" s="3">
        <f>IF('Training Data'!$B741="H",1,0)</f>
        <v>0</v>
      </c>
      <c r="D741" s="3">
        <f>IF('Training Data'!$B741="A",1,0)</f>
        <v>1</v>
      </c>
      <c r="E741" s="3">
        <v>0</v>
      </c>
      <c r="F741" s="3">
        <v>0</v>
      </c>
      <c r="G741" s="3">
        <v>1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1</v>
      </c>
      <c r="P741" s="3">
        <v>0</v>
      </c>
      <c r="Q741" s="3">
        <v>0</v>
      </c>
      <c r="R741" s="3">
        <v>1</v>
      </c>
      <c r="S741" s="39">
        <v>0</v>
      </c>
      <c r="U741" s="37">
        <v>0</v>
      </c>
    </row>
    <row r="742" spans="1:21">
      <c r="A742" s="3">
        <f>IF('Training Data'!A742="M",1,0)</f>
        <v>0</v>
      </c>
      <c r="B742" s="3">
        <f>IF('Training Data'!$A742="F",1,0)</f>
        <v>1</v>
      </c>
      <c r="C742" s="3">
        <f>IF('Training Data'!$B742="H",1,0)</f>
        <v>1</v>
      </c>
      <c r="D742" s="3">
        <f>IF('Training Data'!$B742="A",1,0)</f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1</v>
      </c>
      <c r="P742" s="3">
        <v>0</v>
      </c>
      <c r="Q742" s="3">
        <v>0</v>
      </c>
      <c r="R742" s="3">
        <v>0</v>
      </c>
      <c r="S742" s="39">
        <v>0</v>
      </c>
      <c r="U742" s="37">
        <v>0</v>
      </c>
    </row>
    <row r="743" spans="1:21">
      <c r="A743" s="3">
        <f>IF('Training Data'!A743="M",1,0)</f>
        <v>1</v>
      </c>
      <c r="B743" s="3">
        <f>IF('Training Data'!$A743="F",1,0)</f>
        <v>0</v>
      </c>
      <c r="C743" s="3">
        <f>IF('Training Data'!$B743="H",1,0)</f>
        <v>1</v>
      </c>
      <c r="D743" s="3">
        <f>IF('Training Data'!$B743="A",1,0)</f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1</v>
      </c>
      <c r="M743" s="3">
        <v>0</v>
      </c>
      <c r="N743" s="3">
        <v>0</v>
      </c>
      <c r="O743" s="3">
        <v>1</v>
      </c>
      <c r="P743" s="3">
        <v>0</v>
      </c>
      <c r="Q743" s="3">
        <v>0</v>
      </c>
      <c r="R743" s="3">
        <v>0</v>
      </c>
      <c r="S743" s="39">
        <v>0</v>
      </c>
      <c r="U743" s="37">
        <v>0</v>
      </c>
    </row>
    <row r="744" spans="1:21">
      <c r="A744" s="3">
        <f>IF('Training Data'!A744="M",1,0)</f>
        <v>0</v>
      </c>
      <c r="B744" s="3">
        <f>IF('Training Data'!$A744="F",1,0)</f>
        <v>1</v>
      </c>
      <c r="C744" s="3">
        <f>IF('Training Data'!$B744="H",1,0)</f>
        <v>0</v>
      </c>
      <c r="D744" s="3">
        <f>IF('Training Data'!$B744="A",1,0)</f>
        <v>1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9">
        <v>0</v>
      </c>
      <c r="U744" s="37">
        <v>0</v>
      </c>
    </row>
    <row r="745" spans="1:21">
      <c r="A745" s="3">
        <f>IF('Training Data'!A745="M",1,0)</f>
        <v>0</v>
      </c>
      <c r="B745" s="3">
        <f>IF('Training Data'!$A745="F",1,0)</f>
        <v>1</v>
      </c>
      <c r="C745" s="3">
        <f>IF('Training Data'!$B745="H",1,0)</f>
        <v>0</v>
      </c>
      <c r="D745" s="3">
        <f>IF('Training Data'!$B745="A",1,0)</f>
        <v>0</v>
      </c>
      <c r="E745" s="3">
        <v>0</v>
      </c>
      <c r="F745" s="3">
        <v>0</v>
      </c>
      <c r="G745" s="3">
        <v>1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1</v>
      </c>
      <c r="R745" s="3">
        <v>0</v>
      </c>
      <c r="S745" s="39">
        <v>1</v>
      </c>
      <c r="U745" s="37">
        <v>0</v>
      </c>
    </row>
    <row r="746" spans="1:21">
      <c r="A746" s="3">
        <f>IF('Training Data'!A746="M",1,0)</f>
        <v>0</v>
      </c>
      <c r="B746" s="3">
        <f>IF('Training Data'!$A746="F",1,0)</f>
        <v>1</v>
      </c>
      <c r="C746" s="3">
        <f>IF('Training Data'!$B746="H",1,0)</f>
        <v>1</v>
      </c>
      <c r="D746" s="3">
        <f>IF('Training Data'!$B746="A",1,0)</f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1</v>
      </c>
      <c r="S746" s="39">
        <v>0</v>
      </c>
      <c r="U746" s="37">
        <v>0</v>
      </c>
    </row>
    <row r="747" spans="1:21">
      <c r="A747" s="3">
        <f>IF('Training Data'!A747="M",1,0)</f>
        <v>1</v>
      </c>
      <c r="B747" s="3">
        <f>IF('Training Data'!$A747="F",1,0)</f>
        <v>0</v>
      </c>
      <c r="C747" s="3">
        <f>IF('Training Data'!$B747="H",1,0)</f>
        <v>0</v>
      </c>
      <c r="D747" s="3">
        <f>IF('Training Data'!$B747="A",1,0)</f>
        <v>1</v>
      </c>
      <c r="E747" s="3">
        <v>0</v>
      </c>
      <c r="F747" s="3">
        <v>1</v>
      </c>
      <c r="G747" s="3">
        <v>1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9">
        <v>0</v>
      </c>
      <c r="U747" s="37">
        <v>0</v>
      </c>
    </row>
    <row r="748" spans="1:21">
      <c r="A748" s="3">
        <f>IF('Training Data'!A748="M",1,0)</f>
        <v>1</v>
      </c>
      <c r="B748" s="3">
        <f>IF('Training Data'!$A748="F",1,0)</f>
        <v>0</v>
      </c>
      <c r="C748" s="3">
        <f>IF('Training Data'!$B748="H",1,0)</f>
        <v>0</v>
      </c>
      <c r="D748" s="3">
        <f>IF('Training Data'!$B748="A",1,0)</f>
        <v>1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9">
        <v>0</v>
      </c>
      <c r="U748" s="37">
        <v>0</v>
      </c>
    </row>
    <row r="749" spans="1:21">
      <c r="A749" s="3">
        <f>IF('Training Data'!A749="M",1,0)</f>
        <v>1</v>
      </c>
      <c r="B749" s="3">
        <f>IF('Training Data'!$A749="F",1,0)</f>
        <v>0</v>
      </c>
      <c r="C749" s="3">
        <f>IF('Training Data'!$B749="H",1,0)</f>
        <v>1</v>
      </c>
      <c r="D749" s="3">
        <f>IF('Training Data'!$B749="A",1,0)</f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9">
        <v>0</v>
      </c>
      <c r="U749" s="37">
        <v>0</v>
      </c>
    </row>
    <row r="750" spans="1:21">
      <c r="A750" s="3">
        <f>IF('Training Data'!A750="M",1,0)</f>
        <v>1</v>
      </c>
      <c r="B750" s="3">
        <f>IF('Training Data'!$A750="F",1,0)</f>
        <v>0</v>
      </c>
      <c r="C750" s="3">
        <f>IF('Training Data'!$B750="H",1,0)</f>
        <v>0</v>
      </c>
      <c r="D750" s="3">
        <f>IF('Training Data'!$B750="A",1,0)</f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9">
        <v>0</v>
      </c>
      <c r="U750" s="37">
        <v>0</v>
      </c>
    </row>
    <row r="751" spans="1:21">
      <c r="A751" s="3">
        <f>IF('Training Data'!A751="M",1,0)</f>
        <v>0</v>
      </c>
      <c r="B751" s="3">
        <f>IF('Training Data'!$A751="F",1,0)</f>
        <v>1</v>
      </c>
      <c r="C751" s="3">
        <f>IF('Training Data'!$B751="H",1,0)</f>
        <v>0</v>
      </c>
      <c r="D751" s="3">
        <f>IF('Training Data'!$B751="A",1,0)</f>
        <v>1</v>
      </c>
      <c r="E751" s="3">
        <v>0</v>
      </c>
      <c r="F751" s="3">
        <v>0</v>
      </c>
      <c r="G751" s="3">
        <v>1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1</v>
      </c>
      <c r="S751" s="39">
        <v>0</v>
      </c>
      <c r="U751" s="37">
        <v>0</v>
      </c>
    </row>
    <row r="752" spans="1:21">
      <c r="A752" s="3">
        <f>IF('Training Data'!A752="M",1,0)</f>
        <v>0</v>
      </c>
      <c r="B752" s="3">
        <f>IF('Training Data'!$A752="F",1,0)</f>
        <v>1</v>
      </c>
      <c r="C752" s="3">
        <f>IF('Training Data'!$B752="H",1,0)</f>
        <v>0</v>
      </c>
      <c r="D752" s="3">
        <f>IF('Training Data'!$B752="A",1,0)</f>
        <v>1</v>
      </c>
      <c r="E752" s="3">
        <v>0</v>
      </c>
      <c r="F752" s="3">
        <v>0</v>
      </c>
      <c r="G752" s="3">
        <v>1</v>
      </c>
      <c r="H752" s="3">
        <v>0</v>
      </c>
      <c r="I752" s="3">
        <v>0</v>
      </c>
      <c r="J752" s="3">
        <v>0</v>
      </c>
      <c r="K752" s="3">
        <v>1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1</v>
      </c>
      <c r="S752" s="39">
        <v>0</v>
      </c>
      <c r="U752" s="37">
        <v>0</v>
      </c>
    </row>
    <row r="753" spans="1:21">
      <c r="A753" s="3">
        <f>IF('Training Data'!A753="M",1,0)</f>
        <v>0</v>
      </c>
      <c r="B753" s="3">
        <f>IF('Training Data'!$A753="F",1,0)</f>
        <v>1</v>
      </c>
      <c r="C753" s="3">
        <f>IF('Training Data'!$B753="H",1,0)</f>
        <v>1</v>
      </c>
      <c r="D753" s="3">
        <f>IF('Training Data'!$B753="A",1,0)</f>
        <v>0</v>
      </c>
      <c r="E753" s="3">
        <v>0</v>
      </c>
      <c r="F753" s="3">
        <v>1</v>
      </c>
      <c r="G753" s="3">
        <v>1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9">
        <v>0</v>
      </c>
      <c r="U753" s="37">
        <v>0</v>
      </c>
    </row>
    <row r="754" spans="1:21">
      <c r="A754" s="3">
        <f>IF('Training Data'!A754="M",1,0)</f>
        <v>1</v>
      </c>
      <c r="B754" s="3">
        <f>IF('Training Data'!$A754="F",1,0)</f>
        <v>0</v>
      </c>
      <c r="C754" s="3">
        <f>IF('Training Data'!$B754="H",1,0)</f>
        <v>1</v>
      </c>
      <c r="D754" s="3">
        <f>IF('Training Data'!$B754="A",1,0)</f>
        <v>0</v>
      </c>
      <c r="E754" s="3">
        <v>0</v>
      </c>
      <c r="F754" s="3">
        <v>1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9">
        <v>0</v>
      </c>
      <c r="U754" s="37">
        <v>0</v>
      </c>
    </row>
    <row r="755" spans="1:21">
      <c r="A755" s="3">
        <f>IF('Training Data'!A755="M",1,0)</f>
        <v>0</v>
      </c>
      <c r="B755" s="3">
        <f>IF('Training Data'!$A755="F",1,0)</f>
        <v>1</v>
      </c>
      <c r="C755" s="3">
        <f>IF('Training Data'!$B755="H",1,0)</f>
        <v>0</v>
      </c>
      <c r="D755" s="3">
        <f>IF('Training Data'!$B755="A",1,0)</f>
        <v>1</v>
      </c>
      <c r="E755" s="3">
        <v>0</v>
      </c>
      <c r="F755" s="3">
        <v>1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1</v>
      </c>
      <c r="S755" s="39">
        <v>0</v>
      </c>
      <c r="U755" s="37">
        <v>0</v>
      </c>
    </row>
    <row r="756" spans="1:21">
      <c r="A756" s="3">
        <f>IF('Training Data'!A756="M",1,0)</f>
        <v>0</v>
      </c>
      <c r="B756" s="3">
        <f>IF('Training Data'!$A756="F",1,0)</f>
        <v>0</v>
      </c>
      <c r="C756" s="3">
        <f>IF('Training Data'!$B756="H",1,0)</f>
        <v>0</v>
      </c>
      <c r="D756" s="3">
        <f>IF('Training Data'!$B756="A",1,0)</f>
        <v>1</v>
      </c>
      <c r="E756" s="3">
        <v>0</v>
      </c>
      <c r="F756" s="3">
        <v>1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9">
        <v>0</v>
      </c>
      <c r="U756" s="37">
        <v>0</v>
      </c>
    </row>
    <row r="757" spans="1:21">
      <c r="A757" s="3">
        <f>IF('Training Data'!A757="M",1,0)</f>
        <v>0</v>
      </c>
      <c r="B757" s="3">
        <f>IF('Training Data'!$A757="F",1,0)</f>
        <v>1</v>
      </c>
      <c r="C757" s="3">
        <f>IF('Training Data'!$B757="H",1,0)</f>
        <v>0</v>
      </c>
      <c r="D757" s="3">
        <f>IF('Training Data'!$B757="A",1,0)</f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9">
        <v>0</v>
      </c>
      <c r="U757" s="37">
        <v>0</v>
      </c>
    </row>
    <row r="758" spans="1:21">
      <c r="A758" s="3">
        <f>IF('Training Data'!A758="M",1,0)</f>
        <v>0</v>
      </c>
      <c r="B758" s="3">
        <f>IF('Training Data'!$A758="F",1,0)</f>
        <v>1</v>
      </c>
      <c r="C758" s="3">
        <f>IF('Training Data'!$B758="H",1,0)</f>
        <v>0</v>
      </c>
      <c r="D758" s="3">
        <f>IF('Training Data'!$B758="A",1,0)</f>
        <v>1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1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1</v>
      </c>
      <c r="S758" s="39">
        <v>0</v>
      </c>
      <c r="U758" s="37">
        <v>0</v>
      </c>
    </row>
    <row r="759" spans="1:21">
      <c r="A759" s="3">
        <f>IF('Training Data'!A759="M",1,0)</f>
        <v>0</v>
      </c>
      <c r="B759" s="3">
        <f>IF('Training Data'!$A759="F",1,0)</f>
        <v>0</v>
      </c>
      <c r="C759" s="3">
        <f>IF('Training Data'!$B759="H",1,0)</f>
        <v>1</v>
      </c>
      <c r="D759" s="3">
        <f>IF('Training Data'!$B759="A",1,0)</f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9">
        <v>0</v>
      </c>
      <c r="U759" s="37">
        <v>0</v>
      </c>
    </row>
    <row r="760" spans="1:21">
      <c r="A760" s="3">
        <f>IF('Training Data'!A760="M",1,0)</f>
        <v>1</v>
      </c>
      <c r="B760" s="3">
        <f>IF('Training Data'!$A760="F",1,0)</f>
        <v>0</v>
      </c>
      <c r="C760" s="3">
        <f>IF('Training Data'!$B760="H",1,0)</f>
        <v>0</v>
      </c>
      <c r="D760" s="3">
        <f>IF('Training Data'!$B760="A",1,0)</f>
        <v>1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</v>
      </c>
      <c r="P760" s="3">
        <v>0</v>
      </c>
      <c r="Q760" s="3">
        <v>0</v>
      </c>
      <c r="R760" s="3">
        <v>0</v>
      </c>
      <c r="S760" s="39">
        <v>0</v>
      </c>
      <c r="U760" s="37">
        <v>0</v>
      </c>
    </row>
    <row r="761" spans="1:21">
      <c r="A761" s="3">
        <f>IF('Training Data'!A761="M",1,0)</f>
        <v>1</v>
      </c>
      <c r="B761" s="3">
        <f>IF('Training Data'!$A761="F",1,0)</f>
        <v>0</v>
      </c>
      <c r="C761" s="3">
        <f>IF('Training Data'!$B761="H",1,0)</f>
        <v>0</v>
      </c>
      <c r="D761" s="3">
        <f>IF('Training Data'!$B761="A",1,0)</f>
        <v>1</v>
      </c>
      <c r="E761" s="3">
        <v>0</v>
      </c>
      <c r="F761" s="3">
        <v>0</v>
      </c>
      <c r="G761" s="3">
        <v>1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1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9">
        <v>0</v>
      </c>
      <c r="U761" s="37">
        <v>0</v>
      </c>
    </row>
    <row r="762" spans="1:21">
      <c r="A762" s="3">
        <f>IF('Training Data'!A762="M",1,0)</f>
        <v>1</v>
      </c>
      <c r="B762" s="3">
        <f>IF('Training Data'!$A762="F",1,0)</f>
        <v>0</v>
      </c>
      <c r="C762" s="3">
        <f>IF('Training Data'!$B762="H",1,0)</f>
        <v>1</v>
      </c>
      <c r="D762" s="3">
        <f>IF('Training Data'!$B762="A",1,0)</f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1</v>
      </c>
      <c r="S762" s="39">
        <v>0</v>
      </c>
      <c r="U762" s="37">
        <v>0</v>
      </c>
    </row>
    <row r="763" spans="1:21">
      <c r="A763" s="3">
        <f>IF('Training Data'!A763="M",1,0)</f>
        <v>1</v>
      </c>
      <c r="B763" s="3">
        <f>IF('Training Data'!$A763="F",1,0)</f>
        <v>0</v>
      </c>
      <c r="C763" s="3">
        <f>IF('Training Data'!$B763="H",1,0)</f>
        <v>1</v>
      </c>
      <c r="D763" s="3">
        <f>IF('Training Data'!$B763="A",1,0)</f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9">
        <v>0</v>
      </c>
      <c r="U763" s="37">
        <v>0</v>
      </c>
    </row>
    <row r="764" spans="1:21">
      <c r="A764" s="3">
        <f>IF('Training Data'!A764="M",1,0)</f>
        <v>1</v>
      </c>
      <c r="B764" s="3">
        <f>IF('Training Data'!$A764="F",1,0)</f>
        <v>0</v>
      </c>
      <c r="C764" s="3">
        <f>IF('Training Data'!$B764="H",1,0)</f>
        <v>1</v>
      </c>
      <c r="D764" s="3">
        <f>IF('Training Data'!$B764="A",1,0)</f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1</v>
      </c>
      <c r="S764" s="39">
        <v>0</v>
      </c>
      <c r="U764" s="37">
        <v>0</v>
      </c>
    </row>
    <row r="765" spans="1:21">
      <c r="A765" s="3">
        <f>IF('Training Data'!A765="M",1,0)</f>
        <v>0</v>
      </c>
      <c r="B765" s="3">
        <f>IF('Training Data'!$A765="F",1,0)</f>
        <v>1</v>
      </c>
      <c r="C765" s="3">
        <f>IF('Training Data'!$B765="H",1,0)</f>
        <v>0</v>
      </c>
      <c r="D765" s="3">
        <f>IF('Training Data'!$B765="A",1,0)</f>
        <v>1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9">
        <v>0</v>
      </c>
      <c r="U765" s="37">
        <v>0</v>
      </c>
    </row>
    <row r="766" spans="1:21">
      <c r="A766" s="3">
        <f>IF('Training Data'!A766="M",1,0)</f>
        <v>0</v>
      </c>
      <c r="B766" s="3">
        <f>IF('Training Data'!$A766="F",1,0)</f>
        <v>0</v>
      </c>
      <c r="C766" s="3">
        <f>IF('Training Data'!$B766="H",1,0)</f>
        <v>1</v>
      </c>
      <c r="D766" s="3">
        <f>IF('Training Data'!$B766="A",1,0)</f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9">
        <v>0</v>
      </c>
      <c r="U766" s="37">
        <v>0</v>
      </c>
    </row>
    <row r="767" spans="1:21">
      <c r="A767" s="3">
        <f>IF('Training Data'!A767="M",1,0)</f>
        <v>1</v>
      </c>
      <c r="B767" s="3">
        <f>IF('Training Data'!$A767="F",1,0)</f>
        <v>0</v>
      </c>
      <c r="C767" s="3">
        <f>IF('Training Data'!$B767="H",1,0)</f>
        <v>0</v>
      </c>
      <c r="D767" s="3">
        <f>IF('Training Data'!$B767="A",1,0)</f>
        <v>1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9">
        <v>0</v>
      </c>
      <c r="U767" s="37">
        <v>0</v>
      </c>
    </row>
    <row r="768" spans="1:21">
      <c r="A768" s="3">
        <f>IF('Training Data'!A768="M",1,0)</f>
        <v>0</v>
      </c>
      <c r="B768" s="3">
        <f>IF('Training Data'!$A768="F",1,0)</f>
        <v>1</v>
      </c>
      <c r="C768" s="3">
        <f>IF('Training Data'!$B768="H",1,0)</f>
        <v>1</v>
      </c>
      <c r="D768" s="3">
        <f>IF('Training Data'!$B768="A",1,0)</f>
        <v>0</v>
      </c>
      <c r="E768" s="3">
        <v>0</v>
      </c>
      <c r="F768" s="3">
        <v>0</v>
      </c>
      <c r="G768" s="3">
        <v>1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9">
        <v>0</v>
      </c>
      <c r="U768" s="37">
        <v>0</v>
      </c>
    </row>
    <row r="769" spans="1:21">
      <c r="A769" s="3">
        <f>IF('Training Data'!A769="M",1,0)</f>
        <v>1</v>
      </c>
      <c r="B769" s="3">
        <f>IF('Training Data'!$A769="F",1,0)</f>
        <v>0</v>
      </c>
      <c r="C769" s="3">
        <f>IF('Training Data'!$B769="H",1,0)</f>
        <v>0</v>
      </c>
      <c r="D769" s="3">
        <f>IF('Training Data'!$B769="A",1,0)</f>
        <v>0</v>
      </c>
      <c r="E769" s="3">
        <v>0</v>
      </c>
      <c r="F769" s="3">
        <v>1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9">
        <v>0</v>
      </c>
      <c r="U769" s="37">
        <v>0</v>
      </c>
    </row>
    <row r="770" spans="1:21">
      <c r="A770" s="3">
        <f>IF('Training Data'!A770="M",1,0)</f>
        <v>0</v>
      </c>
      <c r="B770" s="3">
        <f>IF('Training Data'!$A770="F",1,0)</f>
        <v>1</v>
      </c>
      <c r="C770" s="3">
        <f>IF('Training Data'!$B770="H",1,0)</f>
        <v>1</v>
      </c>
      <c r="D770" s="3">
        <f>IF('Training Data'!$B770="A",1,0)</f>
        <v>0</v>
      </c>
      <c r="E770" s="3">
        <v>0</v>
      </c>
      <c r="F770" s="3">
        <v>1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9">
        <v>0</v>
      </c>
      <c r="U770" s="37">
        <v>0</v>
      </c>
    </row>
    <row r="771" spans="1:21">
      <c r="A771" s="3">
        <f>IF('Training Data'!A771="M",1,0)</f>
        <v>1</v>
      </c>
      <c r="B771" s="3">
        <f>IF('Training Data'!$A771="F",1,0)</f>
        <v>0</v>
      </c>
      <c r="C771" s="3">
        <f>IF('Training Data'!$B771="H",1,0)</f>
        <v>1</v>
      </c>
      <c r="D771" s="3">
        <f>IF('Training Data'!$B771="A",1,0)</f>
        <v>0</v>
      </c>
      <c r="E771" s="3">
        <v>0</v>
      </c>
      <c r="F771" s="3">
        <v>0</v>
      </c>
      <c r="G771" s="3">
        <v>1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1</v>
      </c>
      <c r="S771" s="39">
        <v>0</v>
      </c>
      <c r="U771" s="37">
        <v>0</v>
      </c>
    </row>
    <row r="772" spans="1:21">
      <c r="A772" s="3">
        <f>IF('Training Data'!A772="M",1,0)</f>
        <v>1</v>
      </c>
      <c r="B772" s="3">
        <f>IF('Training Data'!$A772="F",1,0)</f>
        <v>0</v>
      </c>
      <c r="C772" s="3">
        <f>IF('Training Data'!$B772="H",1,0)</f>
        <v>1</v>
      </c>
      <c r="D772" s="3">
        <f>IF('Training Data'!$B772="A",1,0)</f>
        <v>0</v>
      </c>
      <c r="E772" s="3">
        <v>0</v>
      </c>
      <c r="F772" s="3">
        <v>0</v>
      </c>
      <c r="G772" s="3">
        <v>1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9">
        <v>0</v>
      </c>
      <c r="U772" s="37">
        <v>0</v>
      </c>
    </row>
    <row r="773" spans="1:21">
      <c r="A773" s="3">
        <f>IF('Training Data'!A773="M",1,0)</f>
        <v>0</v>
      </c>
      <c r="B773" s="3">
        <f>IF('Training Data'!$A773="F",1,0)</f>
        <v>1</v>
      </c>
      <c r="C773" s="3">
        <f>IF('Training Data'!$B773="H",1,0)</f>
        <v>0</v>
      </c>
      <c r="D773" s="3">
        <f>IF('Training Data'!$B773="A",1,0)</f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9">
        <v>0</v>
      </c>
      <c r="U773" s="37">
        <v>0</v>
      </c>
    </row>
    <row r="774" spans="1:21">
      <c r="A774" s="3">
        <f>IF('Training Data'!A774="M",1,0)</f>
        <v>1</v>
      </c>
      <c r="B774" s="3">
        <f>IF('Training Data'!$A774="F",1,0)</f>
        <v>0</v>
      </c>
      <c r="C774" s="3">
        <f>IF('Training Data'!$B774="H",1,0)</f>
        <v>0</v>
      </c>
      <c r="D774" s="3">
        <f>IF('Training Data'!$B774="A",1,0)</f>
        <v>1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9">
        <v>0</v>
      </c>
      <c r="U774" s="37">
        <v>0</v>
      </c>
    </row>
    <row r="775" spans="1:21">
      <c r="A775" s="3">
        <f>IF('Training Data'!A775="M",1,0)</f>
        <v>1</v>
      </c>
      <c r="B775" s="3">
        <f>IF('Training Data'!$A775="F",1,0)</f>
        <v>0</v>
      </c>
      <c r="C775" s="3">
        <f>IF('Training Data'!$B775="H",1,0)</f>
        <v>0</v>
      </c>
      <c r="D775" s="3">
        <f>IF('Training Data'!$B775="A",1,0)</f>
        <v>1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1</v>
      </c>
      <c r="S775" s="39">
        <v>0</v>
      </c>
      <c r="U775" s="37">
        <v>0</v>
      </c>
    </row>
    <row r="776" spans="1:21">
      <c r="A776" s="3">
        <f>IF('Training Data'!A776="M",1,0)</f>
        <v>1</v>
      </c>
      <c r="B776" s="3">
        <f>IF('Training Data'!$A776="F",1,0)</f>
        <v>0</v>
      </c>
      <c r="C776" s="3">
        <f>IF('Training Data'!$B776="H",1,0)</f>
        <v>0</v>
      </c>
      <c r="D776" s="3">
        <f>IF('Training Data'!$B776="A",1,0)</f>
        <v>1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</v>
      </c>
      <c r="P776" s="3">
        <v>0</v>
      </c>
      <c r="Q776" s="3">
        <v>0</v>
      </c>
      <c r="R776" s="3">
        <v>0</v>
      </c>
      <c r="S776" s="39">
        <v>1</v>
      </c>
      <c r="U776" s="37">
        <v>0</v>
      </c>
    </row>
    <row r="777" spans="1:21">
      <c r="A777" s="3">
        <f>IF('Training Data'!A777="M",1,0)</f>
        <v>0</v>
      </c>
      <c r="B777" s="3">
        <f>IF('Training Data'!$A777="F",1,0)</f>
        <v>1</v>
      </c>
      <c r="C777" s="3">
        <f>IF('Training Data'!$B777="H",1,0)</f>
        <v>1</v>
      </c>
      <c r="D777" s="3">
        <f>IF('Training Data'!$B777="A",1,0)</f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9">
        <v>0</v>
      </c>
      <c r="U777" s="37">
        <v>0</v>
      </c>
    </row>
    <row r="778" spans="1:21">
      <c r="A778" s="3">
        <f>IF('Training Data'!A778="M",1,0)</f>
        <v>0</v>
      </c>
      <c r="B778" s="3">
        <f>IF('Training Data'!$A778="F",1,0)</f>
        <v>1</v>
      </c>
      <c r="C778" s="3">
        <f>IF('Training Data'!$B778="H",1,0)</f>
        <v>1</v>
      </c>
      <c r="D778" s="3">
        <f>IF('Training Data'!$B778="A",1,0)</f>
        <v>0</v>
      </c>
      <c r="E778" s="3">
        <v>0</v>
      </c>
      <c r="F778" s="3">
        <v>1</v>
      </c>
      <c r="G778" s="3">
        <v>0</v>
      </c>
      <c r="H778" s="3">
        <v>0</v>
      </c>
      <c r="I778" s="3">
        <v>0</v>
      </c>
      <c r="J778" s="3">
        <v>0</v>
      </c>
      <c r="K778" s="3">
        <v>1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9">
        <v>0</v>
      </c>
      <c r="U778" s="37">
        <v>0</v>
      </c>
    </row>
    <row r="779" spans="1:21">
      <c r="A779" s="3">
        <f>IF('Training Data'!A779="M",1,0)</f>
        <v>0</v>
      </c>
      <c r="B779" s="3">
        <f>IF('Training Data'!$A779="F",1,0)</f>
        <v>0</v>
      </c>
      <c r="C779" s="3">
        <f>IF('Training Data'!$B779="H",1,0)</f>
        <v>0</v>
      </c>
      <c r="D779" s="3">
        <f>IF('Training Data'!$B779="A",1,0)</f>
        <v>1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</v>
      </c>
      <c r="P779" s="3">
        <v>0</v>
      </c>
      <c r="Q779" s="3">
        <v>0</v>
      </c>
      <c r="R779" s="3">
        <v>0</v>
      </c>
      <c r="S779" s="39">
        <v>0</v>
      </c>
      <c r="U779" s="37">
        <v>0</v>
      </c>
    </row>
    <row r="780" spans="1:21">
      <c r="A780" s="3">
        <f>IF('Training Data'!A780="M",1,0)</f>
        <v>0</v>
      </c>
      <c r="B780" s="3">
        <f>IF('Training Data'!$A780="F",1,0)</f>
        <v>1</v>
      </c>
      <c r="C780" s="3">
        <f>IF('Training Data'!$B780="H",1,0)</f>
        <v>1</v>
      </c>
      <c r="D780" s="3">
        <f>IF('Training Data'!$B780="A",1,0)</f>
        <v>0</v>
      </c>
      <c r="E780" s="3">
        <v>0</v>
      </c>
      <c r="F780" s="3">
        <v>0</v>
      </c>
      <c r="G780" s="3">
        <v>1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1</v>
      </c>
      <c r="S780" s="39">
        <v>0</v>
      </c>
      <c r="U780" s="37">
        <v>0</v>
      </c>
    </row>
    <row r="781" spans="1:21">
      <c r="A781" s="3">
        <f>IF('Training Data'!A781="M",1,0)</f>
        <v>0</v>
      </c>
      <c r="B781" s="3">
        <f>IF('Training Data'!$A781="F",1,0)</f>
        <v>1</v>
      </c>
      <c r="C781" s="3">
        <f>IF('Training Data'!$B781="H",1,0)</f>
        <v>1</v>
      </c>
      <c r="D781" s="3">
        <f>IF('Training Data'!$B781="A",1,0)</f>
        <v>0</v>
      </c>
      <c r="E781" s="3">
        <v>0</v>
      </c>
      <c r="F781" s="3">
        <v>1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1</v>
      </c>
      <c r="S781" s="39">
        <v>0</v>
      </c>
      <c r="U781" s="37">
        <v>0</v>
      </c>
    </row>
    <row r="782" spans="1:21">
      <c r="A782" s="3">
        <f>IF('Training Data'!A782="M",1,0)</f>
        <v>0</v>
      </c>
      <c r="B782" s="3">
        <f>IF('Training Data'!$A782="F",1,0)</f>
        <v>1</v>
      </c>
      <c r="C782" s="3">
        <f>IF('Training Data'!$B782="H",1,0)</f>
        <v>1</v>
      </c>
      <c r="D782" s="3">
        <f>IF('Training Data'!$B782="A",1,0)</f>
        <v>0</v>
      </c>
      <c r="E782" s="3">
        <v>0</v>
      </c>
      <c r="F782" s="3">
        <v>1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9">
        <v>0</v>
      </c>
      <c r="U782" s="37">
        <v>0</v>
      </c>
    </row>
    <row r="783" spans="1:21">
      <c r="A783" s="3">
        <f>IF('Training Data'!A783="M",1,0)</f>
        <v>0</v>
      </c>
      <c r="B783" s="3">
        <f>IF('Training Data'!$A783="F",1,0)</f>
        <v>1</v>
      </c>
      <c r="C783" s="3">
        <f>IF('Training Data'!$B783="H",1,0)</f>
        <v>0</v>
      </c>
      <c r="D783" s="3">
        <f>IF('Training Data'!$B783="A",1,0)</f>
        <v>1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</v>
      </c>
      <c r="P783" s="3">
        <v>0</v>
      </c>
      <c r="Q783" s="3">
        <v>1</v>
      </c>
      <c r="R783" s="3">
        <v>0</v>
      </c>
      <c r="S783" s="39">
        <v>0</v>
      </c>
      <c r="U783" s="37">
        <v>0</v>
      </c>
    </row>
    <row r="784" spans="1:21">
      <c r="A784" s="3">
        <f>IF('Training Data'!A784="M",1,0)</f>
        <v>1</v>
      </c>
      <c r="B784" s="3">
        <f>IF('Training Data'!$A784="F",1,0)</f>
        <v>0</v>
      </c>
      <c r="C784" s="3">
        <f>IF('Training Data'!$B784="H",1,0)</f>
        <v>1</v>
      </c>
      <c r="D784" s="3">
        <f>IF('Training Data'!$B784="A",1,0)</f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1</v>
      </c>
      <c r="M784" s="3">
        <v>0</v>
      </c>
      <c r="N784" s="3">
        <v>0</v>
      </c>
      <c r="O784" s="3">
        <v>1</v>
      </c>
      <c r="P784" s="3">
        <v>0</v>
      </c>
      <c r="Q784" s="3">
        <v>0</v>
      </c>
      <c r="R784" s="3">
        <v>0</v>
      </c>
      <c r="S784" s="39">
        <v>0</v>
      </c>
      <c r="U784" s="37">
        <v>0</v>
      </c>
    </row>
    <row r="785" spans="1:21">
      <c r="A785" s="3">
        <f>IF('Training Data'!A785="M",1,0)</f>
        <v>1</v>
      </c>
      <c r="B785" s="3">
        <f>IF('Training Data'!$A785="F",1,0)</f>
        <v>0</v>
      </c>
      <c r="C785" s="3">
        <f>IF('Training Data'!$B785="H",1,0)</f>
        <v>1</v>
      </c>
      <c r="D785" s="3">
        <f>IF('Training Data'!$B785="A",1,0)</f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1</v>
      </c>
      <c r="S785" s="39">
        <v>0</v>
      </c>
      <c r="U785" s="37">
        <v>0</v>
      </c>
    </row>
    <row r="786" spans="1:21">
      <c r="A786" s="3">
        <f>IF('Training Data'!A786="M",1,0)</f>
        <v>0</v>
      </c>
      <c r="B786" s="3">
        <f>IF('Training Data'!$A786="F",1,0)</f>
        <v>1</v>
      </c>
      <c r="C786" s="3">
        <f>IF('Training Data'!$B786="H",1,0)</f>
        <v>1</v>
      </c>
      <c r="D786" s="3">
        <f>IF('Training Data'!$B786="A",1,0)</f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1</v>
      </c>
      <c r="O786" s="3">
        <v>0</v>
      </c>
      <c r="P786" s="3">
        <v>0</v>
      </c>
      <c r="Q786" s="3">
        <v>0</v>
      </c>
      <c r="R786" s="3">
        <v>0</v>
      </c>
      <c r="S786" s="39">
        <v>0</v>
      </c>
      <c r="U786" s="37">
        <v>0</v>
      </c>
    </row>
    <row r="787" spans="1:21">
      <c r="A787" s="3">
        <f>IF('Training Data'!A787="M",1,0)</f>
        <v>0</v>
      </c>
      <c r="B787" s="3">
        <f>IF('Training Data'!$A787="F",1,0)</f>
        <v>1</v>
      </c>
      <c r="C787" s="3">
        <f>IF('Training Data'!$B787="H",1,0)</f>
        <v>1</v>
      </c>
      <c r="D787" s="3">
        <f>IF('Training Data'!$B787="A",1,0)</f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9">
        <v>0</v>
      </c>
      <c r="U787" s="37">
        <v>0</v>
      </c>
    </row>
    <row r="788" spans="1:21">
      <c r="A788" s="3">
        <f>IF('Training Data'!A788="M",1,0)</f>
        <v>0</v>
      </c>
      <c r="B788" s="3">
        <f>IF('Training Data'!$A788="F",1,0)</f>
        <v>1</v>
      </c>
      <c r="C788" s="3">
        <f>IF('Training Data'!$B788="H",1,0)</f>
        <v>1</v>
      </c>
      <c r="D788" s="3">
        <f>IF('Training Data'!$B788="A",1,0)</f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1</v>
      </c>
      <c r="S788" s="39">
        <v>0</v>
      </c>
      <c r="U788" s="37">
        <v>0</v>
      </c>
    </row>
    <row r="789" spans="1:21">
      <c r="A789" s="3">
        <f>IF('Training Data'!A789="M",1,0)</f>
        <v>0</v>
      </c>
      <c r="B789" s="3">
        <f>IF('Training Data'!$A789="F",1,0)</f>
        <v>1</v>
      </c>
      <c r="C789" s="3">
        <f>IF('Training Data'!$B789="H",1,0)</f>
        <v>0</v>
      </c>
      <c r="D789" s="3">
        <f>IF('Training Data'!$B789="A",1,0)</f>
        <v>1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9">
        <v>0</v>
      </c>
      <c r="U789" s="37">
        <v>0</v>
      </c>
    </row>
    <row r="790" spans="1:21">
      <c r="A790" s="3">
        <f>IF('Training Data'!A790="M",1,0)</f>
        <v>1</v>
      </c>
      <c r="B790" s="3">
        <f>IF('Training Data'!$A790="F",1,0)</f>
        <v>0</v>
      </c>
      <c r="C790" s="3">
        <f>IF('Training Data'!$B790="H",1,0)</f>
        <v>1</v>
      </c>
      <c r="D790" s="3">
        <f>IF('Training Data'!$B790="A",1,0)</f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9">
        <v>0</v>
      </c>
      <c r="U790" s="37">
        <v>0</v>
      </c>
    </row>
    <row r="791" spans="1:21">
      <c r="A791" s="3">
        <f>IF('Training Data'!A791="M",1,0)</f>
        <v>1</v>
      </c>
      <c r="B791" s="3">
        <f>IF('Training Data'!$A791="F",1,0)</f>
        <v>0</v>
      </c>
      <c r="C791" s="3">
        <f>IF('Training Data'!$B791="H",1,0)</f>
        <v>0</v>
      </c>
      <c r="D791" s="3">
        <f>IF('Training Data'!$B791="A",1,0)</f>
        <v>1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9">
        <v>0</v>
      </c>
      <c r="U791" s="37">
        <v>0</v>
      </c>
    </row>
    <row r="792" spans="1:21">
      <c r="A792" s="3">
        <f>IF('Training Data'!A792="M",1,0)</f>
        <v>0</v>
      </c>
      <c r="B792" s="3">
        <f>IF('Training Data'!$A792="F",1,0)</f>
        <v>0</v>
      </c>
      <c r="C792" s="3">
        <f>IF('Training Data'!$B792="H",1,0)</f>
        <v>1</v>
      </c>
      <c r="D792" s="3">
        <f>IF('Training Data'!$B792="A",1,0)</f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9">
        <v>0</v>
      </c>
      <c r="U792" s="37">
        <v>0</v>
      </c>
    </row>
    <row r="793" spans="1:21">
      <c r="A793" s="3">
        <f>IF('Training Data'!A793="M",1,0)</f>
        <v>0</v>
      </c>
      <c r="B793" s="3">
        <f>IF('Training Data'!$A793="F",1,0)</f>
        <v>1</v>
      </c>
      <c r="C793" s="3">
        <f>IF('Training Data'!$B793="H",1,0)</f>
        <v>0</v>
      </c>
      <c r="D793" s="3">
        <f>IF('Training Data'!$B793="A",1,0)</f>
        <v>1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1</v>
      </c>
      <c r="R793" s="3">
        <v>0</v>
      </c>
      <c r="S793" s="39">
        <v>0</v>
      </c>
      <c r="U793" s="37">
        <v>0</v>
      </c>
    </row>
    <row r="794" spans="1:21">
      <c r="A794" s="3">
        <f>IF('Training Data'!A794="M",1,0)</f>
        <v>0</v>
      </c>
      <c r="B794" s="3">
        <f>IF('Training Data'!$A794="F",1,0)</f>
        <v>1</v>
      </c>
      <c r="C794" s="3">
        <f>IF('Training Data'!$B794="H",1,0)</f>
        <v>1</v>
      </c>
      <c r="D794" s="3">
        <f>IF('Training Data'!$B794="A",1,0)</f>
        <v>0</v>
      </c>
      <c r="E794" s="3">
        <v>0</v>
      </c>
      <c r="F794" s="3">
        <v>1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9">
        <v>0</v>
      </c>
      <c r="U794" s="37">
        <v>0</v>
      </c>
    </row>
    <row r="795" spans="1:21">
      <c r="A795" s="3">
        <f>IF('Training Data'!A795="M",1,0)</f>
        <v>1</v>
      </c>
      <c r="B795" s="3">
        <f>IF('Training Data'!$A795="F",1,0)</f>
        <v>0</v>
      </c>
      <c r="C795" s="3">
        <f>IF('Training Data'!$B795="H",1,0)</f>
        <v>0</v>
      </c>
      <c r="D795" s="3">
        <f>IF('Training Data'!$B795="A",1,0)</f>
        <v>1</v>
      </c>
      <c r="E795" s="3">
        <v>0</v>
      </c>
      <c r="F795" s="3">
        <v>0</v>
      </c>
      <c r="G795" s="3">
        <v>1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9">
        <v>0</v>
      </c>
      <c r="U795" s="37">
        <v>0</v>
      </c>
    </row>
    <row r="796" spans="1:21">
      <c r="A796" s="3">
        <f>IF('Training Data'!A796="M",1,0)</f>
        <v>0</v>
      </c>
      <c r="B796" s="3">
        <f>IF('Training Data'!$A796="F",1,0)</f>
        <v>0</v>
      </c>
      <c r="C796" s="3">
        <f>IF('Training Data'!$B796="H",1,0)</f>
        <v>0</v>
      </c>
      <c r="D796" s="3">
        <f>IF('Training Data'!$B796="A",1,0)</f>
        <v>1</v>
      </c>
      <c r="E796" s="3">
        <v>0</v>
      </c>
      <c r="F796" s="3">
        <v>1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9">
        <v>0</v>
      </c>
      <c r="U796" s="37">
        <v>0</v>
      </c>
    </row>
    <row r="797" spans="1:21">
      <c r="A797" s="3">
        <f>IF('Training Data'!A797="M",1,0)</f>
        <v>0</v>
      </c>
      <c r="B797" s="3">
        <f>IF('Training Data'!$A797="F",1,0)</f>
        <v>1</v>
      </c>
      <c r="C797" s="3">
        <f>IF('Training Data'!$B797="H",1,0)</f>
        <v>1</v>
      </c>
      <c r="D797" s="3">
        <f>IF('Training Data'!$B797="A",1,0)</f>
        <v>0</v>
      </c>
      <c r="E797" s="3">
        <v>0</v>
      </c>
      <c r="F797" s="3">
        <v>1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</v>
      </c>
      <c r="P797" s="3">
        <v>0</v>
      </c>
      <c r="Q797" s="3">
        <v>0</v>
      </c>
      <c r="R797" s="3">
        <v>0</v>
      </c>
      <c r="S797" s="39">
        <v>1</v>
      </c>
      <c r="U797" s="37">
        <v>0</v>
      </c>
    </row>
    <row r="798" spans="1:21">
      <c r="A798" s="3">
        <f>IF('Training Data'!A798="M",1,0)</f>
        <v>0</v>
      </c>
      <c r="B798" s="3">
        <f>IF('Training Data'!$A798="F",1,0)</f>
        <v>1</v>
      </c>
      <c r="C798" s="3">
        <f>IF('Training Data'!$B798="H",1,0)</f>
        <v>0</v>
      </c>
      <c r="D798" s="3">
        <f>IF('Training Data'!$B798="A",1,0)</f>
        <v>1</v>
      </c>
      <c r="E798" s="3">
        <v>1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</v>
      </c>
      <c r="P798" s="3">
        <v>0</v>
      </c>
      <c r="Q798" s="3">
        <v>0</v>
      </c>
      <c r="R798" s="3">
        <v>0</v>
      </c>
      <c r="S798" s="39">
        <v>0</v>
      </c>
      <c r="U798" s="37">
        <v>0</v>
      </c>
    </row>
    <row r="799" spans="1:21">
      <c r="A799" s="3">
        <f>IF('Training Data'!A799="M",1,0)</f>
        <v>1</v>
      </c>
      <c r="B799" s="3">
        <f>IF('Training Data'!$A799="F",1,0)</f>
        <v>0</v>
      </c>
      <c r="C799" s="3">
        <f>IF('Training Data'!$B799="H",1,0)</f>
        <v>0</v>
      </c>
      <c r="D799" s="3">
        <f>IF('Training Data'!$B799="A",1,0)</f>
        <v>1</v>
      </c>
      <c r="E799" s="3">
        <v>1</v>
      </c>
      <c r="F799" s="3">
        <v>1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9">
        <v>0</v>
      </c>
      <c r="U799" s="37">
        <v>0</v>
      </c>
    </row>
    <row r="800" spans="1:21">
      <c r="A800" s="3">
        <f>IF('Training Data'!A800="M",1,0)</f>
        <v>1</v>
      </c>
      <c r="B800" s="3">
        <f>IF('Training Data'!$A800="F",1,0)</f>
        <v>0</v>
      </c>
      <c r="C800" s="3">
        <f>IF('Training Data'!$B800="H",1,0)</f>
        <v>0</v>
      </c>
      <c r="D800" s="3">
        <f>IF('Training Data'!$B800="A",1,0)</f>
        <v>1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1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9">
        <v>0</v>
      </c>
      <c r="U800" s="37">
        <v>0</v>
      </c>
    </row>
    <row r="801" spans="1:21">
      <c r="A801" s="3">
        <f>IF('Training Data'!A801="M",1,0)</f>
        <v>1</v>
      </c>
      <c r="B801" s="3">
        <f>IF('Training Data'!$A801="F",1,0)</f>
        <v>0</v>
      </c>
      <c r="C801" s="3">
        <f>IF('Training Data'!$B801="H",1,0)</f>
        <v>1</v>
      </c>
      <c r="D801" s="3">
        <f>IF('Training Data'!$B801="A",1,0)</f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9">
        <v>0</v>
      </c>
      <c r="U801" s="37">
        <v>0</v>
      </c>
    </row>
    <row r="802" spans="1:21">
      <c r="A802" s="3">
        <f>IF('Training Data'!A802="M",1,0)</f>
        <v>0</v>
      </c>
      <c r="B802" s="3">
        <f>IF('Training Data'!$A802="F",1,0)</f>
        <v>1</v>
      </c>
      <c r="C802" s="3">
        <f>IF('Training Data'!$B802="H",1,0)</f>
        <v>1</v>
      </c>
      <c r="D802" s="3">
        <f>IF('Training Data'!$B802="A",1,0)</f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1</v>
      </c>
      <c r="P802" s="3">
        <v>0</v>
      </c>
      <c r="Q802" s="3">
        <v>0</v>
      </c>
      <c r="R802" s="3">
        <v>0</v>
      </c>
      <c r="S802" s="39">
        <v>0</v>
      </c>
      <c r="U802" s="37">
        <v>0</v>
      </c>
    </row>
    <row r="803" spans="1:21">
      <c r="A803" s="3">
        <f>IF('Training Data'!A803="M",1,0)</f>
        <v>1</v>
      </c>
      <c r="B803" s="3">
        <f>IF('Training Data'!$A803="F",1,0)</f>
        <v>0</v>
      </c>
      <c r="C803" s="3">
        <f>IF('Training Data'!$B803="H",1,0)</f>
        <v>1</v>
      </c>
      <c r="D803" s="3">
        <f>IF('Training Data'!$B803="A",1,0)</f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9">
        <v>0</v>
      </c>
      <c r="U803" s="37">
        <v>0</v>
      </c>
    </row>
    <row r="804" spans="1:21">
      <c r="A804" s="3">
        <f>IF('Training Data'!A804="M",1,0)</f>
        <v>1</v>
      </c>
      <c r="B804" s="3">
        <f>IF('Training Data'!$A804="F",1,0)</f>
        <v>0</v>
      </c>
      <c r="C804" s="3">
        <f>IF('Training Data'!$B804="H",1,0)</f>
        <v>1</v>
      </c>
      <c r="D804" s="3">
        <f>IF('Training Data'!$B804="A",1,0)</f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1</v>
      </c>
      <c r="O804" s="3">
        <v>0</v>
      </c>
      <c r="P804" s="3">
        <v>0</v>
      </c>
      <c r="Q804" s="3">
        <v>0</v>
      </c>
      <c r="R804" s="3">
        <v>0</v>
      </c>
      <c r="S804" s="39">
        <v>0</v>
      </c>
      <c r="U804" s="37">
        <v>0</v>
      </c>
    </row>
    <row r="805" spans="1:21">
      <c r="A805" s="3">
        <f>IF('Training Data'!A805="M",1,0)</f>
        <v>0</v>
      </c>
      <c r="B805" s="3">
        <f>IF('Training Data'!$A805="F",1,0)</f>
        <v>0</v>
      </c>
      <c r="C805" s="3">
        <f>IF('Training Data'!$B805="H",1,0)</f>
        <v>1</v>
      </c>
      <c r="D805" s="3">
        <f>IF('Training Data'!$B805="A",1,0)</f>
        <v>0</v>
      </c>
      <c r="E805" s="3">
        <v>0</v>
      </c>
      <c r="F805" s="3">
        <v>1</v>
      </c>
      <c r="G805" s="3">
        <v>1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9">
        <v>0</v>
      </c>
      <c r="U805" s="37">
        <v>0</v>
      </c>
    </row>
    <row r="806" spans="1:21">
      <c r="A806" s="3">
        <f>IF('Training Data'!A806="M",1,0)</f>
        <v>1</v>
      </c>
      <c r="B806" s="3">
        <f>IF('Training Data'!$A806="F",1,0)</f>
        <v>0</v>
      </c>
      <c r="C806" s="3">
        <f>IF('Training Data'!$B806="H",1,0)</f>
        <v>1</v>
      </c>
      <c r="D806" s="3">
        <f>IF('Training Data'!$B806="A",1,0)</f>
        <v>0</v>
      </c>
      <c r="E806" s="3">
        <v>0</v>
      </c>
      <c r="F806" s="3">
        <v>1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9">
        <v>0</v>
      </c>
      <c r="U806" s="37">
        <v>0</v>
      </c>
    </row>
    <row r="807" spans="1:21">
      <c r="A807" s="3">
        <f>IF('Training Data'!A807="M",1,0)</f>
        <v>0</v>
      </c>
      <c r="B807" s="3">
        <f>IF('Training Data'!$A807="F",1,0)</f>
        <v>1</v>
      </c>
      <c r="C807" s="3">
        <f>IF('Training Data'!$B807="H",1,0)</f>
        <v>0</v>
      </c>
      <c r="D807" s="3">
        <f>IF('Training Data'!$B807="A",1,0)</f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9">
        <v>0</v>
      </c>
      <c r="U807" s="37">
        <v>0</v>
      </c>
    </row>
    <row r="808" spans="1:21">
      <c r="A808" s="3">
        <f>IF('Training Data'!A808="M",1,0)</f>
        <v>1</v>
      </c>
      <c r="B808" s="3">
        <f>IF('Training Data'!$A808="F",1,0)</f>
        <v>0</v>
      </c>
      <c r="C808" s="3">
        <f>IF('Training Data'!$B808="H",1,0)</f>
        <v>1</v>
      </c>
      <c r="D808" s="3">
        <f>IF('Training Data'!$B808="A",1,0)</f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9">
        <v>0</v>
      </c>
      <c r="U808" s="37">
        <v>0</v>
      </c>
    </row>
    <row r="809" spans="1:21">
      <c r="A809" s="3">
        <f>IF('Training Data'!A809="M",1,0)</f>
        <v>0</v>
      </c>
      <c r="B809" s="3">
        <f>IF('Training Data'!$A809="F",1,0)</f>
        <v>0</v>
      </c>
      <c r="C809" s="3">
        <f>IF('Training Data'!$B809="H",1,0)</f>
        <v>0</v>
      </c>
      <c r="D809" s="3">
        <f>IF('Training Data'!$B809="A",1,0)</f>
        <v>1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1</v>
      </c>
      <c r="P809" s="3">
        <v>0</v>
      </c>
      <c r="Q809" s="3">
        <v>1</v>
      </c>
      <c r="R809" s="3">
        <v>0</v>
      </c>
      <c r="S809" s="39">
        <v>0</v>
      </c>
      <c r="U809" s="37">
        <v>0</v>
      </c>
    </row>
    <row r="810" spans="1:21">
      <c r="A810" s="3">
        <f>IF('Training Data'!A810="M",1,0)</f>
        <v>0</v>
      </c>
      <c r="B810" s="3">
        <f>IF('Training Data'!$A810="F",1,0)</f>
        <v>1</v>
      </c>
      <c r="C810" s="3">
        <f>IF('Training Data'!$B810="H",1,0)</f>
        <v>0</v>
      </c>
      <c r="D810" s="3">
        <f>IF('Training Data'!$B810="A",1,0)</f>
        <v>1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9">
        <v>0</v>
      </c>
      <c r="U810" s="37">
        <v>0</v>
      </c>
    </row>
    <row r="811" spans="1:21">
      <c r="A811" s="3">
        <f>IF('Training Data'!A811="M",1,0)</f>
        <v>1</v>
      </c>
      <c r="B811" s="3">
        <f>IF('Training Data'!$A811="F",1,0)</f>
        <v>0</v>
      </c>
      <c r="C811" s="3">
        <f>IF('Training Data'!$B811="H",1,0)</f>
        <v>0</v>
      </c>
      <c r="D811" s="3">
        <f>IF('Training Data'!$B811="A",1,0)</f>
        <v>1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9">
        <v>0</v>
      </c>
      <c r="U811" s="37">
        <v>0</v>
      </c>
    </row>
    <row r="812" spans="1:21">
      <c r="A812" s="3">
        <f>IF('Training Data'!A812="M",1,0)</f>
        <v>1</v>
      </c>
      <c r="B812" s="3">
        <f>IF('Training Data'!$A812="F",1,0)</f>
        <v>0</v>
      </c>
      <c r="C812" s="3">
        <f>IF('Training Data'!$B812="H",1,0)</f>
        <v>0</v>
      </c>
      <c r="D812" s="3">
        <f>IF('Training Data'!$B812="A",1,0)</f>
        <v>0</v>
      </c>
      <c r="E812" s="3">
        <v>0</v>
      </c>
      <c r="F812" s="3">
        <v>1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1</v>
      </c>
      <c r="P812" s="3">
        <v>0</v>
      </c>
      <c r="Q812" s="3">
        <v>0</v>
      </c>
      <c r="R812" s="3">
        <v>1</v>
      </c>
      <c r="S812" s="39">
        <v>0</v>
      </c>
      <c r="U812" s="37">
        <v>0</v>
      </c>
    </row>
    <row r="813" spans="1:21">
      <c r="A813" s="3">
        <f>IF('Training Data'!A813="M",1,0)</f>
        <v>0</v>
      </c>
      <c r="B813" s="3">
        <f>IF('Training Data'!$A813="F",1,0)</f>
        <v>1</v>
      </c>
      <c r="C813" s="3">
        <f>IF('Training Data'!$B813="H",1,0)</f>
        <v>0</v>
      </c>
      <c r="D813" s="3">
        <f>IF('Training Data'!$B813="A",1,0)</f>
        <v>0</v>
      </c>
      <c r="E813" s="3">
        <v>0</v>
      </c>
      <c r="F813" s="3">
        <v>1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9">
        <v>0</v>
      </c>
      <c r="U813" s="37">
        <v>0</v>
      </c>
    </row>
    <row r="814" spans="1:21">
      <c r="A814" s="3">
        <f>IF('Training Data'!A814="M",1,0)</f>
        <v>0</v>
      </c>
      <c r="B814" s="3">
        <f>IF('Training Data'!$A814="F",1,0)</f>
        <v>0</v>
      </c>
      <c r="C814" s="3">
        <f>IF('Training Data'!$B814="H",1,0)</f>
        <v>1</v>
      </c>
      <c r="D814" s="3">
        <f>IF('Training Data'!$B814="A",1,0)</f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9">
        <v>0</v>
      </c>
      <c r="U814" s="37">
        <v>0</v>
      </c>
    </row>
    <row r="815" spans="1:21">
      <c r="A815" s="3">
        <f>IF('Training Data'!A815="M",1,0)</f>
        <v>1</v>
      </c>
      <c r="B815" s="3">
        <f>IF('Training Data'!$A815="F",1,0)</f>
        <v>0</v>
      </c>
      <c r="C815" s="3">
        <f>IF('Training Data'!$B815="H",1,0)</f>
        <v>1</v>
      </c>
      <c r="D815" s="3">
        <f>IF('Training Data'!$B815="A",1,0)</f>
        <v>0</v>
      </c>
      <c r="E815" s="3">
        <v>0</v>
      </c>
      <c r="F815" s="3">
        <v>0</v>
      </c>
      <c r="G815" s="3">
        <v>1</v>
      </c>
      <c r="H815" s="3">
        <v>0</v>
      </c>
      <c r="I815" s="3">
        <v>0</v>
      </c>
      <c r="J815" s="3">
        <v>0</v>
      </c>
      <c r="K815" s="3">
        <v>0</v>
      </c>
      <c r="L815" s="3">
        <v>1</v>
      </c>
      <c r="M815" s="3">
        <v>0</v>
      </c>
      <c r="N815" s="3">
        <v>0</v>
      </c>
      <c r="O815" s="3">
        <v>1</v>
      </c>
      <c r="P815" s="3">
        <v>0</v>
      </c>
      <c r="Q815" s="3">
        <v>0</v>
      </c>
      <c r="R815" s="3">
        <v>0</v>
      </c>
      <c r="S815" s="39">
        <v>0</v>
      </c>
      <c r="U815" s="37">
        <v>0</v>
      </c>
    </row>
    <row r="816" spans="1:21">
      <c r="A816" s="3">
        <f>IF('Training Data'!A816="M",1,0)</f>
        <v>0</v>
      </c>
      <c r="B816" s="3">
        <f>IF('Training Data'!$A816="F",1,0)</f>
        <v>1</v>
      </c>
      <c r="C816" s="3">
        <f>IF('Training Data'!$B816="H",1,0)</f>
        <v>1</v>
      </c>
      <c r="D816" s="3">
        <f>IF('Training Data'!$B816="A",1,0)</f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9">
        <v>0</v>
      </c>
      <c r="U816" s="37">
        <v>0</v>
      </c>
    </row>
    <row r="817" spans="1:21">
      <c r="A817" s="3">
        <f>IF('Training Data'!A817="M",1,0)</f>
        <v>1</v>
      </c>
      <c r="B817" s="3">
        <f>IF('Training Data'!$A817="F",1,0)</f>
        <v>0</v>
      </c>
      <c r="C817" s="3">
        <f>IF('Training Data'!$B817="H",1,0)</f>
        <v>1</v>
      </c>
      <c r="D817" s="3">
        <f>IF('Training Data'!$B817="A",1,0)</f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1</v>
      </c>
      <c r="O817" s="3">
        <v>0</v>
      </c>
      <c r="P817" s="3">
        <v>0</v>
      </c>
      <c r="Q817" s="3">
        <v>0</v>
      </c>
      <c r="R817" s="3">
        <v>0</v>
      </c>
      <c r="S817" s="39">
        <v>0</v>
      </c>
      <c r="U817" s="37">
        <v>0</v>
      </c>
    </row>
    <row r="818" spans="1:21">
      <c r="A818" s="3">
        <f>IF('Training Data'!A818="M",1,0)</f>
        <v>1</v>
      </c>
      <c r="B818" s="3">
        <f>IF('Training Data'!$A818="F",1,0)</f>
        <v>0</v>
      </c>
      <c r="C818" s="3">
        <f>IF('Training Data'!$B818="H",1,0)</f>
        <v>0</v>
      </c>
      <c r="D818" s="3">
        <f>IF('Training Data'!$B818="A",1,0)</f>
        <v>1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9">
        <v>0</v>
      </c>
      <c r="U818" s="37">
        <v>0</v>
      </c>
    </row>
    <row r="819" spans="1:21">
      <c r="A819" s="3">
        <f>IF('Training Data'!A819="M",1,0)</f>
        <v>1</v>
      </c>
      <c r="B819" s="3">
        <f>IF('Training Data'!$A819="F",1,0)</f>
        <v>0</v>
      </c>
      <c r="C819" s="3">
        <f>IF('Training Data'!$B819="H",1,0)</f>
        <v>1</v>
      </c>
      <c r="D819" s="3">
        <f>IF('Training Data'!$B819="A",1,0)</f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9">
        <v>0</v>
      </c>
      <c r="U819" s="37">
        <v>0</v>
      </c>
    </row>
    <row r="820" spans="1:21">
      <c r="A820" s="3">
        <f>IF('Training Data'!A820="M",1,0)</f>
        <v>1</v>
      </c>
      <c r="B820" s="3">
        <f>IF('Training Data'!$A820="F",1,0)</f>
        <v>0</v>
      </c>
      <c r="C820" s="3">
        <f>IF('Training Data'!$B820="H",1,0)</f>
        <v>1</v>
      </c>
      <c r="D820" s="3">
        <f>IF('Training Data'!$B820="A",1,0)</f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1</v>
      </c>
      <c r="O820" s="3">
        <v>0</v>
      </c>
      <c r="P820" s="3">
        <v>0</v>
      </c>
      <c r="Q820" s="3">
        <v>0</v>
      </c>
      <c r="R820" s="3">
        <v>0</v>
      </c>
      <c r="S820" s="39">
        <v>0</v>
      </c>
      <c r="U820" s="37">
        <v>0</v>
      </c>
    </row>
    <row r="821" spans="1:21">
      <c r="A821" s="3">
        <f>IF('Training Data'!A821="M",1,0)</f>
        <v>0</v>
      </c>
      <c r="B821" s="3">
        <f>IF('Training Data'!$A821="F",1,0)</f>
        <v>1</v>
      </c>
      <c r="C821" s="3">
        <f>IF('Training Data'!$B821="H",1,0)</f>
        <v>1</v>
      </c>
      <c r="D821" s="3">
        <f>IF('Training Data'!$B821="A",1,0)</f>
        <v>0</v>
      </c>
      <c r="E821" s="3">
        <v>0</v>
      </c>
      <c r="F821" s="3">
        <v>1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9">
        <v>0</v>
      </c>
      <c r="U821" s="37">
        <v>0</v>
      </c>
    </row>
    <row r="822" spans="1:21">
      <c r="A822" s="3">
        <f>IF('Training Data'!A822="M",1,0)</f>
        <v>1</v>
      </c>
      <c r="B822" s="3">
        <f>IF('Training Data'!$A822="F",1,0)</f>
        <v>0</v>
      </c>
      <c r="C822" s="3">
        <f>IF('Training Data'!$B822="H",1,0)</f>
        <v>1</v>
      </c>
      <c r="D822" s="3">
        <f>IF('Training Data'!$B822="A",1,0)</f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1</v>
      </c>
      <c r="R822" s="3">
        <v>0</v>
      </c>
      <c r="S822" s="39">
        <v>0</v>
      </c>
      <c r="U822" s="37">
        <v>0</v>
      </c>
    </row>
    <row r="823" spans="1:21">
      <c r="A823" s="3">
        <f>IF('Training Data'!A823="M",1,0)</f>
        <v>0</v>
      </c>
      <c r="B823" s="3">
        <f>IF('Training Data'!$A823="F",1,0)</f>
        <v>1</v>
      </c>
      <c r="C823" s="3">
        <f>IF('Training Data'!$B823="H",1,0)</f>
        <v>0</v>
      </c>
      <c r="D823" s="3">
        <f>IF('Training Data'!$B823="A",1,0)</f>
        <v>1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9">
        <v>0</v>
      </c>
      <c r="U823" s="37">
        <v>0</v>
      </c>
    </row>
    <row r="824" spans="1:21">
      <c r="A824" s="3">
        <f>IF('Training Data'!A824="M",1,0)</f>
        <v>0</v>
      </c>
      <c r="B824" s="3">
        <f>IF('Training Data'!$A824="F",1,0)</f>
        <v>1</v>
      </c>
      <c r="C824" s="3">
        <f>IF('Training Data'!$B824="H",1,0)</f>
        <v>1</v>
      </c>
      <c r="D824" s="3">
        <f>IF('Training Data'!$B824="A",1,0)</f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1</v>
      </c>
      <c r="O824" s="3">
        <v>0</v>
      </c>
      <c r="P824" s="3">
        <v>0</v>
      </c>
      <c r="Q824" s="3">
        <v>0</v>
      </c>
      <c r="R824" s="3">
        <v>1</v>
      </c>
      <c r="S824" s="39">
        <v>0</v>
      </c>
      <c r="U824" s="37">
        <v>0</v>
      </c>
    </row>
    <row r="825" spans="1:21">
      <c r="A825" s="3">
        <f>IF('Training Data'!A825="M",1,0)</f>
        <v>0</v>
      </c>
      <c r="B825" s="3">
        <f>IF('Training Data'!$A825="F",1,0)</f>
        <v>1</v>
      </c>
      <c r="C825" s="3">
        <f>IF('Training Data'!$B825="H",1,0)</f>
        <v>0</v>
      </c>
      <c r="D825" s="3">
        <f>IF('Training Data'!$B825="A",1,0)</f>
        <v>1</v>
      </c>
      <c r="E825" s="3">
        <v>0</v>
      </c>
      <c r="F825" s="3">
        <v>1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9">
        <v>0</v>
      </c>
      <c r="U825" s="37">
        <v>0</v>
      </c>
    </row>
    <row r="826" spans="1:21">
      <c r="A826" s="3">
        <f>IF('Training Data'!A826="M",1,0)</f>
        <v>1</v>
      </c>
      <c r="B826" s="3">
        <f>IF('Training Data'!$A826="F",1,0)</f>
        <v>0</v>
      </c>
      <c r="C826" s="3">
        <f>IF('Training Data'!$B826="H",1,0)</f>
        <v>1</v>
      </c>
      <c r="D826" s="3">
        <f>IF('Training Data'!$B826="A",1,0)</f>
        <v>0</v>
      </c>
      <c r="E826" s="3">
        <v>0</v>
      </c>
      <c r="F826" s="3">
        <v>1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1</v>
      </c>
      <c r="S826" s="39">
        <v>0</v>
      </c>
      <c r="U826" s="37">
        <v>0</v>
      </c>
    </row>
    <row r="827" spans="1:21">
      <c r="A827" s="3">
        <f>IF('Training Data'!A827="M",1,0)</f>
        <v>0</v>
      </c>
      <c r="B827" s="3">
        <f>IF('Training Data'!$A827="F",1,0)</f>
        <v>1</v>
      </c>
      <c r="C827" s="3">
        <f>IF('Training Data'!$B827="H",1,0)</f>
        <v>0</v>
      </c>
      <c r="D827" s="3">
        <f>IF('Training Data'!$B827="A",1,0)</f>
        <v>1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9">
        <v>0</v>
      </c>
      <c r="U827" s="37">
        <v>0</v>
      </c>
    </row>
    <row r="828" spans="1:21">
      <c r="A828" s="3">
        <f>IF('Training Data'!A828="M",1,0)</f>
        <v>0</v>
      </c>
      <c r="B828" s="3">
        <f>IF('Training Data'!$A828="F",1,0)</f>
        <v>1</v>
      </c>
      <c r="C828" s="3">
        <f>IF('Training Data'!$B828="H",1,0)</f>
        <v>1</v>
      </c>
      <c r="D828" s="3">
        <f>IF('Training Data'!$B828="A",1,0)</f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9">
        <v>0</v>
      </c>
      <c r="U828" s="37">
        <v>0</v>
      </c>
    </row>
    <row r="829" spans="1:21">
      <c r="A829" s="3">
        <f>IF('Training Data'!A829="M",1,0)</f>
        <v>1</v>
      </c>
      <c r="B829" s="3">
        <f>IF('Training Data'!$A829="F",1,0)</f>
        <v>0</v>
      </c>
      <c r="C829" s="3">
        <f>IF('Training Data'!$B829="H",1,0)</f>
        <v>1</v>
      </c>
      <c r="D829" s="3">
        <f>IF('Training Data'!$B829="A",1,0)</f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9">
        <v>0</v>
      </c>
      <c r="U829" s="37">
        <v>0</v>
      </c>
    </row>
    <row r="830" spans="1:21">
      <c r="A830" s="3">
        <f>IF('Training Data'!A830="M",1,0)</f>
        <v>1</v>
      </c>
      <c r="B830" s="3">
        <f>IF('Training Data'!$A830="F",1,0)</f>
        <v>0</v>
      </c>
      <c r="C830" s="3">
        <f>IF('Training Data'!$B830="H",1,0)</f>
        <v>0</v>
      </c>
      <c r="D830" s="3">
        <f>IF('Training Data'!$B830="A",1,0)</f>
        <v>1</v>
      </c>
      <c r="E830" s="3">
        <v>0</v>
      </c>
      <c r="F830" s="3">
        <v>1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9">
        <v>0</v>
      </c>
      <c r="U830" s="37">
        <v>0</v>
      </c>
    </row>
    <row r="831" spans="1:21">
      <c r="A831" s="3">
        <f>IF('Training Data'!A831="M",1,0)</f>
        <v>0</v>
      </c>
      <c r="B831" s="3">
        <f>IF('Training Data'!$A831="F",1,0)</f>
        <v>1</v>
      </c>
      <c r="C831" s="3">
        <f>IF('Training Data'!$B831="H",1,0)</f>
        <v>0</v>
      </c>
      <c r="D831" s="3">
        <f>IF('Training Data'!$B831="A",1,0)</f>
        <v>1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9">
        <v>0</v>
      </c>
      <c r="U831" s="37">
        <v>0</v>
      </c>
    </row>
    <row r="832" spans="1:21">
      <c r="A832" s="3">
        <f>IF('Training Data'!A832="M",1,0)</f>
        <v>0</v>
      </c>
      <c r="B832" s="3">
        <f>IF('Training Data'!$A832="F",1,0)</f>
        <v>1</v>
      </c>
      <c r="C832" s="3">
        <f>IF('Training Data'!$B832="H",1,0)</f>
        <v>0</v>
      </c>
      <c r="D832" s="3">
        <f>IF('Training Data'!$B832="A",1,0)</f>
        <v>1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1</v>
      </c>
      <c r="S832" s="39">
        <v>0</v>
      </c>
      <c r="U832" s="37">
        <v>0</v>
      </c>
    </row>
    <row r="833" spans="1:21">
      <c r="A833" s="3">
        <f>IF('Training Data'!A833="M",1,0)</f>
        <v>0</v>
      </c>
      <c r="B833" s="3">
        <f>IF('Training Data'!$A833="F",1,0)</f>
        <v>0</v>
      </c>
      <c r="C833" s="3">
        <f>IF('Training Data'!$B833="H",1,0)</f>
        <v>0</v>
      </c>
      <c r="D833" s="3">
        <f>IF('Training Data'!$B833="A",1,0)</f>
        <v>1</v>
      </c>
      <c r="E833" s="3">
        <v>0</v>
      </c>
      <c r="F833" s="3">
        <v>0</v>
      </c>
      <c r="G833" s="3">
        <v>1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1</v>
      </c>
      <c r="S833" s="39">
        <v>0</v>
      </c>
      <c r="U833" s="37">
        <v>0</v>
      </c>
    </row>
    <row r="834" spans="1:21">
      <c r="A834" s="3">
        <f>IF('Training Data'!A834="M",1,0)</f>
        <v>0</v>
      </c>
      <c r="B834" s="3">
        <f>IF('Training Data'!$A834="F",1,0)</f>
        <v>1</v>
      </c>
      <c r="C834" s="3">
        <f>IF('Training Data'!$B834="H",1,0)</f>
        <v>0</v>
      </c>
      <c r="D834" s="3">
        <f>IF('Training Data'!$B834="A",1,0)</f>
        <v>1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1</v>
      </c>
      <c r="P834" s="3">
        <v>0</v>
      </c>
      <c r="Q834" s="3">
        <v>0</v>
      </c>
      <c r="R834" s="3">
        <v>0</v>
      </c>
      <c r="S834" s="39">
        <v>0</v>
      </c>
      <c r="U834" s="37">
        <v>0</v>
      </c>
    </row>
    <row r="835" spans="1:21">
      <c r="A835" s="3">
        <f>IF('Training Data'!A835="M",1,0)</f>
        <v>1</v>
      </c>
      <c r="B835" s="3">
        <f>IF('Training Data'!$A835="F",1,0)</f>
        <v>0</v>
      </c>
      <c r="C835" s="3">
        <f>IF('Training Data'!$B835="H",1,0)</f>
        <v>1</v>
      </c>
      <c r="D835" s="3">
        <f>IF('Training Data'!$B835="A",1,0)</f>
        <v>0</v>
      </c>
      <c r="E835" s="3">
        <v>0</v>
      </c>
      <c r="F835" s="3">
        <v>1</v>
      </c>
      <c r="G835" s="3">
        <v>1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9">
        <v>0</v>
      </c>
      <c r="U835" s="37">
        <v>0</v>
      </c>
    </row>
    <row r="836" spans="1:21">
      <c r="A836" s="3">
        <f>IF('Training Data'!A836="M",1,0)</f>
        <v>0</v>
      </c>
      <c r="B836" s="3">
        <f>IF('Training Data'!$A836="F",1,0)</f>
        <v>0</v>
      </c>
      <c r="C836" s="3">
        <f>IF('Training Data'!$B836="H",1,0)</f>
        <v>1</v>
      </c>
      <c r="D836" s="3">
        <f>IF('Training Data'!$B836="A",1,0)</f>
        <v>0</v>
      </c>
      <c r="E836" s="3">
        <v>0</v>
      </c>
      <c r="F836" s="3">
        <v>1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1</v>
      </c>
      <c r="O836" s="3">
        <v>0</v>
      </c>
      <c r="P836" s="3">
        <v>0</v>
      </c>
      <c r="Q836" s="3">
        <v>0</v>
      </c>
      <c r="R836" s="3">
        <v>0</v>
      </c>
      <c r="S836" s="39">
        <v>0</v>
      </c>
      <c r="U836" s="37">
        <v>0</v>
      </c>
    </row>
    <row r="837" spans="1:21">
      <c r="A837" s="3">
        <f>IF('Training Data'!A837="M",1,0)</f>
        <v>1</v>
      </c>
      <c r="B837" s="3">
        <f>IF('Training Data'!$A837="F",1,0)</f>
        <v>0</v>
      </c>
      <c r="C837" s="3">
        <f>IF('Training Data'!$B837="H",1,0)</f>
        <v>1</v>
      </c>
      <c r="D837" s="3">
        <f>IF('Training Data'!$B837="A",1,0)</f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9">
        <v>0</v>
      </c>
      <c r="U837" s="37">
        <v>0</v>
      </c>
    </row>
    <row r="838" spans="1:21">
      <c r="A838" s="3">
        <f>IF('Training Data'!A838="M",1,0)</f>
        <v>1</v>
      </c>
      <c r="B838" s="3">
        <f>IF('Training Data'!$A838="F",1,0)</f>
        <v>0</v>
      </c>
      <c r="C838" s="3">
        <f>IF('Training Data'!$B838="H",1,0)</f>
        <v>1</v>
      </c>
      <c r="D838" s="3">
        <f>IF('Training Data'!$B838="A",1,0)</f>
        <v>0</v>
      </c>
      <c r="E838" s="3">
        <v>0</v>
      </c>
      <c r="F838" s="3">
        <v>0</v>
      </c>
      <c r="G838" s="3">
        <v>1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9">
        <v>0</v>
      </c>
      <c r="U838" s="37">
        <v>0</v>
      </c>
    </row>
    <row r="839" spans="1:21">
      <c r="A839" s="3">
        <f>IF('Training Data'!A839="M",1,0)</f>
        <v>0</v>
      </c>
      <c r="B839" s="3">
        <f>IF('Training Data'!$A839="F",1,0)</f>
        <v>1</v>
      </c>
      <c r="C839" s="3">
        <f>IF('Training Data'!$B839="H",1,0)</f>
        <v>1</v>
      </c>
      <c r="D839" s="3">
        <f>IF('Training Data'!$B839="A",1,0)</f>
        <v>0</v>
      </c>
      <c r="E839" s="3">
        <v>0</v>
      </c>
      <c r="F839" s="3">
        <v>1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9">
        <v>1</v>
      </c>
      <c r="U839" s="37">
        <v>0</v>
      </c>
    </row>
    <row r="840" spans="1:21">
      <c r="A840" s="3">
        <f>IF('Training Data'!A840="M",1,0)</f>
        <v>0</v>
      </c>
      <c r="B840" s="3">
        <f>IF('Training Data'!$A840="F",1,0)</f>
        <v>1</v>
      </c>
      <c r="C840" s="3">
        <f>IF('Training Data'!$B840="H",1,0)</f>
        <v>0</v>
      </c>
      <c r="D840" s="3">
        <f>IF('Training Data'!$B840="A",1,0)</f>
        <v>1</v>
      </c>
      <c r="E840" s="3">
        <v>0</v>
      </c>
      <c r="F840" s="3">
        <v>1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1</v>
      </c>
      <c r="Q840" s="3">
        <v>0</v>
      </c>
      <c r="R840" s="3">
        <v>0</v>
      </c>
      <c r="S840" s="39">
        <v>0</v>
      </c>
      <c r="U840" s="37">
        <v>0</v>
      </c>
    </row>
    <row r="841" spans="1:21">
      <c r="A841" s="3">
        <f>IF('Training Data'!A841="M",1,0)</f>
        <v>0</v>
      </c>
      <c r="B841" s="3">
        <f>IF('Training Data'!$A841="F",1,0)</f>
        <v>0</v>
      </c>
      <c r="C841" s="3">
        <f>IF('Training Data'!$B841="H",1,0)</f>
        <v>1</v>
      </c>
      <c r="D841" s="3">
        <f>IF('Training Data'!$B841="A",1,0)</f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9">
        <v>0</v>
      </c>
      <c r="U841" s="37">
        <v>0</v>
      </c>
    </row>
    <row r="842" spans="1:21">
      <c r="A842" s="3">
        <f>IF('Training Data'!A842="M",1,0)</f>
        <v>0</v>
      </c>
      <c r="B842" s="3">
        <f>IF('Training Data'!$A842="F",1,0)</f>
        <v>1</v>
      </c>
      <c r="C842" s="3">
        <f>IF('Training Data'!$B842="H",1,0)</f>
        <v>1</v>
      </c>
      <c r="D842" s="3">
        <f>IF('Training Data'!$B842="A",1,0)</f>
        <v>0</v>
      </c>
      <c r="E842" s="3">
        <v>0</v>
      </c>
      <c r="F842" s="3">
        <v>0</v>
      </c>
      <c r="G842" s="3">
        <v>1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9">
        <v>0</v>
      </c>
      <c r="U842" s="37">
        <v>0</v>
      </c>
    </row>
    <row r="843" spans="1:21">
      <c r="A843" s="3">
        <f>IF('Training Data'!A843="M",1,0)</f>
        <v>1</v>
      </c>
      <c r="B843" s="3">
        <f>IF('Training Data'!$A843="F",1,0)</f>
        <v>0</v>
      </c>
      <c r="C843" s="3">
        <f>IF('Training Data'!$B843="H",1,0)</f>
        <v>1</v>
      </c>
      <c r="D843" s="3">
        <f>IF('Training Data'!$B843="A",1,0)</f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9">
        <v>0</v>
      </c>
      <c r="U843" s="37">
        <v>0</v>
      </c>
    </row>
    <row r="844" spans="1:21">
      <c r="A844" s="3">
        <f>IF('Training Data'!A844="M",1,0)</f>
        <v>0</v>
      </c>
      <c r="B844" s="3">
        <f>IF('Training Data'!$A844="F",1,0)</f>
        <v>0</v>
      </c>
      <c r="C844" s="3">
        <f>IF('Training Data'!$B844="H",1,0)</f>
        <v>0</v>
      </c>
      <c r="D844" s="3">
        <f>IF('Training Data'!$B844="A",1,0)</f>
        <v>0</v>
      </c>
      <c r="E844" s="3">
        <v>0</v>
      </c>
      <c r="F844" s="3">
        <v>0</v>
      </c>
      <c r="G844" s="3">
        <v>0</v>
      </c>
      <c r="H844" s="3">
        <v>0</v>
      </c>
      <c r="I844" s="3">
        <v>1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1</v>
      </c>
      <c r="S844" s="39">
        <v>0</v>
      </c>
      <c r="U844" s="37">
        <v>0</v>
      </c>
    </row>
    <row r="845" spans="1:21">
      <c r="A845" s="3">
        <f>IF('Training Data'!A845="M",1,0)</f>
        <v>1</v>
      </c>
      <c r="B845" s="3">
        <f>IF('Training Data'!$A845="F",1,0)</f>
        <v>0</v>
      </c>
      <c r="C845" s="3">
        <f>IF('Training Data'!$B845="H",1,0)</f>
        <v>0</v>
      </c>
      <c r="D845" s="3">
        <f>IF('Training Data'!$B845="A",1,0)</f>
        <v>1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9">
        <v>0</v>
      </c>
      <c r="U845" s="37">
        <v>0</v>
      </c>
    </row>
    <row r="846" spans="1:21">
      <c r="A846" s="3">
        <f>IF('Training Data'!A846="M",1,0)</f>
        <v>1</v>
      </c>
      <c r="B846" s="3">
        <f>IF('Training Data'!$A846="F",1,0)</f>
        <v>0</v>
      </c>
      <c r="C846" s="3">
        <f>IF('Training Data'!$B846="H",1,0)</f>
        <v>0</v>
      </c>
      <c r="D846" s="3">
        <f>IF('Training Data'!$B846="A",1,0)</f>
        <v>1</v>
      </c>
      <c r="E846" s="3">
        <v>0</v>
      </c>
      <c r="F846" s="3">
        <v>1</v>
      </c>
      <c r="G846" s="3">
        <v>1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9">
        <v>0</v>
      </c>
      <c r="U846" s="37">
        <v>0</v>
      </c>
    </row>
    <row r="847" spans="1:21">
      <c r="A847" s="3">
        <f>IF('Training Data'!A847="M",1,0)</f>
        <v>1</v>
      </c>
      <c r="B847" s="3">
        <f>IF('Training Data'!$A847="F",1,0)</f>
        <v>0</v>
      </c>
      <c r="C847" s="3">
        <f>IF('Training Data'!$B847="H",1,0)</f>
        <v>1</v>
      </c>
      <c r="D847" s="3">
        <f>IF('Training Data'!$B847="A",1,0)</f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9">
        <v>0</v>
      </c>
      <c r="U847" s="37">
        <v>0</v>
      </c>
    </row>
    <row r="848" spans="1:21">
      <c r="A848" s="3">
        <f>IF('Training Data'!A848="M",1,0)</f>
        <v>0</v>
      </c>
      <c r="B848" s="3">
        <f>IF('Training Data'!$A848="F",1,0)</f>
        <v>1</v>
      </c>
      <c r="C848" s="3">
        <f>IF('Training Data'!$B848="H",1,0)</f>
        <v>1</v>
      </c>
      <c r="D848" s="3">
        <f>IF('Training Data'!$B848="A",1,0)</f>
        <v>0</v>
      </c>
      <c r="E848" s="3">
        <v>0</v>
      </c>
      <c r="F848" s="3">
        <v>0</v>
      </c>
      <c r="G848" s="3">
        <v>1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1</v>
      </c>
      <c r="P848" s="3">
        <v>0</v>
      </c>
      <c r="Q848" s="3">
        <v>0</v>
      </c>
      <c r="R848" s="3">
        <v>1</v>
      </c>
      <c r="S848" s="39">
        <v>1</v>
      </c>
      <c r="U848" s="37">
        <v>0</v>
      </c>
    </row>
    <row r="849" spans="1:21">
      <c r="A849" s="3">
        <f>IF('Training Data'!A849="M",1,0)</f>
        <v>0</v>
      </c>
      <c r="B849" s="3">
        <f>IF('Training Data'!$A849="F",1,0)</f>
        <v>1</v>
      </c>
      <c r="C849" s="3">
        <f>IF('Training Data'!$B849="H",1,0)</f>
        <v>0</v>
      </c>
      <c r="D849" s="3">
        <f>IF('Training Data'!$B849="A",1,0)</f>
        <v>1</v>
      </c>
      <c r="E849" s="3">
        <v>0</v>
      </c>
      <c r="F849" s="3">
        <v>0</v>
      </c>
      <c r="G849" s="3">
        <v>1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1</v>
      </c>
      <c r="P849" s="3">
        <v>0</v>
      </c>
      <c r="Q849" s="3">
        <v>0</v>
      </c>
      <c r="R849" s="3">
        <v>0</v>
      </c>
      <c r="S849" s="39">
        <v>0</v>
      </c>
      <c r="U849" s="37">
        <v>0</v>
      </c>
    </row>
    <row r="850" spans="1:21">
      <c r="A850" s="3">
        <f>IF('Training Data'!A850="M",1,0)</f>
        <v>0</v>
      </c>
      <c r="B850" s="3">
        <f>IF('Training Data'!$A850="F",1,0)</f>
        <v>1</v>
      </c>
      <c r="C850" s="3">
        <f>IF('Training Data'!$B850="H",1,0)</f>
        <v>0</v>
      </c>
      <c r="D850" s="3">
        <f>IF('Training Data'!$B850="A",1,0)</f>
        <v>1</v>
      </c>
      <c r="E850" s="3">
        <v>0</v>
      </c>
      <c r="F850" s="3">
        <v>1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9">
        <v>0</v>
      </c>
      <c r="U850" s="37">
        <v>0</v>
      </c>
    </row>
    <row r="851" spans="1:21">
      <c r="A851" s="3">
        <f>IF('Training Data'!A851="M",1,0)</f>
        <v>1</v>
      </c>
      <c r="B851" s="3">
        <f>IF('Training Data'!$A851="F",1,0)</f>
        <v>0</v>
      </c>
      <c r="C851" s="3">
        <f>IF('Training Data'!$B851="H",1,0)</f>
        <v>0</v>
      </c>
      <c r="D851" s="3">
        <f>IF('Training Data'!$B851="A",1,0)</f>
        <v>1</v>
      </c>
      <c r="E851" s="3">
        <v>0</v>
      </c>
      <c r="F851" s="3">
        <v>0</v>
      </c>
      <c r="G851" s="3">
        <v>1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9">
        <v>0</v>
      </c>
      <c r="U851" s="37">
        <v>0</v>
      </c>
    </row>
    <row r="852" spans="1:21">
      <c r="A852" s="3">
        <f>IF('Training Data'!A852="M",1,0)</f>
        <v>1</v>
      </c>
      <c r="B852" s="3">
        <f>IF('Training Data'!$A852="F",1,0)</f>
        <v>0</v>
      </c>
      <c r="C852" s="3">
        <f>IF('Training Data'!$B852="H",1,0)</f>
        <v>1</v>
      </c>
      <c r="D852" s="3">
        <f>IF('Training Data'!$B852="A",1,0)</f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9">
        <v>0</v>
      </c>
      <c r="U852" s="37">
        <v>0</v>
      </c>
    </row>
    <row r="853" spans="1:21">
      <c r="A853" s="3">
        <f>IF('Training Data'!A853="M",1,0)</f>
        <v>0</v>
      </c>
      <c r="B853" s="3">
        <f>IF('Training Data'!$A853="F",1,0)</f>
        <v>1</v>
      </c>
      <c r="C853" s="3">
        <f>IF('Training Data'!$B853="H",1,0)</f>
        <v>1</v>
      </c>
      <c r="D853" s="3">
        <f>IF('Training Data'!$B853="A",1,0)</f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1</v>
      </c>
      <c r="O853" s="3">
        <v>0</v>
      </c>
      <c r="P853" s="3">
        <v>0</v>
      </c>
      <c r="Q853" s="3">
        <v>0</v>
      </c>
      <c r="R853" s="3">
        <v>0</v>
      </c>
      <c r="S853" s="39">
        <v>1</v>
      </c>
      <c r="U853" s="37">
        <v>0</v>
      </c>
    </row>
    <row r="854" spans="1:21">
      <c r="A854" s="3">
        <f>IF('Training Data'!A854="M",1,0)</f>
        <v>1</v>
      </c>
      <c r="B854" s="3">
        <f>IF('Training Data'!$A854="F",1,0)</f>
        <v>0</v>
      </c>
      <c r="C854" s="3">
        <f>IF('Training Data'!$B854="H",1,0)</f>
        <v>0</v>
      </c>
      <c r="D854" s="3">
        <f>IF('Training Data'!$B854="A",1,0)</f>
        <v>1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1</v>
      </c>
      <c r="P854" s="3">
        <v>0</v>
      </c>
      <c r="Q854" s="3">
        <v>0</v>
      </c>
      <c r="R854" s="3">
        <v>0</v>
      </c>
      <c r="S854" s="39">
        <v>0</v>
      </c>
      <c r="U854" s="37">
        <v>0</v>
      </c>
    </row>
    <row r="855" spans="1:21">
      <c r="A855" s="3">
        <f>IF('Training Data'!A855="M",1,0)</f>
        <v>0</v>
      </c>
      <c r="B855" s="3">
        <f>IF('Training Data'!$A855="F",1,0)</f>
        <v>1</v>
      </c>
      <c r="C855" s="3">
        <f>IF('Training Data'!$B855="H",1,0)</f>
        <v>0</v>
      </c>
      <c r="D855" s="3">
        <f>IF('Training Data'!$B855="A",1,0)</f>
        <v>1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9">
        <v>0</v>
      </c>
      <c r="U855" s="37">
        <v>0</v>
      </c>
    </row>
    <row r="856" spans="1:21">
      <c r="A856" s="3">
        <f>IF('Training Data'!A856="M",1,0)</f>
        <v>1</v>
      </c>
      <c r="B856" s="3">
        <f>IF('Training Data'!$A856="F",1,0)</f>
        <v>0</v>
      </c>
      <c r="C856" s="3">
        <f>IF('Training Data'!$B856="H",1,0)</f>
        <v>1</v>
      </c>
      <c r="D856" s="3">
        <f>IF('Training Data'!$B856="A",1,0)</f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1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9">
        <v>0</v>
      </c>
      <c r="U856" s="37">
        <v>0</v>
      </c>
    </row>
    <row r="857" spans="1:21">
      <c r="A857" s="3">
        <f>IF('Training Data'!A857="M",1,0)</f>
        <v>0</v>
      </c>
      <c r="B857" s="3">
        <f>IF('Training Data'!$A857="F",1,0)</f>
        <v>1</v>
      </c>
      <c r="C857" s="3">
        <f>IF('Training Data'!$B857="H",1,0)</f>
        <v>1</v>
      </c>
      <c r="D857" s="3">
        <f>IF('Training Data'!$B857="A",1,0)</f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1</v>
      </c>
      <c r="P857" s="3">
        <v>0</v>
      </c>
      <c r="Q857" s="3">
        <v>0</v>
      </c>
      <c r="R857" s="3">
        <v>0</v>
      </c>
      <c r="S857" s="39">
        <v>1</v>
      </c>
      <c r="U857" s="37">
        <v>0</v>
      </c>
    </row>
    <row r="858" spans="1:21">
      <c r="A858" s="3">
        <f>IF('Training Data'!A858="M",1,0)</f>
        <v>1</v>
      </c>
      <c r="B858" s="3">
        <f>IF('Training Data'!$A858="F",1,0)</f>
        <v>0</v>
      </c>
      <c r="C858" s="3">
        <f>IF('Training Data'!$B858="H",1,0)</f>
        <v>0</v>
      </c>
      <c r="D858" s="3">
        <f>IF('Training Data'!$B858="A",1,0)</f>
        <v>1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9">
        <v>0</v>
      </c>
      <c r="U858" s="37">
        <v>0</v>
      </c>
    </row>
    <row r="859" spans="1:21">
      <c r="A859" s="3">
        <f>IF('Training Data'!A859="M",1,0)</f>
        <v>1</v>
      </c>
      <c r="B859" s="3">
        <f>IF('Training Data'!$A859="F",1,0)</f>
        <v>0</v>
      </c>
      <c r="C859" s="3">
        <f>IF('Training Data'!$B859="H",1,0)</f>
        <v>0</v>
      </c>
      <c r="D859" s="3">
        <f>IF('Training Data'!$B859="A",1,0)</f>
        <v>1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1</v>
      </c>
      <c r="P859" s="3">
        <v>0</v>
      </c>
      <c r="Q859" s="3">
        <v>0</v>
      </c>
      <c r="R859" s="3">
        <v>1</v>
      </c>
      <c r="S859" s="39">
        <v>0</v>
      </c>
      <c r="U859" s="37">
        <v>0</v>
      </c>
    </row>
    <row r="860" spans="1:21">
      <c r="A860" s="3">
        <f>IF('Training Data'!A860="M",1,0)</f>
        <v>0</v>
      </c>
      <c r="B860" s="3">
        <f>IF('Training Data'!$A860="F",1,0)</f>
        <v>1</v>
      </c>
      <c r="C860" s="3">
        <f>IF('Training Data'!$B860="H",1,0)</f>
        <v>0</v>
      </c>
      <c r="D860" s="3">
        <f>IF('Training Data'!$B860="A",1,0)</f>
        <v>1</v>
      </c>
      <c r="E860" s="3">
        <v>1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9">
        <v>0</v>
      </c>
      <c r="U860" s="37">
        <v>0</v>
      </c>
    </row>
    <row r="861" spans="1:21">
      <c r="A861" s="3">
        <f>IF('Training Data'!A861="M",1,0)</f>
        <v>1</v>
      </c>
      <c r="B861" s="3">
        <f>IF('Training Data'!$A861="F",1,0)</f>
        <v>0</v>
      </c>
      <c r="C861" s="3">
        <f>IF('Training Data'!$B861="H",1,0)</f>
        <v>0</v>
      </c>
      <c r="D861" s="3">
        <f>IF('Training Data'!$B861="A",1,0)</f>
        <v>1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1</v>
      </c>
      <c r="P861" s="3">
        <v>0</v>
      </c>
      <c r="Q861" s="3">
        <v>0</v>
      </c>
      <c r="R861" s="3">
        <v>0</v>
      </c>
      <c r="S861" s="39">
        <v>0</v>
      </c>
      <c r="U861" s="37">
        <v>0</v>
      </c>
    </row>
    <row r="862" spans="1:21">
      <c r="A862" s="3">
        <f>IF('Training Data'!A862="M",1,0)</f>
        <v>1</v>
      </c>
      <c r="B862" s="3">
        <f>IF('Training Data'!$A862="F",1,0)</f>
        <v>0</v>
      </c>
      <c r="C862" s="3">
        <f>IF('Training Data'!$B862="H",1,0)</f>
        <v>0</v>
      </c>
      <c r="D862" s="3">
        <f>IF('Training Data'!$B862="A",1,0)</f>
        <v>1</v>
      </c>
      <c r="E862" s="3">
        <v>0</v>
      </c>
      <c r="F862" s="3">
        <v>1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1</v>
      </c>
      <c r="S862" s="39">
        <v>0</v>
      </c>
      <c r="U862" s="37">
        <v>0</v>
      </c>
    </row>
    <row r="863" spans="1:21">
      <c r="A863" s="3">
        <f>IF('Training Data'!A863="M",1,0)</f>
        <v>1</v>
      </c>
      <c r="B863" s="3">
        <f>IF('Training Data'!$A863="F",1,0)</f>
        <v>0</v>
      </c>
      <c r="C863" s="3">
        <f>IF('Training Data'!$B863="H",1,0)</f>
        <v>0</v>
      </c>
      <c r="D863" s="3">
        <f>IF('Training Data'!$B863="A",1,0)</f>
        <v>1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9">
        <v>1</v>
      </c>
      <c r="U863" s="37">
        <v>0</v>
      </c>
    </row>
    <row r="864" spans="1:21">
      <c r="A864" s="3">
        <f>IF('Training Data'!A864="M",1,0)</f>
        <v>1</v>
      </c>
      <c r="B864" s="3">
        <f>IF('Training Data'!$A864="F",1,0)</f>
        <v>0</v>
      </c>
      <c r="C864" s="3">
        <f>IF('Training Data'!$B864="H",1,0)</f>
        <v>0</v>
      </c>
      <c r="D864" s="3">
        <f>IF('Training Data'!$B864="A",1,0)</f>
        <v>1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1</v>
      </c>
      <c r="P864" s="3">
        <v>0</v>
      </c>
      <c r="Q864" s="3">
        <v>0</v>
      </c>
      <c r="R864" s="3">
        <v>1</v>
      </c>
      <c r="S864" s="39">
        <v>0</v>
      </c>
      <c r="U864" s="37">
        <v>0</v>
      </c>
    </row>
    <row r="865" spans="1:21">
      <c r="A865" s="3">
        <f>IF('Training Data'!A865="M",1,0)</f>
        <v>1</v>
      </c>
      <c r="B865" s="3">
        <f>IF('Training Data'!$A865="F",1,0)</f>
        <v>0</v>
      </c>
      <c r="C865" s="3">
        <f>IF('Training Data'!$B865="H",1,0)</f>
        <v>0</v>
      </c>
      <c r="D865" s="3">
        <f>IF('Training Data'!$B865="A",1,0)</f>
        <v>1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1</v>
      </c>
      <c r="S865" s="39">
        <v>0</v>
      </c>
      <c r="U865" s="37">
        <v>0</v>
      </c>
    </row>
    <row r="866" spans="1:21">
      <c r="A866" s="3">
        <f>IF('Training Data'!A866="M",1,0)</f>
        <v>1</v>
      </c>
      <c r="B866" s="3">
        <f>IF('Training Data'!$A866="F",1,0)</f>
        <v>0</v>
      </c>
      <c r="C866" s="3">
        <f>IF('Training Data'!$B866="H",1,0)</f>
        <v>1</v>
      </c>
      <c r="D866" s="3">
        <f>IF('Training Data'!$B866="A",1,0)</f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9">
        <v>0</v>
      </c>
      <c r="U866" s="37">
        <v>0</v>
      </c>
    </row>
    <row r="867" spans="1:21">
      <c r="A867" s="3">
        <f>IF('Training Data'!A867="M",1,0)</f>
        <v>1</v>
      </c>
      <c r="B867" s="3">
        <f>IF('Training Data'!$A867="F",1,0)</f>
        <v>0</v>
      </c>
      <c r="C867" s="3">
        <f>IF('Training Data'!$B867="H",1,0)</f>
        <v>1</v>
      </c>
      <c r="D867" s="3">
        <f>IF('Training Data'!$B867="A",1,0)</f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9">
        <v>0</v>
      </c>
      <c r="U867" s="37">
        <v>0</v>
      </c>
    </row>
    <row r="868" spans="1:21">
      <c r="A868" s="3">
        <f>IF('Training Data'!A868="M",1,0)</f>
        <v>0</v>
      </c>
      <c r="B868" s="3">
        <f>IF('Training Data'!$A868="F",1,0)</f>
        <v>1</v>
      </c>
      <c r="C868" s="3">
        <f>IF('Training Data'!$B868="H",1,0)</f>
        <v>1</v>
      </c>
      <c r="D868" s="3">
        <f>IF('Training Data'!$B868="A",1,0)</f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1</v>
      </c>
      <c r="P868" s="3">
        <v>0</v>
      </c>
      <c r="Q868" s="3">
        <v>0</v>
      </c>
      <c r="R868" s="3">
        <v>1</v>
      </c>
      <c r="S868" s="39">
        <v>0</v>
      </c>
      <c r="U868" s="37">
        <v>0</v>
      </c>
    </row>
    <row r="869" spans="1:21">
      <c r="A869" s="3">
        <f>IF('Training Data'!A869="M",1,0)</f>
        <v>1</v>
      </c>
      <c r="B869" s="3">
        <f>IF('Training Data'!$A869="F",1,0)</f>
        <v>0</v>
      </c>
      <c r="C869" s="3">
        <f>IF('Training Data'!$B869="H",1,0)</f>
        <v>1</v>
      </c>
      <c r="D869" s="3">
        <f>IF('Training Data'!$B869="A",1,0)</f>
        <v>0</v>
      </c>
      <c r="E869" s="3">
        <v>0</v>
      </c>
      <c r="F869" s="3">
        <v>1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</v>
      </c>
      <c r="N869" s="3">
        <v>0</v>
      </c>
      <c r="O869" s="3">
        <v>0</v>
      </c>
      <c r="P869" s="3">
        <v>0</v>
      </c>
      <c r="Q869" s="3">
        <v>0</v>
      </c>
      <c r="R869" s="3">
        <v>1</v>
      </c>
      <c r="S869" s="39">
        <v>0</v>
      </c>
      <c r="U869" s="37">
        <v>0</v>
      </c>
    </row>
    <row r="870" spans="1:21">
      <c r="A870" s="3">
        <f>IF('Training Data'!A870="M",1,0)</f>
        <v>0</v>
      </c>
      <c r="B870" s="3">
        <f>IF('Training Data'!$A870="F",1,0)</f>
        <v>1</v>
      </c>
      <c r="C870" s="3">
        <f>IF('Training Data'!$B870="H",1,0)</f>
        <v>1</v>
      </c>
      <c r="D870" s="3">
        <f>IF('Training Data'!$B870="A",1,0)</f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9">
        <v>0</v>
      </c>
      <c r="U870" s="37">
        <v>0</v>
      </c>
    </row>
    <row r="871" spans="1:21">
      <c r="A871" s="3">
        <f>IF('Training Data'!A871="M",1,0)</f>
        <v>0</v>
      </c>
      <c r="B871" s="3">
        <f>IF('Training Data'!$A871="F",1,0)</f>
        <v>1</v>
      </c>
      <c r="C871" s="3">
        <f>IF('Training Data'!$B871="H",1,0)</f>
        <v>0</v>
      </c>
      <c r="D871" s="3">
        <f>IF('Training Data'!$B871="A",1,0)</f>
        <v>1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9">
        <v>0</v>
      </c>
      <c r="U871" s="37">
        <v>0</v>
      </c>
    </row>
    <row r="872" spans="1:21">
      <c r="A872" s="3">
        <f>IF('Training Data'!A872="M",1,0)</f>
        <v>0</v>
      </c>
      <c r="B872" s="3">
        <f>IF('Training Data'!$A872="F",1,0)</f>
        <v>1</v>
      </c>
      <c r="C872" s="3">
        <f>IF('Training Data'!$B872="H",1,0)</f>
        <v>0</v>
      </c>
      <c r="D872" s="3">
        <f>IF('Training Data'!$B872="A",1,0)</f>
        <v>0</v>
      </c>
      <c r="E872" s="3">
        <v>0</v>
      </c>
      <c r="F872" s="3">
        <v>1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1</v>
      </c>
      <c r="Q872" s="3">
        <v>0</v>
      </c>
      <c r="R872" s="3">
        <v>0</v>
      </c>
      <c r="S872" s="39">
        <v>0</v>
      </c>
      <c r="U872" s="37">
        <v>0</v>
      </c>
    </row>
    <row r="873" spans="1:21">
      <c r="A873" s="3">
        <f>IF('Training Data'!A873="M",1,0)</f>
        <v>0</v>
      </c>
      <c r="B873" s="3">
        <f>IF('Training Data'!$A873="F",1,0)</f>
        <v>0</v>
      </c>
      <c r="C873" s="3">
        <f>IF('Training Data'!$B873="H",1,0)</f>
        <v>0</v>
      </c>
      <c r="D873" s="3">
        <f>IF('Training Data'!$B873="A",1,0)</f>
        <v>1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1</v>
      </c>
      <c r="S873" s="39">
        <v>0</v>
      </c>
      <c r="U873" s="37">
        <v>0</v>
      </c>
    </row>
    <row r="874" spans="1:21">
      <c r="A874" s="3">
        <f>IF('Training Data'!A874="M",1,0)</f>
        <v>0</v>
      </c>
      <c r="B874" s="3">
        <f>IF('Training Data'!$A874="F",1,0)</f>
        <v>1</v>
      </c>
      <c r="C874" s="3">
        <f>IF('Training Data'!$B874="H",1,0)</f>
        <v>0</v>
      </c>
      <c r="D874" s="3">
        <f>IF('Training Data'!$B874="A",1,0)</f>
        <v>1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1</v>
      </c>
      <c r="S874" s="39">
        <v>0</v>
      </c>
      <c r="U874" s="37">
        <v>0</v>
      </c>
    </row>
    <row r="875" spans="1:21">
      <c r="A875" s="3">
        <f>IF('Training Data'!A875="M",1,0)</f>
        <v>1</v>
      </c>
      <c r="B875" s="3">
        <f>IF('Training Data'!$A875="F",1,0)</f>
        <v>0</v>
      </c>
      <c r="C875" s="3">
        <f>IF('Training Data'!$B875="H",1,0)</f>
        <v>1</v>
      </c>
      <c r="D875" s="3">
        <f>IF('Training Data'!$B875="A",1,0)</f>
        <v>0</v>
      </c>
      <c r="E875" s="3">
        <v>0</v>
      </c>
      <c r="F875" s="3">
        <v>1</v>
      </c>
      <c r="G875" s="3">
        <v>1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9">
        <v>0</v>
      </c>
      <c r="U875" s="37">
        <v>0</v>
      </c>
    </row>
    <row r="876" spans="1:21">
      <c r="A876" s="3">
        <f>IF('Training Data'!A876="M",1,0)</f>
        <v>0</v>
      </c>
      <c r="B876" s="3">
        <f>IF('Training Data'!$A876="F",1,0)</f>
        <v>1</v>
      </c>
      <c r="C876" s="3">
        <f>IF('Training Data'!$B876="H",1,0)</f>
        <v>1</v>
      </c>
      <c r="D876" s="3">
        <f>IF('Training Data'!$B876="A",1,0)</f>
        <v>0</v>
      </c>
      <c r="E876" s="3">
        <v>0</v>
      </c>
      <c r="F876" s="3">
        <v>0</v>
      </c>
      <c r="G876" s="3">
        <v>1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9">
        <v>0</v>
      </c>
      <c r="U876" s="37">
        <v>0</v>
      </c>
    </row>
    <row r="877" spans="1:21">
      <c r="A877" s="3">
        <f>IF('Training Data'!A877="M",1,0)</f>
        <v>0</v>
      </c>
      <c r="B877" s="3">
        <f>IF('Training Data'!$A877="F",1,0)</f>
        <v>1</v>
      </c>
      <c r="C877" s="3">
        <f>IF('Training Data'!$B877="H",1,0)</f>
        <v>0</v>
      </c>
      <c r="D877" s="3">
        <f>IF('Training Data'!$B877="A",1,0)</f>
        <v>1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1</v>
      </c>
      <c r="P877" s="3">
        <v>0</v>
      </c>
      <c r="Q877" s="3">
        <v>0</v>
      </c>
      <c r="R877" s="3">
        <v>1</v>
      </c>
      <c r="S877" s="39">
        <v>0</v>
      </c>
      <c r="U877" s="37">
        <v>0</v>
      </c>
    </row>
    <row r="878" spans="1:21">
      <c r="A878" s="3">
        <f>IF('Training Data'!A878="M",1,0)</f>
        <v>0</v>
      </c>
      <c r="B878" s="3">
        <f>IF('Training Data'!$A878="F",1,0)</f>
        <v>1</v>
      </c>
      <c r="C878" s="3">
        <f>IF('Training Data'!$B878="H",1,0)</f>
        <v>0</v>
      </c>
      <c r="D878" s="3">
        <f>IF('Training Data'!$B878="A",1,0)</f>
        <v>1</v>
      </c>
      <c r="E878" s="3">
        <v>1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1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9">
        <v>0</v>
      </c>
      <c r="U878" s="37">
        <v>0</v>
      </c>
    </row>
    <row r="879" spans="1:21">
      <c r="A879" s="3">
        <f>IF('Training Data'!A879="M",1,0)</f>
        <v>0</v>
      </c>
      <c r="B879" s="3">
        <f>IF('Training Data'!$A879="F",1,0)</f>
        <v>1</v>
      </c>
      <c r="C879" s="3">
        <f>IF('Training Data'!$B879="H",1,0)</f>
        <v>1</v>
      </c>
      <c r="D879" s="3">
        <f>IF('Training Data'!$B879="A",1,0)</f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1</v>
      </c>
      <c r="S879" s="39">
        <v>0</v>
      </c>
      <c r="U879" s="37">
        <v>0</v>
      </c>
    </row>
    <row r="880" spans="1:21">
      <c r="A880" s="3">
        <f>IF('Training Data'!A880="M",1,0)</f>
        <v>0</v>
      </c>
      <c r="B880" s="3">
        <f>IF('Training Data'!$A880="F",1,0)</f>
        <v>1</v>
      </c>
      <c r="C880" s="3">
        <f>IF('Training Data'!$B880="H",1,0)</f>
        <v>0</v>
      </c>
      <c r="D880" s="3">
        <f>IF('Training Data'!$B880="A",1,0)</f>
        <v>1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9">
        <v>0</v>
      </c>
      <c r="U880" s="37">
        <v>0</v>
      </c>
    </row>
    <row r="881" spans="1:21">
      <c r="A881" s="3">
        <f>IF('Training Data'!A881="M",1,0)</f>
        <v>1</v>
      </c>
      <c r="B881" s="3">
        <f>IF('Training Data'!$A881="F",1,0)</f>
        <v>0</v>
      </c>
      <c r="C881" s="3">
        <f>IF('Training Data'!$B881="H",1,0)</f>
        <v>0</v>
      </c>
      <c r="D881" s="3">
        <f>IF('Training Data'!$B881="A",1,0)</f>
        <v>1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9">
        <v>0</v>
      </c>
      <c r="U881" s="37">
        <v>0</v>
      </c>
    </row>
    <row r="882" spans="1:21">
      <c r="A882" s="3">
        <f>IF('Training Data'!A882="M",1,0)</f>
        <v>0</v>
      </c>
      <c r="B882" s="3">
        <f>IF('Training Data'!$A882="F",1,0)</f>
        <v>1</v>
      </c>
      <c r="C882" s="3">
        <f>IF('Training Data'!$B882="H",1,0)</f>
        <v>0</v>
      </c>
      <c r="D882" s="3">
        <f>IF('Training Data'!$B882="A",1,0)</f>
        <v>1</v>
      </c>
      <c r="E882" s="3">
        <v>0</v>
      </c>
      <c r="F882" s="3">
        <v>1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9">
        <v>0</v>
      </c>
      <c r="U882" s="37">
        <v>0</v>
      </c>
    </row>
    <row r="883" spans="1:21">
      <c r="A883" s="3">
        <f>IF('Training Data'!A883="M",1,0)</f>
        <v>0</v>
      </c>
      <c r="B883" s="3">
        <f>IF('Training Data'!$A883="F",1,0)</f>
        <v>1</v>
      </c>
      <c r="C883" s="3">
        <f>IF('Training Data'!$B883="H",1,0)</f>
        <v>1</v>
      </c>
      <c r="D883" s="3">
        <f>IF('Training Data'!$B883="A",1,0)</f>
        <v>0</v>
      </c>
      <c r="E883" s="3">
        <v>0</v>
      </c>
      <c r="F883" s="3">
        <v>0</v>
      </c>
      <c r="G883" s="3">
        <v>1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9">
        <v>0</v>
      </c>
      <c r="U883" s="37">
        <v>0</v>
      </c>
    </row>
    <row r="884" spans="1:21">
      <c r="A884" s="3">
        <f>IF('Training Data'!A884="M",1,0)</f>
        <v>0</v>
      </c>
      <c r="B884" s="3">
        <f>IF('Training Data'!$A884="F",1,0)</f>
        <v>1</v>
      </c>
      <c r="C884" s="3">
        <f>IF('Training Data'!$B884="H",1,0)</f>
        <v>1</v>
      </c>
      <c r="D884" s="3">
        <f>IF('Training Data'!$B884="A",1,0)</f>
        <v>0</v>
      </c>
      <c r="E884" s="3">
        <v>0</v>
      </c>
      <c r="F884" s="3">
        <v>1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9">
        <v>0</v>
      </c>
      <c r="U884" s="37">
        <v>0</v>
      </c>
    </row>
    <row r="885" spans="1:21">
      <c r="A885" s="3">
        <f>IF('Training Data'!A885="M",1,0)</f>
        <v>0</v>
      </c>
      <c r="B885" s="3">
        <f>IF('Training Data'!$A885="F",1,0)</f>
        <v>1</v>
      </c>
      <c r="C885" s="3">
        <f>IF('Training Data'!$B885="H",1,0)</f>
        <v>1</v>
      </c>
      <c r="D885" s="3">
        <f>IF('Training Data'!$B885="A",1,0)</f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9">
        <v>0</v>
      </c>
      <c r="U885" s="37">
        <v>0</v>
      </c>
    </row>
    <row r="886" spans="1:21">
      <c r="A886" s="3">
        <f>IF('Training Data'!A886="M",1,0)</f>
        <v>0</v>
      </c>
      <c r="B886" s="3">
        <f>IF('Training Data'!$A886="F",1,0)</f>
        <v>1</v>
      </c>
      <c r="C886" s="3">
        <f>IF('Training Data'!$B886="H",1,0)</f>
        <v>1</v>
      </c>
      <c r="D886" s="3">
        <f>IF('Training Data'!$B886="A",1,0)</f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9">
        <v>0</v>
      </c>
      <c r="U886" s="37">
        <v>0</v>
      </c>
    </row>
    <row r="887" spans="1:21">
      <c r="A887" s="3">
        <f>IF('Training Data'!A887="M",1,0)</f>
        <v>1</v>
      </c>
      <c r="B887" s="3">
        <f>IF('Training Data'!$A887="F",1,0)</f>
        <v>0</v>
      </c>
      <c r="C887" s="3">
        <f>IF('Training Data'!$B887="H",1,0)</f>
        <v>0</v>
      </c>
      <c r="D887" s="3">
        <f>IF('Training Data'!$B887="A",1,0)</f>
        <v>1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1</v>
      </c>
      <c r="Q887" s="3">
        <v>0</v>
      </c>
      <c r="R887" s="3">
        <v>1</v>
      </c>
      <c r="S887" s="39">
        <v>0</v>
      </c>
      <c r="U887" s="37">
        <v>0</v>
      </c>
    </row>
    <row r="888" spans="1:21">
      <c r="A888" s="3">
        <f>IF('Training Data'!A888="M",1,0)</f>
        <v>1</v>
      </c>
      <c r="B888" s="3">
        <f>IF('Training Data'!$A888="F",1,0)</f>
        <v>0</v>
      </c>
      <c r="C888" s="3">
        <f>IF('Training Data'!$B888="H",1,0)</f>
        <v>0</v>
      </c>
      <c r="D888" s="3">
        <f>IF('Training Data'!$B888="A",1,0)</f>
        <v>1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1</v>
      </c>
      <c r="O888" s="3">
        <v>0</v>
      </c>
      <c r="P888" s="3">
        <v>0</v>
      </c>
      <c r="Q888" s="3">
        <v>0</v>
      </c>
      <c r="R888" s="3">
        <v>0</v>
      </c>
      <c r="S888" s="39">
        <v>0</v>
      </c>
      <c r="U888" s="37">
        <v>0</v>
      </c>
    </row>
    <row r="889" spans="1:21">
      <c r="A889" s="3">
        <f>IF('Training Data'!A889="M",1,0)</f>
        <v>0</v>
      </c>
      <c r="B889" s="3">
        <f>IF('Training Data'!$A889="F",1,0)</f>
        <v>1</v>
      </c>
      <c r="C889" s="3">
        <f>IF('Training Data'!$B889="H",1,0)</f>
        <v>1</v>
      </c>
      <c r="D889" s="3">
        <f>IF('Training Data'!$B889="A",1,0)</f>
        <v>0</v>
      </c>
      <c r="E889" s="3">
        <v>0</v>
      </c>
      <c r="F889" s="3">
        <v>0</v>
      </c>
      <c r="G889" s="3">
        <v>1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1</v>
      </c>
      <c r="S889" s="39">
        <v>0</v>
      </c>
      <c r="U889" s="37">
        <v>0</v>
      </c>
    </row>
    <row r="890" spans="1:21">
      <c r="A890" s="3">
        <f>IF('Training Data'!A890="M",1,0)</f>
        <v>1</v>
      </c>
      <c r="B890" s="3">
        <f>IF('Training Data'!$A890="F",1,0)</f>
        <v>0</v>
      </c>
      <c r="C890" s="3">
        <f>IF('Training Data'!$B890="H",1,0)</f>
        <v>1</v>
      </c>
      <c r="D890" s="3">
        <f>IF('Training Data'!$B890="A",1,0)</f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1</v>
      </c>
      <c r="R890" s="3">
        <v>0</v>
      </c>
      <c r="S890" s="39">
        <v>0</v>
      </c>
      <c r="U890" s="37">
        <v>0</v>
      </c>
    </row>
    <row r="891" spans="1:21">
      <c r="A891" s="3">
        <f>IF('Training Data'!A891="M",1,0)</f>
        <v>0</v>
      </c>
      <c r="B891" s="3">
        <f>IF('Training Data'!$A891="F",1,0)</f>
        <v>1</v>
      </c>
      <c r="C891" s="3">
        <f>IF('Training Data'!$B891="H",1,0)</f>
        <v>1</v>
      </c>
      <c r="D891" s="3">
        <f>IF('Training Data'!$B891="A",1,0)</f>
        <v>0</v>
      </c>
      <c r="E891" s="3">
        <v>0</v>
      </c>
      <c r="F891" s="3">
        <v>0</v>
      </c>
      <c r="G891" s="3">
        <v>1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1</v>
      </c>
      <c r="S891" s="39">
        <v>0</v>
      </c>
      <c r="U891" s="37">
        <v>0</v>
      </c>
    </row>
    <row r="892" spans="1:21">
      <c r="A892" s="3">
        <f>IF('Training Data'!A892="M",1,0)</f>
        <v>0</v>
      </c>
      <c r="B892" s="3">
        <f>IF('Training Data'!$A892="F",1,0)</f>
        <v>1</v>
      </c>
      <c r="C892" s="3">
        <f>IF('Training Data'!$B892="H",1,0)</f>
        <v>0</v>
      </c>
      <c r="D892" s="3">
        <f>IF('Training Data'!$B892="A",1,0)</f>
        <v>1</v>
      </c>
      <c r="E892" s="3">
        <v>0</v>
      </c>
      <c r="F892" s="3">
        <v>1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1</v>
      </c>
      <c r="P892" s="3">
        <v>0</v>
      </c>
      <c r="Q892" s="3">
        <v>0</v>
      </c>
      <c r="R892" s="3">
        <v>0</v>
      </c>
      <c r="S892" s="39">
        <v>0</v>
      </c>
      <c r="U892" s="37">
        <v>0</v>
      </c>
    </row>
    <row r="893" spans="1:21">
      <c r="A893" s="3">
        <f>IF('Training Data'!A893="M",1,0)</f>
        <v>0</v>
      </c>
      <c r="B893" s="3">
        <f>IF('Training Data'!$A893="F",1,0)</f>
        <v>1</v>
      </c>
      <c r="C893" s="3">
        <f>IF('Training Data'!$B893="H",1,0)</f>
        <v>0</v>
      </c>
      <c r="D893" s="3">
        <f>IF('Training Data'!$B893="A",1,0)</f>
        <v>1</v>
      </c>
      <c r="E893" s="3">
        <v>0</v>
      </c>
      <c r="F893" s="3">
        <v>1</v>
      </c>
      <c r="G893" s="3">
        <v>1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1</v>
      </c>
      <c r="S893" s="39">
        <v>0</v>
      </c>
      <c r="U893" s="37">
        <v>0</v>
      </c>
    </row>
    <row r="894" spans="1:21">
      <c r="A894" s="3">
        <f>IF('Training Data'!A894="M",1,0)</f>
        <v>1</v>
      </c>
      <c r="B894" s="3">
        <f>IF('Training Data'!$A894="F",1,0)</f>
        <v>0</v>
      </c>
      <c r="C894" s="3">
        <f>IF('Training Data'!$B894="H",1,0)</f>
        <v>1</v>
      </c>
      <c r="D894" s="3">
        <f>IF('Training Data'!$B894="A",1,0)</f>
        <v>0</v>
      </c>
      <c r="E894" s="3">
        <v>0</v>
      </c>
      <c r="F894" s="3">
        <v>0</v>
      </c>
      <c r="G894" s="3">
        <v>1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1</v>
      </c>
      <c r="P894" s="3">
        <v>0</v>
      </c>
      <c r="Q894" s="3">
        <v>0</v>
      </c>
      <c r="R894" s="3">
        <v>0</v>
      </c>
      <c r="S894" s="39">
        <v>0</v>
      </c>
      <c r="U894" s="37">
        <v>0</v>
      </c>
    </row>
    <row r="895" spans="1:21">
      <c r="A895" s="3">
        <f>IF('Training Data'!A895="M",1,0)</f>
        <v>0</v>
      </c>
      <c r="B895" s="3">
        <f>IF('Training Data'!$A895="F",1,0)</f>
        <v>0</v>
      </c>
      <c r="C895" s="3">
        <f>IF('Training Data'!$B895="H",1,0)</f>
        <v>0</v>
      </c>
      <c r="D895" s="3">
        <f>IF('Training Data'!$B895="A",1,0)</f>
        <v>1</v>
      </c>
      <c r="E895" s="3">
        <v>0</v>
      </c>
      <c r="F895" s="3">
        <v>0</v>
      </c>
      <c r="G895" s="3">
        <v>1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9">
        <v>0</v>
      </c>
      <c r="U895" s="37">
        <v>0</v>
      </c>
    </row>
    <row r="896" spans="1:21">
      <c r="A896" s="3">
        <f>IF('Training Data'!A896="M",1,0)</f>
        <v>0</v>
      </c>
      <c r="B896" s="3">
        <f>IF('Training Data'!$A896="F",1,0)</f>
        <v>0</v>
      </c>
      <c r="C896" s="3">
        <f>IF('Training Data'!$B896="H",1,0)</f>
        <v>1</v>
      </c>
      <c r="D896" s="3">
        <f>IF('Training Data'!$B896="A",1,0)</f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1</v>
      </c>
      <c r="P896" s="3">
        <v>0</v>
      </c>
      <c r="Q896" s="3">
        <v>0</v>
      </c>
      <c r="R896" s="3">
        <v>0</v>
      </c>
      <c r="S896" s="39">
        <v>0</v>
      </c>
      <c r="U896" s="37">
        <v>0</v>
      </c>
    </row>
    <row r="897" spans="1:21">
      <c r="A897" s="3">
        <f>IF('Training Data'!A897="M",1,0)</f>
        <v>1</v>
      </c>
      <c r="B897" s="3">
        <f>IF('Training Data'!$A897="F",1,0)</f>
        <v>0</v>
      </c>
      <c r="C897" s="3">
        <f>IF('Training Data'!$B897="H",1,0)</f>
        <v>0</v>
      </c>
      <c r="D897" s="3">
        <f>IF('Training Data'!$B897="A",1,0)</f>
        <v>0</v>
      </c>
      <c r="E897" s="3">
        <v>0</v>
      </c>
      <c r="F897" s="3">
        <v>1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9">
        <v>0</v>
      </c>
      <c r="U897" s="37">
        <v>0</v>
      </c>
    </row>
    <row r="898" spans="1:21">
      <c r="A898" s="3">
        <f>IF('Training Data'!A898="M",1,0)</f>
        <v>1</v>
      </c>
      <c r="B898" s="3">
        <f>IF('Training Data'!$A898="F",1,0)</f>
        <v>0</v>
      </c>
      <c r="C898" s="3">
        <f>IF('Training Data'!$B898="H",1,0)</f>
        <v>0</v>
      </c>
      <c r="D898" s="3">
        <f>IF('Training Data'!$B898="A",1,0)</f>
        <v>1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9">
        <v>0</v>
      </c>
      <c r="U898" s="37">
        <v>0</v>
      </c>
    </row>
    <row r="899" spans="1:21">
      <c r="A899" s="3">
        <f>IF('Training Data'!A899="M",1,0)</f>
        <v>0</v>
      </c>
      <c r="B899" s="3">
        <f>IF('Training Data'!$A899="F",1,0)</f>
        <v>1</v>
      </c>
      <c r="C899" s="3">
        <f>IF('Training Data'!$B899="H",1,0)</f>
        <v>0</v>
      </c>
      <c r="D899" s="3">
        <f>IF('Training Data'!$B899="A",1,0)</f>
        <v>1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9">
        <v>0</v>
      </c>
      <c r="U899" s="37">
        <v>0</v>
      </c>
    </row>
    <row r="900" spans="1:21">
      <c r="A900" s="3">
        <f>IF('Training Data'!A900="M",1,0)</f>
        <v>0</v>
      </c>
      <c r="B900" s="3">
        <f>IF('Training Data'!$A900="F",1,0)</f>
        <v>1</v>
      </c>
      <c r="C900" s="3">
        <f>IF('Training Data'!$B900="H",1,0)</f>
        <v>0</v>
      </c>
      <c r="D900" s="3">
        <f>IF('Training Data'!$B900="A",1,0)</f>
        <v>1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9">
        <v>0</v>
      </c>
      <c r="U900" s="37">
        <v>0</v>
      </c>
    </row>
    <row r="901" spans="1:21">
      <c r="A901" s="3">
        <f>IF('Training Data'!A901="M",1,0)</f>
        <v>0</v>
      </c>
      <c r="B901" s="3">
        <f>IF('Training Data'!$A901="F",1,0)</f>
        <v>1</v>
      </c>
      <c r="C901" s="3">
        <f>IF('Training Data'!$B901="H",1,0)</f>
        <v>1</v>
      </c>
      <c r="D901" s="3">
        <f>IF('Training Data'!$B901="A",1,0)</f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1</v>
      </c>
      <c r="S901" s="39">
        <v>1</v>
      </c>
      <c r="U901" s="37">
        <v>0</v>
      </c>
    </row>
    <row r="902" spans="1:21">
      <c r="A902" s="3">
        <f>IF('Training Data'!A902="M",1,0)</f>
        <v>0</v>
      </c>
      <c r="B902" s="3">
        <f>IF('Training Data'!$A902="F",1,0)</f>
        <v>0</v>
      </c>
      <c r="C902" s="3">
        <f>IF('Training Data'!$B902="H",1,0)</f>
        <v>1</v>
      </c>
      <c r="D902" s="3">
        <f>IF('Training Data'!$B902="A",1,0)</f>
        <v>0</v>
      </c>
      <c r="E902" s="3">
        <v>0</v>
      </c>
      <c r="F902" s="3">
        <v>1</v>
      </c>
      <c r="G902" s="3">
        <v>1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9">
        <v>0</v>
      </c>
      <c r="U902" s="37">
        <v>0</v>
      </c>
    </row>
    <row r="903" spans="1:21">
      <c r="A903" s="3">
        <f>IF('Training Data'!A903="M",1,0)</f>
        <v>1</v>
      </c>
      <c r="B903" s="3">
        <f>IF('Training Data'!$A903="F",1,0)</f>
        <v>0</v>
      </c>
      <c r="C903" s="3">
        <f>IF('Training Data'!$B903="H",1,0)</f>
        <v>1</v>
      </c>
      <c r="D903" s="3">
        <f>IF('Training Data'!$B903="A",1,0)</f>
        <v>0</v>
      </c>
      <c r="E903" s="3">
        <v>0</v>
      </c>
      <c r="F903" s="3">
        <v>1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9">
        <v>0</v>
      </c>
      <c r="U903" s="37">
        <v>0</v>
      </c>
    </row>
    <row r="904" spans="1:21">
      <c r="A904" s="3">
        <f>IF('Training Data'!A904="M",1,0)</f>
        <v>0</v>
      </c>
      <c r="B904" s="3">
        <f>IF('Training Data'!$A904="F",1,0)</f>
        <v>1</v>
      </c>
      <c r="C904" s="3">
        <f>IF('Training Data'!$B904="H",1,0)</f>
        <v>0</v>
      </c>
      <c r="D904" s="3">
        <f>IF('Training Data'!$B904="A",1,0)</f>
        <v>1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9">
        <v>0</v>
      </c>
      <c r="U904" s="37">
        <v>0</v>
      </c>
    </row>
    <row r="905" spans="1:21">
      <c r="A905" s="3">
        <f>IF('Training Data'!A905="M",1,0)</f>
        <v>0</v>
      </c>
      <c r="B905" s="3">
        <f>IF('Training Data'!$A905="F",1,0)</f>
        <v>1</v>
      </c>
      <c r="C905" s="3">
        <f>IF('Training Data'!$B905="H",1,0)</f>
        <v>0</v>
      </c>
      <c r="D905" s="3">
        <f>IF('Training Data'!$B905="A",1,0)</f>
        <v>1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9">
        <v>0</v>
      </c>
      <c r="U905" s="37">
        <v>0</v>
      </c>
    </row>
    <row r="906" spans="1:21">
      <c r="A906" s="3">
        <f>IF('Training Data'!A906="M",1,0)</f>
        <v>1</v>
      </c>
      <c r="B906" s="3">
        <f>IF('Training Data'!$A906="F",1,0)</f>
        <v>0</v>
      </c>
      <c r="C906" s="3">
        <f>IF('Training Data'!$B906="H",1,0)</f>
        <v>1</v>
      </c>
      <c r="D906" s="3">
        <f>IF('Training Data'!$B906="A",1,0)</f>
        <v>0</v>
      </c>
      <c r="E906" s="3">
        <v>0</v>
      </c>
      <c r="F906" s="3">
        <v>1</v>
      </c>
      <c r="G906" s="3">
        <v>1</v>
      </c>
      <c r="H906" s="3">
        <v>0</v>
      </c>
      <c r="I906" s="3">
        <v>0</v>
      </c>
      <c r="J906" s="3">
        <v>0</v>
      </c>
      <c r="K906" s="3">
        <v>0</v>
      </c>
      <c r="L906" s="3">
        <v>1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9">
        <v>0</v>
      </c>
      <c r="U906" s="37">
        <v>0</v>
      </c>
    </row>
    <row r="907" spans="1:21">
      <c r="A907" s="3">
        <f>IF('Training Data'!A907="M",1,0)</f>
        <v>1</v>
      </c>
      <c r="B907" s="3">
        <f>IF('Training Data'!$A907="F",1,0)</f>
        <v>0</v>
      </c>
      <c r="C907" s="3">
        <f>IF('Training Data'!$B907="H",1,0)</f>
        <v>0</v>
      </c>
      <c r="D907" s="3">
        <f>IF('Training Data'!$B907="A",1,0)</f>
        <v>1</v>
      </c>
      <c r="E907" s="3">
        <v>0</v>
      </c>
      <c r="F907" s="3">
        <v>1</v>
      </c>
      <c r="G907" s="3">
        <v>0</v>
      </c>
      <c r="H907" s="3">
        <v>0</v>
      </c>
      <c r="I907" s="3">
        <v>1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9">
        <v>0</v>
      </c>
      <c r="U907" s="37">
        <v>0</v>
      </c>
    </row>
    <row r="908" spans="1:21">
      <c r="A908" s="3">
        <f>IF('Training Data'!A908="M",1,0)</f>
        <v>1</v>
      </c>
      <c r="B908" s="3">
        <f>IF('Training Data'!$A908="F",1,0)</f>
        <v>0</v>
      </c>
      <c r="C908" s="3">
        <f>IF('Training Data'!$B908="H",1,0)</f>
        <v>0</v>
      </c>
      <c r="D908" s="3">
        <f>IF('Training Data'!$B908="A",1,0)</f>
        <v>1</v>
      </c>
      <c r="E908" s="3">
        <v>0</v>
      </c>
      <c r="F908" s="3">
        <v>0</v>
      </c>
      <c r="G908" s="3">
        <v>1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9">
        <v>0</v>
      </c>
      <c r="U908" s="37">
        <v>0</v>
      </c>
    </row>
    <row r="909" spans="1:21">
      <c r="A909" s="3">
        <f>IF('Training Data'!A909="M",1,0)</f>
        <v>0</v>
      </c>
      <c r="B909" s="3">
        <f>IF('Training Data'!$A909="F",1,0)</f>
        <v>1</v>
      </c>
      <c r="C909" s="3">
        <f>IF('Training Data'!$B909="H",1,0)</f>
        <v>0</v>
      </c>
      <c r="D909" s="3">
        <f>IF('Training Data'!$B909="A",1,0)</f>
        <v>1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9">
        <v>0</v>
      </c>
      <c r="U909" s="37">
        <v>0</v>
      </c>
    </row>
    <row r="910" spans="1:21">
      <c r="A910" s="3">
        <f>IF('Training Data'!A910="M",1,0)</f>
        <v>0</v>
      </c>
      <c r="B910" s="3">
        <f>IF('Training Data'!$A910="F",1,0)</f>
        <v>1</v>
      </c>
      <c r="C910" s="3">
        <f>IF('Training Data'!$B910="H",1,0)</f>
        <v>1</v>
      </c>
      <c r="D910" s="3">
        <f>IF('Training Data'!$B910="A",1,0)</f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9">
        <v>0</v>
      </c>
      <c r="U910" s="37">
        <v>0</v>
      </c>
    </row>
    <row r="911" spans="1:21">
      <c r="A911" s="3">
        <f>IF('Training Data'!A911="M",1,0)</f>
        <v>1</v>
      </c>
      <c r="B911" s="3">
        <f>IF('Training Data'!$A911="F",1,0)</f>
        <v>0</v>
      </c>
      <c r="C911" s="3">
        <f>IF('Training Data'!$B911="H",1,0)</f>
        <v>1</v>
      </c>
      <c r="D911" s="3">
        <f>IF('Training Data'!$B911="A",1,0)</f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9">
        <v>0</v>
      </c>
      <c r="U911" s="37">
        <v>0</v>
      </c>
    </row>
    <row r="912" spans="1:21">
      <c r="A912" s="3">
        <f>IF('Training Data'!A912="M",1,0)</f>
        <v>1</v>
      </c>
      <c r="B912" s="3">
        <f>IF('Training Data'!$A912="F",1,0)</f>
        <v>0</v>
      </c>
      <c r="C912" s="3">
        <f>IF('Training Data'!$B912="H",1,0)</f>
        <v>1</v>
      </c>
      <c r="D912" s="3">
        <f>IF('Training Data'!$B912="A",1,0)</f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1</v>
      </c>
      <c r="P912" s="3">
        <v>0</v>
      </c>
      <c r="Q912" s="3">
        <v>0</v>
      </c>
      <c r="R912" s="3">
        <v>0</v>
      </c>
      <c r="S912" s="39">
        <v>0</v>
      </c>
      <c r="U912" s="37">
        <v>0</v>
      </c>
    </row>
    <row r="913" spans="1:21">
      <c r="A913" s="3">
        <f>IF('Training Data'!A913="M",1,0)</f>
        <v>0</v>
      </c>
      <c r="B913" s="3">
        <f>IF('Training Data'!$A913="F",1,0)</f>
        <v>1</v>
      </c>
      <c r="C913" s="3">
        <f>IF('Training Data'!$B913="H",1,0)</f>
        <v>0</v>
      </c>
      <c r="D913" s="3">
        <f>IF('Training Data'!$B913="A",1,0)</f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1</v>
      </c>
      <c r="S913" s="39">
        <v>0</v>
      </c>
      <c r="U913" s="37">
        <v>0</v>
      </c>
    </row>
    <row r="914" spans="1:21">
      <c r="A914" s="3">
        <f>IF('Training Data'!A914="M",1,0)</f>
        <v>0</v>
      </c>
      <c r="B914" s="3">
        <f>IF('Training Data'!$A914="F",1,0)</f>
        <v>1</v>
      </c>
      <c r="C914" s="3">
        <f>IF('Training Data'!$B914="H",1,0)</f>
        <v>0</v>
      </c>
      <c r="D914" s="3">
        <f>IF('Training Data'!$B914="A",1,0)</f>
        <v>1</v>
      </c>
      <c r="E914" s="3">
        <v>0</v>
      </c>
      <c r="F914" s="3">
        <v>1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9">
        <v>0</v>
      </c>
      <c r="U914" s="37">
        <v>0</v>
      </c>
    </row>
    <row r="915" spans="1:21">
      <c r="A915" s="3">
        <f>IF('Training Data'!A915="M",1,0)</f>
        <v>1</v>
      </c>
      <c r="B915" s="3">
        <f>IF('Training Data'!$A915="F",1,0)</f>
        <v>0</v>
      </c>
      <c r="C915" s="3">
        <f>IF('Training Data'!$B915="H",1,0)</f>
        <v>1</v>
      </c>
      <c r="D915" s="3">
        <f>IF('Training Data'!$B915="A",1,0)</f>
        <v>0</v>
      </c>
      <c r="E915" s="3">
        <v>0</v>
      </c>
      <c r="F915" s="3">
        <v>0</v>
      </c>
      <c r="G915" s="3">
        <v>1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9">
        <v>0</v>
      </c>
      <c r="U915" s="37">
        <v>0</v>
      </c>
    </row>
    <row r="916" spans="1:21">
      <c r="A916" s="3">
        <f>IF('Training Data'!A916="M",1,0)</f>
        <v>0</v>
      </c>
      <c r="B916" s="3">
        <f>IF('Training Data'!$A916="F",1,0)</f>
        <v>0</v>
      </c>
      <c r="C916" s="3">
        <f>IF('Training Data'!$B916="H",1,0)</f>
        <v>1</v>
      </c>
      <c r="D916" s="3">
        <f>IF('Training Data'!$B916="A",1,0)</f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1</v>
      </c>
      <c r="S916" s="39">
        <v>0</v>
      </c>
      <c r="U916" s="37">
        <v>0</v>
      </c>
    </row>
    <row r="917" spans="1:21">
      <c r="A917" s="3">
        <f>IF('Training Data'!A917="M",1,0)</f>
        <v>1</v>
      </c>
      <c r="B917" s="3">
        <f>IF('Training Data'!$A917="F",1,0)</f>
        <v>0</v>
      </c>
      <c r="C917" s="3">
        <f>IF('Training Data'!$B917="H",1,0)</f>
        <v>1</v>
      </c>
      <c r="D917" s="3">
        <f>IF('Training Data'!$B917="A",1,0)</f>
        <v>0</v>
      </c>
      <c r="E917" s="3">
        <v>0</v>
      </c>
      <c r="F917" s="3">
        <v>0</v>
      </c>
      <c r="G917" s="3">
        <v>1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9">
        <v>1</v>
      </c>
      <c r="U917" s="37">
        <v>0</v>
      </c>
    </row>
    <row r="918" spans="1:21">
      <c r="A918" s="3">
        <f>IF('Training Data'!A918="M",1,0)</f>
        <v>1</v>
      </c>
      <c r="B918" s="3">
        <f>IF('Training Data'!$A918="F",1,0)</f>
        <v>0</v>
      </c>
      <c r="C918" s="3">
        <f>IF('Training Data'!$B918="H",1,0)</f>
        <v>1</v>
      </c>
      <c r="D918" s="3">
        <f>IF('Training Data'!$B918="A",1,0)</f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9">
        <v>0</v>
      </c>
      <c r="U918" s="37">
        <v>0</v>
      </c>
    </row>
    <row r="919" spans="1:21">
      <c r="A919" s="3">
        <f>IF('Training Data'!A919="M",1,0)</f>
        <v>1</v>
      </c>
      <c r="B919" s="3">
        <f>IF('Training Data'!$A919="F",1,0)</f>
        <v>0</v>
      </c>
      <c r="C919" s="3">
        <f>IF('Training Data'!$B919="H",1,0)</f>
        <v>1</v>
      </c>
      <c r="D919" s="3">
        <f>IF('Training Data'!$B919="A",1,0)</f>
        <v>0</v>
      </c>
      <c r="E919" s="3">
        <v>0</v>
      </c>
      <c r="F919" s="3">
        <v>0</v>
      </c>
      <c r="G919" s="3">
        <v>1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9">
        <v>0</v>
      </c>
      <c r="U919" s="37">
        <v>0</v>
      </c>
    </row>
    <row r="920" spans="1:21">
      <c r="A920" s="3">
        <f>IF('Training Data'!A920="M",1,0)</f>
        <v>1</v>
      </c>
      <c r="B920" s="3">
        <f>IF('Training Data'!$A920="F",1,0)</f>
        <v>0</v>
      </c>
      <c r="C920" s="3">
        <f>IF('Training Data'!$B920="H",1,0)</f>
        <v>1</v>
      </c>
      <c r="D920" s="3">
        <f>IF('Training Data'!$B920="A",1,0)</f>
        <v>0</v>
      </c>
      <c r="E920" s="3">
        <v>0</v>
      </c>
      <c r="F920" s="3">
        <v>1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9">
        <v>0</v>
      </c>
      <c r="U920" s="37">
        <v>0</v>
      </c>
    </row>
    <row r="921" spans="1:21">
      <c r="A921" s="3">
        <f>IF('Training Data'!A921="M",1,0)</f>
        <v>1</v>
      </c>
      <c r="B921" s="3">
        <f>IF('Training Data'!$A921="F",1,0)</f>
        <v>0</v>
      </c>
      <c r="C921" s="3">
        <f>IF('Training Data'!$B921="H",1,0)</f>
        <v>0</v>
      </c>
      <c r="D921" s="3">
        <f>IF('Training Data'!$B921="A",1,0)</f>
        <v>1</v>
      </c>
      <c r="E921" s="3">
        <v>0</v>
      </c>
      <c r="F921" s="3">
        <v>1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1</v>
      </c>
      <c r="P921" s="3">
        <v>0</v>
      </c>
      <c r="Q921" s="3">
        <v>0</v>
      </c>
      <c r="R921" s="3">
        <v>0</v>
      </c>
      <c r="S921" s="39">
        <v>0</v>
      </c>
      <c r="U921" s="37">
        <v>0</v>
      </c>
    </row>
    <row r="922" spans="1:21">
      <c r="A922" s="3">
        <f>IF('Training Data'!A922="M",1,0)</f>
        <v>1</v>
      </c>
      <c r="B922" s="3">
        <f>IF('Training Data'!$A922="F",1,0)</f>
        <v>0</v>
      </c>
      <c r="C922" s="3">
        <f>IF('Training Data'!$B922="H",1,0)</f>
        <v>0</v>
      </c>
      <c r="D922" s="3">
        <f>IF('Training Data'!$B922="A",1,0)</f>
        <v>0</v>
      </c>
      <c r="E922" s="3">
        <v>0</v>
      </c>
      <c r="F922" s="3">
        <v>0</v>
      </c>
      <c r="G922" s="3">
        <v>1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1</v>
      </c>
      <c r="P922" s="3">
        <v>0</v>
      </c>
      <c r="Q922" s="3">
        <v>0</v>
      </c>
      <c r="R922" s="3">
        <v>1</v>
      </c>
      <c r="S922" s="39">
        <v>0</v>
      </c>
      <c r="U922" s="37">
        <v>0</v>
      </c>
    </row>
    <row r="923" spans="1:21">
      <c r="A923" s="3">
        <f>IF('Training Data'!A923="M",1,0)</f>
        <v>1</v>
      </c>
      <c r="B923" s="3">
        <f>IF('Training Data'!$A923="F",1,0)</f>
        <v>0</v>
      </c>
      <c r="C923" s="3">
        <f>IF('Training Data'!$B923="H",1,0)</f>
        <v>0</v>
      </c>
      <c r="D923" s="3">
        <f>IF('Training Data'!$B923="A",1,0)</f>
        <v>1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1</v>
      </c>
      <c r="S923" s="39">
        <v>0</v>
      </c>
      <c r="U923" s="37">
        <v>0</v>
      </c>
    </row>
    <row r="924" spans="1:21">
      <c r="A924" s="3">
        <f>IF('Training Data'!A924="M",1,0)</f>
        <v>1</v>
      </c>
      <c r="B924" s="3">
        <f>IF('Training Data'!$A924="F",1,0)</f>
        <v>0</v>
      </c>
      <c r="C924" s="3">
        <f>IF('Training Data'!$B924="H",1,0)</f>
        <v>1</v>
      </c>
      <c r="D924" s="3">
        <f>IF('Training Data'!$B924="A",1,0)</f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9">
        <v>0</v>
      </c>
      <c r="U924" s="37">
        <v>0</v>
      </c>
    </row>
    <row r="925" spans="1:21">
      <c r="A925" s="3">
        <f>IF('Training Data'!A925="M",1,0)</f>
        <v>0</v>
      </c>
      <c r="B925" s="3">
        <f>IF('Training Data'!$A925="F",1,0)</f>
        <v>1</v>
      </c>
      <c r="C925" s="3">
        <f>IF('Training Data'!$B925="H",1,0)</f>
        <v>0</v>
      </c>
      <c r="D925" s="3">
        <f>IF('Training Data'!$B925="A",1,0)</f>
        <v>1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1</v>
      </c>
      <c r="S925" s="39">
        <v>0</v>
      </c>
      <c r="U925" s="37">
        <v>0</v>
      </c>
    </row>
    <row r="926" spans="1:21">
      <c r="A926" s="3">
        <f>IF('Training Data'!A926="M",1,0)</f>
        <v>0</v>
      </c>
      <c r="B926" s="3">
        <f>IF('Training Data'!$A926="F",1,0)</f>
        <v>0</v>
      </c>
      <c r="C926" s="3">
        <f>IF('Training Data'!$B926="H",1,0)</f>
        <v>0</v>
      </c>
      <c r="D926" s="3">
        <f>IF('Training Data'!$B926="A",1,0)</f>
        <v>1</v>
      </c>
      <c r="E926" s="3">
        <v>1</v>
      </c>
      <c r="F926" s="3">
        <v>0</v>
      </c>
      <c r="G926" s="3">
        <v>0</v>
      </c>
      <c r="H926" s="3">
        <v>0</v>
      </c>
      <c r="I926" s="3">
        <v>1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9">
        <v>0</v>
      </c>
      <c r="U926" s="37">
        <v>0</v>
      </c>
    </row>
    <row r="927" spans="1:21">
      <c r="A927" s="3">
        <f>IF('Training Data'!A927="M",1,0)</f>
        <v>1</v>
      </c>
      <c r="B927" s="3">
        <f>IF('Training Data'!$A927="F",1,0)</f>
        <v>0</v>
      </c>
      <c r="C927" s="3">
        <f>IF('Training Data'!$B927="H",1,0)</f>
        <v>0</v>
      </c>
      <c r="D927" s="3">
        <f>IF('Training Data'!$B927="A",1,0)</f>
        <v>1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1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9">
        <v>0</v>
      </c>
      <c r="U927" s="37">
        <v>0</v>
      </c>
    </row>
    <row r="928" spans="1:21">
      <c r="A928" s="3">
        <f>IF('Training Data'!A928="M",1,0)</f>
        <v>1</v>
      </c>
      <c r="B928" s="3">
        <f>IF('Training Data'!$A928="F",1,0)</f>
        <v>0</v>
      </c>
      <c r="C928" s="3">
        <f>IF('Training Data'!$B928="H",1,0)</f>
        <v>1</v>
      </c>
      <c r="D928" s="3">
        <f>IF('Training Data'!$B928="A",1,0)</f>
        <v>0</v>
      </c>
      <c r="E928" s="3">
        <v>0</v>
      </c>
      <c r="F928" s="3">
        <v>0</v>
      </c>
      <c r="G928" s="3">
        <v>1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1</v>
      </c>
      <c r="P928" s="3">
        <v>0</v>
      </c>
      <c r="Q928" s="3">
        <v>0</v>
      </c>
      <c r="R928" s="3">
        <v>0</v>
      </c>
      <c r="S928" s="39">
        <v>0</v>
      </c>
      <c r="U928" s="37">
        <v>0</v>
      </c>
    </row>
    <row r="929" spans="1:21">
      <c r="A929" s="3">
        <f>IF('Training Data'!A929="M",1,0)</f>
        <v>1</v>
      </c>
      <c r="B929" s="3">
        <f>IF('Training Data'!$A929="F",1,0)</f>
        <v>0</v>
      </c>
      <c r="C929" s="3">
        <f>IF('Training Data'!$B929="H",1,0)</f>
        <v>0</v>
      </c>
      <c r="D929" s="3">
        <f>IF('Training Data'!$B929="A",1,0)</f>
        <v>1</v>
      </c>
      <c r="E929" s="3">
        <v>0</v>
      </c>
      <c r="F929" s="3">
        <v>0</v>
      </c>
      <c r="G929" s="3">
        <v>1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1</v>
      </c>
      <c r="O929" s="3">
        <v>0</v>
      </c>
      <c r="P929" s="3">
        <v>0</v>
      </c>
      <c r="Q929" s="3">
        <v>0</v>
      </c>
      <c r="R929" s="3">
        <v>0</v>
      </c>
      <c r="S929" s="39">
        <v>1</v>
      </c>
      <c r="U929" s="37">
        <v>0</v>
      </c>
    </row>
    <row r="930" spans="1:21">
      <c r="A930" s="3">
        <f>IF('Training Data'!A930="M",1,0)</f>
        <v>0</v>
      </c>
      <c r="B930" s="3">
        <f>IF('Training Data'!$A930="F",1,0)</f>
        <v>1</v>
      </c>
      <c r="C930" s="3">
        <f>IF('Training Data'!$B930="H",1,0)</f>
        <v>0</v>
      </c>
      <c r="D930" s="3">
        <f>IF('Training Data'!$B930="A",1,0)</f>
        <v>1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9">
        <v>0</v>
      </c>
      <c r="U930" s="37">
        <v>0</v>
      </c>
    </row>
    <row r="931" spans="1:21">
      <c r="A931" s="3">
        <f>IF('Training Data'!A931="M",1,0)</f>
        <v>1</v>
      </c>
      <c r="B931" s="3">
        <f>IF('Training Data'!$A931="F",1,0)</f>
        <v>0</v>
      </c>
      <c r="C931" s="3">
        <f>IF('Training Data'!$B931="H",1,0)</f>
        <v>0</v>
      </c>
      <c r="D931" s="3">
        <f>IF('Training Data'!$B931="A",1,0)</f>
        <v>0</v>
      </c>
      <c r="E931" s="3">
        <v>0</v>
      </c>
      <c r="F931" s="3">
        <v>1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9">
        <v>0</v>
      </c>
      <c r="U931" s="37">
        <v>0</v>
      </c>
    </row>
    <row r="932" spans="1:21">
      <c r="A932" s="3">
        <f>IF('Training Data'!A932="M",1,0)</f>
        <v>0</v>
      </c>
      <c r="B932" s="3">
        <f>IF('Training Data'!$A932="F",1,0)</f>
        <v>1</v>
      </c>
      <c r="C932" s="3">
        <f>IF('Training Data'!$B932="H",1,0)</f>
        <v>0</v>
      </c>
      <c r="D932" s="3">
        <f>IF('Training Data'!$B932="A",1,0)</f>
        <v>1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9">
        <v>0</v>
      </c>
      <c r="U932" s="37">
        <v>0</v>
      </c>
    </row>
    <row r="933" spans="1:21">
      <c r="A933" s="3">
        <f>IF('Training Data'!A933="M",1,0)</f>
        <v>0</v>
      </c>
      <c r="B933" s="3">
        <f>IF('Training Data'!$A933="F",1,0)</f>
        <v>0</v>
      </c>
      <c r="C933" s="3">
        <f>IF('Training Data'!$B933="H",1,0)</f>
        <v>1</v>
      </c>
      <c r="D933" s="3">
        <f>IF('Training Data'!$B933="A",1,0)</f>
        <v>0</v>
      </c>
      <c r="E933" s="3">
        <v>0</v>
      </c>
      <c r="F933" s="3">
        <v>1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1</v>
      </c>
      <c r="S933" s="39">
        <v>0</v>
      </c>
      <c r="U933" s="37">
        <v>0</v>
      </c>
    </row>
    <row r="934" spans="1:21">
      <c r="A934" s="3">
        <f>IF('Training Data'!A934="M",1,0)</f>
        <v>0</v>
      </c>
      <c r="B934" s="3">
        <f>IF('Training Data'!$A934="F",1,0)</f>
        <v>1</v>
      </c>
      <c r="C934" s="3">
        <f>IF('Training Data'!$B934="H",1,0)</f>
        <v>0</v>
      </c>
      <c r="D934" s="3">
        <f>IF('Training Data'!$B934="A",1,0)</f>
        <v>0</v>
      </c>
      <c r="E934" s="3">
        <v>0</v>
      </c>
      <c r="F934" s="3">
        <v>0</v>
      </c>
      <c r="G934" s="3">
        <v>0</v>
      </c>
      <c r="H934" s="3">
        <v>0</v>
      </c>
      <c r="I934" s="3">
        <v>1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9">
        <v>0</v>
      </c>
      <c r="U934" s="37">
        <v>0</v>
      </c>
    </row>
    <row r="935" spans="1:21">
      <c r="A935" s="3">
        <f>IF('Training Data'!A935="M",1,0)</f>
        <v>0</v>
      </c>
      <c r="B935" s="3">
        <f>IF('Training Data'!$A935="F",1,0)</f>
        <v>1</v>
      </c>
      <c r="C935" s="3">
        <f>IF('Training Data'!$B935="H",1,0)</f>
        <v>1</v>
      </c>
      <c r="D935" s="3">
        <f>IF('Training Data'!$B935="A",1,0)</f>
        <v>0</v>
      </c>
      <c r="E935" s="3">
        <v>0</v>
      </c>
      <c r="F935" s="3">
        <v>0</v>
      </c>
      <c r="G935" s="3">
        <v>1</v>
      </c>
      <c r="H935" s="3">
        <v>0</v>
      </c>
      <c r="I935" s="3">
        <v>0</v>
      </c>
      <c r="J935" s="3">
        <v>0</v>
      </c>
      <c r="K935" s="3">
        <v>0</v>
      </c>
      <c r="L935" s="3">
        <v>1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1</v>
      </c>
      <c r="S935" s="39">
        <v>0</v>
      </c>
      <c r="U935" s="37">
        <v>0</v>
      </c>
    </row>
    <row r="936" spans="1:21">
      <c r="A936" s="3">
        <f>IF('Training Data'!A936="M",1,0)</f>
        <v>0</v>
      </c>
      <c r="B936" s="3">
        <f>IF('Training Data'!$A936="F",1,0)</f>
        <v>1</v>
      </c>
      <c r="C936" s="3">
        <f>IF('Training Data'!$B936="H",1,0)</f>
        <v>0</v>
      </c>
      <c r="D936" s="3">
        <f>IF('Training Data'!$B936="A",1,0)</f>
        <v>1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9">
        <v>0</v>
      </c>
      <c r="U936" s="37">
        <v>0</v>
      </c>
    </row>
    <row r="937" spans="1:21">
      <c r="A937" s="3">
        <f>IF('Training Data'!A937="M",1,0)</f>
        <v>0</v>
      </c>
      <c r="B937" s="3">
        <f>IF('Training Data'!$A937="F",1,0)</f>
        <v>1</v>
      </c>
      <c r="C937" s="3">
        <f>IF('Training Data'!$B937="H",1,0)</f>
        <v>0</v>
      </c>
      <c r="D937" s="3">
        <f>IF('Training Data'!$B937="A",1,0)</f>
        <v>0</v>
      </c>
      <c r="E937" s="3">
        <v>0</v>
      </c>
      <c r="F937" s="3">
        <v>1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9">
        <v>0</v>
      </c>
      <c r="U937" s="37">
        <v>0</v>
      </c>
    </row>
    <row r="938" spans="1:21">
      <c r="A938" s="3">
        <f>IF('Training Data'!A938="M",1,0)</f>
        <v>1</v>
      </c>
      <c r="B938" s="3">
        <f>IF('Training Data'!$A938="F",1,0)</f>
        <v>0</v>
      </c>
      <c r="C938" s="3">
        <f>IF('Training Data'!$B938="H",1,0)</f>
        <v>0</v>
      </c>
      <c r="D938" s="3">
        <f>IF('Training Data'!$B938="A",1,0)</f>
        <v>1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1</v>
      </c>
      <c r="P938" s="3">
        <v>0</v>
      </c>
      <c r="Q938" s="3">
        <v>0</v>
      </c>
      <c r="R938" s="3">
        <v>0</v>
      </c>
      <c r="S938" s="39">
        <v>0</v>
      </c>
      <c r="U938" s="37">
        <v>0</v>
      </c>
    </row>
    <row r="939" spans="1:21">
      <c r="A939" s="3">
        <f>IF('Training Data'!A939="M",1,0)</f>
        <v>1</v>
      </c>
      <c r="B939" s="3">
        <f>IF('Training Data'!$A939="F",1,0)</f>
        <v>0</v>
      </c>
      <c r="C939" s="3">
        <f>IF('Training Data'!$B939="H",1,0)</f>
        <v>0</v>
      </c>
      <c r="D939" s="3">
        <f>IF('Training Data'!$B939="A",1,0)</f>
        <v>0</v>
      </c>
      <c r="E939" s="3">
        <v>0</v>
      </c>
      <c r="F939" s="3">
        <v>0</v>
      </c>
      <c r="G939" s="3">
        <v>1</v>
      </c>
      <c r="H939" s="3">
        <v>0</v>
      </c>
      <c r="I939" s="3">
        <v>0</v>
      </c>
      <c r="J939" s="3">
        <v>0</v>
      </c>
      <c r="K939" s="3">
        <v>0</v>
      </c>
      <c r="L939" s="3">
        <v>1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9">
        <v>0</v>
      </c>
      <c r="U939" s="37">
        <v>0</v>
      </c>
    </row>
    <row r="940" spans="1:21">
      <c r="A940" s="3">
        <f>IF('Training Data'!A940="M",1,0)</f>
        <v>1</v>
      </c>
      <c r="B940" s="3">
        <f>IF('Training Data'!$A940="F",1,0)</f>
        <v>0</v>
      </c>
      <c r="C940" s="3">
        <f>IF('Training Data'!$B940="H",1,0)</f>
        <v>0</v>
      </c>
      <c r="D940" s="3">
        <f>IF('Training Data'!$B940="A",1,0)</f>
        <v>1</v>
      </c>
      <c r="E940" s="3">
        <v>0</v>
      </c>
      <c r="F940" s="3">
        <v>0</v>
      </c>
      <c r="G940" s="3">
        <v>1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</v>
      </c>
      <c r="P940" s="3">
        <v>0</v>
      </c>
      <c r="Q940" s="3">
        <v>0</v>
      </c>
      <c r="R940" s="3">
        <v>0</v>
      </c>
      <c r="S940" s="39">
        <v>0</v>
      </c>
      <c r="U940" s="37">
        <v>0</v>
      </c>
    </row>
    <row r="941" spans="1:21">
      <c r="A941" s="3">
        <f>IF('Training Data'!A941="M",1,0)</f>
        <v>1</v>
      </c>
      <c r="B941" s="3">
        <f>IF('Training Data'!$A941="F",1,0)</f>
        <v>0</v>
      </c>
      <c r="C941" s="3">
        <f>IF('Training Data'!$B941="H",1,0)</f>
        <v>0</v>
      </c>
      <c r="D941" s="3">
        <f>IF('Training Data'!$B941="A",1,0)</f>
        <v>1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9">
        <v>0</v>
      </c>
      <c r="U941" s="37">
        <v>0</v>
      </c>
    </row>
    <row r="942" spans="1:21">
      <c r="A942" s="3">
        <f>IF('Training Data'!A942="M",1,0)</f>
        <v>1</v>
      </c>
      <c r="B942" s="3">
        <f>IF('Training Data'!$A942="F",1,0)</f>
        <v>0</v>
      </c>
      <c r="C942" s="3">
        <f>IF('Training Data'!$B942="H",1,0)</f>
        <v>1</v>
      </c>
      <c r="D942" s="3">
        <f>IF('Training Data'!$B942="A",1,0)</f>
        <v>0</v>
      </c>
      <c r="E942" s="3">
        <v>0</v>
      </c>
      <c r="F942" s="3">
        <v>1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9">
        <v>0</v>
      </c>
      <c r="U942" s="37">
        <v>0</v>
      </c>
    </row>
    <row r="943" spans="1:21">
      <c r="A943" s="3">
        <f>IF('Training Data'!A943="M",1,0)</f>
        <v>1</v>
      </c>
      <c r="B943" s="3">
        <f>IF('Training Data'!$A943="F",1,0)</f>
        <v>0</v>
      </c>
      <c r="C943" s="3">
        <f>IF('Training Data'!$B943="H",1,0)</f>
        <v>0</v>
      </c>
      <c r="D943" s="3">
        <f>IF('Training Data'!$B943="A",1,0)</f>
        <v>1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9">
        <v>0</v>
      </c>
      <c r="U943" s="37">
        <v>0</v>
      </c>
    </row>
    <row r="944" spans="1:21">
      <c r="A944" s="3">
        <f>IF('Training Data'!A944="M",1,0)</f>
        <v>1</v>
      </c>
      <c r="B944" s="3">
        <f>IF('Training Data'!$A944="F",1,0)</f>
        <v>0</v>
      </c>
      <c r="C944" s="3">
        <f>IF('Training Data'!$B944="H",1,0)</f>
        <v>0</v>
      </c>
      <c r="D944" s="3">
        <f>IF('Training Data'!$B944="A",1,0)</f>
        <v>1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1</v>
      </c>
      <c r="S944" s="39">
        <v>0</v>
      </c>
      <c r="U944" s="37">
        <v>0</v>
      </c>
    </row>
    <row r="945" spans="1:21">
      <c r="A945" s="3">
        <f>IF('Training Data'!A945="M",1,0)</f>
        <v>0</v>
      </c>
      <c r="B945" s="3">
        <f>IF('Training Data'!$A945="F",1,0)</f>
        <v>1</v>
      </c>
      <c r="C945" s="3">
        <f>IF('Training Data'!$B945="H",1,0)</f>
        <v>0</v>
      </c>
      <c r="D945" s="3">
        <f>IF('Training Data'!$B945="A",1,0)</f>
        <v>1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9">
        <v>0</v>
      </c>
      <c r="U945" s="37">
        <v>0</v>
      </c>
    </row>
    <row r="946" spans="1:21">
      <c r="A946" s="3">
        <f>IF('Training Data'!A946="M",1,0)</f>
        <v>0</v>
      </c>
      <c r="B946" s="3">
        <f>IF('Training Data'!$A946="F",1,0)</f>
        <v>1</v>
      </c>
      <c r="C946" s="3">
        <f>IF('Training Data'!$B946="H",1,0)</f>
        <v>0</v>
      </c>
      <c r="D946" s="3">
        <f>IF('Training Data'!$B946="A",1,0)</f>
        <v>1</v>
      </c>
      <c r="E946" s="3">
        <v>0</v>
      </c>
      <c r="F946" s="3">
        <v>1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</v>
      </c>
      <c r="P946" s="3">
        <v>0</v>
      </c>
      <c r="Q946" s="3">
        <v>0</v>
      </c>
      <c r="R946" s="3">
        <v>0</v>
      </c>
      <c r="S946" s="39">
        <v>0</v>
      </c>
      <c r="U946" s="37">
        <v>0</v>
      </c>
    </row>
    <row r="947" spans="1:21">
      <c r="A947" s="3">
        <f>IF('Training Data'!A947="M",1,0)</f>
        <v>0</v>
      </c>
      <c r="B947" s="3">
        <f>IF('Training Data'!$A947="F",1,0)</f>
        <v>1</v>
      </c>
      <c r="C947" s="3">
        <f>IF('Training Data'!$B947="H",1,0)</f>
        <v>0</v>
      </c>
      <c r="D947" s="3">
        <f>IF('Training Data'!$B947="A",1,0)</f>
        <v>1</v>
      </c>
      <c r="E947" s="3">
        <v>0</v>
      </c>
      <c r="F947" s="3">
        <v>0</v>
      </c>
      <c r="G947" s="3">
        <v>1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1</v>
      </c>
      <c r="R947" s="3">
        <v>0</v>
      </c>
      <c r="S947" s="39">
        <v>0</v>
      </c>
      <c r="U947" s="37">
        <v>0</v>
      </c>
    </row>
    <row r="948" spans="1:21">
      <c r="A948" s="3">
        <f>IF('Training Data'!A948="M",1,0)</f>
        <v>1</v>
      </c>
      <c r="B948" s="3">
        <f>IF('Training Data'!$A948="F",1,0)</f>
        <v>0</v>
      </c>
      <c r="C948" s="3">
        <f>IF('Training Data'!$B948="H",1,0)</f>
        <v>1</v>
      </c>
      <c r="D948" s="3">
        <f>IF('Training Data'!$B948="A",1,0)</f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1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1</v>
      </c>
      <c r="S948" s="39">
        <v>0</v>
      </c>
      <c r="U948" s="37">
        <v>0</v>
      </c>
    </row>
    <row r="949" spans="1:21">
      <c r="A949" s="3">
        <f>IF('Training Data'!A949="M",1,0)</f>
        <v>0</v>
      </c>
      <c r="B949" s="3">
        <f>IF('Training Data'!$A949="F",1,0)</f>
        <v>0</v>
      </c>
      <c r="C949" s="3">
        <f>IF('Training Data'!$B949="H",1,0)</f>
        <v>1</v>
      </c>
      <c r="D949" s="3">
        <f>IF('Training Data'!$B949="A",1,0)</f>
        <v>0</v>
      </c>
      <c r="E949" s="3">
        <v>1</v>
      </c>
      <c r="F949" s="3">
        <v>1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9">
        <v>0</v>
      </c>
      <c r="U949" s="37">
        <v>0</v>
      </c>
    </row>
    <row r="950" spans="1:21">
      <c r="A950" s="3">
        <f>IF('Training Data'!A950="M",1,0)</f>
        <v>0</v>
      </c>
      <c r="B950" s="3">
        <f>IF('Training Data'!$A950="F",1,0)</f>
        <v>1</v>
      </c>
      <c r="C950" s="3">
        <f>IF('Training Data'!$B950="H",1,0)</f>
        <v>0</v>
      </c>
      <c r="D950" s="3">
        <f>IF('Training Data'!$B950="A",1,0)</f>
        <v>1</v>
      </c>
      <c r="E950" s="3">
        <v>0</v>
      </c>
      <c r="F950" s="3">
        <v>0</v>
      </c>
      <c r="G950" s="3">
        <v>1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9">
        <v>0</v>
      </c>
      <c r="U950" s="37">
        <v>0</v>
      </c>
    </row>
    <row r="951" spans="1:21">
      <c r="A951" s="3">
        <f>IF('Training Data'!A951="M",1,0)</f>
        <v>1</v>
      </c>
      <c r="B951" s="3">
        <f>IF('Training Data'!$A951="F",1,0)</f>
        <v>0</v>
      </c>
      <c r="C951" s="3">
        <f>IF('Training Data'!$B951="H",1,0)</f>
        <v>1</v>
      </c>
      <c r="D951" s="3">
        <f>IF('Training Data'!$B951="A",1,0)</f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9">
        <v>0</v>
      </c>
      <c r="U951" s="37">
        <v>0</v>
      </c>
    </row>
    <row r="952" spans="1:21">
      <c r="A952" s="3">
        <f>IF('Training Data'!A952="M",1,0)</f>
        <v>0</v>
      </c>
      <c r="B952" s="3">
        <f>IF('Training Data'!$A952="F",1,0)</f>
        <v>1</v>
      </c>
      <c r="C952" s="3">
        <f>IF('Training Data'!$B952="H",1,0)</f>
        <v>1</v>
      </c>
      <c r="D952" s="3">
        <f>IF('Training Data'!$B952="A",1,0)</f>
        <v>0</v>
      </c>
      <c r="E952" s="3">
        <v>0</v>
      </c>
      <c r="F952" s="3">
        <v>1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</v>
      </c>
      <c r="P952" s="3">
        <v>0</v>
      </c>
      <c r="Q952" s="3">
        <v>0</v>
      </c>
      <c r="R952" s="3">
        <v>1</v>
      </c>
      <c r="S952" s="39">
        <v>0</v>
      </c>
      <c r="U952" s="37">
        <v>0</v>
      </c>
    </row>
    <row r="953" spans="1:21">
      <c r="A953" s="3">
        <f>IF('Training Data'!A953="M",1,0)</f>
        <v>0</v>
      </c>
      <c r="B953" s="3">
        <f>IF('Training Data'!$A953="F",1,0)</f>
        <v>0</v>
      </c>
      <c r="C953" s="3">
        <f>IF('Training Data'!$B953="H",1,0)</f>
        <v>1</v>
      </c>
      <c r="D953" s="3">
        <f>IF('Training Data'!$B953="A",1,0)</f>
        <v>0</v>
      </c>
      <c r="E953" s="3">
        <v>0</v>
      </c>
      <c r="F953" s="3">
        <v>1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1</v>
      </c>
      <c r="S953" s="39">
        <v>0</v>
      </c>
      <c r="U953" s="37">
        <v>0</v>
      </c>
    </row>
    <row r="954" spans="1:21">
      <c r="A954" s="3">
        <f>IF('Training Data'!A954="M",1,0)</f>
        <v>1</v>
      </c>
      <c r="B954" s="3">
        <f>IF('Training Data'!$A954="F",1,0)</f>
        <v>0</v>
      </c>
      <c r="C954" s="3">
        <f>IF('Training Data'!$B954="H",1,0)</f>
        <v>0</v>
      </c>
      <c r="D954" s="3">
        <f>IF('Training Data'!$B954="A",1,0)</f>
        <v>1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9">
        <v>0</v>
      </c>
      <c r="U954" s="37">
        <v>0</v>
      </c>
    </row>
    <row r="955" spans="1:21">
      <c r="A955" s="3">
        <f>IF('Training Data'!A955="M",1,0)</f>
        <v>1</v>
      </c>
      <c r="B955" s="3">
        <f>IF('Training Data'!$A955="F",1,0)</f>
        <v>0</v>
      </c>
      <c r="C955" s="3">
        <f>IF('Training Data'!$B955="H",1,0)</f>
        <v>0</v>
      </c>
      <c r="D955" s="3">
        <f>IF('Training Data'!$B955="A",1,0)</f>
        <v>1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</v>
      </c>
      <c r="P955" s="3">
        <v>0</v>
      </c>
      <c r="Q955" s="3">
        <v>0</v>
      </c>
      <c r="R955" s="3">
        <v>0</v>
      </c>
      <c r="S955" s="39">
        <v>0</v>
      </c>
      <c r="U955" s="37">
        <v>0</v>
      </c>
    </row>
    <row r="956" spans="1:21">
      <c r="A956" s="3">
        <f>IF('Training Data'!A956="M",1,0)</f>
        <v>1</v>
      </c>
      <c r="B956" s="3">
        <f>IF('Training Data'!$A956="F",1,0)</f>
        <v>0</v>
      </c>
      <c r="C956" s="3">
        <f>IF('Training Data'!$B956="H",1,0)</f>
        <v>1</v>
      </c>
      <c r="D956" s="3">
        <f>IF('Training Data'!$B956="A",1,0)</f>
        <v>0</v>
      </c>
      <c r="E956" s="3">
        <v>0</v>
      </c>
      <c r="F956" s="3">
        <v>1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</v>
      </c>
      <c r="P956" s="3">
        <v>0</v>
      </c>
      <c r="Q956" s="3">
        <v>0</v>
      </c>
      <c r="R956" s="3">
        <v>0</v>
      </c>
      <c r="S956" s="39">
        <v>0</v>
      </c>
      <c r="U956" s="37">
        <v>0</v>
      </c>
    </row>
    <row r="957" spans="1:21">
      <c r="A957" s="3">
        <f>IF('Training Data'!A957="M",1,0)</f>
        <v>0</v>
      </c>
      <c r="B957" s="3">
        <f>IF('Training Data'!$A957="F",1,0)</f>
        <v>1</v>
      </c>
      <c r="C957" s="3">
        <f>IF('Training Data'!$B957="H",1,0)</f>
        <v>1</v>
      </c>
      <c r="D957" s="3">
        <f>IF('Training Data'!$B957="A",1,0)</f>
        <v>0</v>
      </c>
      <c r="E957" s="3">
        <v>0</v>
      </c>
      <c r="F957" s="3">
        <v>1</v>
      </c>
      <c r="G957" s="3">
        <v>1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9">
        <v>0</v>
      </c>
      <c r="U957" s="37">
        <v>0</v>
      </c>
    </row>
    <row r="958" spans="1:21">
      <c r="A958" s="3">
        <f>IF('Training Data'!A958="M",1,0)</f>
        <v>1</v>
      </c>
      <c r="B958" s="3">
        <f>IF('Training Data'!$A958="F",1,0)</f>
        <v>0</v>
      </c>
      <c r="C958" s="3">
        <f>IF('Training Data'!$B958="H",1,0)</f>
        <v>1</v>
      </c>
      <c r="D958" s="3">
        <f>IF('Training Data'!$B958="A",1,0)</f>
        <v>0</v>
      </c>
      <c r="E958" s="3">
        <v>0</v>
      </c>
      <c r="F958" s="3">
        <v>0</v>
      </c>
      <c r="G958" s="3">
        <v>1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1</v>
      </c>
      <c r="S958" s="39">
        <v>0</v>
      </c>
      <c r="U958" s="37">
        <v>0</v>
      </c>
    </row>
    <row r="959" spans="1:21">
      <c r="A959" s="3">
        <f>IF('Training Data'!A959="M",1,0)</f>
        <v>0</v>
      </c>
      <c r="B959" s="3">
        <f>IF('Training Data'!$A959="F",1,0)</f>
        <v>1</v>
      </c>
      <c r="C959" s="3">
        <f>IF('Training Data'!$B959="H",1,0)</f>
        <v>0</v>
      </c>
      <c r="D959" s="3">
        <f>IF('Training Data'!$B959="A",1,0)</f>
        <v>1</v>
      </c>
      <c r="E959" s="3">
        <v>0</v>
      </c>
      <c r="F959" s="3">
        <v>0</v>
      </c>
      <c r="G959" s="3">
        <v>1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</v>
      </c>
      <c r="P959" s="3">
        <v>0</v>
      </c>
      <c r="Q959" s="3">
        <v>0</v>
      </c>
      <c r="R959" s="3">
        <v>0</v>
      </c>
      <c r="S959" s="39">
        <v>0</v>
      </c>
      <c r="U959" s="37">
        <v>0</v>
      </c>
    </row>
    <row r="960" spans="1:21">
      <c r="A960" s="3">
        <f>IF('Training Data'!A960="M",1,0)</f>
        <v>0</v>
      </c>
      <c r="B960" s="3">
        <f>IF('Training Data'!$A960="F",1,0)</f>
        <v>0</v>
      </c>
      <c r="C960" s="3">
        <f>IF('Training Data'!$B960="H",1,0)</f>
        <v>1</v>
      </c>
      <c r="D960" s="3">
        <f>IF('Training Data'!$B960="A",1,0)</f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9">
        <v>0</v>
      </c>
      <c r="U960" s="37">
        <v>0</v>
      </c>
    </row>
    <row r="961" spans="1:21">
      <c r="A961" s="3">
        <f>IF('Training Data'!A961="M",1,0)</f>
        <v>0</v>
      </c>
      <c r="B961" s="3">
        <f>IF('Training Data'!$A961="F",1,0)</f>
        <v>0</v>
      </c>
      <c r="C961" s="3">
        <f>IF('Training Data'!$B961="H",1,0)</f>
        <v>1</v>
      </c>
      <c r="D961" s="3">
        <f>IF('Training Data'!$B961="A",1,0)</f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9">
        <v>0</v>
      </c>
      <c r="U961" s="37">
        <v>0</v>
      </c>
    </row>
    <row r="962" spans="1:21">
      <c r="A962" s="3">
        <f>IF('Training Data'!A962="M",1,0)</f>
        <v>1</v>
      </c>
      <c r="B962" s="3">
        <f>IF('Training Data'!$A962="F",1,0)</f>
        <v>0</v>
      </c>
      <c r="C962" s="3">
        <f>IF('Training Data'!$B962="H",1,0)</f>
        <v>1</v>
      </c>
      <c r="D962" s="3">
        <f>IF('Training Data'!$B962="A",1,0)</f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1</v>
      </c>
      <c r="S962" s="39">
        <v>0</v>
      </c>
      <c r="U962" s="37">
        <v>0</v>
      </c>
    </row>
    <row r="963" spans="1:21">
      <c r="A963" s="3">
        <f>IF('Training Data'!A963="M",1,0)</f>
        <v>0</v>
      </c>
      <c r="B963" s="3">
        <f>IF('Training Data'!$A963="F",1,0)</f>
        <v>1</v>
      </c>
      <c r="C963" s="3">
        <f>IF('Training Data'!$B963="H",1,0)</f>
        <v>0</v>
      </c>
      <c r="D963" s="3">
        <f>IF('Training Data'!$B963="A",1,0)</f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9">
        <v>0</v>
      </c>
      <c r="U963" s="37">
        <v>0</v>
      </c>
    </row>
    <row r="964" spans="1:21">
      <c r="A964" s="3">
        <f>IF('Training Data'!A964="M",1,0)</f>
        <v>0</v>
      </c>
      <c r="B964" s="3">
        <f>IF('Training Data'!$A964="F",1,0)</f>
        <v>1</v>
      </c>
      <c r="C964" s="3">
        <f>IF('Training Data'!$B964="H",1,0)</f>
        <v>1</v>
      </c>
      <c r="D964" s="3">
        <f>IF('Training Data'!$B964="A",1,0)</f>
        <v>0</v>
      </c>
      <c r="E964" s="3">
        <v>0</v>
      </c>
      <c r="F964" s="3">
        <v>1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9">
        <v>0</v>
      </c>
      <c r="U964" s="37">
        <v>0</v>
      </c>
    </row>
    <row r="965" spans="1:21">
      <c r="A965" s="3">
        <f>IF('Training Data'!A965="M",1,0)</f>
        <v>0</v>
      </c>
      <c r="B965" s="3">
        <f>IF('Training Data'!$A965="F",1,0)</f>
        <v>1</v>
      </c>
      <c r="C965" s="3">
        <f>IF('Training Data'!$B965="H",1,0)</f>
        <v>0</v>
      </c>
      <c r="D965" s="3">
        <f>IF('Training Data'!$B965="A",1,0)</f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9">
        <v>0</v>
      </c>
      <c r="U965" s="37">
        <v>0</v>
      </c>
    </row>
    <row r="966" spans="1:21">
      <c r="A966" s="3">
        <f>IF('Training Data'!A966="M",1,0)</f>
        <v>0</v>
      </c>
      <c r="B966" s="3">
        <f>IF('Training Data'!$A966="F",1,0)</f>
        <v>1</v>
      </c>
      <c r="C966" s="3">
        <f>IF('Training Data'!$B966="H",1,0)</f>
        <v>0</v>
      </c>
      <c r="D966" s="3">
        <f>IF('Training Data'!$B966="A",1,0)</f>
        <v>1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</v>
      </c>
      <c r="P966" s="3">
        <v>0</v>
      </c>
      <c r="Q966" s="3">
        <v>0</v>
      </c>
      <c r="R966" s="3">
        <v>0</v>
      </c>
      <c r="S966" s="39">
        <v>0</v>
      </c>
      <c r="U966" s="37">
        <v>0</v>
      </c>
    </row>
    <row r="967" spans="1:21">
      <c r="A967" s="3">
        <f>IF('Training Data'!A967="M",1,0)</f>
        <v>1</v>
      </c>
      <c r="B967" s="3">
        <f>IF('Training Data'!$A967="F",1,0)</f>
        <v>0</v>
      </c>
      <c r="C967" s="3">
        <f>IF('Training Data'!$B967="H",1,0)</f>
        <v>1</v>
      </c>
      <c r="D967" s="3">
        <f>IF('Training Data'!$B967="A",1,0)</f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9">
        <v>0</v>
      </c>
      <c r="U967" s="37">
        <v>0</v>
      </c>
    </row>
    <row r="968" spans="1:21">
      <c r="A968" s="3">
        <f>IF('Training Data'!A968="M",1,0)</f>
        <v>0</v>
      </c>
      <c r="B968" s="3">
        <f>IF('Training Data'!$A968="F",1,0)</f>
        <v>0</v>
      </c>
      <c r="C968" s="3">
        <f>IF('Training Data'!$B968="H",1,0)</f>
        <v>1</v>
      </c>
      <c r="D968" s="3">
        <f>IF('Training Data'!$B968="A",1,0)</f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9">
        <v>0</v>
      </c>
      <c r="U968" s="37">
        <v>0</v>
      </c>
    </row>
    <row r="969" spans="1:21">
      <c r="A969" s="3">
        <f>IF('Training Data'!A969="M",1,0)</f>
        <v>0</v>
      </c>
      <c r="B969" s="3">
        <f>IF('Training Data'!$A969="F",1,0)</f>
        <v>1</v>
      </c>
      <c r="C969" s="3">
        <f>IF('Training Data'!$B969="H",1,0)</f>
        <v>0</v>
      </c>
      <c r="D969" s="3">
        <f>IF('Training Data'!$B969="A",1,0)</f>
        <v>1</v>
      </c>
      <c r="E969" s="3">
        <v>0</v>
      </c>
      <c r="F969" s="3">
        <v>1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</v>
      </c>
      <c r="P969" s="3">
        <v>0</v>
      </c>
      <c r="Q969" s="3">
        <v>0</v>
      </c>
      <c r="R969" s="3">
        <v>1</v>
      </c>
      <c r="S969" s="39">
        <v>0</v>
      </c>
      <c r="U969" s="37">
        <v>0</v>
      </c>
    </row>
    <row r="970" spans="1:21">
      <c r="A970" s="3">
        <f>IF('Training Data'!A970="M",1,0)</f>
        <v>1</v>
      </c>
      <c r="B970" s="3">
        <f>IF('Training Data'!$A970="F",1,0)</f>
        <v>0</v>
      </c>
      <c r="C970" s="3">
        <f>IF('Training Data'!$B970="H",1,0)</f>
        <v>0</v>
      </c>
      <c r="D970" s="3">
        <f>IF('Training Data'!$B970="A",1,0)</f>
        <v>1</v>
      </c>
      <c r="E970" s="3">
        <v>0</v>
      </c>
      <c r="F970" s="3">
        <v>0</v>
      </c>
      <c r="G970" s="3">
        <v>1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9">
        <v>0</v>
      </c>
      <c r="U970" s="37">
        <v>0</v>
      </c>
    </row>
    <row r="971" spans="1:21">
      <c r="A971" s="3">
        <f>IF('Training Data'!A971="M",1,0)</f>
        <v>1</v>
      </c>
      <c r="B971" s="3">
        <f>IF('Training Data'!$A971="F",1,0)</f>
        <v>0</v>
      </c>
      <c r="C971" s="3">
        <f>IF('Training Data'!$B971="H",1,0)</f>
        <v>1</v>
      </c>
      <c r="D971" s="3">
        <f>IF('Training Data'!$B971="A",1,0)</f>
        <v>0</v>
      </c>
      <c r="E971" s="3">
        <v>0</v>
      </c>
      <c r="F971" s="3">
        <v>0</v>
      </c>
      <c r="G971" s="3">
        <v>1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1</v>
      </c>
      <c r="S971" s="39">
        <v>0</v>
      </c>
      <c r="U971" s="37">
        <v>0</v>
      </c>
    </row>
    <row r="972" spans="1:21">
      <c r="A972" s="3">
        <f>IF('Training Data'!A972="M",1,0)</f>
        <v>0</v>
      </c>
      <c r="B972" s="3">
        <f>IF('Training Data'!$A972="F",1,0)</f>
        <v>1</v>
      </c>
      <c r="C972" s="3">
        <f>IF('Training Data'!$B972="H",1,0)</f>
        <v>0</v>
      </c>
      <c r="D972" s="3">
        <f>IF('Training Data'!$B972="A",1,0)</f>
        <v>0</v>
      </c>
      <c r="E972" s="3">
        <v>0</v>
      </c>
      <c r="F972" s="3">
        <v>0</v>
      </c>
      <c r="G972" s="3">
        <v>1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1</v>
      </c>
      <c r="R972" s="3">
        <v>0</v>
      </c>
      <c r="S972" s="39">
        <v>0</v>
      </c>
      <c r="U972" s="37">
        <v>0</v>
      </c>
    </row>
    <row r="973" spans="1:21">
      <c r="A973" s="3">
        <f>IF('Training Data'!A973="M",1,0)</f>
        <v>1</v>
      </c>
      <c r="B973" s="3">
        <f>IF('Training Data'!$A973="F",1,0)</f>
        <v>0</v>
      </c>
      <c r="C973" s="3">
        <f>IF('Training Data'!$B973="H",1,0)</f>
        <v>0</v>
      </c>
      <c r="D973" s="3">
        <f>IF('Training Data'!$B973="A",1,0)</f>
        <v>1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9">
        <v>0</v>
      </c>
      <c r="U973" s="37">
        <v>0</v>
      </c>
    </row>
    <row r="974" spans="1:21">
      <c r="A974" s="3">
        <f>IF('Training Data'!A974="M",1,0)</f>
        <v>0</v>
      </c>
      <c r="B974" s="3">
        <f>IF('Training Data'!$A974="F",1,0)</f>
        <v>1</v>
      </c>
      <c r="C974" s="3">
        <f>IF('Training Data'!$B974="H",1,0)</f>
        <v>1</v>
      </c>
      <c r="D974" s="3">
        <f>IF('Training Data'!$B974="A",1,0)</f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1</v>
      </c>
      <c r="Q974" s="3">
        <v>0</v>
      </c>
      <c r="R974" s="3">
        <v>0</v>
      </c>
      <c r="S974" s="39">
        <v>0</v>
      </c>
      <c r="U974" s="37">
        <v>0</v>
      </c>
    </row>
    <row r="975" spans="1:21">
      <c r="A975" s="3">
        <f>IF('Training Data'!A975="M",1,0)</f>
        <v>0</v>
      </c>
      <c r="B975" s="3">
        <f>IF('Training Data'!$A975="F",1,0)</f>
        <v>1</v>
      </c>
      <c r="C975" s="3">
        <f>IF('Training Data'!$B975="H",1,0)</f>
        <v>1</v>
      </c>
      <c r="D975" s="3">
        <f>IF('Training Data'!$B975="A",1,0)</f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9">
        <v>0</v>
      </c>
      <c r="U975" s="37">
        <v>0</v>
      </c>
    </row>
    <row r="976" spans="1:21">
      <c r="A976" s="3">
        <f>IF('Training Data'!A976="M",1,0)</f>
        <v>0</v>
      </c>
      <c r="B976" s="3">
        <f>IF('Training Data'!$A976="F",1,0)</f>
        <v>1</v>
      </c>
      <c r="C976" s="3">
        <f>IF('Training Data'!$B976="H",1,0)</f>
        <v>0</v>
      </c>
      <c r="D976" s="3">
        <f>IF('Training Data'!$B976="A",1,0)</f>
        <v>1</v>
      </c>
      <c r="E976" s="3">
        <v>0</v>
      </c>
      <c r="F976" s="3">
        <v>1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</v>
      </c>
      <c r="P976" s="3">
        <v>0</v>
      </c>
      <c r="Q976" s="3">
        <v>0</v>
      </c>
      <c r="R976" s="3">
        <v>0</v>
      </c>
      <c r="S976" s="39">
        <v>0</v>
      </c>
      <c r="U976" s="37">
        <v>0</v>
      </c>
    </row>
    <row r="977" spans="1:21">
      <c r="A977" s="3">
        <f>IF('Training Data'!A977="M",1,0)</f>
        <v>1</v>
      </c>
      <c r="B977" s="3">
        <f>IF('Training Data'!$A977="F",1,0)</f>
        <v>0</v>
      </c>
      <c r="C977" s="3">
        <f>IF('Training Data'!$B977="H",1,0)</f>
        <v>1</v>
      </c>
      <c r="D977" s="3">
        <f>IF('Training Data'!$B977="A",1,0)</f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9">
        <v>0</v>
      </c>
      <c r="U977" s="37">
        <v>0</v>
      </c>
    </row>
    <row r="978" spans="1:21">
      <c r="A978" s="3">
        <f>IF('Training Data'!A978="M",1,0)</f>
        <v>0</v>
      </c>
      <c r="B978" s="3">
        <f>IF('Training Data'!$A978="F",1,0)</f>
        <v>1</v>
      </c>
      <c r="C978" s="3">
        <f>IF('Training Data'!$B978="H",1,0)</f>
        <v>1</v>
      </c>
      <c r="D978" s="3">
        <f>IF('Training Data'!$B978="A",1,0)</f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1</v>
      </c>
      <c r="S978" s="39">
        <v>0</v>
      </c>
      <c r="U978" s="37">
        <v>0</v>
      </c>
    </row>
    <row r="979" spans="1:21">
      <c r="A979" s="3">
        <f>IF('Training Data'!A979="M",1,0)</f>
        <v>0</v>
      </c>
      <c r="B979" s="3">
        <f>IF('Training Data'!$A979="F",1,0)</f>
        <v>0</v>
      </c>
      <c r="C979" s="3">
        <f>IF('Training Data'!$B979="H",1,0)</f>
        <v>0</v>
      </c>
      <c r="D979" s="3">
        <f>IF('Training Data'!$B979="A",1,0)</f>
        <v>1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1</v>
      </c>
      <c r="S979" s="39">
        <v>0</v>
      </c>
      <c r="U979" s="37">
        <v>0</v>
      </c>
    </row>
    <row r="980" spans="1:21">
      <c r="A980" s="3">
        <f>IF('Training Data'!A980="M",1,0)</f>
        <v>0</v>
      </c>
      <c r="B980" s="3">
        <f>IF('Training Data'!$A980="F",1,0)</f>
        <v>0</v>
      </c>
      <c r="C980" s="3">
        <f>IF('Training Data'!$B980="H",1,0)</f>
        <v>1</v>
      </c>
      <c r="D980" s="3">
        <f>IF('Training Data'!$B980="A",1,0)</f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9">
        <v>0</v>
      </c>
      <c r="U980" s="37">
        <v>0</v>
      </c>
    </row>
    <row r="981" spans="1:21">
      <c r="A981" s="3">
        <f>IF('Training Data'!A981="M",1,0)</f>
        <v>1</v>
      </c>
      <c r="B981" s="3">
        <f>IF('Training Data'!$A981="F",1,0)</f>
        <v>0</v>
      </c>
      <c r="C981" s="3">
        <f>IF('Training Data'!$B981="H",1,0)</f>
        <v>0</v>
      </c>
      <c r="D981" s="3">
        <f>IF('Training Data'!$B981="A",1,0)</f>
        <v>1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1</v>
      </c>
      <c r="N981" s="3">
        <v>1</v>
      </c>
      <c r="O981" s="3">
        <v>0</v>
      </c>
      <c r="P981" s="3">
        <v>0</v>
      </c>
      <c r="Q981" s="3">
        <v>0</v>
      </c>
      <c r="R981" s="3">
        <v>0</v>
      </c>
      <c r="S981" s="39">
        <v>0</v>
      </c>
      <c r="U981" s="37">
        <v>0</v>
      </c>
    </row>
    <row r="982" spans="1:21">
      <c r="A982" s="3">
        <f>IF('Training Data'!A982="M",1,0)</f>
        <v>0</v>
      </c>
      <c r="B982" s="3">
        <f>IF('Training Data'!$A982="F",1,0)</f>
        <v>1</v>
      </c>
      <c r="C982" s="3">
        <f>IF('Training Data'!$B982="H",1,0)</f>
        <v>1</v>
      </c>
      <c r="D982" s="3">
        <f>IF('Training Data'!$B982="A",1,0)</f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1</v>
      </c>
      <c r="R982" s="3">
        <v>0</v>
      </c>
      <c r="S982" s="39">
        <v>0</v>
      </c>
      <c r="U982" s="37">
        <v>0</v>
      </c>
    </row>
    <row r="983" spans="1:21">
      <c r="A983" s="3">
        <f>IF('Training Data'!A983="M",1,0)</f>
        <v>1</v>
      </c>
      <c r="B983" s="3">
        <f>IF('Training Data'!$A983="F",1,0)</f>
        <v>0</v>
      </c>
      <c r="C983" s="3">
        <f>IF('Training Data'!$B983="H",1,0)</f>
        <v>0</v>
      </c>
      <c r="D983" s="3">
        <f>IF('Training Data'!$B983="A",1,0)</f>
        <v>0</v>
      </c>
      <c r="E983" s="3">
        <v>0</v>
      </c>
      <c r="F983" s="3">
        <v>1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</v>
      </c>
      <c r="P983" s="3">
        <v>0</v>
      </c>
      <c r="Q983" s="3">
        <v>0</v>
      </c>
      <c r="R983" s="3">
        <v>1</v>
      </c>
      <c r="S983" s="39">
        <v>0</v>
      </c>
      <c r="U983" s="37">
        <v>0</v>
      </c>
    </row>
    <row r="984" spans="1:21">
      <c r="A984" s="3">
        <f>IF('Training Data'!A984="M",1,0)</f>
        <v>0</v>
      </c>
      <c r="B984" s="3">
        <f>IF('Training Data'!$A984="F",1,0)</f>
        <v>1</v>
      </c>
      <c r="C984" s="3">
        <f>IF('Training Data'!$B984="H",1,0)</f>
        <v>0</v>
      </c>
      <c r="D984" s="3">
        <f>IF('Training Data'!$B984="A",1,0)</f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9">
        <v>0</v>
      </c>
      <c r="U984" s="37">
        <v>0</v>
      </c>
    </row>
    <row r="985" spans="1:21">
      <c r="A985" s="3">
        <f>IF('Training Data'!A985="M",1,0)</f>
        <v>0</v>
      </c>
      <c r="B985" s="3">
        <f>IF('Training Data'!$A985="F",1,0)</f>
        <v>1</v>
      </c>
      <c r="C985" s="3">
        <f>IF('Training Data'!$B985="H",1,0)</f>
        <v>0</v>
      </c>
      <c r="D985" s="3">
        <f>IF('Training Data'!$B985="A",1,0)</f>
        <v>1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1</v>
      </c>
      <c r="R985" s="3">
        <v>0</v>
      </c>
      <c r="S985" s="39">
        <v>0</v>
      </c>
      <c r="U985" s="37">
        <v>0</v>
      </c>
    </row>
    <row r="986" spans="1:21">
      <c r="A986" s="3">
        <f>IF('Training Data'!A986="M",1,0)</f>
        <v>1</v>
      </c>
      <c r="B986" s="3">
        <f>IF('Training Data'!$A986="F",1,0)</f>
        <v>0</v>
      </c>
      <c r="C986" s="3">
        <f>IF('Training Data'!$B986="H",1,0)</f>
        <v>0</v>
      </c>
      <c r="D986" s="3">
        <f>IF('Training Data'!$B986="A",1,0)</f>
        <v>1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9">
        <v>0</v>
      </c>
      <c r="U986" s="37">
        <v>0</v>
      </c>
    </row>
    <row r="987" spans="1:21">
      <c r="A987" s="3">
        <f>IF('Training Data'!A987="M",1,0)</f>
        <v>0</v>
      </c>
      <c r="B987" s="3">
        <f>IF('Training Data'!$A987="F",1,0)</f>
        <v>1</v>
      </c>
      <c r="C987" s="3">
        <f>IF('Training Data'!$B987="H",1,0)</f>
        <v>0</v>
      </c>
      <c r="D987" s="3">
        <f>IF('Training Data'!$B987="A",1,0)</f>
        <v>1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9">
        <v>0</v>
      </c>
      <c r="U987" s="37">
        <v>0</v>
      </c>
    </row>
    <row r="988" spans="1:21">
      <c r="A988" s="3">
        <f>IF('Training Data'!A988="M",1,0)</f>
        <v>1</v>
      </c>
      <c r="B988" s="3">
        <f>IF('Training Data'!$A988="F",1,0)</f>
        <v>0</v>
      </c>
      <c r="C988" s="3">
        <f>IF('Training Data'!$B988="H",1,0)</f>
        <v>0</v>
      </c>
      <c r="D988" s="3">
        <f>IF('Training Data'!$B988="A",1,0)</f>
        <v>1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9">
        <v>0</v>
      </c>
      <c r="U988" s="37">
        <v>0</v>
      </c>
    </row>
    <row r="989" spans="1:21">
      <c r="A989" s="3">
        <f>IF('Training Data'!A989="M",1,0)</f>
        <v>0</v>
      </c>
      <c r="B989" s="3">
        <f>IF('Training Data'!$A989="F",1,0)</f>
        <v>1</v>
      </c>
      <c r="C989" s="3">
        <f>IF('Training Data'!$B989="H",1,0)</f>
        <v>1</v>
      </c>
      <c r="D989" s="3">
        <f>IF('Training Data'!$B989="A",1,0)</f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1</v>
      </c>
      <c r="R989" s="3">
        <v>0</v>
      </c>
      <c r="S989" s="39">
        <v>0</v>
      </c>
      <c r="U989" s="37">
        <v>0</v>
      </c>
    </row>
    <row r="990" spans="1:21">
      <c r="A990" s="3">
        <f>IF('Training Data'!A990="M",1,0)</f>
        <v>1</v>
      </c>
      <c r="B990" s="3">
        <f>IF('Training Data'!$A990="F",1,0)</f>
        <v>0</v>
      </c>
      <c r="C990" s="3">
        <f>IF('Training Data'!$B990="H",1,0)</f>
        <v>1</v>
      </c>
      <c r="D990" s="3">
        <f>IF('Training Data'!$B990="A",1,0)</f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1</v>
      </c>
      <c r="S990" s="39">
        <v>0</v>
      </c>
      <c r="U990" s="37">
        <v>0</v>
      </c>
    </row>
    <row r="991" spans="1:21">
      <c r="A991" s="3">
        <f>IF('Training Data'!A991="M",1,0)</f>
        <v>1</v>
      </c>
      <c r="B991" s="3">
        <f>IF('Training Data'!$A991="F",1,0)</f>
        <v>0</v>
      </c>
      <c r="C991" s="3">
        <f>IF('Training Data'!$B991="H",1,0)</f>
        <v>1</v>
      </c>
      <c r="D991" s="3">
        <f>IF('Training Data'!$B991="A",1,0)</f>
        <v>0</v>
      </c>
      <c r="E991" s="3">
        <v>0</v>
      </c>
      <c r="F991" s="3">
        <v>0</v>
      </c>
      <c r="G991" s="3">
        <v>1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9">
        <v>0</v>
      </c>
      <c r="U991" s="37">
        <v>0</v>
      </c>
    </row>
    <row r="992" spans="1:21">
      <c r="A992" s="3">
        <f>IF('Training Data'!A992="M",1,0)</f>
        <v>0</v>
      </c>
      <c r="B992" s="3">
        <f>IF('Training Data'!$A992="F",1,0)</f>
        <v>1</v>
      </c>
      <c r="C992" s="3">
        <f>IF('Training Data'!$B992="H",1,0)</f>
        <v>0</v>
      </c>
      <c r="D992" s="3">
        <f>IF('Training Data'!$B992="A",1,0)</f>
        <v>1</v>
      </c>
      <c r="E992" s="3">
        <v>0</v>
      </c>
      <c r="F992" s="3">
        <v>1</v>
      </c>
      <c r="G992" s="3">
        <v>0</v>
      </c>
      <c r="H992" s="3">
        <v>0</v>
      </c>
      <c r="I992" s="3">
        <v>1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9">
        <v>0</v>
      </c>
      <c r="U992" s="37">
        <v>0</v>
      </c>
    </row>
    <row r="993" spans="1:21">
      <c r="A993" s="3">
        <f>IF('Training Data'!A993="M",1,0)</f>
        <v>0</v>
      </c>
      <c r="B993" s="3">
        <f>IF('Training Data'!$A993="F",1,0)</f>
        <v>0</v>
      </c>
      <c r="C993" s="3">
        <f>IF('Training Data'!$B993="H",1,0)</f>
        <v>0</v>
      </c>
      <c r="D993" s="3">
        <f>IF('Training Data'!$B993="A",1,0)</f>
        <v>0</v>
      </c>
      <c r="E993" s="3">
        <v>0</v>
      </c>
      <c r="F993" s="3">
        <v>1</v>
      </c>
      <c r="G993" s="3">
        <v>1</v>
      </c>
      <c r="H993" s="3">
        <v>0</v>
      </c>
      <c r="I993" s="3">
        <v>1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</v>
      </c>
      <c r="P993" s="3">
        <v>0</v>
      </c>
      <c r="Q993" s="3">
        <v>0</v>
      </c>
      <c r="R993" s="3">
        <v>1</v>
      </c>
      <c r="S993" s="39">
        <v>0</v>
      </c>
      <c r="U993" s="37">
        <v>0</v>
      </c>
    </row>
    <row r="994" spans="1:21">
      <c r="A994" s="3">
        <f>IF('Training Data'!A994="M",1,0)</f>
        <v>0</v>
      </c>
      <c r="B994" s="3">
        <f>IF('Training Data'!$A994="F",1,0)</f>
        <v>0</v>
      </c>
      <c r="C994" s="3">
        <f>IF('Training Data'!$B994="H",1,0)</f>
        <v>1</v>
      </c>
      <c r="D994" s="3">
        <f>IF('Training Data'!$B994="A",1,0)</f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1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9">
        <v>0</v>
      </c>
      <c r="U994" s="37">
        <v>0</v>
      </c>
    </row>
    <row r="995" spans="1:21">
      <c r="A995" s="3">
        <f>IF('Training Data'!A995="M",1,0)</f>
        <v>1</v>
      </c>
      <c r="B995" s="3">
        <f>IF('Training Data'!$A995="F",1,0)</f>
        <v>0</v>
      </c>
      <c r="C995" s="3">
        <f>IF('Training Data'!$B995="H",1,0)</f>
        <v>1</v>
      </c>
      <c r="D995" s="3">
        <f>IF('Training Data'!$B995="A",1,0)</f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9">
        <v>0</v>
      </c>
      <c r="U995" s="37">
        <v>0</v>
      </c>
    </row>
    <row r="996" spans="1:21">
      <c r="A996" s="3">
        <f>IF('Training Data'!A996="M",1,0)</f>
        <v>1</v>
      </c>
      <c r="B996" s="3">
        <f>IF('Training Data'!$A996="F",1,0)</f>
        <v>0</v>
      </c>
      <c r="C996" s="3">
        <f>IF('Training Data'!$B996="H",1,0)</f>
        <v>1</v>
      </c>
      <c r="D996" s="3">
        <f>IF('Training Data'!$B996="A",1,0)</f>
        <v>0</v>
      </c>
      <c r="E996" s="3">
        <v>0</v>
      </c>
      <c r="F996" s="3">
        <v>0</v>
      </c>
      <c r="G996" s="3">
        <v>1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1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9">
        <v>0</v>
      </c>
      <c r="U996" s="37">
        <v>0</v>
      </c>
    </row>
    <row r="997" spans="1:21">
      <c r="A997" s="3">
        <f>IF('Training Data'!A997="M",1,0)</f>
        <v>1</v>
      </c>
      <c r="B997" s="3">
        <f>IF('Training Data'!$A997="F",1,0)</f>
        <v>0</v>
      </c>
      <c r="C997" s="3">
        <f>IF('Training Data'!$B997="H",1,0)</f>
        <v>0</v>
      </c>
      <c r="D997" s="3">
        <f>IF('Training Data'!$B997="A",1,0)</f>
        <v>1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9">
        <v>0</v>
      </c>
      <c r="U997" s="37">
        <v>0</v>
      </c>
    </row>
    <row r="998" spans="1:21">
      <c r="A998" s="3">
        <f>IF('Training Data'!A998="M",1,0)</f>
        <v>0</v>
      </c>
      <c r="B998" s="3">
        <f>IF('Training Data'!$A998="F",1,0)</f>
        <v>1</v>
      </c>
      <c r="C998" s="3">
        <f>IF('Training Data'!$B998="H",1,0)</f>
        <v>0</v>
      </c>
      <c r="D998" s="3">
        <f>IF('Training Data'!$B998="A",1,0)</f>
        <v>1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9">
        <v>0</v>
      </c>
      <c r="U998" s="37">
        <v>0</v>
      </c>
    </row>
    <row r="999" spans="1:21">
      <c r="A999" s="3">
        <f>IF('Training Data'!A999="M",1,0)</f>
        <v>1</v>
      </c>
      <c r="B999" s="3">
        <f>IF('Training Data'!$A999="F",1,0)</f>
        <v>0</v>
      </c>
      <c r="C999" s="3">
        <f>IF('Training Data'!$B999="H",1,0)</f>
        <v>1</v>
      </c>
      <c r="D999" s="3">
        <f>IF('Training Data'!$B999="A",1,0)</f>
        <v>0</v>
      </c>
      <c r="E999" s="3">
        <v>0</v>
      </c>
      <c r="F999" s="3">
        <v>0</v>
      </c>
      <c r="G999" s="3">
        <v>1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9">
        <v>0</v>
      </c>
      <c r="U999" s="37">
        <v>0</v>
      </c>
    </row>
    <row r="1000" spans="1:21">
      <c r="A1000" s="3">
        <f>IF('Training Data'!A1000="M",1,0)</f>
        <v>0</v>
      </c>
      <c r="B1000" s="3">
        <f>IF('Training Data'!$A1000="F",1,0)</f>
        <v>0</v>
      </c>
      <c r="C1000" s="3">
        <f>IF('Training Data'!$B1000="H",1,0)</f>
        <v>1</v>
      </c>
      <c r="D1000" s="3">
        <f>IF('Training Data'!$B1000="A",1,0)</f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9">
        <v>0</v>
      </c>
      <c r="U1000" s="37">
        <v>0</v>
      </c>
    </row>
    <row r="1001" spans="1:21">
      <c r="A1001" s="3">
        <f>IF('Training Data'!A1001="M",1,0)</f>
        <v>1</v>
      </c>
      <c r="B1001" s="3">
        <f>IF('Training Data'!$A1001="F",1,0)</f>
        <v>0</v>
      </c>
      <c r="C1001" s="3">
        <f>IF('Training Data'!$B1001="H",1,0)</f>
        <v>0</v>
      </c>
      <c r="D1001" s="3">
        <f>IF('Training Data'!$B1001="A",1,0)</f>
        <v>1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1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9">
        <v>1</v>
      </c>
      <c r="U1001" s="37">
        <v>0</v>
      </c>
    </row>
  </sheetData>
  <conditionalFormatting sqref="E2:S1001">
    <cfRule type="cellIs" dxfId="11" priority="1" operator="greaterThan">
      <formula>0.5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U1001"/>
  <sheetViews>
    <sheetView zoomScale="97" zoomScaleNormal="97" zoomScalePageLayoutView="97" workbookViewId="0">
      <selection activeCell="S1" sqref="S1"/>
    </sheetView>
  </sheetViews>
  <sheetFormatPr baseColWidth="10" defaultColWidth="11" defaultRowHeight="15" x14ac:dyDescent="0"/>
  <cols>
    <col min="1" max="1" width="5.33203125" bestFit="1" customWidth="1"/>
    <col min="2" max="2" width="7.1640625" bestFit="1" customWidth="1"/>
    <col min="3" max="3" width="6.1640625" bestFit="1" customWidth="1"/>
    <col min="4" max="4" width="4.1640625" bestFit="1" customWidth="1"/>
    <col min="5" max="5" width="9.83203125" customWidth="1"/>
    <col min="6" max="6" width="7" customWidth="1"/>
    <col min="7" max="7" width="8.5" customWidth="1"/>
    <col min="8" max="8" width="4.83203125" customWidth="1"/>
    <col min="9" max="9" width="8.5" customWidth="1"/>
    <col min="10" max="10" width="7.83203125" customWidth="1"/>
    <col min="11" max="11" width="6.83203125" customWidth="1"/>
    <col min="12" max="12" width="6.6640625" customWidth="1"/>
    <col min="13" max="13" width="6.5" customWidth="1"/>
    <col min="14" max="14" width="8.33203125" customWidth="1"/>
    <col min="16" max="16" width="9.1640625" customWidth="1"/>
    <col min="17" max="17" width="8.33203125" customWidth="1"/>
    <col min="18" max="18" width="5.5" bestFit="1" customWidth="1"/>
    <col min="19" max="19" width="9.6640625" style="40" customWidth="1"/>
    <col min="21" max="21" width="11" style="28"/>
  </cols>
  <sheetData>
    <row r="1" spans="1:21" ht="45">
      <c r="A1" s="5" t="s">
        <v>18</v>
      </c>
      <c r="B1" s="5" t="s">
        <v>19</v>
      </c>
      <c r="C1" s="7" t="s">
        <v>20</v>
      </c>
      <c r="D1" s="5" t="s">
        <v>21</v>
      </c>
      <c r="E1" s="8" t="s">
        <v>1</v>
      </c>
      <c r="F1" s="6" t="s">
        <v>2</v>
      </c>
      <c r="G1" s="6" t="s">
        <v>16</v>
      </c>
      <c r="H1" s="6" t="s">
        <v>3</v>
      </c>
      <c r="I1" s="6" t="s">
        <v>4</v>
      </c>
      <c r="J1" s="6" t="s">
        <v>23</v>
      </c>
      <c r="K1" s="6" t="s">
        <v>5</v>
      </c>
      <c r="L1" s="6" t="s">
        <v>24</v>
      </c>
      <c r="M1" s="6" t="s">
        <v>25</v>
      </c>
      <c r="N1" s="6" t="s">
        <v>27</v>
      </c>
      <c r="O1" s="6" t="s">
        <v>7</v>
      </c>
      <c r="P1" s="6" t="s">
        <v>6</v>
      </c>
      <c r="Q1" s="6" t="s">
        <v>26</v>
      </c>
      <c r="R1" s="6" t="s">
        <v>17</v>
      </c>
      <c r="S1" s="42" t="s">
        <v>8</v>
      </c>
      <c r="U1" s="41" t="s">
        <v>12</v>
      </c>
    </row>
    <row r="2" spans="1:21">
      <c r="A2" s="3">
        <f>IF('Training Data'!A2="M",1,0)</f>
        <v>1</v>
      </c>
      <c r="B2" s="3">
        <f>IF('Training Data'!A2="F",1,0)</f>
        <v>0</v>
      </c>
      <c r="C2" s="9">
        <f>IF('Training Data'!B2="H",1,0)</f>
        <v>0</v>
      </c>
      <c r="D2" s="3">
        <f>IF('Training Data'!B2="A",1,0)</f>
        <v>1</v>
      </c>
      <c r="E2" s="14">
        <v>1</v>
      </c>
      <c r="F2" s="13">
        <v>0</v>
      </c>
      <c r="G2" s="13">
        <v>0</v>
      </c>
      <c r="H2" s="13">
        <v>0</v>
      </c>
      <c r="I2" s="13">
        <v>1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43">
        <v>0</v>
      </c>
      <c r="U2" s="37">
        <v>1</v>
      </c>
    </row>
    <row r="3" spans="1:21">
      <c r="A3" s="3">
        <f>IF('Training Data'!A3="M",1,0)</f>
        <v>1</v>
      </c>
      <c r="B3" s="3">
        <f>IF('Training Data'!A3="F",1,0)</f>
        <v>0</v>
      </c>
      <c r="C3" s="9">
        <f>IF('Training Data'!B3="H",1,0)</f>
        <v>1</v>
      </c>
      <c r="D3" s="3">
        <f>IF('Training Data'!B3="A",1,0)</f>
        <v>0</v>
      </c>
      <c r="E3" s="14">
        <v>1</v>
      </c>
      <c r="F3" s="13">
        <v>0</v>
      </c>
      <c r="G3" s="13">
        <v>0</v>
      </c>
      <c r="H3" s="13">
        <v>0</v>
      </c>
      <c r="I3" s="13">
        <v>1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  <c r="S3" s="43">
        <v>0</v>
      </c>
      <c r="U3" s="37">
        <v>1</v>
      </c>
    </row>
    <row r="4" spans="1:21">
      <c r="A4" s="3">
        <f>IF('Training Data'!A4="M",1,0)</f>
        <v>1</v>
      </c>
      <c r="B4" s="3">
        <f>IF('Training Data'!A4="F",1,0)</f>
        <v>0</v>
      </c>
      <c r="C4" s="9">
        <f>IF('Training Data'!B4="H",1,0)</f>
        <v>1</v>
      </c>
      <c r="D4" s="3">
        <f>IF('Training Data'!B4="A",1,0)</f>
        <v>0</v>
      </c>
      <c r="E4" s="14">
        <v>1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1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43">
        <v>0</v>
      </c>
      <c r="U4" s="37">
        <v>1</v>
      </c>
    </row>
    <row r="5" spans="1:21">
      <c r="A5" s="3">
        <f>IF('Training Data'!A5="M",1,0)</f>
        <v>0</v>
      </c>
      <c r="B5" s="3">
        <f>IF('Training Data'!A5="F",1,0)</f>
        <v>0</v>
      </c>
      <c r="C5" s="9">
        <f>IF('Training Data'!B5="H",1,0)</f>
        <v>1</v>
      </c>
      <c r="D5" s="3">
        <f>IF('Training Data'!B5="A",1,0)</f>
        <v>0</v>
      </c>
      <c r="E5" s="14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1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43">
        <v>0</v>
      </c>
      <c r="U5" s="37">
        <v>1</v>
      </c>
    </row>
    <row r="6" spans="1:21">
      <c r="A6" s="3">
        <f>IF('Training Data'!A6="M",1,0)</f>
        <v>0</v>
      </c>
      <c r="B6" s="3">
        <f>IF('Training Data'!A6="F",1,0)</f>
        <v>1</v>
      </c>
      <c r="C6" s="9">
        <f>IF('Training Data'!B6="H",1,0)</f>
        <v>0</v>
      </c>
      <c r="D6" s="3">
        <f>IF('Training Data'!B6="A",1,0)</f>
        <v>1</v>
      </c>
      <c r="E6" s="14">
        <v>0</v>
      </c>
      <c r="F6" s="13">
        <v>0</v>
      </c>
      <c r="G6" s="13">
        <v>0</v>
      </c>
      <c r="H6" s="13">
        <v>0</v>
      </c>
      <c r="I6" s="13">
        <v>0</v>
      </c>
      <c r="J6" s="13">
        <v>1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1</v>
      </c>
      <c r="R6" s="13">
        <v>0</v>
      </c>
      <c r="S6" s="43">
        <v>0</v>
      </c>
      <c r="U6" s="37">
        <v>1</v>
      </c>
    </row>
    <row r="7" spans="1:21">
      <c r="A7" s="3">
        <f>IF('Training Data'!A7="M",1,0)</f>
        <v>0</v>
      </c>
      <c r="B7" s="3">
        <f>IF('Training Data'!A7="F",1,0)</f>
        <v>1</v>
      </c>
      <c r="C7" s="9">
        <f>IF('Training Data'!B7="H",1,0)</f>
        <v>1</v>
      </c>
      <c r="D7" s="3">
        <f>IF('Training Data'!B7="A",1,0)</f>
        <v>0</v>
      </c>
      <c r="E7" s="14">
        <v>0</v>
      </c>
      <c r="F7" s="13">
        <v>0</v>
      </c>
      <c r="G7" s="13">
        <v>0</v>
      </c>
      <c r="H7" s="13">
        <v>0</v>
      </c>
      <c r="I7" s="13">
        <v>1</v>
      </c>
      <c r="J7" s="13">
        <v>0</v>
      </c>
      <c r="K7" s="13">
        <v>0</v>
      </c>
      <c r="L7" s="13">
        <v>0</v>
      </c>
      <c r="M7" s="13">
        <v>0</v>
      </c>
      <c r="N7" s="13">
        <v>1</v>
      </c>
      <c r="O7" s="13">
        <v>0</v>
      </c>
      <c r="P7" s="13">
        <v>0</v>
      </c>
      <c r="Q7" s="13">
        <v>0</v>
      </c>
      <c r="R7" s="13">
        <v>0</v>
      </c>
      <c r="S7" s="43">
        <v>0</v>
      </c>
      <c r="U7" s="37">
        <v>1</v>
      </c>
    </row>
    <row r="8" spans="1:21">
      <c r="A8" s="3">
        <f>IF('Training Data'!A8="M",1,0)</f>
        <v>1</v>
      </c>
      <c r="B8" s="3">
        <f>IF('Training Data'!A8="F",1,0)</f>
        <v>0</v>
      </c>
      <c r="C8" s="9">
        <f>IF('Training Data'!B8="H",1,0)</f>
        <v>1</v>
      </c>
      <c r="D8" s="3">
        <f>IF('Training Data'!B8="A",1,0)</f>
        <v>0</v>
      </c>
      <c r="E8" s="14">
        <v>0</v>
      </c>
      <c r="F8" s="13">
        <v>1</v>
      </c>
      <c r="G8" s="13">
        <v>0</v>
      </c>
      <c r="H8" s="13">
        <v>1</v>
      </c>
      <c r="I8" s="13">
        <v>1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43">
        <v>0</v>
      </c>
      <c r="U8" s="37">
        <v>1</v>
      </c>
    </row>
    <row r="9" spans="1:21">
      <c r="A9" s="3">
        <f>IF('Training Data'!A9="M",1,0)</f>
        <v>0</v>
      </c>
      <c r="B9" s="3">
        <f>IF('Training Data'!A9="F",1,0)</f>
        <v>1</v>
      </c>
      <c r="C9" s="9">
        <f>IF('Training Data'!B9="H",1,0)</f>
        <v>1</v>
      </c>
      <c r="D9" s="3">
        <f>IF('Training Data'!B9="A",1,0)</f>
        <v>0</v>
      </c>
      <c r="E9" s="14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43">
        <v>1</v>
      </c>
      <c r="U9" s="37">
        <v>1</v>
      </c>
    </row>
    <row r="10" spans="1:21">
      <c r="A10" s="3">
        <f>IF('Training Data'!A10="M",1,0)</f>
        <v>0</v>
      </c>
      <c r="B10" s="3">
        <f>IF('Training Data'!A10="F",1,0)</f>
        <v>1</v>
      </c>
      <c r="C10" s="9">
        <f>IF('Training Data'!B10="H",1,0)</f>
        <v>1</v>
      </c>
      <c r="D10" s="3">
        <f>IF('Training Data'!B10="A",1,0)</f>
        <v>0</v>
      </c>
      <c r="E10" s="14">
        <v>0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1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43">
        <v>0</v>
      </c>
      <c r="U10" s="37">
        <v>1</v>
      </c>
    </row>
    <row r="11" spans="1:21">
      <c r="A11" s="3">
        <f>IF('Training Data'!A11="M",1,0)</f>
        <v>0</v>
      </c>
      <c r="B11" s="3">
        <f>IF('Training Data'!A11="F",1,0)</f>
        <v>1</v>
      </c>
      <c r="C11" s="9">
        <f>IF('Training Data'!B11="H",1,0)</f>
        <v>1</v>
      </c>
      <c r="D11" s="3">
        <f>IF('Training Data'!B11="A",1,0)</f>
        <v>0</v>
      </c>
      <c r="E11" s="14">
        <v>0</v>
      </c>
      <c r="F11" s="13">
        <v>0</v>
      </c>
      <c r="G11" s="13">
        <v>0</v>
      </c>
      <c r="H11" s="13">
        <v>0</v>
      </c>
      <c r="I11" s="13">
        <v>1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43">
        <v>1</v>
      </c>
      <c r="U11" s="37">
        <v>1</v>
      </c>
    </row>
    <row r="12" spans="1:21">
      <c r="A12" s="3">
        <f>IF('Training Data'!A12="M",1,0)</f>
        <v>0</v>
      </c>
      <c r="B12" s="3">
        <f>IF('Training Data'!A12="F",1,0)</f>
        <v>1</v>
      </c>
      <c r="C12" s="9">
        <f>IF('Training Data'!B12="H",1,0)</f>
        <v>1</v>
      </c>
      <c r="D12" s="3">
        <f>IF('Training Data'!B12="A",1,0)</f>
        <v>0</v>
      </c>
      <c r="E12" s="14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1</v>
      </c>
      <c r="R12" s="13">
        <v>0</v>
      </c>
      <c r="S12" s="43">
        <v>0</v>
      </c>
      <c r="U12" s="37">
        <v>1</v>
      </c>
    </row>
    <row r="13" spans="1:21">
      <c r="A13" s="3">
        <f>IF('Training Data'!A13="M",1,0)</f>
        <v>0</v>
      </c>
      <c r="B13" s="3">
        <f>IF('Training Data'!A13="F",1,0)</f>
        <v>1</v>
      </c>
      <c r="C13" s="9">
        <f>IF('Training Data'!B13="H",1,0)</f>
        <v>0</v>
      </c>
      <c r="D13" s="3">
        <f>IF('Training Data'!B13="A",1,0)</f>
        <v>1</v>
      </c>
      <c r="E13" s="14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1</v>
      </c>
      <c r="P13" s="13">
        <v>0</v>
      </c>
      <c r="Q13" s="13">
        <v>1</v>
      </c>
      <c r="R13" s="13">
        <v>0</v>
      </c>
      <c r="S13" s="43">
        <v>0</v>
      </c>
      <c r="U13" s="37">
        <v>1</v>
      </c>
    </row>
    <row r="14" spans="1:21">
      <c r="A14" s="3">
        <f>IF('Training Data'!A14="M",1,0)</f>
        <v>0</v>
      </c>
      <c r="B14" s="3">
        <f>IF('Training Data'!A14="F",1,0)</f>
        <v>1</v>
      </c>
      <c r="C14" s="9">
        <f>IF('Training Data'!B14="H",1,0)</f>
        <v>1</v>
      </c>
      <c r="D14" s="3">
        <f>IF('Training Data'!B14="A",1,0)</f>
        <v>0</v>
      </c>
      <c r="E14" s="14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1</v>
      </c>
      <c r="O14" s="13">
        <v>0</v>
      </c>
      <c r="P14" s="13">
        <v>1</v>
      </c>
      <c r="Q14" s="13">
        <v>1</v>
      </c>
      <c r="R14" s="13">
        <v>0</v>
      </c>
      <c r="S14" s="43">
        <v>0</v>
      </c>
      <c r="U14" s="37">
        <v>1</v>
      </c>
    </row>
    <row r="15" spans="1:21">
      <c r="A15" s="3">
        <f>IF('Training Data'!A15="M",1,0)</f>
        <v>0</v>
      </c>
      <c r="B15" s="3">
        <f>IF('Training Data'!A15="F",1,0)</f>
        <v>0</v>
      </c>
      <c r="C15" s="9">
        <f>IF('Training Data'!B15="H",1,0)</f>
        <v>0</v>
      </c>
      <c r="D15" s="3">
        <f>IF('Training Data'!B15="A",1,0)</f>
        <v>1</v>
      </c>
      <c r="E15" s="14">
        <v>0</v>
      </c>
      <c r="F15" s="13">
        <v>0</v>
      </c>
      <c r="G15" s="13">
        <v>0</v>
      </c>
      <c r="H15" s="13">
        <v>1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1</v>
      </c>
      <c r="Q15" s="13">
        <v>0</v>
      </c>
      <c r="R15" s="13">
        <v>0</v>
      </c>
      <c r="S15" s="43">
        <v>0</v>
      </c>
      <c r="U15" s="37">
        <v>1</v>
      </c>
    </row>
    <row r="16" spans="1:21">
      <c r="A16" s="3">
        <f>IF('Training Data'!A16="M",1,0)</f>
        <v>1</v>
      </c>
      <c r="B16" s="3">
        <f>IF('Training Data'!A16="F",1,0)</f>
        <v>0</v>
      </c>
      <c r="C16" s="9">
        <f>IF('Training Data'!B16="H",1,0)</f>
        <v>0</v>
      </c>
      <c r="D16" s="3">
        <f>IF('Training Data'!B16="A",1,0)</f>
        <v>1</v>
      </c>
      <c r="E16" s="14">
        <v>0</v>
      </c>
      <c r="F16" s="13">
        <v>0</v>
      </c>
      <c r="G16" s="13">
        <v>0</v>
      </c>
      <c r="H16" s="13">
        <v>0</v>
      </c>
      <c r="I16" s="13">
        <v>1</v>
      </c>
      <c r="J16" s="13">
        <v>0</v>
      </c>
      <c r="K16" s="13">
        <v>0</v>
      </c>
      <c r="L16" s="13">
        <v>0</v>
      </c>
      <c r="M16" s="13">
        <v>1</v>
      </c>
      <c r="N16" s="13">
        <v>1</v>
      </c>
      <c r="O16" s="13">
        <v>0</v>
      </c>
      <c r="P16" s="13">
        <v>0</v>
      </c>
      <c r="Q16" s="13">
        <v>1</v>
      </c>
      <c r="R16" s="13">
        <v>0</v>
      </c>
      <c r="S16" s="43">
        <v>1</v>
      </c>
      <c r="U16" s="37">
        <v>1</v>
      </c>
    </row>
    <row r="17" spans="1:21">
      <c r="A17" s="3">
        <f>IF('Training Data'!A17="M",1,0)</f>
        <v>1</v>
      </c>
      <c r="B17" s="3">
        <f>IF('Training Data'!A17="F",1,0)</f>
        <v>0</v>
      </c>
      <c r="C17" s="9">
        <f>IF('Training Data'!B17="H",1,0)</f>
        <v>1</v>
      </c>
      <c r="D17" s="3">
        <f>IF('Training Data'!B17="A",1,0)</f>
        <v>0</v>
      </c>
      <c r="E17" s="14">
        <v>0</v>
      </c>
      <c r="F17" s="13">
        <v>0</v>
      </c>
      <c r="G17" s="13">
        <v>0</v>
      </c>
      <c r="H17" s="13">
        <v>1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1</v>
      </c>
      <c r="R17" s="13">
        <v>0</v>
      </c>
      <c r="S17" s="43">
        <v>0</v>
      </c>
      <c r="U17" s="37">
        <v>1</v>
      </c>
    </row>
    <row r="18" spans="1:21">
      <c r="A18" s="3">
        <f>IF('Training Data'!A18="M",1,0)</f>
        <v>1</v>
      </c>
      <c r="B18" s="3">
        <f>IF('Training Data'!A18="F",1,0)</f>
        <v>0</v>
      </c>
      <c r="C18" s="9">
        <f>IF('Training Data'!B18="H",1,0)</f>
        <v>0</v>
      </c>
      <c r="D18" s="3">
        <f>IF('Training Data'!B18="A",1,0)</f>
        <v>0</v>
      </c>
      <c r="E18" s="14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1</v>
      </c>
      <c r="O18" s="13">
        <v>0</v>
      </c>
      <c r="P18" s="13">
        <v>0</v>
      </c>
      <c r="Q18" s="13">
        <v>0</v>
      </c>
      <c r="R18" s="13">
        <v>0</v>
      </c>
      <c r="S18" s="43">
        <v>0</v>
      </c>
      <c r="U18" s="37">
        <v>1</v>
      </c>
    </row>
    <row r="19" spans="1:21">
      <c r="A19" s="3">
        <f>IF('Training Data'!A19="M",1,0)</f>
        <v>0</v>
      </c>
      <c r="B19" s="3">
        <f>IF('Training Data'!A19="F",1,0)</f>
        <v>1</v>
      </c>
      <c r="C19" s="9">
        <f>IF('Training Data'!B19="H",1,0)</f>
        <v>1</v>
      </c>
      <c r="D19" s="3">
        <f>IF('Training Data'!B19="A",1,0)</f>
        <v>0</v>
      </c>
      <c r="E19" s="14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1</v>
      </c>
      <c r="M19" s="13">
        <v>0</v>
      </c>
      <c r="N19" s="13">
        <v>1</v>
      </c>
      <c r="O19" s="13">
        <v>0</v>
      </c>
      <c r="P19" s="13">
        <v>0</v>
      </c>
      <c r="Q19" s="13">
        <v>0</v>
      </c>
      <c r="R19" s="13">
        <v>0</v>
      </c>
      <c r="S19" s="43">
        <v>0</v>
      </c>
      <c r="U19" s="37">
        <v>1</v>
      </c>
    </row>
    <row r="20" spans="1:21">
      <c r="A20" s="3">
        <f>IF('Training Data'!A20="M",1,0)</f>
        <v>1</v>
      </c>
      <c r="B20" s="3">
        <f>IF('Training Data'!A20="F",1,0)</f>
        <v>0</v>
      </c>
      <c r="C20" s="9">
        <f>IF('Training Data'!B20="H",1,0)</f>
        <v>0</v>
      </c>
      <c r="D20" s="3">
        <f>IF('Training Data'!B20="A",1,0)</f>
        <v>1</v>
      </c>
      <c r="E20" s="14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1</v>
      </c>
      <c r="O20" s="13">
        <v>0</v>
      </c>
      <c r="P20" s="13">
        <v>0</v>
      </c>
      <c r="Q20" s="13">
        <v>0</v>
      </c>
      <c r="R20" s="13">
        <v>0</v>
      </c>
      <c r="S20" s="43">
        <v>0</v>
      </c>
      <c r="U20" s="37">
        <v>1</v>
      </c>
    </row>
    <row r="21" spans="1:21">
      <c r="A21" s="3">
        <f>IF('Training Data'!A21="M",1,0)</f>
        <v>0</v>
      </c>
      <c r="B21" s="3">
        <f>IF('Training Data'!A21="F",1,0)</f>
        <v>1</v>
      </c>
      <c r="C21" s="9">
        <f>IF('Training Data'!B21="H",1,0)</f>
        <v>1</v>
      </c>
      <c r="D21" s="3">
        <f>IF('Training Data'!B21="A",1,0)</f>
        <v>0</v>
      </c>
      <c r="E21" s="14">
        <v>1</v>
      </c>
      <c r="F21" s="13">
        <v>1</v>
      </c>
      <c r="G21" s="13">
        <v>0</v>
      </c>
      <c r="H21" s="13">
        <v>0</v>
      </c>
      <c r="I21" s="13">
        <v>1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1</v>
      </c>
      <c r="Q21" s="13">
        <v>0</v>
      </c>
      <c r="R21" s="13">
        <v>0</v>
      </c>
      <c r="S21" s="43">
        <v>1</v>
      </c>
      <c r="U21" s="37">
        <v>1</v>
      </c>
    </row>
    <row r="22" spans="1:21">
      <c r="A22" s="3">
        <f>IF('Training Data'!A22="M",1,0)</f>
        <v>1</v>
      </c>
      <c r="B22" s="3">
        <f>IF('Training Data'!A22="F",1,0)</f>
        <v>0</v>
      </c>
      <c r="C22" s="9">
        <f>IF('Training Data'!B22="H",1,0)</f>
        <v>0</v>
      </c>
      <c r="D22" s="3">
        <f>IF('Training Data'!B22="A",1,0)</f>
        <v>1</v>
      </c>
      <c r="E22" s="14">
        <v>0</v>
      </c>
      <c r="F22" s="13">
        <v>0</v>
      </c>
      <c r="G22" s="13">
        <v>1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43">
        <v>0</v>
      </c>
      <c r="U22" s="37">
        <v>1</v>
      </c>
    </row>
    <row r="23" spans="1:21">
      <c r="A23" s="3">
        <f>IF('Training Data'!A23="M",1,0)</f>
        <v>0</v>
      </c>
      <c r="B23" s="3">
        <f>IF('Training Data'!A23="F",1,0)</f>
        <v>1</v>
      </c>
      <c r="C23" s="9">
        <f>IF('Training Data'!B23="H",1,0)</f>
        <v>1</v>
      </c>
      <c r="D23" s="3">
        <f>IF('Training Data'!B23="A",1,0)</f>
        <v>0</v>
      </c>
      <c r="E23" s="14">
        <v>0</v>
      </c>
      <c r="F23" s="13">
        <v>0</v>
      </c>
      <c r="G23" s="13">
        <v>1</v>
      </c>
      <c r="H23" s="13">
        <v>0</v>
      </c>
      <c r="I23" s="13">
        <v>1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1</v>
      </c>
      <c r="R23" s="13">
        <v>0</v>
      </c>
      <c r="S23" s="43">
        <v>0</v>
      </c>
      <c r="U23" s="37">
        <v>1</v>
      </c>
    </row>
    <row r="24" spans="1:21">
      <c r="A24" s="3">
        <f>IF('Training Data'!A24="M",1,0)</f>
        <v>0</v>
      </c>
      <c r="B24" s="3">
        <f>IF('Training Data'!A24="F",1,0)</f>
        <v>1</v>
      </c>
      <c r="C24" s="9">
        <f>IF('Training Data'!B24="H",1,0)</f>
        <v>0</v>
      </c>
      <c r="D24" s="3">
        <f>IF('Training Data'!B24="A",1,0)</f>
        <v>0</v>
      </c>
      <c r="E24" s="14">
        <v>0</v>
      </c>
      <c r="F24" s="13">
        <v>1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1</v>
      </c>
      <c r="P24" s="13">
        <v>0</v>
      </c>
      <c r="Q24" s="13">
        <v>0</v>
      </c>
      <c r="R24" s="13">
        <v>0</v>
      </c>
      <c r="S24" s="43">
        <v>0</v>
      </c>
      <c r="U24" s="37">
        <v>1</v>
      </c>
    </row>
    <row r="25" spans="1:21">
      <c r="A25" s="3">
        <f>IF('Training Data'!A25="M",1,0)</f>
        <v>0</v>
      </c>
      <c r="B25" s="3">
        <f>IF('Training Data'!A25="F",1,0)</f>
        <v>1</v>
      </c>
      <c r="C25" s="9">
        <f>IF('Training Data'!B25="H",1,0)</f>
        <v>1</v>
      </c>
      <c r="D25" s="3">
        <f>IF('Training Data'!B25="A",1,0)</f>
        <v>0</v>
      </c>
      <c r="E25" s="14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43">
        <v>0</v>
      </c>
      <c r="U25" s="37">
        <v>1</v>
      </c>
    </row>
    <row r="26" spans="1:21">
      <c r="A26" s="3">
        <f>IF('Training Data'!A26="M",1,0)</f>
        <v>1</v>
      </c>
      <c r="B26" s="3">
        <f>IF('Training Data'!A26="F",1,0)</f>
        <v>0</v>
      </c>
      <c r="C26" s="9">
        <f>IF('Training Data'!B26="H",1,0)</f>
        <v>0</v>
      </c>
      <c r="D26" s="3">
        <f>IF('Training Data'!B26="A",1,0)</f>
        <v>1</v>
      </c>
      <c r="E26" s="14">
        <v>0</v>
      </c>
      <c r="F26" s="13">
        <v>0</v>
      </c>
      <c r="G26" s="13">
        <v>0</v>
      </c>
      <c r="H26" s="13">
        <v>1</v>
      </c>
      <c r="I26" s="13">
        <v>1</v>
      </c>
      <c r="J26" s="13">
        <v>0</v>
      </c>
      <c r="K26" s="13">
        <v>0</v>
      </c>
      <c r="L26" s="13">
        <v>1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43">
        <v>1</v>
      </c>
      <c r="U26" s="37">
        <v>1</v>
      </c>
    </row>
    <row r="27" spans="1:21">
      <c r="A27" s="3">
        <f>IF('Training Data'!A27="M",1,0)</f>
        <v>0</v>
      </c>
      <c r="B27" s="3">
        <f>IF('Training Data'!A27="F",1,0)</f>
        <v>1</v>
      </c>
      <c r="C27" s="9">
        <f>IF('Training Data'!B27="H",1,0)</f>
        <v>0</v>
      </c>
      <c r="D27" s="3">
        <f>IF('Training Data'!B27="A",1,0)</f>
        <v>1</v>
      </c>
      <c r="E27" s="14">
        <v>0</v>
      </c>
      <c r="F27" s="13">
        <v>0</v>
      </c>
      <c r="G27" s="13">
        <v>0</v>
      </c>
      <c r="H27" s="13">
        <v>1</v>
      </c>
      <c r="I27" s="13">
        <v>0</v>
      </c>
      <c r="J27" s="13">
        <v>1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43">
        <v>1</v>
      </c>
      <c r="U27" s="37">
        <v>1</v>
      </c>
    </row>
    <row r="28" spans="1:21">
      <c r="A28" s="3">
        <f>IF('Training Data'!A28="M",1,0)</f>
        <v>0</v>
      </c>
      <c r="B28" s="3">
        <f>IF('Training Data'!A28="F",1,0)</f>
        <v>1</v>
      </c>
      <c r="C28" s="9">
        <f>IF('Training Data'!B28="H",1,0)</f>
        <v>1</v>
      </c>
      <c r="D28" s="3">
        <f>IF('Training Data'!B28="A",1,0)</f>
        <v>0</v>
      </c>
      <c r="E28" s="14">
        <v>0</v>
      </c>
      <c r="F28" s="13">
        <v>1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1</v>
      </c>
      <c r="R28" s="13">
        <v>0</v>
      </c>
      <c r="S28" s="43">
        <v>0</v>
      </c>
      <c r="U28" s="37">
        <v>1</v>
      </c>
    </row>
    <row r="29" spans="1:21">
      <c r="A29" s="3">
        <f>IF('Training Data'!A29="M",1,0)</f>
        <v>1</v>
      </c>
      <c r="B29" s="3">
        <f>IF('Training Data'!A29="F",1,0)</f>
        <v>0</v>
      </c>
      <c r="C29" s="9">
        <f>IF('Training Data'!B29="H",1,0)</f>
        <v>1</v>
      </c>
      <c r="D29" s="3">
        <f>IF('Training Data'!B29="A",1,0)</f>
        <v>0</v>
      </c>
      <c r="E29" s="14">
        <v>0</v>
      </c>
      <c r="F29" s="13">
        <v>0</v>
      </c>
      <c r="G29" s="13">
        <v>1</v>
      </c>
      <c r="H29" s="13">
        <v>1</v>
      </c>
      <c r="I29" s="13">
        <v>0</v>
      </c>
      <c r="J29" s="13">
        <v>0</v>
      </c>
      <c r="K29" s="13">
        <v>1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43">
        <v>1</v>
      </c>
      <c r="U29" s="37">
        <v>1</v>
      </c>
    </row>
    <row r="30" spans="1:21">
      <c r="A30" s="3">
        <f>IF('Training Data'!A30="M",1,0)</f>
        <v>1</v>
      </c>
      <c r="B30" s="3">
        <f>IF('Training Data'!A30="F",1,0)</f>
        <v>0</v>
      </c>
      <c r="C30" s="9">
        <f>IF('Training Data'!B30="H",1,0)</f>
        <v>0</v>
      </c>
      <c r="D30" s="3">
        <f>IF('Training Data'!B30="A",1,0)</f>
        <v>1</v>
      </c>
      <c r="E30" s="14">
        <v>0</v>
      </c>
      <c r="F30" s="13">
        <v>0</v>
      </c>
      <c r="G30" s="13">
        <v>0</v>
      </c>
      <c r="H30" s="13">
        <v>1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1</v>
      </c>
      <c r="R30" s="13">
        <v>0</v>
      </c>
      <c r="S30" s="43">
        <v>0</v>
      </c>
      <c r="U30" s="37">
        <v>1</v>
      </c>
    </row>
    <row r="31" spans="1:21">
      <c r="A31" s="3">
        <f>IF('Training Data'!A31="M",1,0)</f>
        <v>0</v>
      </c>
      <c r="B31" s="3">
        <f>IF('Training Data'!A31="F",1,0)</f>
        <v>1</v>
      </c>
      <c r="C31" s="9">
        <f>IF('Training Data'!B31="H",1,0)</f>
        <v>0</v>
      </c>
      <c r="D31" s="3">
        <f>IF('Training Data'!B31="A",1,0)</f>
        <v>1</v>
      </c>
      <c r="E31" s="14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43">
        <v>0</v>
      </c>
      <c r="U31" s="37">
        <v>1</v>
      </c>
    </row>
    <row r="32" spans="1:21">
      <c r="A32" s="3">
        <f>IF('Training Data'!A32="M",1,0)</f>
        <v>0</v>
      </c>
      <c r="B32" s="3">
        <f>IF('Training Data'!A32="F",1,0)</f>
        <v>1</v>
      </c>
      <c r="C32" s="9">
        <f>IF('Training Data'!B32="H",1,0)</f>
        <v>0</v>
      </c>
      <c r="D32" s="3">
        <f>IF('Training Data'!B32="A",1,0)</f>
        <v>1</v>
      </c>
      <c r="E32" s="14">
        <v>1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1</v>
      </c>
      <c r="Q32" s="13">
        <v>0</v>
      </c>
      <c r="R32" s="13">
        <v>0</v>
      </c>
      <c r="S32" s="43">
        <v>0</v>
      </c>
      <c r="U32" s="37">
        <v>1</v>
      </c>
    </row>
    <row r="33" spans="1:21">
      <c r="A33" s="3">
        <f>IF('Training Data'!A33="M",1,0)</f>
        <v>0</v>
      </c>
      <c r="B33" s="3">
        <f>IF('Training Data'!A33="F",1,0)</f>
        <v>1</v>
      </c>
      <c r="C33" s="9">
        <f>IF('Training Data'!B33="H",1,0)</f>
        <v>0</v>
      </c>
      <c r="D33" s="3">
        <f>IF('Training Data'!B33="A",1,0)</f>
        <v>1</v>
      </c>
      <c r="E33" s="14">
        <v>0</v>
      </c>
      <c r="F33" s="13">
        <v>0</v>
      </c>
      <c r="G33" s="13">
        <v>0</v>
      </c>
      <c r="H33" s="13">
        <v>1</v>
      </c>
      <c r="I33" s="13">
        <v>0</v>
      </c>
      <c r="J33" s="13">
        <v>0</v>
      </c>
      <c r="K33" s="13">
        <v>0</v>
      </c>
      <c r="L33" s="13">
        <v>0</v>
      </c>
      <c r="M33" s="13">
        <v>1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43">
        <v>0</v>
      </c>
      <c r="U33" s="37">
        <v>1</v>
      </c>
    </row>
    <row r="34" spans="1:21">
      <c r="A34" s="3">
        <f>IF('Training Data'!A34="M",1,0)</f>
        <v>1</v>
      </c>
      <c r="B34" s="3">
        <f>IF('Training Data'!A34="F",1,0)</f>
        <v>0</v>
      </c>
      <c r="C34" s="9">
        <f>IF('Training Data'!B34="H",1,0)</f>
        <v>1</v>
      </c>
      <c r="D34" s="3">
        <f>IF('Training Data'!B34="A",1,0)</f>
        <v>0</v>
      </c>
      <c r="E34" s="14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1</v>
      </c>
      <c r="Q34" s="13">
        <v>0</v>
      </c>
      <c r="R34" s="13">
        <v>0</v>
      </c>
      <c r="S34" s="43">
        <v>0</v>
      </c>
      <c r="U34" s="37">
        <v>1</v>
      </c>
    </row>
    <row r="35" spans="1:21">
      <c r="A35" s="3">
        <f>IF('Training Data'!A35="M",1,0)</f>
        <v>0</v>
      </c>
      <c r="B35" s="3">
        <f>IF('Training Data'!A35="F",1,0)</f>
        <v>0</v>
      </c>
      <c r="C35" s="9">
        <f>IF('Training Data'!B35="H",1,0)</f>
        <v>0</v>
      </c>
      <c r="D35" s="3">
        <f>IF('Training Data'!B35="A",1,0)</f>
        <v>1</v>
      </c>
      <c r="E35" s="14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1</v>
      </c>
      <c r="S35" s="43">
        <v>1</v>
      </c>
      <c r="U35" s="37">
        <v>1</v>
      </c>
    </row>
    <row r="36" spans="1:21">
      <c r="A36" s="3">
        <f>IF('Training Data'!A36="M",1,0)</f>
        <v>0</v>
      </c>
      <c r="B36" s="3">
        <f>IF('Training Data'!A36="F",1,0)</f>
        <v>1</v>
      </c>
      <c r="C36" s="9">
        <f>IF('Training Data'!B36="H",1,0)</f>
        <v>0</v>
      </c>
      <c r="D36" s="3">
        <f>IF('Training Data'!B36="A",1,0)</f>
        <v>1</v>
      </c>
      <c r="E36" s="14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1</v>
      </c>
      <c r="O36" s="13">
        <v>0</v>
      </c>
      <c r="P36" s="13">
        <v>0</v>
      </c>
      <c r="Q36" s="13">
        <v>1</v>
      </c>
      <c r="R36" s="13">
        <v>0</v>
      </c>
      <c r="S36" s="43">
        <v>0</v>
      </c>
      <c r="U36" s="37">
        <v>1</v>
      </c>
    </row>
    <row r="37" spans="1:21">
      <c r="A37" s="3">
        <f>IF('Training Data'!A37="M",1,0)</f>
        <v>1</v>
      </c>
      <c r="B37" s="3">
        <f>IF('Training Data'!A37="F",1,0)</f>
        <v>0</v>
      </c>
      <c r="C37" s="9">
        <f>IF('Training Data'!B37="H",1,0)</f>
        <v>1</v>
      </c>
      <c r="D37" s="3">
        <f>IF('Training Data'!B37="A",1,0)</f>
        <v>0</v>
      </c>
      <c r="E37" s="14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43">
        <v>0</v>
      </c>
      <c r="U37" s="37">
        <v>1</v>
      </c>
    </row>
    <row r="38" spans="1:21">
      <c r="A38" s="3">
        <f>IF('Training Data'!A38="M",1,0)</f>
        <v>1</v>
      </c>
      <c r="B38" s="3">
        <f>IF('Training Data'!A38="F",1,0)</f>
        <v>0</v>
      </c>
      <c r="C38" s="9">
        <f>IF('Training Data'!B38="H",1,0)</f>
        <v>1</v>
      </c>
      <c r="D38" s="3">
        <f>IF('Training Data'!B38="A",1,0)</f>
        <v>0</v>
      </c>
      <c r="E38" s="14">
        <v>1</v>
      </c>
      <c r="F38" s="13">
        <v>0</v>
      </c>
      <c r="G38" s="13">
        <v>0</v>
      </c>
      <c r="H38" s="13">
        <v>1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43">
        <v>1</v>
      </c>
      <c r="U38" s="37">
        <v>1</v>
      </c>
    </row>
    <row r="39" spans="1:21">
      <c r="A39" s="3">
        <f>IF('Training Data'!A39="M",1,0)</f>
        <v>1</v>
      </c>
      <c r="B39" s="3">
        <f>IF('Training Data'!A39="F",1,0)</f>
        <v>0</v>
      </c>
      <c r="C39" s="9">
        <f>IF('Training Data'!B39="H",1,0)</f>
        <v>0</v>
      </c>
      <c r="D39" s="3">
        <f>IF('Training Data'!B39="A",1,0)</f>
        <v>1</v>
      </c>
      <c r="E39" s="14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43">
        <v>0</v>
      </c>
      <c r="U39" s="37">
        <v>1</v>
      </c>
    </row>
    <row r="40" spans="1:21">
      <c r="A40" s="3">
        <f>IF('Training Data'!A40="M",1,0)</f>
        <v>1</v>
      </c>
      <c r="B40" s="3">
        <f>IF('Training Data'!A40="F",1,0)</f>
        <v>0</v>
      </c>
      <c r="C40" s="9">
        <f>IF('Training Data'!B40="H",1,0)</f>
        <v>1</v>
      </c>
      <c r="D40" s="3">
        <f>IF('Training Data'!B40="A",1,0)</f>
        <v>0</v>
      </c>
      <c r="E40" s="14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1</v>
      </c>
      <c r="R40" s="13">
        <v>0</v>
      </c>
      <c r="S40" s="43">
        <v>0</v>
      </c>
      <c r="U40" s="37">
        <v>1</v>
      </c>
    </row>
    <row r="41" spans="1:21">
      <c r="A41" s="3">
        <f>IF('Training Data'!A41="M",1,0)</f>
        <v>0</v>
      </c>
      <c r="B41" s="3">
        <f>IF('Training Data'!A41="F",1,0)</f>
        <v>1</v>
      </c>
      <c r="C41" s="9">
        <f>IF('Training Data'!B41="H",1,0)</f>
        <v>0</v>
      </c>
      <c r="D41" s="3">
        <f>IF('Training Data'!B41="A",1,0)</f>
        <v>0</v>
      </c>
      <c r="E41" s="14">
        <v>1</v>
      </c>
      <c r="F41" s="13">
        <v>1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1</v>
      </c>
      <c r="M41" s="13">
        <v>0</v>
      </c>
      <c r="N41" s="13">
        <v>0</v>
      </c>
      <c r="O41" s="13">
        <v>0</v>
      </c>
      <c r="P41" s="13">
        <v>1</v>
      </c>
      <c r="Q41" s="13">
        <v>0</v>
      </c>
      <c r="R41" s="13">
        <v>0</v>
      </c>
      <c r="S41" s="43">
        <v>0</v>
      </c>
      <c r="U41" s="37">
        <v>1</v>
      </c>
    </row>
    <row r="42" spans="1:21">
      <c r="A42" s="3">
        <f>IF('Training Data'!A42="M",1,0)</f>
        <v>1</v>
      </c>
      <c r="B42" s="3">
        <f>IF('Training Data'!A42="F",1,0)</f>
        <v>0</v>
      </c>
      <c r="C42" s="9">
        <f>IF('Training Data'!B42="H",1,0)</f>
        <v>0</v>
      </c>
      <c r="D42" s="3">
        <f>IF('Training Data'!B42="A",1,0)</f>
        <v>1</v>
      </c>
      <c r="E42" s="14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1</v>
      </c>
      <c r="R42" s="13">
        <v>0</v>
      </c>
      <c r="S42" s="43">
        <v>0</v>
      </c>
      <c r="U42" s="37">
        <v>1</v>
      </c>
    </row>
    <row r="43" spans="1:21">
      <c r="A43" s="3">
        <f>IF('Training Data'!A43="M",1,0)</f>
        <v>1</v>
      </c>
      <c r="B43" s="3">
        <f>IF('Training Data'!A43="F",1,0)</f>
        <v>0</v>
      </c>
      <c r="C43" s="9">
        <f>IF('Training Data'!B43="H",1,0)</f>
        <v>0</v>
      </c>
      <c r="D43" s="3">
        <f>IF('Training Data'!B43="A",1,0)</f>
        <v>1</v>
      </c>
      <c r="E43" s="14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1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43">
        <v>0</v>
      </c>
      <c r="U43" s="37">
        <v>1</v>
      </c>
    </row>
    <row r="44" spans="1:21">
      <c r="A44" s="3">
        <f>IF('Training Data'!A44="M",1,0)</f>
        <v>0</v>
      </c>
      <c r="B44" s="3">
        <f>IF('Training Data'!A44="F",1,0)</f>
        <v>1</v>
      </c>
      <c r="C44" s="9">
        <f>IF('Training Data'!B44="H",1,0)</f>
        <v>0</v>
      </c>
      <c r="D44" s="3">
        <f>IF('Training Data'!B44="A",1,0)</f>
        <v>1</v>
      </c>
      <c r="E44" s="14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1</v>
      </c>
      <c r="S44" s="43">
        <v>0</v>
      </c>
      <c r="U44" s="37">
        <v>1</v>
      </c>
    </row>
    <row r="45" spans="1:21">
      <c r="A45" s="3">
        <f>IF('Training Data'!A45="M",1,0)</f>
        <v>0</v>
      </c>
      <c r="B45" s="3">
        <f>IF('Training Data'!A45="F",1,0)</f>
        <v>1</v>
      </c>
      <c r="C45" s="9">
        <f>IF('Training Data'!B45="H",1,0)</f>
        <v>0</v>
      </c>
      <c r="D45" s="3">
        <f>IF('Training Data'!B45="A",1,0)</f>
        <v>1</v>
      </c>
      <c r="E45" s="14">
        <v>0</v>
      </c>
      <c r="F45" s="13">
        <v>0</v>
      </c>
      <c r="G45" s="13">
        <v>0</v>
      </c>
      <c r="H45" s="13">
        <v>1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43">
        <v>0</v>
      </c>
      <c r="U45" s="37">
        <v>1</v>
      </c>
    </row>
    <row r="46" spans="1:21">
      <c r="A46" s="3">
        <f>IF('Training Data'!A46="M",1,0)</f>
        <v>1</v>
      </c>
      <c r="B46" s="3">
        <f>IF('Training Data'!A46="F",1,0)</f>
        <v>0</v>
      </c>
      <c r="C46" s="9">
        <f>IF('Training Data'!B46="H",1,0)</f>
        <v>0</v>
      </c>
      <c r="D46" s="3">
        <f>IF('Training Data'!B46="A",1,0)</f>
        <v>1</v>
      </c>
      <c r="E46" s="14">
        <v>0</v>
      </c>
      <c r="F46" s="13">
        <v>0</v>
      </c>
      <c r="G46" s="13">
        <v>1</v>
      </c>
      <c r="H46" s="13">
        <v>0</v>
      </c>
      <c r="I46" s="13">
        <v>0</v>
      </c>
      <c r="J46" s="13">
        <v>1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43">
        <v>1</v>
      </c>
      <c r="U46" s="37">
        <v>1</v>
      </c>
    </row>
    <row r="47" spans="1:21">
      <c r="A47" s="3">
        <f>IF('Training Data'!A47="M",1,0)</f>
        <v>0</v>
      </c>
      <c r="B47" s="3">
        <f>IF('Training Data'!A47="F",1,0)</f>
        <v>1</v>
      </c>
      <c r="C47" s="9">
        <f>IF('Training Data'!B47="H",1,0)</f>
        <v>1</v>
      </c>
      <c r="D47" s="3">
        <f>IF('Training Data'!B47="A",1,0)</f>
        <v>0</v>
      </c>
      <c r="E47" s="14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43">
        <v>0</v>
      </c>
      <c r="U47" s="37">
        <v>1</v>
      </c>
    </row>
    <row r="48" spans="1:21">
      <c r="A48" s="3">
        <f>IF('Training Data'!A48="M",1,0)</f>
        <v>0</v>
      </c>
      <c r="B48" s="3">
        <f>IF('Training Data'!A48="F",1,0)</f>
        <v>1</v>
      </c>
      <c r="C48" s="9">
        <f>IF('Training Data'!B48="H",1,0)</f>
        <v>1</v>
      </c>
      <c r="D48" s="3">
        <f>IF('Training Data'!B48="A",1,0)</f>
        <v>0</v>
      </c>
      <c r="E48" s="14">
        <v>0</v>
      </c>
      <c r="F48" s="13">
        <v>0</v>
      </c>
      <c r="G48" s="13">
        <v>0</v>
      </c>
      <c r="H48" s="13">
        <v>1</v>
      </c>
      <c r="I48" s="13">
        <v>0</v>
      </c>
      <c r="J48" s="13">
        <v>0</v>
      </c>
      <c r="K48" s="13">
        <v>0</v>
      </c>
      <c r="L48" s="13">
        <v>1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1</v>
      </c>
      <c r="S48" s="43">
        <v>1</v>
      </c>
      <c r="U48" s="37">
        <v>1</v>
      </c>
    </row>
    <row r="49" spans="1:21">
      <c r="A49" s="3">
        <f>IF('Training Data'!A49="M",1,0)</f>
        <v>0</v>
      </c>
      <c r="B49" s="3">
        <f>IF('Training Data'!A49="F",1,0)</f>
        <v>1</v>
      </c>
      <c r="C49" s="9">
        <f>IF('Training Data'!B49="H",1,0)</f>
        <v>0</v>
      </c>
      <c r="D49" s="3">
        <f>IF('Training Data'!B49="A",1,0)</f>
        <v>0</v>
      </c>
      <c r="E49" s="14">
        <v>0</v>
      </c>
      <c r="F49" s="13">
        <v>0</v>
      </c>
      <c r="G49" s="13">
        <v>0</v>
      </c>
      <c r="H49" s="13">
        <v>1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43">
        <v>0</v>
      </c>
      <c r="U49" s="37">
        <v>1</v>
      </c>
    </row>
    <row r="50" spans="1:21">
      <c r="A50" s="3">
        <f>IF('Training Data'!A50="M",1,0)</f>
        <v>1</v>
      </c>
      <c r="B50" s="3">
        <f>IF('Training Data'!A50="F",1,0)</f>
        <v>0</v>
      </c>
      <c r="C50" s="9">
        <f>IF('Training Data'!B50="H",1,0)</f>
        <v>1</v>
      </c>
      <c r="D50" s="3">
        <f>IF('Training Data'!B50="A",1,0)</f>
        <v>0</v>
      </c>
      <c r="E50" s="14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1</v>
      </c>
      <c r="M50" s="13">
        <v>0</v>
      </c>
      <c r="N50" s="13">
        <v>1</v>
      </c>
      <c r="O50" s="13">
        <v>0</v>
      </c>
      <c r="P50" s="13">
        <v>0</v>
      </c>
      <c r="Q50" s="13">
        <v>0</v>
      </c>
      <c r="R50" s="13">
        <v>0</v>
      </c>
      <c r="S50" s="43">
        <v>0</v>
      </c>
      <c r="U50" s="37">
        <v>1</v>
      </c>
    </row>
    <row r="51" spans="1:21">
      <c r="A51" s="3">
        <f>IF('Training Data'!A51="M",1,0)</f>
        <v>0</v>
      </c>
      <c r="B51" s="3">
        <f>IF('Training Data'!A51="F",1,0)</f>
        <v>1</v>
      </c>
      <c r="C51" s="9">
        <f>IF('Training Data'!B51="H",1,0)</f>
        <v>1</v>
      </c>
      <c r="D51" s="3">
        <f>IF('Training Data'!B51="A",1,0)</f>
        <v>0</v>
      </c>
      <c r="E51" s="14">
        <v>1</v>
      </c>
      <c r="F51" s="13">
        <v>0</v>
      </c>
      <c r="G51" s="13">
        <v>0</v>
      </c>
      <c r="H51" s="13">
        <v>0</v>
      </c>
      <c r="I51" s="13">
        <v>1</v>
      </c>
      <c r="J51" s="13">
        <v>0</v>
      </c>
      <c r="K51" s="13">
        <v>0</v>
      </c>
      <c r="L51" s="13">
        <v>0</v>
      </c>
      <c r="M51" s="13">
        <v>0</v>
      </c>
      <c r="N51" s="13">
        <v>1</v>
      </c>
      <c r="O51" s="13">
        <v>0</v>
      </c>
      <c r="P51" s="13">
        <v>1</v>
      </c>
      <c r="Q51" s="13">
        <v>1</v>
      </c>
      <c r="R51" s="13">
        <v>0</v>
      </c>
      <c r="S51" s="43">
        <v>0</v>
      </c>
      <c r="U51" s="37">
        <v>1</v>
      </c>
    </row>
    <row r="52" spans="1:21">
      <c r="A52" s="3">
        <f>IF('Training Data'!A52="M",1,0)</f>
        <v>1</v>
      </c>
      <c r="B52" s="3">
        <f>IF('Training Data'!A52="F",1,0)</f>
        <v>0</v>
      </c>
      <c r="C52" s="9">
        <f>IF('Training Data'!B52="H",1,0)</f>
        <v>0</v>
      </c>
      <c r="D52" s="3">
        <f>IF('Training Data'!B52="A",1,0)</f>
        <v>1</v>
      </c>
      <c r="E52" s="14">
        <v>0</v>
      </c>
      <c r="F52" s="13">
        <v>0</v>
      </c>
      <c r="G52" s="13">
        <v>0</v>
      </c>
      <c r="H52" s="13">
        <v>1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1</v>
      </c>
      <c r="R52" s="13">
        <v>0</v>
      </c>
      <c r="S52" s="43">
        <v>0</v>
      </c>
      <c r="U52" s="37">
        <v>1</v>
      </c>
    </row>
    <row r="53" spans="1:21">
      <c r="A53" s="3">
        <f>IF('Training Data'!A53="M",1,0)</f>
        <v>1</v>
      </c>
      <c r="B53" s="3">
        <f>IF('Training Data'!A53="F",1,0)</f>
        <v>0</v>
      </c>
      <c r="C53" s="9">
        <f>IF('Training Data'!B53="H",1,0)</f>
        <v>1</v>
      </c>
      <c r="D53" s="3">
        <f>IF('Training Data'!B53="A",1,0)</f>
        <v>0</v>
      </c>
      <c r="E53" s="14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43">
        <v>0</v>
      </c>
      <c r="U53" s="37">
        <v>1</v>
      </c>
    </row>
    <row r="54" spans="1:21">
      <c r="A54" s="3">
        <f>IF('Training Data'!A54="M",1,0)</f>
        <v>0</v>
      </c>
      <c r="B54" s="3">
        <f>IF('Training Data'!A54="F",1,0)</f>
        <v>0</v>
      </c>
      <c r="C54" s="9">
        <f>IF('Training Data'!B54="H",1,0)</f>
        <v>1</v>
      </c>
      <c r="D54" s="3">
        <f>IF('Training Data'!B54="A",1,0)</f>
        <v>0</v>
      </c>
      <c r="E54" s="14">
        <v>0</v>
      </c>
      <c r="F54" s="13">
        <v>0</v>
      </c>
      <c r="G54" s="13">
        <v>0</v>
      </c>
      <c r="H54" s="13">
        <v>1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43">
        <v>0</v>
      </c>
      <c r="U54" s="37">
        <v>1</v>
      </c>
    </row>
    <row r="55" spans="1:21">
      <c r="A55" s="3">
        <f>IF('Training Data'!A55="M",1,0)</f>
        <v>0</v>
      </c>
      <c r="B55" s="3">
        <f>IF('Training Data'!A55="F",1,0)</f>
        <v>1</v>
      </c>
      <c r="C55" s="9">
        <f>IF('Training Data'!B55="H",1,0)</f>
        <v>1</v>
      </c>
      <c r="D55" s="3">
        <f>IF('Training Data'!B55="A",1,0)</f>
        <v>0</v>
      </c>
      <c r="E55" s="14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43">
        <v>1</v>
      </c>
      <c r="U55" s="37">
        <v>1</v>
      </c>
    </row>
    <row r="56" spans="1:21">
      <c r="A56" s="3">
        <f>IF('Training Data'!A56="M",1,0)</f>
        <v>0</v>
      </c>
      <c r="B56" s="3">
        <f>IF('Training Data'!A56="F",1,0)</f>
        <v>1</v>
      </c>
      <c r="C56" s="9">
        <f>IF('Training Data'!B56="H",1,0)</f>
        <v>1</v>
      </c>
      <c r="D56" s="3">
        <f>IF('Training Data'!B56="A",1,0)</f>
        <v>0</v>
      </c>
      <c r="E56" s="14">
        <v>1</v>
      </c>
      <c r="F56" s="13">
        <v>0</v>
      </c>
      <c r="G56" s="13">
        <v>1</v>
      </c>
      <c r="H56" s="13">
        <v>0</v>
      </c>
      <c r="I56" s="13">
        <v>1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1</v>
      </c>
      <c r="R56" s="13">
        <v>0</v>
      </c>
      <c r="S56" s="43">
        <v>0</v>
      </c>
      <c r="U56" s="37">
        <v>1</v>
      </c>
    </row>
    <row r="57" spans="1:21">
      <c r="A57" s="3">
        <f>IF('Training Data'!A57="M",1,0)</f>
        <v>0</v>
      </c>
      <c r="B57" s="3">
        <f>IF('Training Data'!A57="F",1,0)</f>
        <v>0</v>
      </c>
      <c r="C57" s="9">
        <f>IF('Training Data'!B57="H",1,0)</f>
        <v>1</v>
      </c>
      <c r="D57" s="3">
        <f>IF('Training Data'!B57="A",1,0)</f>
        <v>0</v>
      </c>
      <c r="E57" s="14">
        <v>1</v>
      </c>
      <c r="F57" s="13">
        <v>0</v>
      </c>
      <c r="G57" s="13">
        <v>0</v>
      </c>
      <c r="H57" s="13">
        <v>1</v>
      </c>
      <c r="I57" s="13">
        <v>1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43">
        <v>0</v>
      </c>
      <c r="U57" s="37">
        <v>1</v>
      </c>
    </row>
    <row r="58" spans="1:21">
      <c r="A58" s="3">
        <f>IF('Training Data'!A58="M",1,0)</f>
        <v>1</v>
      </c>
      <c r="B58" s="3">
        <f>IF('Training Data'!A58="F",1,0)</f>
        <v>0</v>
      </c>
      <c r="C58" s="9">
        <f>IF('Training Data'!B58="H",1,0)</f>
        <v>0</v>
      </c>
      <c r="D58" s="3">
        <f>IF('Training Data'!B58="A",1,0)</f>
        <v>0</v>
      </c>
      <c r="E58" s="14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1</v>
      </c>
      <c r="O58" s="13">
        <v>0</v>
      </c>
      <c r="P58" s="13">
        <v>0</v>
      </c>
      <c r="Q58" s="13">
        <v>0</v>
      </c>
      <c r="R58" s="13">
        <v>0</v>
      </c>
      <c r="S58" s="43">
        <v>0</v>
      </c>
      <c r="U58" s="37">
        <v>1</v>
      </c>
    </row>
    <row r="59" spans="1:21">
      <c r="A59" s="3">
        <f>IF('Training Data'!A59="M",1,0)</f>
        <v>0</v>
      </c>
      <c r="B59" s="3">
        <f>IF('Training Data'!A59="F",1,0)</f>
        <v>1</v>
      </c>
      <c r="C59" s="9">
        <f>IF('Training Data'!B59="H",1,0)</f>
        <v>1</v>
      </c>
      <c r="D59" s="3">
        <f>IF('Training Data'!B59="A",1,0)</f>
        <v>0</v>
      </c>
      <c r="E59" s="14">
        <v>0</v>
      </c>
      <c r="F59" s="13">
        <v>0</v>
      </c>
      <c r="G59" s="13">
        <v>0</v>
      </c>
      <c r="H59" s="13">
        <v>1</v>
      </c>
      <c r="I59" s="13">
        <v>0</v>
      </c>
      <c r="J59" s="13">
        <v>0</v>
      </c>
      <c r="K59" s="13">
        <v>0</v>
      </c>
      <c r="L59" s="13">
        <v>1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43">
        <v>0</v>
      </c>
      <c r="U59" s="37">
        <v>1</v>
      </c>
    </row>
    <row r="60" spans="1:21">
      <c r="A60" s="3">
        <f>IF('Training Data'!A60="M",1,0)</f>
        <v>0</v>
      </c>
      <c r="B60" s="3">
        <f>IF('Training Data'!A60="F",1,0)</f>
        <v>0</v>
      </c>
      <c r="C60" s="9">
        <f>IF('Training Data'!B60="H",1,0)</f>
        <v>0</v>
      </c>
      <c r="D60" s="3">
        <f>IF('Training Data'!B60="A",1,0)</f>
        <v>1</v>
      </c>
      <c r="E60" s="14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43">
        <v>0</v>
      </c>
      <c r="U60" s="37">
        <v>1</v>
      </c>
    </row>
    <row r="61" spans="1:21">
      <c r="A61" s="3">
        <f>IF('Training Data'!A61="M",1,0)</f>
        <v>1</v>
      </c>
      <c r="B61" s="3">
        <f>IF('Training Data'!A61="F",1,0)</f>
        <v>0</v>
      </c>
      <c r="C61" s="9">
        <f>IF('Training Data'!B61="H",1,0)</f>
        <v>0</v>
      </c>
      <c r="D61" s="3">
        <f>IF('Training Data'!B61="A",1,0)</f>
        <v>0</v>
      </c>
      <c r="E61" s="14">
        <v>0</v>
      </c>
      <c r="F61" s="13">
        <v>1</v>
      </c>
      <c r="G61" s="13">
        <v>0</v>
      </c>
      <c r="H61" s="13">
        <v>1</v>
      </c>
      <c r="I61" s="13">
        <v>1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43">
        <v>0</v>
      </c>
      <c r="U61" s="37">
        <v>1</v>
      </c>
    </row>
    <row r="62" spans="1:21">
      <c r="A62" s="3">
        <f>IF('Training Data'!A62="M",1,0)</f>
        <v>0</v>
      </c>
      <c r="B62" s="3">
        <f>IF('Training Data'!A62="F",1,0)</f>
        <v>1</v>
      </c>
      <c r="C62" s="9">
        <f>IF('Training Data'!B62="H",1,0)</f>
        <v>1</v>
      </c>
      <c r="D62" s="3">
        <f>IF('Training Data'!B62="A",1,0)</f>
        <v>0</v>
      </c>
      <c r="E62" s="14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1</v>
      </c>
      <c r="R62" s="13">
        <v>0</v>
      </c>
      <c r="S62" s="43">
        <v>1</v>
      </c>
      <c r="U62" s="37">
        <v>1</v>
      </c>
    </row>
    <row r="63" spans="1:21">
      <c r="A63" s="3">
        <f>IF('Training Data'!A63="M",1,0)</f>
        <v>0</v>
      </c>
      <c r="B63" s="3">
        <f>IF('Training Data'!A63="F",1,0)</f>
        <v>1</v>
      </c>
      <c r="C63" s="9">
        <f>IF('Training Data'!B63="H",1,0)</f>
        <v>0</v>
      </c>
      <c r="D63" s="3">
        <f>IF('Training Data'!B63="A",1,0)</f>
        <v>1</v>
      </c>
      <c r="E63" s="14">
        <v>0</v>
      </c>
      <c r="F63" s="13">
        <v>0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1</v>
      </c>
      <c r="O63" s="13">
        <v>0</v>
      </c>
      <c r="P63" s="13">
        <v>0</v>
      </c>
      <c r="Q63" s="13">
        <v>1</v>
      </c>
      <c r="R63" s="13">
        <v>0</v>
      </c>
      <c r="S63" s="43">
        <v>1</v>
      </c>
      <c r="U63" s="37">
        <v>1</v>
      </c>
    </row>
    <row r="64" spans="1:21">
      <c r="A64" s="3">
        <f>IF('Training Data'!A64="M",1,0)</f>
        <v>1</v>
      </c>
      <c r="B64" s="3">
        <f>IF('Training Data'!A64="F",1,0)</f>
        <v>0</v>
      </c>
      <c r="C64" s="9">
        <f>IF('Training Data'!B64="H",1,0)</f>
        <v>0</v>
      </c>
      <c r="D64" s="3">
        <f>IF('Training Data'!B64="A",1,0)</f>
        <v>1</v>
      </c>
      <c r="E64" s="14">
        <v>0</v>
      </c>
      <c r="F64" s="13">
        <v>0</v>
      </c>
      <c r="G64" s="13">
        <v>0</v>
      </c>
      <c r="H64" s="13">
        <v>1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43">
        <v>0</v>
      </c>
      <c r="U64" s="37">
        <v>1</v>
      </c>
    </row>
    <row r="65" spans="1:21">
      <c r="A65" s="3">
        <f>IF('Training Data'!A65="M",1,0)</f>
        <v>0</v>
      </c>
      <c r="B65" s="3">
        <f>IF('Training Data'!A65="F",1,0)</f>
        <v>1</v>
      </c>
      <c r="C65" s="9">
        <f>IF('Training Data'!B65="H",1,0)</f>
        <v>0</v>
      </c>
      <c r="D65" s="3">
        <f>IF('Training Data'!B65="A",1,0)</f>
        <v>1</v>
      </c>
      <c r="E65" s="14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1</v>
      </c>
      <c r="O65" s="13">
        <v>0</v>
      </c>
      <c r="P65" s="13">
        <v>0</v>
      </c>
      <c r="Q65" s="13">
        <v>1</v>
      </c>
      <c r="R65" s="13">
        <v>0</v>
      </c>
      <c r="S65" s="43">
        <v>1</v>
      </c>
      <c r="U65" s="37">
        <v>1</v>
      </c>
    </row>
    <row r="66" spans="1:21">
      <c r="A66" s="3">
        <f>IF('Training Data'!A66="M",1,0)</f>
        <v>1</v>
      </c>
      <c r="B66" s="3">
        <f>IF('Training Data'!A66="F",1,0)</f>
        <v>0</v>
      </c>
      <c r="C66" s="9">
        <f>IF('Training Data'!B66="H",1,0)</f>
        <v>0</v>
      </c>
      <c r="D66" s="3">
        <f>IF('Training Data'!B66="A",1,0)</f>
        <v>1</v>
      </c>
      <c r="E66" s="14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43">
        <v>0</v>
      </c>
      <c r="U66" s="37">
        <v>1</v>
      </c>
    </row>
    <row r="67" spans="1:21">
      <c r="A67" s="3">
        <f>IF('Training Data'!A67="M",1,0)</f>
        <v>1</v>
      </c>
      <c r="B67" s="3">
        <f>IF('Training Data'!A67="F",1,0)</f>
        <v>0</v>
      </c>
      <c r="C67" s="9">
        <f>IF('Training Data'!B67="H",1,0)</f>
        <v>0</v>
      </c>
      <c r="D67" s="3">
        <f>IF('Training Data'!B67="A",1,0)</f>
        <v>1</v>
      </c>
      <c r="E67" s="14"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1</v>
      </c>
      <c r="L67" s="13">
        <v>0</v>
      </c>
      <c r="M67" s="13">
        <v>0</v>
      </c>
      <c r="N67" s="13">
        <v>0</v>
      </c>
      <c r="O67" s="13">
        <v>0</v>
      </c>
      <c r="P67" s="13">
        <v>1</v>
      </c>
      <c r="Q67" s="13">
        <v>0</v>
      </c>
      <c r="R67" s="13">
        <v>0</v>
      </c>
      <c r="S67" s="43">
        <v>0</v>
      </c>
      <c r="U67" s="37">
        <v>1</v>
      </c>
    </row>
    <row r="68" spans="1:21">
      <c r="A68" s="3">
        <f>IF('Training Data'!A68="M",1,0)</f>
        <v>1</v>
      </c>
      <c r="B68" s="3">
        <f>IF('Training Data'!A68="F",1,0)</f>
        <v>0</v>
      </c>
      <c r="C68" s="9">
        <f>IF('Training Data'!B68="H",1,0)</f>
        <v>0</v>
      </c>
      <c r="D68" s="3">
        <f>IF('Training Data'!B68="A",1,0)</f>
        <v>1</v>
      </c>
      <c r="E68" s="14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1</v>
      </c>
      <c r="R68" s="13">
        <v>0</v>
      </c>
      <c r="S68" s="43">
        <v>1</v>
      </c>
      <c r="U68" s="37">
        <v>1</v>
      </c>
    </row>
    <row r="69" spans="1:21">
      <c r="A69" s="3">
        <f>IF('Training Data'!A69="M",1,0)</f>
        <v>0</v>
      </c>
      <c r="B69" s="3">
        <f>IF('Training Data'!A69="F",1,0)</f>
        <v>0</v>
      </c>
      <c r="C69" s="9">
        <f>IF('Training Data'!B69="H",1,0)</f>
        <v>0</v>
      </c>
      <c r="D69" s="3">
        <f>IF('Training Data'!B69="A",1,0)</f>
        <v>1</v>
      </c>
      <c r="E69" s="14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1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1</v>
      </c>
      <c r="S69" s="43">
        <v>0</v>
      </c>
      <c r="U69" s="37">
        <v>1</v>
      </c>
    </row>
    <row r="70" spans="1:21">
      <c r="A70" s="3">
        <f>IF('Training Data'!A70="M",1,0)</f>
        <v>1</v>
      </c>
      <c r="B70" s="3">
        <f>IF('Training Data'!A70="F",1,0)</f>
        <v>0</v>
      </c>
      <c r="C70" s="9">
        <f>IF('Training Data'!B70="H",1,0)</f>
        <v>0</v>
      </c>
      <c r="D70" s="3">
        <f>IF('Training Data'!B70="A",1,0)</f>
        <v>1</v>
      </c>
      <c r="E70" s="14">
        <v>0</v>
      </c>
      <c r="F70" s="13">
        <v>0</v>
      </c>
      <c r="G70" s="13">
        <v>0</v>
      </c>
      <c r="H70" s="13">
        <v>1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1</v>
      </c>
      <c r="O70" s="13">
        <v>0</v>
      </c>
      <c r="P70" s="13">
        <v>0</v>
      </c>
      <c r="Q70" s="13">
        <v>0</v>
      </c>
      <c r="R70" s="13">
        <v>0</v>
      </c>
      <c r="S70" s="43">
        <v>0</v>
      </c>
      <c r="U70" s="37">
        <v>1</v>
      </c>
    </row>
    <row r="71" spans="1:21">
      <c r="A71" s="3">
        <f>IF('Training Data'!A71="M",1,0)</f>
        <v>0</v>
      </c>
      <c r="B71" s="3">
        <f>IF('Training Data'!A71="F",1,0)</f>
        <v>1</v>
      </c>
      <c r="C71" s="9">
        <f>IF('Training Data'!B71="H",1,0)</f>
        <v>1</v>
      </c>
      <c r="D71" s="3">
        <f>IF('Training Data'!B71="A",1,0)</f>
        <v>0</v>
      </c>
      <c r="E71" s="14">
        <v>0</v>
      </c>
      <c r="F71" s="13">
        <v>0</v>
      </c>
      <c r="G71" s="13">
        <v>0</v>
      </c>
      <c r="H71" s="13">
        <v>0</v>
      </c>
      <c r="I71" s="13">
        <v>1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43">
        <v>0</v>
      </c>
      <c r="U71" s="37">
        <v>1</v>
      </c>
    </row>
    <row r="72" spans="1:21">
      <c r="A72" s="3">
        <f>IF('Training Data'!A72="M",1,0)</f>
        <v>0</v>
      </c>
      <c r="B72" s="3">
        <f>IF('Training Data'!A72="F",1,0)</f>
        <v>1</v>
      </c>
      <c r="C72" s="9">
        <f>IF('Training Data'!B72="H",1,0)</f>
        <v>1</v>
      </c>
      <c r="D72" s="3">
        <f>IF('Training Data'!B72="A",1,0)</f>
        <v>0</v>
      </c>
      <c r="E72" s="14">
        <v>0</v>
      </c>
      <c r="F72" s="13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1</v>
      </c>
      <c r="O72" s="13">
        <v>0</v>
      </c>
      <c r="P72" s="13">
        <v>1</v>
      </c>
      <c r="Q72" s="13">
        <v>0</v>
      </c>
      <c r="R72" s="13">
        <v>0</v>
      </c>
      <c r="S72" s="43">
        <v>1</v>
      </c>
      <c r="U72" s="37">
        <v>1</v>
      </c>
    </row>
    <row r="73" spans="1:21">
      <c r="A73" s="3">
        <f>IF('Training Data'!A73="M",1,0)</f>
        <v>0</v>
      </c>
      <c r="B73" s="3">
        <f>IF('Training Data'!A73="F",1,0)</f>
        <v>0</v>
      </c>
      <c r="C73" s="9">
        <f>IF('Training Data'!B73="H",1,0)</f>
        <v>0</v>
      </c>
      <c r="D73" s="3">
        <f>IF('Training Data'!B73="A",1,0)</f>
        <v>1</v>
      </c>
      <c r="E73" s="14">
        <v>0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1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43">
        <v>0</v>
      </c>
      <c r="U73" s="37">
        <v>1</v>
      </c>
    </row>
    <row r="74" spans="1:21">
      <c r="A74" s="3">
        <f>IF('Training Data'!A74="M",1,0)</f>
        <v>1</v>
      </c>
      <c r="B74" s="3">
        <f>IF('Training Data'!A74="F",1,0)</f>
        <v>0</v>
      </c>
      <c r="C74" s="9">
        <f>IF('Training Data'!B74="H",1,0)</f>
        <v>0</v>
      </c>
      <c r="D74" s="3">
        <f>IF('Training Data'!B74="A",1,0)</f>
        <v>0</v>
      </c>
      <c r="E74" s="14">
        <v>0</v>
      </c>
      <c r="F74" s="13">
        <v>0</v>
      </c>
      <c r="G74" s="13">
        <v>0</v>
      </c>
      <c r="H74" s="13">
        <v>1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1</v>
      </c>
      <c r="P74" s="13">
        <v>0</v>
      </c>
      <c r="Q74" s="13">
        <v>0</v>
      </c>
      <c r="R74" s="13">
        <v>0</v>
      </c>
      <c r="S74" s="43">
        <v>0</v>
      </c>
      <c r="U74" s="37">
        <v>1</v>
      </c>
    </row>
    <row r="75" spans="1:21">
      <c r="A75" s="3">
        <f>IF('Training Data'!A75="M",1,0)</f>
        <v>1</v>
      </c>
      <c r="B75" s="3">
        <f>IF('Training Data'!A75="F",1,0)</f>
        <v>0</v>
      </c>
      <c r="C75" s="9">
        <f>IF('Training Data'!B75="H",1,0)</f>
        <v>1</v>
      </c>
      <c r="D75" s="3">
        <f>IF('Training Data'!B75="A",1,0)</f>
        <v>0</v>
      </c>
      <c r="E75" s="14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1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43">
        <v>0</v>
      </c>
      <c r="U75" s="37">
        <v>1</v>
      </c>
    </row>
    <row r="76" spans="1:21">
      <c r="A76" s="3">
        <f>IF('Training Data'!A76="M",1,0)</f>
        <v>0</v>
      </c>
      <c r="B76" s="3">
        <f>IF('Training Data'!A76="F",1,0)</f>
        <v>1</v>
      </c>
      <c r="C76" s="9">
        <f>IF('Training Data'!B76="H",1,0)</f>
        <v>0</v>
      </c>
      <c r="D76" s="3">
        <f>IF('Training Data'!B76="A",1,0)</f>
        <v>1</v>
      </c>
      <c r="E76" s="14">
        <v>0</v>
      </c>
      <c r="F76" s="13">
        <v>0</v>
      </c>
      <c r="G76" s="13">
        <v>0</v>
      </c>
      <c r="H76" s="13">
        <v>0</v>
      </c>
      <c r="I76" s="13">
        <v>1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1</v>
      </c>
      <c r="P76" s="13">
        <v>0</v>
      </c>
      <c r="Q76" s="13">
        <v>0</v>
      </c>
      <c r="R76" s="13">
        <v>0</v>
      </c>
      <c r="S76" s="43">
        <v>1</v>
      </c>
      <c r="U76" s="37">
        <v>1</v>
      </c>
    </row>
    <row r="77" spans="1:21">
      <c r="A77" s="3">
        <f>IF('Training Data'!A77="M",1,0)</f>
        <v>1</v>
      </c>
      <c r="B77" s="3">
        <f>IF('Training Data'!A77="F",1,0)</f>
        <v>0</v>
      </c>
      <c r="C77" s="9">
        <f>IF('Training Data'!B77="H",1,0)</f>
        <v>0</v>
      </c>
      <c r="D77" s="3">
        <f>IF('Training Data'!B77="A",1,0)</f>
        <v>1</v>
      </c>
      <c r="E77" s="14">
        <v>0</v>
      </c>
      <c r="F77" s="13">
        <v>0</v>
      </c>
      <c r="G77" s="13">
        <v>0</v>
      </c>
      <c r="H77" s="13">
        <v>1</v>
      </c>
      <c r="I77" s="13">
        <v>1</v>
      </c>
      <c r="J77" s="13">
        <v>0</v>
      </c>
      <c r="K77" s="13">
        <v>0</v>
      </c>
      <c r="L77" s="13">
        <v>0</v>
      </c>
      <c r="M77" s="13">
        <v>0</v>
      </c>
      <c r="N77" s="13">
        <v>1</v>
      </c>
      <c r="O77" s="13">
        <v>0</v>
      </c>
      <c r="P77" s="13">
        <v>0</v>
      </c>
      <c r="Q77" s="13">
        <v>0</v>
      </c>
      <c r="R77" s="13">
        <v>0</v>
      </c>
      <c r="S77" s="43">
        <v>0</v>
      </c>
      <c r="U77" s="37">
        <v>1</v>
      </c>
    </row>
    <row r="78" spans="1:21">
      <c r="A78" s="3">
        <f>IF('Training Data'!A78="M",1,0)</f>
        <v>0</v>
      </c>
      <c r="B78" s="3">
        <f>IF('Training Data'!A78="F",1,0)</f>
        <v>1</v>
      </c>
      <c r="C78" s="9">
        <f>IF('Training Data'!B78="H",1,0)</f>
        <v>0</v>
      </c>
      <c r="D78" s="3">
        <f>IF('Training Data'!B78="A",1,0)</f>
        <v>1</v>
      </c>
      <c r="E78" s="14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1</v>
      </c>
      <c r="O78" s="13">
        <v>0</v>
      </c>
      <c r="P78" s="13">
        <v>0</v>
      </c>
      <c r="Q78" s="13">
        <v>0</v>
      </c>
      <c r="R78" s="13">
        <v>0</v>
      </c>
      <c r="S78" s="43">
        <v>0</v>
      </c>
      <c r="U78" s="37">
        <v>1</v>
      </c>
    </row>
    <row r="79" spans="1:21">
      <c r="A79" s="3">
        <f>IF('Training Data'!A79="M",1,0)</f>
        <v>0</v>
      </c>
      <c r="B79" s="3">
        <f>IF('Training Data'!A79="F",1,0)</f>
        <v>1</v>
      </c>
      <c r="C79" s="9">
        <f>IF('Training Data'!B79="H",1,0)</f>
        <v>0</v>
      </c>
      <c r="D79" s="3">
        <f>IF('Training Data'!B79="A",1,0)</f>
        <v>1</v>
      </c>
      <c r="E79" s="14">
        <v>1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43">
        <v>1</v>
      </c>
      <c r="U79" s="37">
        <v>1</v>
      </c>
    </row>
    <row r="80" spans="1:21">
      <c r="A80" s="3">
        <f>IF('Training Data'!A80="M",1,0)</f>
        <v>0</v>
      </c>
      <c r="B80" s="3">
        <f>IF('Training Data'!A80="F",1,0)</f>
        <v>1</v>
      </c>
      <c r="C80" s="9">
        <f>IF('Training Data'!B80="H",1,0)</f>
        <v>0</v>
      </c>
      <c r="D80" s="3">
        <f>IF('Training Data'!B80="A",1,0)</f>
        <v>0</v>
      </c>
      <c r="E80" s="14">
        <v>0</v>
      </c>
      <c r="F80" s="13">
        <v>0</v>
      </c>
      <c r="G80" s="13">
        <v>0</v>
      </c>
      <c r="H80" s="13">
        <v>1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43">
        <v>0</v>
      </c>
      <c r="U80" s="37">
        <v>1</v>
      </c>
    </row>
    <row r="81" spans="1:21">
      <c r="A81" s="3">
        <f>IF('Training Data'!A81="M",1,0)</f>
        <v>0</v>
      </c>
      <c r="B81" s="3">
        <f>IF('Training Data'!A81="F",1,0)</f>
        <v>1</v>
      </c>
      <c r="C81" s="9">
        <f>IF('Training Data'!B81="H",1,0)</f>
        <v>0</v>
      </c>
      <c r="D81" s="3">
        <f>IF('Training Data'!B81="A",1,0)</f>
        <v>1</v>
      </c>
      <c r="E81" s="14">
        <v>0</v>
      </c>
      <c r="F81" s="13">
        <v>0</v>
      </c>
      <c r="G81" s="13">
        <v>0</v>
      </c>
      <c r="H81" s="13">
        <v>0</v>
      </c>
      <c r="I81" s="13">
        <v>1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43">
        <v>0</v>
      </c>
      <c r="U81" s="37">
        <v>1</v>
      </c>
    </row>
    <row r="82" spans="1:21">
      <c r="A82" s="3">
        <f>IF('Training Data'!A82="M",1,0)</f>
        <v>0</v>
      </c>
      <c r="B82" s="3">
        <f>IF('Training Data'!A82="F",1,0)</f>
        <v>1</v>
      </c>
      <c r="C82" s="9">
        <f>IF('Training Data'!B82="H",1,0)</f>
        <v>1</v>
      </c>
      <c r="D82" s="3">
        <f>IF('Training Data'!B82="A",1,0)</f>
        <v>0</v>
      </c>
      <c r="E82" s="14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1</v>
      </c>
      <c r="R82" s="13">
        <v>0</v>
      </c>
      <c r="S82" s="43">
        <v>0</v>
      </c>
      <c r="U82" s="37">
        <v>1</v>
      </c>
    </row>
    <row r="83" spans="1:21">
      <c r="A83" s="3">
        <f>IF('Training Data'!A83="M",1,0)</f>
        <v>1</v>
      </c>
      <c r="B83" s="3">
        <f>IF('Training Data'!A83="F",1,0)</f>
        <v>0</v>
      </c>
      <c r="C83" s="9">
        <f>IF('Training Data'!B83="H",1,0)</f>
        <v>1</v>
      </c>
      <c r="D83" s="3">
        <f>IF('Training Data'!B83="A",1,0)</f>
        <v>0</v>
      </c>
      <c r="E83" s="14">
        <v>0</v>
      </c>
      <c r="F83" s="13">
        <v>0</v>
      </c>
      <c r="G83" s="13">
        <v>0</v>
      </c>
      <c r="H83" s="13">
        <v>0</v>
      </c>
      <c r="I83" s="13">
        <v>0</v>
      </c>
      <c r="J83" s="13">
        <v>1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43">
        <v>0</v>
      </c>
      <c r="U83" s="37">
        <v>1</v>
      </c>
    </row>
    <row r="84" spans="1:21">
      <c r="A84" s="3">
        <f>IF('Training Data'!A84="M",1,0)</f>
        <v>0</v>
      </c>
      <c r="B84" s="3">
        <f>IF('Training Data'!A84="F",1,0)</f>
        <v>0</v>
      </c>
      <c r="C84" s="9">
        <f>IF('Training Data'!B84="H",1,0)</f>
        <v>0</v>
      </c>
      <c r="D84" s="3">
        <f>IF('Training Data'!B84="A",1,0)</f>
        <v>0</v>
      </c>
      <c r="E84" s="14">
        <v>1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1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43">
        <v>0</v>
      </c>
      <c r="U84" s="37">
        <v>1</v>
      </c>
    </row>
    <row r="85" spans="1:21">
      <c r="A85" s="3">
        <f>IF('Training Data'!A85="M",1,0)</f>
        <v>0</v>
      </c>
      <c r="B85" s="3">
        <f>IF('Training Data'!A85="F",1,0)</f>
        <v>1</v>
      </c>
      <c r="C85" s="9">
        <f>IF('Training Data'!B85="H",1,0)</f>
        <v>0</v>
      </c>
      <c r="D85" s="3">
        <f>IF('Training Data'!B85="A",1,0)</f>
        <v>1</v>
      </c>
      <c r="E85" s="14">
        <v>0</v>
      </c>
      <c r="F85" s="13">
        <v>0</v>
      </c>
      <c r="G85" s="13">
        <v>1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43">
        <v>0</v>
      </c>
      <c r="U85" s="37">
        <v>1</v>
      </c>
    </row>
    <row r="86" spans="1:21">
      <c r="A86" s="3">
        <f>IF('Training Data'!A86="M",1,0)</f>
        <v>0</v>
      </c>
      <c r="B86" s="3">
        <f>IF('Training Data'!A86="F",1,0)</f>
        <v>1</v>
      </c>
      <c r="C86" s="9">
        <f>IF('Training Data'!B86="H",1,0)</f>
        <v>1</v>
      </c>
      <c r="D86" s="3">
        <f>IF('Training Data'!B86="A",1,0)</f>
        <v>0</v>
      </c>
      <c r="E86" s="14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1</v>
      </c>
      <c r="M86" s="13">
        <v>0</v>
      </c>
      <c r="N86" s="13">
        <v>0</v>
      </c>
      <c r="O86" s="13">
        <v>0</v>
      </c>
      <c r="P86" s="13">
        <v>0</v>
      </c>
      <c r="Q86" s="13">
        <v>1</v>
      </c>
      <c r="R86" s="13">
        <v>0</v>
      </c>
      <c r="S86" s="43">
        <v>0</v>
      </c>
      <c r="U86" s="37">
        <v>1</v>
      </c>
    </row>
    <row r="87" spans="1:21">
      <c r="A87" s="3">
        <f>IF('Training Data'!A87="M",1,0)</f>
        <v>0</v>
      </c>
      <c r="B87" s="3">
        <f>IF('Training Data'!A87="F",1,0)</f>
        <v>1</v>
      </c>
      <c r="C87" s="9">
        <f>IF('Training Data'!B87="H",1,0)</f>
        <v>0</v>
      </c>
      <c r="D87" s="3">
        <f>IF('Training Data'!B87="A",1,0)</f>
        <v>1</v>
      </c>
      <c r="E87" s="14">
        <v>1</v>
      </c>
      <c r="F87" s="13">
        <v>0</v>
      </c>
      <c r="G87" s="13">
        <v>0</v>
      </c>
      <c r="H87" s="13">
        <v>1</v>
      </c>
      <c r="I87" s="13">
        <v>1</v>
      </c>
      <c r="J87" s="13">
        <v>0</v>
      </c>
      <c r="K87" s="13">
        <v>0</v>
      </c>
      <c r="L87" s="13">
        <v>1</v>
      </c>
      <c r="M87" s="13">
        <v>0</v>
      </c>
      <c r="N87" s="13">
        <v>1</v>
      </c>
      <c r="O87" s="13">
        <v>0</v>
      </c>
      <c r="P87" s="13">
        <v>0</v>
      </c>
      <c r="Q87" s="13">
        <v>0</v>
      </c>
      <c r="R87" s="13">
        <v>0</v>
      </c>
      <c r="S87" s="43">
        <v>0</v>
      </c>
      <c r="U87" s="37">
        <v>1</v>
      </c>
    </row>
    <row r="88" spans="1:21">
      <c r="A88" s="3">
        <f>IF('Training Data'!A88="M",1,0)</f>
        <v>0</v>
      </c>
      <c r="B88" s="3">
        <f>IF('Training Data'!A88="F",1,0)</f>
        <v>0</v>
      </c>
      <c r="C88" s="9">
        <f>IF('Training Data'!B88="H",1,0)</f>
        <v>0</v>
      </c>
      <c r="D88" s="3">
        <f>IF('Training Data'!B88="A",1,0)</f>
        <v>1</v>
      </c>
      <c r="E88" s="14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43">
        <v>0</v>
      </c>
      <c r="U88" s="37">
        <v>1</v>
      </c>
    </row>
    <row r="89" spans="1:21">
      <c r="A89" s="3">
        <f>IF('Training Data'!A89="M",1,0)</f>
        <v>0</v>
      </c>
      <c r="B89" s="3">
        <f>IF('Training Data'!A89="F",1,0)</f>
        <v>1</v>
      </c>
      <c r="C89" s="9">
        <f>IF('Training Data'!B89="H",1,0)</f>
        <v>1</v>
      </c>
      <c r="D89" s="3">
        <f>IF('Training Data'!B89="A",1,0)</f>
        <v>0</v>
      </c>
      <c r="E89" s="14">
        <v>1</v>
      </c>
      <c r="F89" s="13">
        <v>0</v>
      </c>
      <c r="G89" s="13">
        <v>0</v>
      </c>
      <c r="H89" s="13">
        <v>0</v>
      </c>
      <c r="I89" s="13">
        <v>1</v>
      </c>
      <c r="J89" s="13">
        <v>0</v>
      </c>
      <c r="K89" s="13">
        <v>0</v>
      </c>
      <c r="L89" s="13">
        <v>0</v>
      </c>
      <c r="M89" s="13">
        <v>0</v>
      </c>
      <c r="N89" s="13">
        <v>1</v>
      </c>
      <c r="O89" s="13">
        <v>0</v>
      </c>
      <c r="P89" s="13">
        <v>0</v>
      </c>
      <c r="Q89" s="13">
        <v>1</v>
      </c>
      <c r="R89" s="13">
        <v>0</v>
      </c>
      <c r="S89" s="43">
        <v>0</v>
      </c>
      <c r="U89" s="37">
        <v>1</v>
      </c>
    </row>
    <row r="90" spans="1:21">
      <c r="A90" s="3">
        <f>IF('Training Data'!A90="M",1,0)</f>
        <v>0</v>
      </c>
      <c r="B90" s="3">
        <f>IF('Training Data'!A90="F",1,0)</f>
        <v>0</v>
      </c>
      <c r="C90" s="9">
        <f>IF('Training Data'!B90="H",1,0)</f>
        <v>0</v>
      </c>
      <c r="D90" s="3">
        <f>IF('Training Data'!B90="A",1,0)</f>
        <v>1</v>
      </c>
      <c r="E90" s="14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1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43">
        <v>0</v>
      </c>
      <c r="U90" s="37">
        <v>1</v>
      </c>
    </row>
    <row r="91" spans="1:21">
      <c r="A91" s="3">
        <f>IF('Training Data'!A91="M",1,0)</f>
        <v>1</v>
      </c>
      <c r="B91" s="3">
        <f>IF('Training Data'!A91="F",1,0)</f>
        <v>0</v>
      </c>
      <c r="C91" s="9">
        <f>IF('Training Data'!B91="H",1,0)</f>
        <v>1</v>
      </c>
      <c r="D91" s="3">
        <f>IF('Training Data'!B91="A",1,0)</f>
        <v>0</v>
      </c>
      <c r="E91" s="14">
        <v>1</v>
      </c>
      <c r="F91" s="13">
        <v>0</v>
      </c>
      <c r="G91" s="13">
        <v>1</v>
      </c>
      <c r="H91" s="13">
        <v>0</v>
      </c>
      <c r="I91" s="13">
        <v>0</v>
      </c>
      <c r="J91" s="13">
        <v>1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43">
        <v>0</v>
      </c>
      <c r="U91" s="37">
        <v>1</v>
      </c>
    </row>
    <row r="92" spans="1:21">
      <c r="A92" s="3">
        <f>IF('Training Data'!A92="M",1,0)</f>
        <v>0</v>
      </c>
      <c r="B92" s="3">
        <f>IF('Training Data'!A92="F",1,0)</f>
        <v>1</v>
      </c>
      <c r="C92" s="9">
        <f>IF('Training Data'!B92="H",1,0)</f>
        <v>0</v>
      </c>
      <c r="D92" s="3">
        <f>IF('Training Data'!B92="A",1,0)</f>
        <v>1</v>
      </c>
      <c r="E92" s="14">
        <v>0</v>
      </c>
      <c r="F92" s="13">
        <v>0</v>
      </c>
      <c r="G92" s="13">
        <v>0</v>
      </c>
      <c r="H92" s="13">
        <v>0</v>
      </c>
      <c r="I92" s="13">
        <v>1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43">
        <v>0</v>
      </c>
      <c r="U92" s="37">
        <v>1</v>
      </c>
    </row>
    <row r="93" spans="1:21">
      <c r="A93" s="3">
        <f>IF('Training Data'!A93="M",1,0)</f>
        <v>0</v>
      </c>
      <c r="B93" s="3">
        <f>IF('Training Data'!A93="F",1,0)</f>
        <v>1</v>
      </c>
      <c r="C93" s="9">
        <f>IF('Training Data'!B93="H",1,0)</f>
        <v>1</v>
      </c>
      <c r="D93" s="3">
        <f>IF('Training Data'!B93="A",1,0)</f>
        <v>0</v>
      </c>
      <c r="E93" s="14">
        <v>0</v>
      </c>
      <c r="F93" s="13">
        <v>0</v>
      </c>
      <c r="G93" s="13">
        <v>0</v>
      </c>
      <c r="H93" s="13">
        <v>1</v>
      </c>
      <c r="I93" s="13">
        <v>0</v>
      </c>
      <c r="J93" s="13">
        <v>0</v>
      </c>
      <c r="K93" s="13">
        <v>0</v>
      </c>
      <c r="L93" s="13">
        <v>1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1</v>
      </c>
      <c r="S93" s="43">
        <v>1</v>
      </c>
      <c r="U93" s="37">
        <v>1</v>
      </c>
    </row>
    <row r="94" spans="1:21">
      <c r="A94" s="3">
        <f>IF('Training Data'!A94="M",1,0)</f>
        <v>0</v>
      </c>
      <c r="B94" s="3">
        <f>IF('Training Data'!A94="F",1,0)</f>
        <v>1</v>
      </c>
      <c r="C94" s="9">
        <f>IF('Training Data'!B94="H",1,0)</f>
        <v>0</v>
      </c>
      <c r="D94" s="3">
        <f>IF('Training Data'!B94="A",1,0)</f>
        <v>1</v>
      </c>
      <c r="E94" s="14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1</v>
      </c>
      <c r="O94" s="13">
        <v>0</v>
      </c>
      <c r="P94" s="13">
        <v>0</v>
      </c>
      <c r="Q94" s="13">
        <v>1</v>
      </c>
      <c r="R94" s="13">
        <v>0</v>
      </c>
      <c r="S94" s="43">
        <v>0</v>
      </c>
      <c r="U94" s="37">
        <v>1</v>
      </c>
    </row>
    <row r="95" spans="1:21">
      <c r="A95" s="3">
        <f>IF('Training Data'!A95="M",1,0)</f>
        <v>1</v>
      </c>
      <c r="B95" s="3">
        <f>IF('Training Data'!A95="F",1,0)</f>
        <v>0</v>
      </c>
      <c r="C95" s="9">
        <f>IF('Training Data'!B95="H",1,0)</f>
        <v>1</v>
      </c>
      <c r="D95" s="3">
        <f>IF('Training Data'!B95="A",1,0)</f>
        <v>0</v>
      </c>
      <c r="E95" s="14">
        <v>0</v>
      </c>
      <c r="F95" s="13">
        <v>0</v>
      </c>
      <c r="G95" s="13">
        <v>1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1</v>
      </c>
      <c r="R95" s="13">
        <v>0</v>
      </c>
      <c r="S95" s="43">
        <v>1</v>
      </c>
      <c r="U95" s="37">
        <v>1</v>
      </c>
    </row>
    <row r="96" spans="1:21">
      <c r="A96" s="3">
        <f>IF('Training Data'!A96="M",1,0)</f>
        <v>1</v>
      </c>
      <c r="B96" s="3">
        <f>IF('Training Data'!A96="F",1,0)</f>
        <v>0</v>
      </c>
      <c r="C96" s="9">
        <f>IF('Training Data'!B96="H",1,0)</f>
        <v>0</v>
      </c>
      <c r="D96" s="3">
        <f>IF('Training Data'!B96="A",1,0)</f>
        <v>1</v>
      </c>
      <c r="E96" s="14">
        <v>0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43">
        <v>0</v>
      </c>
      <c r="U96" s="37">
        <v>1</v>
      </c>
    </row>
    <row r="97" spans="1:21">
      <c r="A97" s="3">
        <f>IF('Training Data'!A97="M",1,0)</f>
        <v>0</v>
      </c>
      <c r="B97" s="3">
        <f>IF('Training Data'!A97="F",1,0)</f>
        <v>1</v>
      </c>
      <c r="C97" s="9">
        <f>IF('Training Data'!B97="H",1,0)</f>
        <v>0</v>
      </c>
      <c r="D97" s="3">
        <f>IF('Training Data'!B97="A",1,0)</f>
        <v>1</v>
      </c>
      <c r="E97" s="14">
        <v>0</v>
      </c>
      <c r="F97" s="13">
        <v>0</v>
      </c>
      <c r="G97" s="13">
        <v>0</v>
      </c>
      <c r="H97" s="13">
        <v>0</v>
      </c>
      <c r="I97" s="13">
        <v>1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43">
        <v>0</v>
      </c>
      <c r="U97" s="37">
        <v>1</v>
      </c>
    </row>
    <row r="98" spans="1:21">
      <c r="A98" s="3">
        <f>IF('Training Data'!A98="M",1,0)</f>
        <v>0</v>
      </c>
      <c r="B98" s="3">
        <f>IF('Training Data'!A98="F",1,0)</f>
        <v>1</v>
      </c>
      <c r="C98" s="9">
        <f>IF('Training Data'!B98="H",1,0)</f>
        <v>0</v>
      </c>
      <c r="D98" s="3">
        <f>IF('Training Data'!B98="A",1,0)</f>
        <v>0</v>
      </c>
      <c r="E98" s="14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43">
        <v>0</v>
      </c>
      <c r="U98" s="37">
        <v>1</v>
      </c>
    </row>
    <row r="99" spans="1:21">
      <c r="A99" s="3">
        <f>IF('Training Data'!A99="M",1,0)</f>
        <v>1</v>
      </c>
      <c r="B99" s="3">
        <f>IF('Training Data'!A99="F",1,0)</f>
        <v>0</v>
      </c>
      <c r="C99" s="9">
        <f>IF('Training Data'!B99="H",1,0)</f>
        <v>1</v>
      </c>
      <c r="D99" s="3">
        <f>IF('Training Data'!B99="A",1,0)</f>
        <v>0</v>
      </c>
      <c r="E99" s="14">
        <v>0</v>
      </c>
      <c r="F99" s="13">
        <v>0</v>
      </c>
      <c r="G99" s="13">
        <v>0</v>
      </c>
      <c r="H99" s="13">
        <v>1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1</v>
      </c>
      <c r="R99" s="13">
        <v>0</v>
      </c>
      <c r="S99" s="43">
        <v>0</v>
      </c>
      <c r="U99" s="37">
        <v>1</v>
      </c>
    </row>
    <row r="100" spans="1:21">
      <c r="A100" s="3">
        <f>IF('Training Data'!A100="M",1,0)</f>
        <v>0</v>
      </c>
      <c r="B100" s="3">
        <f>IF('Training Data'!A100="F",1,0)</f>
        <v>0</v>
      </c>
      <c r="C100" s="9">
        <f>IF('Training Data'!B100="H",1,0)</f>
        <v>0</v>
      </c>
      <c r="D100" s="3">
        <f>IF('Training Data'!B100="A",1,0)</f>
        <v>1</v>
      </c>
      <c r="E100" s="14">
        <v>0</v>
      </c>
      <c r="F100" s="13">
        <v>0</v>
      </c>
      <c r="G100" s="13">
        <v>1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43">
        <v>0</v>
      </c>
      <c r="U100" s="37">
        <v>1</v>
      </c>
    </row>
    <row r="101" spans="1:21">
      <c r="A101" s="3">
        <f>IF('Training Data'!A101="M",1,0)</f>
        <v>1</v>
      </c>
      <c r="B101" s="3">
        <f>IF('Training Data'!A101="F",1,0)</f>
        <v>0</v>
      </c>
      <c r="C101" s="9">
        <f>IF('Training Data'!B101="H",1,0)</f>
        <v>1</v>
      </c>
      <c r="D101" s="3">
        <f>IF('Training Data'!B101="A",1,0)</f>
        <v>0</v>
      </c>
      <c r="E101" s="14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1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43">
        <v>0</v>
      </c>
      <c r="U101" s="37">
        <v>1</v>
      </c>
    </row>
    <row r="102" spans="1:21">
      <c r="A102" s="3">
        <f>IF('Training Data'!A102="M",1,0)</f>
        <v>1</v>
      </c>
      <c r="B102" s="3">
        <f>IF('Training Data'!A102="F",1,0)</f>
        <v>0</v>
      </c>
      <c r="C102" s="9">
        <f>IF('Training Data'!B102="H",1,0)</f>
        <v>1</v>
      </c>
      <c r="D102" s="3">
        <f>IF('Training Data'!B102="A",1,0)</f>
        <v>0</v>
      </c>
      <c r="E102" s="14">
        <v>0</v>
      </c>
      <c r="F102" s="13">
        <v>0</v>
      </c>
      <c r="G102" s="13">
        <v>0</v>
      </c>
      <c r="H102" s="13">
        <v>1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43">
        <v>0</v>
      </c>
      <c r="U102" s="37">
        <v>1</v>
      </c>
    </row>
    <row r="103" spans="1:21">
      <c r="A103" s="3">
        <f>IF('Training Data'!A103="M",1,0)</f>
        <v>0</v>
      </c>
      <c r="B103" s="3">
        <f>IF('Training Data'!A103="F",1,0)</f>
        <v>1</v>
      </c>
      <c r="C103" s="9">
        <f>IF('Training Data'!B103="H",1,0)</f>
        <v>0</v>
      </c>
      <c r="D103" s="3">
        <f>IF('Training Data'!B103="A",1,0)</f>
        <v>1</v>
      </c>
      <c r="E103" s="14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1</v>
      </c>
      <c r="M103" s="13">
        <v>0</v>
      </c>
      <c r="N103" s="13">
        <v>0</v>
      </c>
      <c r="O103" s="13">
        <v>1</v>
      </c>
      <c r="P103" s="13">
        <v>1</v>
      </c>
      <c r="Q103" s="13">
        <v>0</v>
      </c>
      <c r="R103" s="13">
        <v>0</v>
      </c>
      <c r="S103" s="43">
        <v>0</v>
      </c>
      <c r="U103" s="37">
        <v>1</v>
      </c>
    </row>
    <row r="104" spans="1:21">
      <c r="A104" s="3">
        <f>IF('Training Data'!A104="M",1,0)</f>
        <v>0</v>
      </c>
      <c r="B104" s="3">
        <f>IF('Training Data'!A104="F",1,0)</f>
        <v>1</v>
      </c>
      <c r="C104" s="9">
        <f>IF('Training Data'!B104="H",1,0)</f>
        <v>1</v>
      </c>
      <c r="D104" s="3">
        <f>IF('Training Data'!B104="A",1,0)</f>
        <v>0</v>
      </c>
      <c r="E104" s="14">
        <v>0</v>
      </c>
      <c r="F104" s="13">
        <v>0</v>
      </c>
      <c r="G104" s="13">
        <v>1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43">
        <v>0</v>
      </c>
      <c r="U104" s="37">
        <v>1</v>
      </c>
    </row>
    <row r="105" spans="1:21">
      <c r="A105" s="3">
        <f>IF('Training Data'!A105="M",1,0)</f>
        <v>1</v>
      </c>
      <c r="B105" s="3">
        <f>IF('Training Data'!A105="F",1,0)</f>
        <v>0</v>
      </c>
      <c r="C105" s="9">
        <f>IF('Training Data'!B105="H",1,0)</f>
        <v>0</v>
      </c>
      <c r="D105" s="3">
        <f>IF('Training Data'!B105="A",1,0)</f>
        <v>1</v>
      </c>
      <c r="E105" s="14">
        <v>0</v>
      </c>
      <c r="F105" s="13">
        <v>0</v>
      </c>
      <c r="G105" s="13">
        <v>0</v>
      </c>
      <c r="H105" s="13">
        <v>0</v>
      </c>
      <c r="I105" s="13">
        <v>1</v>
      </c>
      <c r="J105" s="13">
        <v>1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43">
        <v>0</v>
      </c>
      <c r="U105" s="37">
        <v>1</v>
      </c>
    </row>
    <row r="106" spans="1:21">
      <c r="A106" s="3">
        <f>IF('Training Data'!A106="M",1,0)</f>
        <v>0</v>
      </c>
      <c r="B106" s="3">
        <f>IF('Training Data'!A106="F",1,0)</f>
        <v>0</v>
      </c>
      <c r="C106" s="9">
        <f>IF('Training Data'!B106="H",1,0)</f>
        <v>1</v>
      </c>
      <c r="D106" s="3">
        <f>IF('Training Data'!B106="A",1,0)</f>
        <v>0</v>
      </c>
      <c r="E106" s="14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1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43">
        <v>1</v>
      </c>
      <c r="U106" s="37">
        <v>1</v>
      </c>
    </row>
    <row r="107" spans="1:21">
      <c r="A107" s="3">
        <f>IF('Training Data'!A107="M",1,0)</f>
        <v>1</v>
      </c>
      <c r="B107" s="3">
        <f>IF('Training Data'!A107="F",1,0)</f>
        <v>0</v>
      </c>
      <c r="C107" s="9">
        <f>IF('Training Data'!B107="H",1,0)</f>
        <v>0</v>
      </c>
      <c r="D107" s="3">
        <f>IF('Training Data'!B107="A",1,0)</f>
        <v>1</v>
      </c>
      <c r="E107" s="14">
        <v>0</v>
      </c>
      <c r="F107" s="13">
        <v>0</v>
      </c>
      <c r="G107" s="13">
        <v>0</v>
      </c>
      <c r="H107" s="13">
        <v>0</v>
      </c>
      <c r="I107" s="13">
        <v>1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1</v>
      </c>
      <c r="R107" s="13">
        <v>0</v>
      </c>
      <c r="S107" s="43">
        <v>0</v>
      </c>
      <c r="U107" s="37">
        <v>1</v>
      </c>
    </row>
    <row r="108" spans="1:21">
      <c r="A108" s="3">
        <f>IF('Training Data'!A108="M",1,0)</f>
        <v>1</v>
      </c>
      <c r="B108" s="3">
        <f>IF('Training Data'!A108="F",1,0)</f>
        <v>0</v>
      </c>
      <c r="C108" s="9">
        <f>IF('Training Data'!B108="H",1,0)</f>
        <v>0</v>
      </c>
      <c r="D108" s="3">
        <f>IF('Training Data'!B108="A",1,0)</f>
        <v>1</v>
      </c>
      <c r="E108" s="14">
        <v>0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43">
        <v>1</v>
      </c>
      <c r="U108" s="37">
        <v>1</v>
      </c>
    </row>
    <row r="109" spans="1:21">
      <c r="A109" s="3">
        <f>IF('Training Data'!A109="M",1,0)</f>
        <v>0</v>
      </c>
      <c r="B109" s="3">
        <f>IF('Training Data'!A109="F",1,0)</f>
        <v>1</v>
      </c>
      <c r="C109" s="9">
        <f>IF('Training Data'!B109="H",1,0)</f>
        <v>1</v>
      </c>
      <c r="D109" s="3">
        <f>IF('Training Data'!B109="A",1,0)</f>
        <v>0</v>
      </c>
      <c r="E109" s="14">
        <v>1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43">
        <v>1</v>
      </c>
      <c r="U109" s="37">
        <v>1</v>
      </c>
    </row>
    <row r="110" spans="1:21">
      <c r="A110" s="3">
        <f>IF('Training Data'!A110="M",1,0)</f>
        <v>0</v>
      </c>
      <c r="B110" s="3">
        <f>IF('Training Data'!A110="F",1,0)</f>
        <v>1</v>
      </c>
      <c r="C110" s="9">
        <f>IF('Training Data'!B110="H",1,0)</f>
        <v>0</v>
      </c>
      <c r="D110" s="3">
        <f>IF('Training Data'!B110="A",1,0)</f>
        <v>1</v>
      </c>
      <c r="E110" s="14">
        <v>0</v>
      </c>
      <c r="F110" s="13">
        <v>0</v>
      </c>
      <c r="G110" s="13">
        <v>0</v>
      </c>
      <c r="H110" s="13">
        <v>0</v>
      </c>
      <c r="I110" s="13">
        <v>1</v>
      </c>
      <c r="J110" s="13">
        <v>0</v>
      </c>
      <c r="K110" s="13">
        <v>0</v>
      </c>
      <c r="L110" s="13">
        <v>1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43">
        <v>0</v>
      </c>
      <c r="U110" s="37">
        <v>1</v>
      </c>
    </row>
    <row r="111" spans="1:21">
      <c r="A111" s="3">
        <f>IF('Training Data'!A111="M",1,0)</f>
        <v>1</v>
      </c>
      <c r="B111" s="3">
        <f>IF('Training Data'!A111="F",1,0)</f>
        <v>0</v>
      </c>
      <c r="C111" s="9">
        <f>IF('Training Data'!B111="H",1,0)</f>
        <v>1</v>
      </c>
      <c r="D111" s="3">
        <f>IF('Training Data'!B111="A",1,0)</f>
        <v>0</v>
      </c>
      <c r="E111" s="14">
        <v>1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1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43">
        <v>0</v>
      </c>
      <c r="U111" s="37">
        <v>1</v>
      </c>
    </row>
    <row r="112" spans="1:21">
      <c r="A112" s="3">
        <f>IF('Training Data'!A112="M",1,0)</f>
        <v>1</v>
      </c>
      <c r="B112" s="3">
        <f>IF('Training Data'!A112="F",1,0)</f>
        <v>0</v>
      </c>
      <c r="C112" s="9">
        <f>IF('Training Data'!B112="H",1,0)</f>
        <v>1</v>
      </c>
      <c r="D112" s="3">
        <f>IF('Training Data'!B112="A",1,0)</f>
        <v>0</v>
      </c>
      <c r="E112" s="14">
        <v>0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43">
        <v>0</v>
      </c>
      <c r="U112" s="37">
        <v>1</v>
      </c>
    </row>
    <row r="113" spans="1:21">
      <c r="A113" s="3">
        <f>IF('Training Data'!A113="M",1,0)</f>
        <v>1</v>
      </c>
      <c r="B113" s="3">
        <f>IF('Training Data'!A113="F",1,0)</f>
        <v>0</v>
      </c>
      <c r="C113" s="9">
        <f>IF('Training Data'!B113="H",1,0)</f>
        <v>1</v>
      </c>
      <c r="D113" s="3">
        <f>IF('Training Data'!B113="A",1,0)</f>
        <v>0</v>
      </c>
      <c r="E113" s="14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1</v>
      </c>
      <c r="M113" s="13">
        <v>0</v>
      </c>
      <c r="N113" s="13">
        <v>0</v>
      </c>
      <c r="O113" s="13">
        <v>0</v>
      </c>
      <c r="P113" s="13">
        <v>1</v>
      </c>
      <c r="Q113" s="13">
        <v>0</v>
      </c>
      <c r="R113" s="13">
        <v>0</v>
      </c>
      <c r="S113" s="43">
        <v>0</v>
      </c>
      <c r="U113" s="37">
        <v>1</v>
      </c>
    </row>
    <row r="114" spans="1:21">
      <c r="A114" s="3">
        <f>IF('Training Data'!A114="M",1,0)</f>
        <v>0</v>
      </c>
      <c r="B114" s="3">
        <f>IF('Training Data'!A114="F",1,0)</f>
        <v>1</v>
      </c>
      <c r="C114" s="9">
        <f>IF('Training Data'!B114="H",1,0)</f>
        <v>0</v>
      </c>
      <c r="D114" s="3">
        <f>IF('Training Data'!B114="A",1,0)</f>
        <v>1</v>
      </c>
      <c r="E114" s="14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43">
        <v>0</v>
      </c>
      <c r="U114" s="37">
        <v>1</v>
      </c>
    </row>
    <row r="115" spans="1:21">
      <c r="A115" s="3">
        <f>IF('Training Data'!A115="M",1,0)</f>
        <v>1</v>
      </c>
      <c r="B115" s="3">
        <f>IF('Training Data'!A115="F",1,0)</f>
        <v>0</v>
      </c>
      <c r="C115" s="9">
        <f>IF('Training Data'!B115="H",1,0)</f>
        <v>0</v>
      </c>
      <c r="D115" s="3">
        <f>IF('Training Data'!B115="A",1,0)</f>
        <v>1</v>
      </c>
      <c r="E115" s="14">
        <v>0</v>
      </c>
      <c r="F115" s="13">
        <v>0</v>
      </c>
      <c r="G115" s="13">
        <v>0</v>
      </c>
      <c r="H115" s="13">
        <v>1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43">
        <v>0</v>
      </c>
      <c r="U115" s="37">
        <v>1</v>
      </c>
    </row>
    <row r="116" spans="1:21">
      <c r="A116" s="3">
        <f>IF('Training Data'!A116="M",1,0)</f>
        <v>1</v>
      </c>
      <c r="B116" s="3">
        <f>IF('Training Data'!A116="F",1,0)</f>
        <v>0</v>
      </c>
      <c r="C116" s="9">
        <f>IF('Training Data'!B116="H",1,0)</f>
        <v>0</v>
      </c>
      <c r="D116" s="3">
        <f>IF('Training Data'!B116="A",1,0)</f>
        <v>1</v>
      </c>
      <c r="E116" s="14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43">
        <v>0</v>
      </c>
      <c r="U116" s="37">
        <v>1</v>
      </c>
    </row>
    <row r="117" spans="1:21">
      <c r="A117" s="3">
        <f>IF('Training Data'!A117="M",1,0)</f>
        <v>1</v>
      </c>
      <c r="B117" s="3">
        <f>IF('Training Data'!A117="F",1,0)</f>
        <v>0</v>
      </c>
      <c r="C117" s="9">
        <f>IF('Training Data'!B117="H",1,0)</f>
        <v>1</v>
      </c>
      <c r="D117" s="3">
        <f>IF('Training Data'!B117="A",1,0)</f>
        <v>0</v>
      </c>
      <c r="E117" s="14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1</v>
      </c>
      <c r="O117" s="13">
        <v>0</v>
      </c>
      <c r="P117" s="13">
        <v>0</v>
      </c>
      <c r="Q117" s="13">
        <v>0</v>
      </c>
      <c r="R117" s="13">
        <v>0</v>
      </c>
      <c r="S117" s="43">
        <v>0</v>
      </c>
      <c r="U117" s="37">
        <v>1</v>
      </c>
    </row>
    <row r="118" spans="1:21">
      <c r="A118" s="3">
        <f>IF('Training Data'!A118="M",1,0)</f>
        <v>1</v>
      </c>
      <c r="B118" s="3">
        <f>IF('Training Data'!A118="F",1,0)</f>
        <v>0</v>
      </c>
      <c r="C118" s="9">
        <f>IF('Training Data'!B118="H",1,0)</f>
        <v>0</v>
      </c>
      <c r="D118" s="3">
        <f>IF('Training Data'!B118="A",1,0)</f>
        <v>1</v>
      </c>
      <c r="E118" s="14">
        <v>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1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43">
        <v>0</v>
      </c>
      <c r="U118" s="37">
        <v>1</v>
      </c>
    </row>
    <row r="119" spans="1:21">
      <c r="A119" s="3">
        <f>IF('Training Data'!A119="M",1,0)</f>
        <v>0</v>
      </c>
      <c r="B119" s="3">
        <f>IF('Training Data'!A119="F",1,0)</f>
        <v>1</v>
      </c>
      <c r="C119" s="9">
        <f>IF('Training Data'!B119="H",1,0)</f>
        <v>1</v>
      </c>
      <c r="D119" s="3">
        <f>IF('Training Data'!B119="A",1,0)</f>
        <v>0</v>
      </c>
      <c r="E119" s="14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1</v>
      </c>
      <c r="K119" s="13">
        <v>0</v>
      </c>
      <c r="L119" s="13">
        <v>1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43">
        <v>1</v>
      </c>
      <c r="U119" s="37">
        <v>1</v>
      </c>
    </row>
    <row r="120" spans="1:21">
      <c r="A120" s="3">
        <f>IF('Training Data'!A120="M",1,0)</f>
        <v>0</v>
      </c>
      <c r="B120" s="3">
        <f>IF('Training Data'!A120="F",1,0)</f>
        <v>0</v>
      </c>
      <c r="C120" s="9">
        <f>IF('Training Data'!B120="H",1,0)</f>
        <v>1</v>
      </c>
      <c r="D120" s="3">
        <f>IF('Training Data'!B120="A",1,0)</f>
        <v>0</v>
      </c>
      <c r="E120" s="14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43">
        <v>1</v>
      </c>
      <c r="U120" s="37">
        <v>1</v>
      </c>
    </row>
    <row r="121" spans="1:21">
      <c r="A121" s="3">
        <f>IF('Training Data'!A121="M",1,0)</f>
        <v>1</v>
      </c>
      <c r="B121" s="3">
        <f>IF('Training Data'!A121="F",1,0)</f>
        <v>0</v>
      </c>
      <c r="C121" s="9">
        <f>IF('Training Data'!B121="H",1,0)</f>
        <v>1</v>
      </c>
      <c r="D121" s="3">
        <f>IF('Training Data'!B121="A",1,0)</f>
        <v>0</v>
      </c>
      <c r="E121" s="14">
        <v>0</v>
      </c>
      <c r="F121" s="13">
        <v>0</v>
      </c>
      <c r="G121" s="13">
        <v>1</v>
      </c>
      <c r="H121" s="13">
        <v>0</v>
      </c>
      <c r="I121" s="13">
        <v>0</v>
      </c>
      <c r="J121" s="13">
        <v>0</v>
      </c>
      <c r="K121" s="13">
        <v>1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43">
        <v>1</v>
      </c>
      <c r="U121" s="37">
        <v>1</v>
      </c>
    </row>
    <row r="122" spans="1:21">
      <c r="A122" s="3">
        <f>IF('Training Data'!A122="M",1,0)</f>
        <v>0</v>
      </c>
      <c r="B122" s="3">
        <f>IF('Training Data'!A122="F",1,0)</f>
        <v>1</v>
      </c>
      <c r="C122" s="9">
        <f>IF('Training Data'!B122="H",1,0)</f>
        <v>0</v>
      </c>
      <c r="D122" s="3">
        <f>IF('Training Data'!B122="A",1,0)</f>
        <v>1</v>
      </c>
      <c r="E122" s="14">
        <v>0</v>
      </c>
      <c r="F122" s="13">
        <v>1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1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43">
        <v>0</v>
      </c>
      <c r="U122" s="37">
        <v>1</v>
      </c>
    </row>
    <row r="123" spans="1:21">
      <c r="A123" s="3">
        <f>IF('Training Data'!A123="M",1,0)</f>
        <v>1</v>
      </c>
      <c r="B123" s="3">
        <f>IF('Training Data'!A123="F",1,0)</f>
        <v>0</v>
      </c>
      <c r="C123" s="9">
        <f>IF('Training Data'!B123="H",1,0)</f>
        <v>0</v>
      </c>
      <c r="D123" s="3">
        <f>IF('Training Data'!B123="A",1,0)</f>
        <v>1</v>
      </c>
      <c r="E123" s="14">
        <v>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43">
        <v>1</v>
      </c>
      <c r="U123" s="37">
        <v>1</v>
      </c>
    </row>
    <row r="124" spans="1:21">
      <c r="A124" s="3">
        <f>IF('Training Data'!A124="M",1,0)</f>
        <v>1</v>
      </c>
      <c r="B124" s="3">
        <f>IF('Training Data'!A124="F",1,0)</f>
        <v>0</v>
      </c>
      <c r="C124" s="9">
        <f>IF('Training Data'!B124="H",1,0)</f>
        <v>1</v>
      </c>
      <c r="D124" s="3">
        <f>IF('Training Data'!B124="A",1,0)</f>
        <v>0</v>
      </c>
      <c r="E124" s="14">
        <v>0</v>
      </c>
      <c r="F124" s="13">
        <v>0</v>
      </c>
      <c r="G124" s="13">
        <v>0</v>
      </c>
      <c r="H124" s="13">
        <v>1</v>
      </c>
      <c r="I124" s="13">
        <v>1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43">
        <v>0</v>
      </c>
      <c r="U124" s="37">
        <v>1</v>
      </c>
    </row>
    <row r="125" spans="1:21">
      <c r="A125" s="3">
        <f>IF('Training Data'!A125="M",1,0)</f>
        <v>0</v>
      </c>
      <c r="B125" s="3">
        <f>IF('Training Data'!A125="F",1,0)</f>
        <v>1</v>
      </c>
      <c r="C125" s="9">
        <f>IF('Training Data'!B125="H",1,0)</f>
        <v>0</v>
      </c>
      <c r="D125" s="3">
        <f>IF('Training Data'!B125="A",1,0)</f>
        <v>1</v>
      </c>
      <c r="E125" s="14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43">
        <v>0</v>
      </c>
      <c r="U125" s="37">
        <v>1</v>
      </c>
    </row>
    <row r="126" spans="1:21">
      <c r="A126" s="3">
        <f>IF('Training Data'!A126="M",1,0)</f>
        <v>0</v>
      </c>
      <c r="B126" s="3">
        <f>IF('Training Data'!A126="F",1,0)</f>
        <v>1</v>
      </c>
      <c r="C126" s="9">
        <f>IF('Training Data'!B126="H",1,0)</f>
        <v>1</v>
      </c>
      <c r="D126" s="3">
        <f>IF('Training Data'!B126="A",1,0)</f>
        <v>0</v>
      </c>
      <c r="E126" s="14">
        <v>1</v>
      </c>
      <c r="F126" s="13">
        <v>0</v>
      </c>
      <c r="G126" s="13">
        <v>0</v>
      </c>
      <c r="H126" s="13">
        <v>1</v>
      </c>
      <c r="I126" s="13">
        <v>0</v>
      </c>
      <c r="J126" s="13">
        <v>0</v>
      </c>
      <c r="K126" s="13">
        <v>0</v>
      </c>
      <c r="L126" s="13">
        <v>0</v>
      </c>
      <c r="M126" s="13">
        <v>1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43">
        <v>1</v>
      </c>
      <c r="U126" s="37">
        <v>1</v>
      </c>
    </row>
    <row r="127" spans="1:21">
      <c r="A127" s="3">
        <f>IF('Training Data'!A127="M",1,0)</f>
        <v>0</v>
      </c>
      <c r="B127" s="3">
        <f>IF('Training Data'!A127="F",1,0)</f>
        <v>0</v>
      </c>
      <c r="C127" s="9">
        <f>IF('Training Data'!B127="H",1,0)</f>
        <v>0</v>
      </c>
      <c r="D127" s="3">
        <f>IF('Training Data'!B127="A",1,0)</f>
        <v>1</v>
      </c>
      <c r="E127" s="14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43">
        <v>0</v>
      </c>
      <c r="U127" s="37">
        <v>1</v>
      </c>
    </row>
    <row r="128" spans="1:21">
      <c r="A128" s="3">
        <f>IF('Training Data'!A128="M",1,0)</f>
        <v>0</v>
      </c>
      <c r="B128" s="3">
        <f>IF('Training Data'!A128="F",1,0)</f>
        <v>1</v>
      </c>
      <c r="C128" s="9">
        <f>IF('Training Data'!B128="H",1,0)</f>
        <v>0</v>
      </c>
      <c r="D128" s="3">
        <f>IF('Training Data'!B128="A",1,0)</f>
        <v>0</v>
      </c>
      <c r="E128" s="14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43">
        <v>0</v>
      </c>
      <c r="U128" s="37">
        <v>1</v>
      </c>
    </row>
    <row r="129" spans="1:21">
      <c r="A129" s="3">
        <f>IF('Training Data'!A129="M",1,0)</f>
        <v>0</v>
      </c>
      <c r="B129" s="3">
        <f>IF('Training Data'!A129="F",1,0)</f>
        <v>1</v>
      </c>
      <c r="C129" s="9">
        <f>IF('Training Data'!B129="H",1,0)</f>
        <v>1</v>
      </c>
      <c r="D129" s="3">
        <f>IF('Training Data'!B129="A",1,0)</f>
        <v>0</v>
      </c>
      <c r="E129" s="14">
        <v>0</v>
      </c>
      <c r="F129" s="13">
        <v>0</v>
      </c>
      <c r="G129" s="13">
        <v>0</v>
      </c>
      <c r="H129" s="13">
        <v>0</v>
      </c>
      <c r="I129" s="13">
        <v>1</v>
      </c>
      <c r="J129" s="13">
        <v>0</v>
      </c>
      <c r="K129" s="13">
        <v>1</v>
      </c>
      <c r="L129" s="13">
        <v>0</v>
      </c>
      <c r="M129" s="13">
        <v>0</v>
      </c>
      <c r="N129" s="13">
        <v>1</v>
      </c>
      <c r="O129" s="13">
        <v>0</v>
      </c>
      <c r="P129" s="13">
        <v>0</v>
      </c>
      <c r="Q129" s="13">
        <v>0</v>
      </c>
      <c r="R129" s="13">
        <v>0</v>
      </c>
      <c r="S129" s="43">
        <v>1</v>
      </c>
      <c r="U129" s="37">
        <v>1</v>
      </c>
    </row>
    <row r="130" spans="1:21">
      <c r="A130" s="3">
        <f>IF('Training Data'!A130="M",1,0)</f>
        <v>1</v>
      </c>
      <c r="B130" s="3">
        <f>IF('Training Data'!A130="F",1,0)</f>
        <v>0</v>
      </c>
      <c r="C130" s="9">
        <f>IF('Training Data'!B130="H",1,0)</f>
        <v>1</v>
      </c>
      <c r="D130" s="3">
        <f>IF('Training Data'!B130="A",1,0)</f>
        <v>0</v>
      </c>
      <c r="E130" s="14">
        <v>0</v>
      </c>
      <c r="F130" s="13">
        <v>0</v>
      </c>
      <c r="G130" s="13">
        <v>0</v>
      </c>
      <c r="H130" s="13">
        <v>1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1</v>
      </c>
      <c r="P130" s="13">
        <v>0</v>
      </c>
      <c r="Q130" s="13">
        <v>1</v>
      </c>
      <c r="R130" s="13">
        <v>0</v>
      </c>
      <c r="S130" s="43">
        <v>0</v>
      </c>
      <c r="U130" s="37">
        <v>1</v>
      </c>
    </row>
    <row r="131" spans="1:21">
      <c r="A131" s="3">
        <f>IF('Training Data'!A131="M",1,0)</f>
        <v>0</v>
      </c>
      <c r="B131" s="3">
        <f>IF('Training Data'!A131="F",1,0)</f>
        <v>1</v>
      </c>
      <c r="C131" s="9">
        <f>IF('Training Data'!B131="H",1,0)</f>
        <v>0</v>
      </c>
      <c r="D131" s="3">
        <f>IF('Training Data'!B131="A",1,0)</f>
        <v>1</v>
      </c>
      <c r="E131" s="14">
        <v>1</v>
      </c>
      <c r="F131" s="13">
        <v>0</v>
      </c>
      <c r="G131" s="13">
        <v>1</v>
      </c>
      <c r="H131" s="13">
        <v>1</v>
      </c>
      <c r="I131" s="13">
        <v>0</v>
      </c>
      <c r="J131" s="13">
        <v>1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43">
        <v>0</v>
      </c>
      <c r="U131" s="37">
        <v>1</v>
      </c>
    </row>
    <row r="132" spans="1:21">
      <c r="A132" s="3">
        <f>IF('Training Data'!A132="M",1,0)</f>
        <v>1</v>
      </c>
      <c r="B132" s="3">
        <f>IF('Training Data'!A132="F",1,0)</f>
        <v>0</v>
      </c>
      <c r="C132" s="9">
        <f>IF('Training Data'!B132="H",1,0)</f>
        <v>1</v>
      </c>
      <c r="D132" s="3">
        <f>IF('Training Data'!B132="A",1,0)</f>
        <v>0</v>
      </c>
      <c r="E132" s="14">
        <v>0</v>
      </c>
      <c r="F132" s="13">
        <v>0</v>
      </c>
      <c r="G132" s="13">
        <v>0</v>
      </c>
      <c r="H132" s="13">
        <v>0</v>
      </c>
      <c r="I132" s="13">
        <v>1</v>
      </c>
      <c r="J132" s="13">
        <v>0</v>
      </c>
      <c r="K132" s="13">
        <v>1</v>
      </c>
      <c r="L132" s="13">
        <v>0</v>
      </c>
      <c r="M132" s="13">
        <v>0</v>
      </c>
      <c r="N132" s="13">
        <v>1</v>
      </c>
      <c r="O132" s="13">
        <v>0</v>
      </c>
      <c r="P132" s="13">
        <v>0</v>
      </c>
      <c r="Q132" s="13">
        <v>1</v>
      </c>
      <c r="R132" s="13">
        <v>0</v>
      </c>
      <c r="S132" s="43">
        <v>0</v>
      </c>
      <c r="U132" s="37">
        <v>1</v>
      </c>
    </row>
    <row r="133" spans="1:21">
      <c r="A133" s="3">
        <f>IF('Training Data'!A133="M",1,0)</f>
        <v>0</v>
      </c>
      <c r="B133" s="3">
        <f>IF('Training Data'!A133="F",1,0)</f>
        <v>1</v>
      </c>
      <c r="C133" s="9">
        <f>IF('Training Data'!B133="H",1,0)</f>
        <v>1</v>
      </c>
      <c r="D133" s="3">
        <f>IF('Training Data'!B133="A",1,0)</f>
        <v>0</v>
      </c>
      <c r="E133" s="14">
        <v>0</v>
      </c>
      <c r="F133" s="13">
        <v>0</v>
      </c>
      <c r="G133" s="13">
        <v>0</v>
      </c>
      <c r="H133" s="13">
        <v>1</v>
      </c>
      <c r="I133" s="13">
        <v>0</v>
      </c>
      <c r="J133" s="13">
        <v>0</v>
      </c>
      <c r="K133" s="13">
        <v>0</v>
      </c>
      <c r="L133" s="13">
        <v>1</v>
      </c>
      <c r="M133" s="13">
        <v>0</v>
      </c>
      <c r="N133" s="13">
        <v>0</v>
      </c>
      <c r="O133" s="13">
        <v>0</v>
      </c>
      <c r="P133" s="13">
        <v>0</v>
      </c>
      <c r="Q133" s="13">
        <v>1</v>
      </c>
      <c r="R133" s="13">
        <v>0</v>
      </c>
      <c r="S133" s="43">
        <v>0</v>
      </c>
      <c r="U133" s="37">
        <v>1</v>
      </c>
    </row>
    <row r="134" spans="1:21">
      <c r="A134" s="3">
        <f>IF('Training Data'!A134="M",1,0)</f>
        <v>0</v>
      </c>
      <c r="B134" s="3">
        <f>IF('Training Data'!A134="F",1,0)</f>
        <v>0</v>
      </c>
      <c r="C134" s="9">
        <f>IF('Training Data'!B134="H",1,0)</f>
        <v>1</v>
      </c>
      <c r="D134" s="3">
        <f>IF('Training Data'!B134="A",1,0)</f>
        <v>0</v>
      </c>
      <c r="E134" s="14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43">
        <v>1</v>
      </c>
      <c r="U134" s="37">
        <v>1</v>
      </c>
    </row>
    <row r="135" spans="1:21">
      <c r="A135" s="3">
        <f>IF('Training Data'!A135="M",1,0)</f>
        <v>1</v>
      </c>
      <c r="B135" s="3">
        <f>IF('Training Data'!A135="F",1,0)</f>
        <v>0</v>
      </c>
      <c r="C135" s="9">
        <f>IF('Training Data'!B135="H",1,0)</f>
        <v>1</v>
      </c>
      <c r="D135" s="3">
        <f>IF('Training Data'!B135="A",1,0)</f>
        <v>0</v>
      </c>
      <c r="E135" s="14">
        <v>0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43">
        <v>0</v>
      </c>
      <c r="U135" s="37">
        <v>1</v>
      </c>
    </row>
    <row r="136" spans="1:21">
      <c r="A136" s="3">
        <f>IF('Training Data'!A136="M",1,0)</f>
        <v>0</v>
      </c>
      <c r="B136" s="3">
        <f>IF('Training Data'!A136="F",1,0)</f>
        <v>1</v>
      </c>
      <c r="C136" s="9">
        <f>IF('Training Data'!B136="H",1,0)</f>
        <v>1</v>
      </c>
      <c r="D136" s="3">
        <f>IF('Training Data'!B136="A",1,0)</f>
        <v>0</v>
      </c>
      <c r="E136" s="14">
        <v>0</v>
      </c>
      <c r="F136" s="13">
        <v>0</v>
      </c>
      <c r="G136" s="13">
        <v>0</v>
      </c>
      <c r="H136" s="13">
        <v>0</v>
      </c>
      <c r="I136" s="13">
        <v>1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43">
        <v>0</v>
      </c>
      <c r="U136" s="37">
        <v>1</v>
      </c>
    </row>
    <row r="137" spans="1:21">
      <c r="A137" s="3">
        <f>IF('Training Data'!A137="M",1,0)</f>
        <v>1</v>
      </c>
      <c r="B137" s="3">
        <f>IF('Training Data'!A137="F",1,0)</f>
        <v>0</v>
      </c>
      <c r="C137" s="9">
        <f>IF('Training Data'!B137="H",1,0)</f>
        <v>1</v>
      </c>
      <c r="D137" s="3">
        <f>IF('Training Data'!B137="A",1,0)</f>
        <v>0</v>
      </c>
      <c r="E137" s="14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43">
        <v>0</v>
      </c>
      <c r="U137" s="37">
        <v>1</v>
      </c>
    </row>
    <row r="138" spans="1:21">
      <c r="A138" s="3">
        <f>IF('Training Data'!A138="M",1,0)</f>
        <v>0</v>
      </c>
      <c r="B138" s="3">
        <f>IF('Training Data'!A138="F",1,0)</f>
        <v>1</v>
      </c>
      <c r="C138" s="9">
        <f>IF('Training Data'!B138="H",1,0)</f>
        <v>0</v>
      </c>
      <c r="D138" s="3">
        <f>IF('Training Data'!B138="A",1,0)</f>
        <v>0</v>
      </c>
      <c r="E138" s="14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43">
        <v>0</v>
      </c>
      <c r="U138" s="37">
        <v>1</v>
      </c>
    </row>
    <row r="139" spans="1:21">
      <c r="A139" s="3">
        <f>IF('Training Data'!A139="M",1,0)</f>
        <v>1</v>
      </c>
      <c r="B139" s="3">
        <f>IF('Training Data'!A139="F",1,0)</f>
        <v>0</v>
      </c>
      <c r="C139" s="9">
        <f>IF('Training Data'!B139="H",1,0)</f>
        <v>1</v>
      </c>
      <c r="D139" s="3">
        <f>IF('Training Data'!B139="A",1,0)</f>
        <v>0</v>
      </c>
      <c r="E139" s="14">
        <v>0</v>
      </c>
      <c r="F139" s="13">
        <v>0</v>
      </c>
      <c r="G139" s="13">
        <v>0</v>
      </c>
      <c r="H139" s="13">
        <v>0</v>
      </c>
      <c r="I139" s="13">
        <v>1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43">
        <v>0</v>
      </c>
      <c r="U139" s="37">
        <v>1</v>
      </c>
    </row>
    <row r="140" spans="1:21">
      <c r="A140" s="3">
        <f>IF('Training Data'!A140="M",1,0)</f>
        <v>1</v>
      </c>
      <c r="B140" s="3">
        <f>IF('Training Data'!A140="F",1,0)</f>
        <v>0</v>
      </c>
      <c r="C140" s="9">
        <f>IF('Training Data'!B140="H",1,0)</f>
        <v>1</v>
      </c>
      <c r="D140" s="3">
        <f>IF('Training Data'!B140="A",1,0)</f>
        <v>0</v>
      </c>
      <c r="E140" s="14">
        <v>0</v>
      </c>
      <c r="F140" s="13">
        <v>0</v>
      </c>
      <c r="G140" s="13">
        <v>0</v>
      </c>
      <c r="H140" s="13">
        <v>1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1</v>
      </c>
      <c r="R140" s="13">
        <v>0</v>
      </c>
      <c r="S140" s="43">
        <v>0</v>
      </c>
      <c r="U140" s="37">
        <v>1</v>
      </c>
    </row>
    <row r="141" spans="1:21">
      <c r="A141" s="3">
        <f>IF('Training Data'!A141="M",1,0)</f>
        <v>0</v>
      </c>
      <c r="B141" s="3">
        <f>IF('Training Data'!A141="F",1,0)</f>
        <v>0</v>
      </c>
      <c r="C141" s="9">
        <f>IF('Training Data'!B141="H",1,0)</f>
        <v>1</v>
      </c>
      <c r="D141" s="3">
        <f>IF('Training Data'!B141="A",1,0)</f>
        <v>0</v>
      </c>
      <c r="E141" s="14">
        <v>0</v>
      </c>
      <c r="F141" s="13">
        <v>0</v>
      </c>
      <c r="G141" s="13">
        <v>0</v>
      </c>
      <c r="H141" s="13">
        <v>1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43">
        <v>0</v>
      </c>
      <c r="U141" s="37">
        <v>1</v>
      </c>
    </row>
    <row r="142" spans="1:21">
      <c r="A142" s="3">
        <f>IF('Training Data'!A142="M",1,0)</f>
        <v>0</v>
      </c>
      <c r="B142" s="3">
        <f>IF('Training Data'!A142="F",1,0)</f>
        <v>1</v>
      </c>
      <c r="C142" s="9">
        <f>IF('Training Data'!B142="H",1,0)</f>
        <v>0</v>
      </c>
      <c r="D142" s="3">
        <f>IF('Training Data'!B142="A",1,0)</f>
        <v>1</v>
      </c>
      <c r="E142" s="14">
        <v>1</v>
      </c>
      <c r="F142" s="13">
        <v>0</v>
      </c>
      <c r="G142" s="13">
        <v>0</v>
      </c>
      <c r="H142" s="13">
        <v>0</v>
      </c>
      <c r="I142" s="13">
        <v>1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1</v>
      </c>
      <c r="R142" s="13">
        <v>0</v>
      </c>
      <c r="S142" s="43">
        <v>0</v>
      </c>
      <c r="U142" s="37">
        <v>1</v>
      </c>
    </row>
    <row r="143" spans="1:21">
      <c r="A143" s="3">
        <f>IF('Training Data'!A143="M",1,0)</f>
        <v>0</v>
      </c>
      <c r="B143" s="3">
        <f>IF('Training Data'!A143="F",1,0)</f>
        <v>0</v>
      </c>
      <c r="C143" s="9">
        <f>IF('Training Data'!B143="H",1,0)</f>
        <v>0</v>
      </c>
      <c r="D143" s="3">
        <f>IF('Training Data'!B143="A",1,0)</f>
        <v>1</v>
      </c>
      <c r="E143" s="14">
        <v>1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43">
        <v>0</v>
      </c>
      <c r="U143" s="37">
        <v>1</v>
      </c>
    </row>
    <row r="144" spans="1:21">
      <c r="A144" s="3">
        <f>IF('Training Data'!A144="M",1,0)</f>
        <v>0</v>
      </c>
      <c r="B144" s="3">
        <f>IF('Training Data'!A144="F",1,0)</f>
        <v>1</v>
      </c>
      <c r="C144" s="9">
        <f>IF('Training Data'!B144="H",1,0)</f>
        <v>1</v>
      </c>
      <c r="D144" s="3">
        <f>IF('Training Data'!B144="A",1,0)</f>
        <v>0</v>
      </c>
      <c r="E144" s="14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43">
        <v>0</v>
      </c>
      <c r="U144" s="37">
        <v>1</v>
      </c>
    </row>
    <row r="145" spans="1:21">
      <c r="A145" s="3">
        <f>IF('Training Data'!A145="M",1,0)</f>
        <v>1</v>
      </c>
      <c r="B145" s="3">
        <f>IF('Training Data'!A145="F",1,0)</f>
        <v>0</v>
      </c>
      <c r="C145" s="9">
        <f>IF('Training Data'!B145="H",1,0)</f>
        <v>1</v>
      </c>
      <c r="D145" s="3">
        <f>IF('Training Data'!B145="A",1,0)</f>
        <v>0</v>
      </c>
      <c r="E145" s="14">
        <v>0</v>
      </c>
      <c r="F145" s="13">
        <v>0</v>
      </c>
      <c r="G145" s="13">
        <v>1</v>
      </c>
      <c r="H145" s="13">
        <v>1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43">
        <v>0</v>
      </c>
      <c r="U145" s="37">
        <v>1</v>
      </c>
    </row>
    <row r="146" spans="1:21">
      <c r="A146" s="3">
        <f>IF('Training Data'!A146="M",1,0)</f>
        <v>0</v>
      </c>
      <c r="B146" s="3">
        <f>IF('Training Data'!A146="F",1,0)</f>
        <v>1</v>
      </c>
      <c r="C146" s="9">
        <f>IF('Training Data'!B146="H",1,0)</f>
        <v>0</v>
      </c>
      <c r="D146" s="3">
        <f>IF('Training Data'!B146="A",1,0)</f>
        <v>1</v>
      </c>
      <c r="E146" s="14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1</v>
      </c>
      <c r="O146" s="13">
        <v>0</v>
      </c>
      <c r="P146" s="13">
        <v>0</v>
      </c>
      <c r="Q146" s="13">
        <v>1</v>
      </c>
      <c r="R146" s="13">
        <v>0</v>
      </c>
      <c r="S146" s="43">
        <v>0</v>
      </c>
      <c r="U146" s="37">
        <v>1</v>
      </c>
    </row>
    <row r="147" spans="1:21">
      <c r="A147" s="3">
        <f>IF('Training Data'!A147="M",1,0)</f>
        <v>0</v>
      </c>
      <c r="B147" s="3">
        <f>IF('Training Data'!A147="F",1,0)</f>
        <v>1</v>
      </c>
      <c r="C147" s="9">
        <f>IF('Training Data'!B147="H",1,0)</f>
        <v>0</v>
      </c>
      <c r="D147" s="3">
        <f>IF('Training Data'!B147="A",1,0)</f>
        <v>1</v>
      </c>
      <c r="E147" s="14">
        <v>1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43">
        <v>0</v>
      </c>
      <c r="U147" s="37">
        <v>1</v>
      </c>
    </row>
    <row r="148" spans="1:21">
      <c r="A148" s="3">
        <f>IF('Training Data'!A148="M",1,0)</f>
        <v>0</v>
      </c>
      <c r="B148" s="3">
        <f>IF('Training Data'!A148="F",1,0)</f>
        <v>1</v>
      </c>
      <c r="C148" s="9">
        <f>IF('Training Data'!B148="H",1,0)</f>
        <v>1</v>
      </c>
      <c r="D148" s="3">
        <f>IF('Training Data'!B148="A",1,0)</f>
        <v>0</v>
      </c>
      <c r="E148" s="14">
        <v>0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43">
        <v>0</v>
      </c>
      <c r="U148" s="37">
        <v>1</v>
      </c>
    </row>
    <row r="149" spans="1:21">
      <c r="A149" s="3">
        <f>IF('Training Data'!A149="M",1,0)</f>
        <v>0</v>
      </c>
      <c r="B149" s="3">
        <f>IF('Training Data'!A149="F",1,0)</f>
        <v>1</v>
      </c>
      <c r="C149" s="9">
        <f>IF('Training Data'!B149="H",1,0)</f>
        <v>1</v>
      </c>
      <c r="D149" s="3">
        <f>IF('Training Data'!B149="A",1,0)</f>
        <v>0</v>
      </c>
      <c r="E149" s="14">
        <v>1</v>
      </c>
      <c r="F149" s="13">
        <v>1</v>
      </c>
      <c r="G149" s="13">
        <v>0</v>
      </c>
      <c r="H149" s="13">
        <v>0</v>
      </c>
      <c r="I149" s="13">
        <v>1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1</v>
      </c>
      <c r="R149" s="13">
        <v>0</v>
      </c>
      <c r="S149" s="43">
        <v>0</v>
      </c>
      <c r="U149" s="37">
        <v>1</v>
      </c>
    </row>
    <row r="150" spans="1:21">
      <c r="A150" s="3">
        <f>IF('Training Data'!A150="M",1,0)</f>
        <v>1</v>
      </c>
      <c r="B150" s="3">
        <f>IF('Training Data'!A150="F",1,0)</f>
        <v>0</v>
      </c>
      <c r="C150" s="9">
        <f>IF('Training Data'!B150="H",1,0)</f>
        <v>1</v>
      </c>
      <c r="D150" s="3">
        <f>IF('Training Data'!B150="A",1,0)</f>
        <v>0</v>
      </c>
      <c r="E150" s="14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1</v>
      </c>
      <c r="R150" s="13">
        <v>0</v>
      </c>
      <c r="S150" s="43">
        <v>1</v>
      </c>
      <c r="U150" s="37">
        <v>1</v>
      </c>
    </row>
    <row r="151" spans="1:21">
      <c r="A151" s="3">
        <f>IF('Training Data'!A151="M",1,0)</f>
        <v>0</v>
      </c>
      <c r="B151" s="3">
        <f>IF('Training Data'!A151="F",1,0)</f>
        <v>1</v>
      </c>
      <c r="C151" s="9">
        <f>IF('Training Data'!B151="H",1,0)</f>
        <v>1</v>
      </c>
      <c r="D151" s="3">
        <f>IF('Training Data'!B151="A",1,0)</f>
        <v>0</v>
      </c>
      <c r="E151" s="14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1</v>
      </c>
      <c r="M151" s="13">
        <v>0</v>
      </c>
      <c r="N151" s="13">
        <v>0</v>
      </c>
      <c r="O151" s="13">
        <v>0</v>
      </c>
      <c r="P151" s="13">
        <v>0</v>
      </c>
      <c r="Q151" s="13">
        <v>1</v>
      </c>
      <c r="R151" s="13">
        <v>0</v>
      </c>
      <c r="S151" s="43">
        <v>0</v>
      </c>
      <c r="U151" s="37">
        <v>1</v>
      </c>
    </row>
    <row r="152" spans="1:21">
      <c r="A152" s="3">
        <f>IF('Training Data'!A152="M",1,0)</f>
        <v>0</v>
      </c>
      <c r="B152" s="3">
        <f>IF('Training Data'!A152="F",1,0)</f>
        <v>1</v>
      </c>
      <c r="C152" s="9">
        <f>IF('Training Data'!B152="H",1,0)</f>
        <v>0</v>
      </c>
      <c r="D152" s="3">
        <f>IF('Training Data'!B152="A",1,0)</f>
        <v>1</v>
      </c>
      <c r="E152" s="14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1</v>
      </c>
      <c r="S152" s="43">
        <v>0</v>
      </c>
      <c r="U152" s="37">
        <v>1</v>
      </c>
    </row>
    <row r="153" spans="1:21">
      <c r="A153" s="3">
        <f>IF('Training Data'!A153="M",1,0)</f>
        <v>1</v>
      </c>
      <c r="B153" s="3">
        <f>IF('Training Data'!A153="F",1,0)</f>
        <v>0</v>
      </c>
      <c r="C153" s="9">
        <f>IF('Training Data'!B153="H",1,0)</f>
        <v>0</v>
      </c>
      <c r="D153" s="3">
        <f>IF('Training Data'!B153="A",1,0)</f>
        <v>0</v>
      </c>
      <c r="E153" s="14">
        <v>0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1</v>
      </c>
      <c r="M153" s="13">
        <v>0</v>
      </c>
      <c r="N153" s="13">
        <v>0</v>
      </c>
      <c r="O153" s="13">
        <v>0</v>
      </c>
      <c r="P153" s="13">
        <v>0</v>
      </c>
      <c r="Q153" s="13">
        <v>1</v>
      </c>
      <c r="R153" s="13">
        <v>0</v>
      </c>
      <c r="S153" s="43">
        <v>0</v>
      </c>
      <c r="U153" s="37">
        <v>1</v>
      </c>
    </row>
    <row r="154" spans="1:21">
      <c r="A154" s="3">
        <f>IF('Training Data'!A154="M",1,0)</f>
        <v>0</v>
      </c>
      <c r="B154" s="3">
        <f>IF('Training Data'!A154="F",1,0)</f>
        <v>1</v>
      </c>
      <c r="C154" s="9">
        <f>IF('Training Data'!B154="H",1,0)</f>
        <v>0</v>
      </c>
      <c r="D154" s="3">
        <f>IF('Training Data'!B154="A",1,0)</f>
        <v>1</v>
      </c>
      <c r="E154" s="14">
        <v>0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1</v>
      </c>
      <c r="R154" s="13">
        <v>0</v>
      </c>
      <c r="S154" s="43">
        <v>0</v>
      </c>
      <c r="U154" s="37">
        <v>1</v>
      </c>
    </row>
    <row r="155" spans="1:21">
      <c r="A155" s="3">
        <f>IF('Training Data'!A155="M",1,0)</f>
        <v>0</v>
      </c>
      <c r="B155" s="3">
        <f>IF('Training Data'!A155="F",1,0)</f>
        <v>1</v>
      </c>
      <c r="C155" s="9">
        <f>IF('Training Data'!B155="H",1,0)</f>
        <v>1</v>
      </c>
      <c r="D155" s="3">
        <f>IF('Training Data'!B155="A",1,0)</f>
        <v>0</v>
      </c>
      <c r="E155" s="14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1</v>
      </c>
      <c r="P155" s="13">
        <v>0</v>
      </c>
      <c r="Q155" s="13">
        <v>0</v>
      </c>
      <c r="R155" s="13">
        <v>0</v>
      </c>
      <c r="S155" s="43">
        <v>1</v>
      </c>
      <c r="U155" s="37">
        <v>1</v>
      </c>
    </row>
    <row r="156" spans="1:21">
      <c r="A156" s="3">
        <f>IF('Training Data'!A156="M",1,0)</f>
        <v>0</v>
      </c>
      <c r="B156" s="3">
        <f>IF('Training Data'!A156="F",1,0)</f>
        <v>1</v>
      </c>
      <c r="C156" s="9">
        <f>IF('Training Data'!B156="H",1,0)</f>
        <v>1</v>
      </c>
      <c r="D156" s="3">
        <f>IF('Training Data'!B156="A",1,0)</f>
        <v>0</v>
      </c>
      <c r="E156" s="14">
        <v>0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1</v>
      </c>
      <c r="R156" s="13">
        <v>0</v>
      </c>
      <c r="S156" s="43">
        <v>0</v>
      </c>
      <c r="U156" s="37">
        <v>1</v>
      </c>
    </row>
    <row r="157" spans="1:21">
      <c r="A157" s="3">
        <f>IF('Training Data'!A157="M",1,0)</f>
        <v>0</v>
      </c>
      <c r="B157" s="3">
        <f>IF('Training Data'!A157="F",1,0)</f>
        <v>1</v>
      </c>
      <c r="C157" s="9">
        <f>IF('Training Data'!B157="H",1,0)</f>
        <v>1</v>
      </c>
      <c r="D157" s="3">
        <f>IF('Training Data'!B157="A",1,0)</f>
        <v>0</v>
      </c>
      <c r="E157" s="14">
        <v>0</v>
      </c>
      <c r="F157" s="13">
        <v>0</v>
      </c>
      <c r="G157" s="13">
        <v>0</v>
      </c>
      <c r="H157" s="13">
        <v>1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1</v>
      </c>
      <c r="O157" s="13">
        <v>0</v>
      </c>
      <c r="P157" s="13">
        <v>0</v>
      </c>
      <c r="Q157" s="13">
        <v>0</v>
      </c>
      <c r="R157" s="13">
        <v>0</v>
      </c>
      <c r="S157" s="43">
        <v>0</v>
      </c>
      <c r="U157" s="37">
        <v>1</v>
      </c>
    </row>
    <row r="158" spans="1:21">
      <c r="A158" s="3">
        <f>IF('Training Data'!A158="M",1,0)</f>
        <v>0</v>
      </c>
      <c r="B158" s="3">
        <f>IF('Training Data'!A158="F",1,0)</f>
        <v>0</v>
      </c>
      <c r="C158" s="9">
        <f>IF('Training Data'!B158="H",1,0)</f>
        <v>0</v>
      </c>
      <c r="D158" s="3">
        <f>IF('Training Data'!B158="A",1,0)</f>
        <v>0</v>
      </c>
      <c r="E158" s="14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1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43">
        <v>1</v>
      </c>
      <c r="U158" s="37">
        <v>1</v>
      </c>
    </row>
    <row r="159" spans="1:21">
      <c r="A159" s="3">
        <f>IF('Training Data'!A159="M",1,0)</f>
        <v>0</v>
      </c>
      <c r="B159" s="3">
        <f>IF('Training Data'!A159="F",1,0)</f>
        <v>0</v>
      </c>
      <c r="C159" s="9">
        <f>IF('Training Data'!B159="H",1,0)</f>
        <v>0</v>
      </c>
      <c r="D159" s="3">
        <f>IF('Training Data'!B159="A",1,0)</f>
        <v>1</v>
      </c>
      <c r="E159" s="14">
        <v>0</v>
      </c>
      <c r="F159" s="13">
        <v>0</v>
      </c>
      <c r="G159" s="13">
        <v>0</v>
      </c>
      <c r="H159" s="13">
        <v>0</v>
      </c>
      <c r="I159" s="13">
        <v>1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43">
        <v>0</v>
      </c>
      <c r="U159" s="37">
        <v>1</v>
      </c>
    </row>
    <row r="160" spans="1:21">
      <c r="A160" s="3">
        <f>IF('Training Data'!A160="M",1,0)</f>
        <v>1</v>
      </c>
      <c r="B160" s="3">
        <f>IF('Training Data'!A160="F",1,0)</f>
        <v>0</v>
      </c>
      <c r="C160" s="9">
        <f>IF('Training Data'!B160="H",1,0)</f>
        <v>1</v>
      </c>
      <c r="D160" s="3">
        <f>IF('Training Data'!B160="A",1,0)</f>
        <v>0</v>
      </c>
      <c r="E160" s="14">
        <v>0</v>
      </c>
      <c r="F160" s="13">
        <v>0</v>
      </c>
      <c r="G160" s="13">
        <v>0</v>
      </c>
      <c r="H160" s="13">
        <v>0</v>
      </c>
      <c r="I160" s="13">
        <v>1</v>
      </c>
      <c r="J160" s="13">
        <v>0</v>
      </c>
      <c r="K160" s="13">
        <v>0</v>
      </c>
      <c r="L160" s="13">
        <v>1</v>
      </c>
      <c r="M160" s="13">
        <v>0</v>
      </c>
      <c r="N160" s="13">
        <v>0</v>
      </c>
      <c r="O160" s="13">
        <v>1</v>
      </c>
      <c r="P160" s="13">
        <v>0</v>
      </c>
      <c r="Q160" s="13">
        <v>0</v>
      </c>
      <c r="R160" s="13">
        <v>0</v>
      </c>
      <c r="S160" s="43">
        <v>1</v>
      </c>
      <c r="U160" s="37">
        <v>1</v>
      </c>
    </row>
    <row r="161" spans="1:21">
      <c r="A161" s="3">
        <f>IF('Training Data'!A161="M",1,0)</f>
        <v>0</v>
      </c>
      <c r="B161" s="3">
        <f>IF('Training Data'!A161="F",1,0)</f>
        <v>1</v>
      </c>
      <c r="C161" s="9">
        <f>IF('Training Data'!B161="H",1,0)</f>
        <v>1</v>
      </c>
      <c r="D161" s="3">
        <f>IF('Training Data'!B161="A",1,0)</f>
        <v>0</v>
      </c>
      <c r="E161" s="14">
        <v>0</v>
      </c>
      <c r="F161" s="13">
        <v>0</v>
      </c>
      <c r="G161" s="13">
        <v>0</v>
      </c>
      <c r="H161" s="13">
        <v>0</v>
      </c>
      <c r="I161" s="13">
        <v>1</v>
      </c>
      <c r="J161" s="13">
        <v>0</v>
      </c>
      <c r="K161" s="13">
        <v>0</v>
      </c>
      <c r="L161" s="13">
        <v>1</v>
      </c>
      <c r="M161" s="13">
        <v>0</v>
      </c>
      <c r="N161" s="13">
        <v>0</v>
      </c>
      <c r="O161" s="13">
        <v>0</v>
      </c>
      <c r="P161" s="13">
        <v>1</v>
      </c>
      <c r="Q161" s="13">
        <v>0</v>
      </c>
      <c r="R161" s="13">
        <v>0</v>
      </c>
      <c r="S161" s="43">
        <v>1</v>
      </c>
      <c r="U161" s="37">
        <v>1</v>
      </c>
    </row>
    <row r="162" spans="1:21">
      <c r="A162" s="3">
        <f>IF('Training Data'!A162="M",1,0)</f>
        <v>1</v>
      </c>
      <c r="B162" s="3">
        <f>IF('Training Data'!A162="F",1,0)</f>
        <v>0</v>
      </c>
      <c r="C162" s="9">
        <f>IF('Training Data'!B162="H",1,0)</f>
        <v>0</v>
      </c>
      <c r="D162" s="3">
        <f>IF('Training Data'!B162="A",1,0)</f>
        <v>1</v>
      </c>
      <c r="E162" s="14">
        <v>0</v>
      </c>
      <c r="F162" s="13">
        <v>0</v>
      </c>
      <c r="G162" s="13">
        <v>1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43">
        <v>0</v>
      </c>
      <c r="U162" s="37">
        <v>1</v>
      </c>
    </row>
    <row r="163" spans="1:21">
      <c r="A163" s="3">
        <f>IF('Training Data'!A163="M",1,0)</f>
        <v>1</v>
      </c>
      <c r="B163" s="3">
        <f>IF('Training Data'!A163="F",1,0)</f>
        <v>0</v>
      </c>
      <c r="C163" s="9">
        <f>IF('Training Data'!B163="H",1,0)</f>
        <v>0</v>
      </c>
      <c r="D163" s="3">
        <f>IF('Training Data'!B163="A",1,0)</f>
        <v>1</v>
      </c>
      <c r="E163" s="14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1</v>
      </c>
      <c r="S163" s="43">
        <v>0</v>
      </c>
      <c r="U163" s="37">
        <v>1</v>
      </c>
    </row>
    <row r="164" spans="1:21">
      <c r="A164" s="3">
        <f>IF('Training Data'!A164="M",1,0)</f>
        <v>0</v>
      </c>
      <c r="B164" s="3">
        <f>IF('Training Data'!A164="F",1,0)</f>
        <v>1</v>
      </c>
      <c r="C164" s="9">
        <f>IF('Training Data'!B164="H",1,0)</f>
        <v>1</v>
      </c>
      <c r="D164" s="3">
        <f>IF('Training Data'!B164="A",1,0)</f>
        <v>0</v>
      </c>
      <c r="E164" s="14">
        <v>0</v>
      </c>
      <c r="F164" s="13">
        <v>0</v>
      </c>
      <c r="G164" s="13">
        <v>1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43">
        <v>1</v>
      </c>
      <c r="U164" s="37">
        <v>1</v>
      </c>
    </row>
    <row r="165" spans="1:21">
      <c r="A165" s="3">
        <f>IF('Training Data'!A165="M",1,0)</f>
        <v>1</v>
      </c>
      <c r="B165" s="3">
        <f>IF('Training Data'!A165="F",1,0)</f>
        <v>0</v>
      </c>
      <c r="C165" s="9">
        <f>IF('Training Data'!B165="H",1,0)</f>
        <v>0</v>
      </c>
      <c r="D165" s="3">
        <f>IF('Training Data'!B165="A",1,0)</f>
        <v>1</v>
      </c>
      <c r="E165" s="14">
        <v>0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1</v>
      </c>
      <c r="R165" s="13">
        <v>0</v>
      </c>
      <c r="S165" s="43">
        <v>0</v>
      </c>
      <c r="U165" s="37">
        <v>1</v>
      </c>
    </row>
    <row r="166" spans="1:21">
      <c r="A166" s="3">
        <f>IF('Training Data'!A166="M",1,0)</f>
        <v>0</v>
      </c>
      <c r="B166" s="3">
        <f>IF('Training Data'!A166="F",1,0)</f>
        <v>1</v>
      </c>
      <c r="C166" s="9">
        <f>IF('Training Data'!B166="H",1,0)</f>
        <v>1</v>
      </c>
      <c r="D166" s="3">
        <f>IF('Training Data'!B166="A",1,0)</f>
        <v>0</v>
      </c>
      <c r="E166" s="14">
        <v>0</v>
      </c>
      <c r="F166" s="13">
        <v>0</v>
      </c>
      <c r="G166" s="13">
        <v>0</v>
      </c>
      <c r="H166" s="13">
        <v>0</v>
      </c>
      <c r="I166" s="13">
        <v>1</v>
      </c>
      <c r="J166" s="13">
        <v>0</v>
      </c>
      <c r="K166" s="13">
        <v>0</v>
      </c>
      <c r="L166" s="13">
        <v>0</v>
      </c>
      <c r="M166" s="13">
        <v>0</v>
      </c>
      <c r="N166" s="13">
        <v>1</v>
      </c>
      <c r="O166" s="13">
        <v>0</v>
      </c>
      <c r="P166" s="13">
        <v>0</v>
      </c>
      <c r="Q166" s="13">
        <v>1</v>
      </c>
      <c r="R166" s="13">
        <v>0</v>
      </c>
      <c r="S166" s="43">
        <v>0</v>
      </c>
      <c r="U166" s="37">
        <v>1</v>
      </c>
    </row>
    <row r="167" spans="1:21">
      <c r="A167" s="3">
        <f>IF('Training Data'!A167="M",1,0)</f>
        <v>1</v>
      </c>
      <c r="B167" s="3">
        <f>IF('Training Data'!A167="F",1,0)</f>
        <v>0</v>
      </c>
      <c r="C167" s="9">
        <f>IF('Training Data'!B167="H",1,0)</f>
        <v>1</v>
      </c>
      <c r="D167" s="3">
        <f>IF('Training Data'!B167="A",1,0)</f>
        <v>0</v>
      </c>
      <c r="E167" s="14">
        <v>1</v>
      </c>
      <c r="F167" s="13">
        <v>0</v>
      </c>
      <c r="G167" s="13">
        <v>0</v>
      </c>
      <c r="H167" s="13">
        <v>1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1</v>
      </c>
      <c r="Q167" s="13">
        <v>0</v>
      </c>
      <c r="R167" s="13">
        <v>0</v>
      </c>
      <c r="S167" s="43">
        <v>1</v>
      </c>
      <c r="U167" s="37">
        <v>1</v>
      </c>
    </row>
    <row r="168" spans="1:21">
      <c r="A168" s="3">
        <f>IF('Training Data'!A168="M",1,0)</f>
        <v>0</v>
      </c>
      <c r="B168" s="3">
        <f>IF('Training Data'!A168="F",1,0)</f>
        <v>0</v>
      </c>
      <c r="C168" s="9">
        <f>IF('Training Data'!B168="H",1,0)</f>
        <v>1</v>
      </c>
      <c r="D168" s="3">
        <f>IF('Training Data'!B168="A",1,0)</f>
        <v>0</v>
      </c>
      <c r="E168" s="14">
        <v>0</v>
      </c>
      <c r="F168" s="13">
        <v>0</v>
      </c>
      <c r="G168" s="13">
        <v>0</v>
      </c>
      <c r="H168" s="13">
        <v>0</v>
      </c>
      <c r="I168" s="13">
        <v>1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43">
        <v>0</v>
      </c>
      <c r="U168" s="37">
        <v>1</v>
      </c>
    </row>
    <row r="169" spans="1:21">
      <c r="A169" s="3">
        <f>IF('Training Data'!A169="M",1,0)</f>
        <v>1</v>
      </c>
      <c r="B169" s="3">
        <f>IF('Training Data'!A169="F",1,0)</f>
        <v>0</v>
      </c>
      <c r="C169" s="9">
        <f>IF('Training Data'!B169="H",1,0)</f>
        <v>0</v>
      </c>
      <c r="D169" s="3">
        <f>IF('Training Data'!B169="A",1,0)</f>
        <v>1</v>
      </c>
      <c r="E169" s="14">
        <v>0</v>
      </c>
      <c r="F169" s="13">
        <v>0</v>
      </c>
      <c r="G169" s="13">
        <v>0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43">
        <v>0</v>
      </c>
      <c r="U169" s="37">
        <v>1</v>
      </c>
    </row>
    <row r="170" spans="1:21">
      <c r="A170" s="3">
        <f>IF('Training Data'!A170="M",1,0)</f>
        <v>0</v>
      </c>
      <c r="B170" s="3">
        <f>IF('Training Data'!A170="F",1,0)</f>
        <v>0</v>
      </c>
      <c r="C170" s="9">
        <f>IF('Training Data'!B170="H",1,0)</f>
        <v>0</v>
      </c>
      <c r="D170" s="3">
        <f>IF('Training Data'!B170="A",1,0)</f>
        <v>0</v>
      </c>
      <c r="E170" s="14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43">
        <v>0</v>
      </c>
      <c r="U170" s="37">
        <v>1</v>
      </c>
    </row>
    <row r="171" spans="1:21">
      <c r="A171" s="3">
        <f>IF('Training Data'!A171="M",1,0)</f>
        <v>0</v>
      </c>
      <c r="B171" s="3">
        <f>IF('Training Data'!A171="F",1,0)</f>
        <v>1</v>
      </c>
      <c r="C171" s="9">
        <f>IF('Training Data'!B171="H",1,0)</f>
        <v>0</v>
      </c>
      <c r="D171" s="3">
        <f>IF('Training Data'!B171="A",1,0)</f>
        <v>1</v>
      </c>
      <c r="E171" s="14">
        <v>0</v>
      </c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43">
        <v>0</v>
      </c>
      <c r="U171" s="37">
        <v>1</v>
      </c>
    </row>
    <row r="172" spans="1:21">
      <c r="A172" s="3">
        <f>IF('Training Data'!A172="M",1,0)</f>
        <v>1</v>
      </c>
      <c r="B172" s="3">
        <f>IF('Training Data'!A172="F",1,0)</f>
        <v>0</v>
      </c>
      <c r="C172" s="9">
        <f>IF('Training Data'!B172="H",1,0)</f>
        <v>1</v>
      </c>
      <c r="D172" s="3">
        <f>IF('Training Data'!B172="A",1,0)</f>
        <v>0</v>
      </c>
      <c r="E172" s="14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1</v>
      </c>
      <c r="Q172" s="13">
        <v>1</v>
      </c>
      <c r="R172" s="13">
        <v>0</v>
      </c>
      <c r="S172" s="43">
        <v>0</v>
      </c>
      <c r="U172" s="37">
        <v>1</v>
      </c>
    </row>
    <row r="173" spans="1:21">
      <c r="A173" s="3">
        <f>IF('Training Data'!A173="M",1,0)</f>
        <v>1</v>
      </c>
      <c r="B173" s="3">
        <f>IF('Training Data'!A173="F",1,0)</f>
        <v>0</v>
      </c>
      <c r="C173" s="9">
        <f>IF('Training Data'!B173="H",1,0)</f>
        <v>0</v>
      </c>
      <c r="D173" s="3">
        <f>IF('Training Data'!B173="A",1,0)</f>
        <v>1</v>
      </c>
      <c r="E173" s="14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43">
        <v>0</v>
      </c>
      <c r="U173" s="37">
        <v>1</v>
      </c>
    </row>
    <row r="174" spans="1:21">
      <c r="A174" s="3">
        <f>IF('Training Data'!A174="M",1,0)</f>
        <v>1</v>
      </c>
      <c r="B174" s="3">
        <f>IF('Training Data'!A174="F",1,0)</f>
        <v>0</v>
      </c>
      <c r="C174" s="9">
        <f>IF('Training Data'!B174="H",1,0)</f>
        <v>0</v>
      </c>
      <c r="D174" s="3">
        <f>IF('Training Data'!B174="A",1,0)</f>
        <v>1</v>
      </c>
      <c r="E174" s="14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43">
        <v>0</v>
      </c>
      <c r="U174" s="37">
        <v>1</v>
      </c>
    </row>
    <row r="175" spans="1:21">
      <c r="A175" s="3">
        <f>IF('Training Data'!A175="M",1,0)</f>
        <v>0</v>
      </c>
      <c r="B175" s="3">
        <f>IF('Training Data'!A175="F",1,0)</f>
        <v>1</v>
      </c>
      <c r="C175" s="9">
        <f>IF('Training Data'!B175="H",1,0)</f>
        <v>1</v>
      </c>
      <c r="D175" s="3">
        <f>IF('Training Data'!B175="A",1,0)</f>
        <v>0</v>
      </c>
      <c r="E175" s="14">
        <v>1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43">
        <v>1</v>
      </c>
      <c r="U175" s="37">
        <v>1</v>
      </c>
    </row>
    <row r="176" spans="1:21">
      <c r="A176" s="3">
        <f>IF('Training Data'!A176="M",1,0)</f>
        <v>0</v>
      </c>
      <c r="B176" s="3">
        <f>IF('Training Data'!A176="F",1,0)</f>
        <v>1</v>
      </c>
      <c r="C176" s="9">
        <f>IF('Training Data'!B176="H",1,0)</f>
        <v>0</v>
      </c>
      <c r="D176" s="3">
        <f>IF('Training Data'!B176="A",1,0)</f>
        <v>1</v>
      </c>
      <c r="E176" s="14">
        <v>0</v>
      </c>
      <c r="F176" s="13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43">
        <v>0</v>
      </c>
      <c r="U176" s="37">
        <v>1</v>
      </c>
    </row>
    <row r="177" spans="1:21">
      <c r="A177" s="3">
        <f>IF('Training Data'!A177="M",1,0)</f>
        <v>0</v>
      </c>
      <c r="B177" s="3">
        <f>IF('Training Data'!A177="F",1,0)</f>
        <v>0</v>
      </c>
      <c r="C177" s="9">
        <f>IF('Training Data'!B177="H",1,0)</f>
        <v>0</v>
      </c>
      <c r="D177" s="3">
        <f>IF('Training Data'!B177="A",1,0)</f>
        <v>1</v>
      </c>
      <c r="E177" s="14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1</v>
      </c>
      <c r="O177" s="13">
        <v>0</v>
      </c>
      <c r="P177" s="13">
        <v>0</v>
      </c>
      <c r="Q177" s="13">
        <v>0</v>
      </c>
      <c r="R177" s="13">
        <v>0</v>
      </c>
      <c r="S177" s="43">
        <v>0</v>
      </c>
      <c r="U177" s="37">
        <v>1</v>
      </c>
    </row>
    <row r="178" spans="1:21">
      <c r="A178" s="3">
        <f>IF('Training Data'!A178="M",1,0)</f>
        <v>0</v>
      </c>
      <c r="B178" s="3">
        <f>IF('Training Data'!A178="F",1,0)</f>
        <v>0</v>
      </c>
      <c r="C178" s="9">
        <f>IF('Training Data'!B178="H",1,0)</f>
        <v>0</v>
      </c>
      <c r="D178" s="3">
        <f>IF('Training Data'!B178="A",1,0)</f>
        <v>1</v>
      </c>
      <c r="E178" s="14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1</v>
      </c>
      <c r="Q178" s="13">
        <v>1</v>
      </c>
      <c r="R178" s="13">
        <v>0</v>
      </c>
      <c r="S178" s="43">
        <v>1</v>
      </c>
      <c r="U178" s="37">
        <v>1</v>
      </c>
    </row>
    <row r="179" spans="1:21">
      <c r="A179" s="3">
        <f>IF('Training Data'!A179="M",1,0)</f>
        <v>0</v>
      </c>
      <c r="B179" s="3">
        <f>IF('Training Data'!A179="F",1,0)</f>
        <v>1</v>
      </c>
      <c r="C179" s="9">
        <f>IF('Training Data'!B179="H",1,0)</f>
        <v>1</v>
      </c>
      <c r="D179" s="3">
        <f>IF('Training Data'!B179="A",1,0)</f>
        <v>0</v>
      </c>
      <c r="E179" s="14">
        <v>0</v>
      </c>
      <c r="F179" s="13">
        <v>0</v>
      </c>
      <c r="G179" s="13">
        <v>0</v>
      </c>
      <c r="H179" s="13">
        <v>0</v>
      </c>
      <c r="I179" s="13">
        <v>1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43">
        <v>0</v>
      </c>
      <c r="U179" s="37">
        <v>1</v>
      </c>
    </row>
    <row r="180" spans="1:21">
      <c r="A180" s="3">
        <f>IF('Training Data'!A180="M",1,0)</f>
        <v>0</v>
      </c>
      <c r="B180" s="3">
        <f>IF('Training Data'!A180="F",1,0)</f>
        <v>1</v>
      </c>
      <c r="C180" s="9">
        <f>IF('Training Data'!B180="H",1,0)</f>
        <v>1</v>
      </c>
      <c r="D180" s="3">
        <f>IF('Training Data'!B180="A",1,0)</f>
        <v>0</v>
      </c>
      <c r="E180" s="14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1</v>
      </c>
      <c r="P180" s="13">
        <v>0</v>
      </c>
      <c r="Q180" s="13">
        <v>0</v>
      </c>
      <c r="R180" s="13">
        <v>0</v>
      </c>
      <c r="S180" s="43">
        <v>0</v>
      </c>
      <c r="U180" s="37">
        <v>1</v>
      </c>
    </row>
    <row r="181" spans="1:21">
      <c r="A181" s="3">
        <f>IF('Training Data'!A181="M",1,0)</f>
        <v>0</v>
      </c>
      <c r="B181" s="3">
        <f>IF('Training Data'!A181="F",1,0)</f>
        <v>1</v>
      </c>
      <c r="C181" s="9">
        <f>IF('Training Data'!B181="H",1,0)</f>
        <v>1</v>
      </c>
      <c r="D181" s="3">
        <f>IF('Training Data'!B181="A",1,0)</f>
        <v>0</v>
      </c>
      <c r="E181" s="14">
        <v>1</v>
      </c>
      <c r="F181" s="13">
        <v>0</v>
      </c>
      <c r="G181" s="13">
        <v>0</v>
      </c>
      <c r="H181" s="13">
        <v>0</v>
      </c>
      <c r="I181" s="13">
        <v>1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43">
        <v>1</v>
      </c>
      <c r="U181" s="37">
        <v>1</v>
      </c>
    </row>
    <row r="182" spans="1:21">
      <c r="A182" s="3">
        <f>IF('Training Data'!A182="M",1,0)</f>
        <v>0</v>
      </c>
      <c r="B182" s="3">
        <f>IF('Training Data'!A182="F",1,0)</f>
        <v>1</v>
      </c>
      <c r="C182" s="9">
        <f>IF('Training Data'!B182="H",1,0)</f>
        <v>1</v>
      </c>
      <c r="D182" s="3">
        <f>IF('Training Data'!B182="A",1,0)</f>
        <v>0</v>
      </c>
      <c r="E182" s="14">
        <v>0</v>
      </c>
      <c r="F182" s="13">
        <v>0</v>
      </c>
      <c r="G182" s="13">
        <v>0</v>
      </c>
      <c r="H182" s="13">
        <v>0</v>
      </c>
      <c r="I182" s="13">
        <v>1</v>
      </c>
      <c r="J182" s="13">
        <v>0</v>
      </c>
      <c r="K182" s="13">
        <v>0</v>
      </c>
      <c r="L182" s="13">
        <v>0</v>
      </c>
      <c r="M182" s="13">
        <v>1</v>
      </c>
      <c r="N182" s="13">
        <v>0</v>
      </c>
      <c r="O182" s="13">
        <v>0</v>
      </c>
      <c r="P182" s="13">
        <v>0</v>
      </c>
      <c r="Q182" s="13">
        <v>1</v>
      </c>
      <c r="R182" s="13">
        <v>0</v>
      </c>
      <c r="S182" s="43">
        <v>0</v>
      </c>
      <c r="U182" s="37">
        <v>1</v>
      </c>
    </row>
    <row r="183" spans="1:21">
      <c r="A183" s="3">
        <f>IF('Training Data'!A183="M",1,0)</f>
        <v>0</v>
      </c>
      <c r="B183" s="3">
        <f>IF('Training Data'!A183="F",1,0)</f>
        <v>1</v>
      </c>
      <c r="C183" s="9">
        <f>IF('Training Data'!B183="H",1,0)</f>
        <v>0</v>
      </c>
      <c r="D183" s="3">
        <f>IF('Training Data'!B183="A",1,0)</f>
        <v>0</v>
      </c>
      <c r="E183" s="14">
        <v>0</v>
      </c>
      <c r="F183" s="13">
        <v>0</v>
      </c>
      <c r="G183" s="13">
        <v>0</v>
      </c>
      <c r="H183" s="13">
        <v>1</v>
      </c>
      <c r="I183" s="13">
        <v>1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43">
        <v>0</v>
      </c>
      <c r="U183" s="37">
        <v>1</v>
      </c>
    </row>
    <row r="184" spans="1:21">
      <c r="A184" s="3">
        <f>IF('Training Data'!A184="M",1,0)</f>
        <v>0</v>
      </c>
      <c r="B184" s="3">
        <f>IF('Training Data'!A184="F",1,0)</f>
        <v>1</v>
      </c>
      <c r="C184" s="9">
        <f>IF('Training Data'!B184="H",1,0)</f>
        <v>0</v>
      </c>
      <c r="D184" s="3">
        <f>IF('Training Data'!B184="A",1,0)</f>
        <v>1</v>
      </c>
      <c r="E184" s="14">
        <v>0</v>
      </c>
      <c r="F184" s="13">
        <v>0</v>
      </c>
      <c r="G184" s="13">
        <v>0</v>
      </c>
      <c r="H184" s="13">
        <v>1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1</v>
      </c>
      <c r="R184" s="13">
        <v>0</v>
      </c>
      <c r="S184" s="43">
        <v>1</v>
      </c>
      <c r="U184" s="37">
        <v>1</v>
      </c>
    </row>
    <row r="185" spans="1:21">
      <c r="A185" s="3">
        <f>IF('Training Data'!A185="M",1,0)</f>
        <v>1</v>
      </c>
      <c r="B185" s="3">
        <f>IF('Training Data'!A185="F",1,0)</f>
        <v>0</v>
      </c>
      <c r="C185" s="9">
        <f>IF('Training Data'!B185="H",1,0)</f>
        <v>0</v>
      </c>
      <c r="D185" s="3">
        <f>IF('Training Data'!B185="A",1,0)</f>
        <v>1</v>
      </c>
      <c r="E185" s="14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1</v>
      </c>
      <c r="M185" s="13">
        <v>0</v>
      </c>
      <c r="N185" s="13">
        <v>0</v>
      </c>
      <c r="O185" s="13">
        <v>0</v>
      </c>
      <c r="P185" s="13">
        <v>1</v>
      </c>
      <c r="Q185" s="13">
        <v>0</v>
      </c>
      <c r="R185" s="13">
        <v>0</v>
      </c>
      <c r="S185" s="43">
        <v>1</v>
      </c>
      <c r="U185" s="37">
        <v>1</v>
      </c>
    </row>
    <row r="186" spans="1:21">
      <c r="A186" s="3">
        <f>IF('Training Data'!A186="M",1,0)</f>
        <v>0</v>
      </c>
      <c r="B186" s="3">
        <f>IF('Training Data'!A186="F",1,0)</f>
        <v>1</v>
      </c>
      <c r="C186" s="9">
        <f>IF('Training Data'!B186="H",1,0)</f>
        <v>1</v>
      </c>
      <c r="D186" s="3">
        <f>IF('Training Data'!B186="A",1,0)</f>
        <v>0</v>
      </c>
      <c r="E186" s="14">
        <v>0</v>
      </c>
      <c r="F186" s="13">
        <v>0</v>
      </c>
      <c r="G186" s="13">
        <v>1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1</v>
      </c>
      <c r="P186" s="13">
        <v>1</v>
      </c>
      <c r="Q186" s="13">
        <v>1</v>
      </c>
      <c r="R186" s="13">
        <v>0</v>
      </c>
      <c r="S186" s="43">
        <v>0</v>
      </c>
      <c r="U186" s="37">
        <v>1</v>
      </c>
    </row>
    <row r="187" spans="1:21">
      <c r="A187" s="3">
        <f>IF('Training Data'!A187="M",1,0)</f>
        <v>0</v>
      </c>
      <c r="B187" s="3">
        <f>IF('Training Data'!A187="F",1,0)</f>
        <v>0</v>
      </c>
      <c r="C187" s="9">
        <f>IF('Training Data'!B187="H",1,0)</f>
        <v>1</v>
      </c>
      <c r="D187" s="3">
        <f>IF('Training Data'!B187="A",1,0)</f>
        <v>0</v>
      </c>
      <c r="E187" s="14">
        <v>1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1</v>
      </c>
      <c r="R187" s="13">
        <v>0</v>
      </c>
      <c r="S187" s="43">
        <v>0</v>
      </c>
      <c r="U187" s="37">
        <v>1</v>
      </c>
    </row>
    <row r="188" spans="1:21">
      <c r="A188" s="3">
        <f>IF('Training Data'!A188="M",1,0)</f>
        <v>0</v>
      </c>
      <c r="B188" s="3">
        <f>IF('Training Data'!A188="F",1,0)</f>
        <v>1</v>
      </c>
      <c r="C188" s="9">
        <f>IF('Training Data'!B188="H",1,0)</f>
        <v>0</v>
      </c>
      <c r="D188" s="3">
        <f>IF('Training Data'!B188="A",1,0)</f>
        <v>1</v>
      </c>
      <c r="E188" s="14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43">
        <v>0</v>
      </c>
      <c r="U188" s="37">
        <v>1</v>
      </c>
    </row>
    <row r="189" spans="1:21">
      <c r="A189" s="3">
        <f>IF('Training Data'!A189="M",1,0)</f>
        <v>1</v>
      </c>
      <c r="B189" s="3">
        <f>IF('Training Data'!A189="F",1,0)</f>
        <v>0</v>
      </c>
      <c r="C189" s="9">
        <f>IF('Training Data'!B189="H",1,0)</f>
        <v>0</v>
      </c>
      <c r="D189" s="3">
        <f>IF('Training Data'!B189="A",1,0)</f>
        <v>0</v>
      </c>
      <c r="E189" s="14">
        <v>1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1</v>
      </c>
      <c r="M189" s="13">
        <v>0</v>
      </c>
      <c r="N189" s="13">
        <v>0</v>
      </c>
      <c r="O189" s="13">
        <v>0</v>
      </c>
      <c r="P189" s="13">
        <v>1</v>
      </c>
      <c r="Q189" s="13">
        <v>0</v>
      </c>
      <c r="R189" s="13">
        <v>0</v>
      </c>
      <c r="S189" s="43">
        <v>1</v>
      </c>
      <c r="U189" s="37">
        <v>1</v>
      </c>
    </row>
    <row r="190" spans="1:21">
      <c r="A190" s="3">
        <f>IF('Training Data'!A190="M",1,0)</f>
        <v>1</v>
      </c>
      <c r="B190" s="3">
        <f>IF('Training Data'!A190="F",1,0)</f>
        <v>0</v>
      </c>
      <c r="C190" s="9">
        <f>IF('Training Data'!B190="H",1,0)</f>
        <v>0</v>
      </c>
      <c r="D190" s="3">
        <f>IF('Training Data'!B190="A",1,0)</f>
        <v>1</v>
      </c>
      <c r="E190" s="14">
        <v>0</v>
      </c>
      <c r="F190" s="13">
        <v>0</v>
      </c>
      <c r="G190" s="13">
        <v>0</v>
      </c>
      <c r="H190" s="13">
        <v>1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1</v>
      </c>
      <c r="O190" s="13">
        <v>0</v>
      </c>
      <c r="P190" s="13">
        <v>0</v>
      </c>
      <c r="Q190" s="13">
        <v>0</v>
      </c>
      <c r="R190" s="13">
        <v>0</v>
      </c>
      <c r="S190" s="43">
        <v>1</v>
      </c>
      <c r="U190" s="37">
        <v>1</v>
      </c>
    </row>
    <row r="191" spans="1:21">
      <c r="A191" s="3">
        <f>IF('Training Data'!A191="M",1,0)</f>
        <v>1</v>
      </c>
      <c r="B191" s="3">
        <f>IF('Training Data'!A191="F",1,0)</f>
        <v>0</v>
      </c>
      <c r="C191" s="9">
        <f>IF('Training Data'!B191="H",1,0)</f>
        <v>1</v>
      </c>
      <c r="D191" s="3">
        <f>IF('Training Data'!B191="A",1,0)</f>
        <v>0</v>
      </c>
      <c r="E191" s="14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1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43">
        <v>1</v>
      </c>
      <c r="U191" s="37">
        <v>1</v>
      </c>
    </row>
    <row r="192" spans="1:21">
      <c r="A192" s="3">
        <f>IF('Training Data'!A192="M",1,0)</f>
        <v>1</v>
      </c>
      <c r="B192" s="3">
        <f>IF('Training Data'!A192="F",1,0)</f>
        <v>0</v>
      </c>
      <c r="C192" s="9">
        <f>IF('Training Data'!B192="H",1,0)</f>
        <v>0</v>
      </c>
      <c r="D192" s="3">
        <f>IF('Training Data'!B192="A",1,0)</f>
        <v>1</v>
      </c>
      <c r="E192" s="14">
        <v>1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43">
        <v>0</v>
      </c>
      <c r="U192" s="37">
        <v>1</v>
      </c>
    </row>
    <row r="193" spans="1:21">
      <c r="A193" s="3">
        <f>IF('Training Data'!A193="M",1,0)</f>
        <v>0</v>
      </c>
      <c r="B193" s="3">
        <f>IF('Training Data'!A193="F",1,0)</f>
        <v>1</v>
      </c>
      <c r="C193" s="9">
        <f>IF('Training Data'!B193="H",1,0)</f>
        <v>0</v>
      </c>
      <c r="D193" s="3">
        <f>IF('Training Data'!B193="A",1,0)</f>
        <v>0</v>
      </c>
      <c r="E193" s="14">
        <v>0</v>
      </c>
      <c r="F193" s="13">
        <v>0</v>
      </c>
      <c r="G193" s="13">
        <v>0</v>
      </c>
      <c r="H193" s="13">
        <v>1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43">
        <v>0</v>
      </c>
      <c r="U193" s="37">
        <v>1</v>
      </c>
    </row>
    <row r="194" spans="1:21">
      <c r="A194" s="3">
        <f>IF('Training Data'!A194="M",1,0)</f>
        <v>0</v>
      </c>
      <c r="B194" s="3">
        <f>IF('Training Data'!A194="F",1,0)</f>
        <v>1</v>
      </c>
      <c r="C194" s="9">
        <f>IF('Training Data'!B194="H",1,0)</f>
        <v>1</v>
      </c>
      <c r="D194" s="3">
        <f>IF('Training Data'!B194="A",1,0)</f>
        <v>0</v>
      </c>
      <c r="E194" s="14">
        <v>0</v>
      </c>
      <c r="F194" s="13">
        <v>0</v>
      </c>
      <c r="G194" s="13">
        <v>0</v>
      </c>
      <c r="H194" s="13">
        <v>1</v>
      </c>
      <c r="I194" s="13">
        <v>1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1</v>
      </c>
      <c r="P194" s="13">
        <v>0</v>
      </c>
      <c r="Q194" s="13">
        <v>0</v>
      </c>
      <c r="R194" s="13">
        <v>0</v>
      </c>
      <c r="S194" s="43">
        <v>0</v>
      </c>
      <c r="U194" s="37">
        <v>1</v>
      </c>
    </row>
    <row r="195" spans="1:21">
      <c r="A195" s="3">
        <f>IF('Training Data'!A195="M",1,0)</f>
        <v>0</v>
      </c>
      <c r="B195" s="3">
        <f>IF('Training Data'!A195="F",1,0)</f>
        <v>1</v>
      </c>
      <c r="C195" s="9">
        <f>IF('Training Data'!B195="H",1,0)</f>
        <v>0</v>
      </c>
      <c r="D195" s="3">
        <f>IF('Training Data'!B195="A",1,0)</f>
        <v>1</v>
      </c>
      <c r="E195" s="14">
        <v>0</v>
      </c>
      <c r="F195" s="13">
        <v>0</v>
      </c>
      <c r="G195" s="13">
        <v>0</v>
      </c>
      <c r="H195" s="13">
        <v>0</v>
      </c>
      <c r="I195" s="13">
        <v>1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43">
        <v>0</v>
      </c>
      <c r="U195" s="37">
        <v>1</v>
      </c>
    </row>
    <row r="196" spans="1:21">
      <c r="A196" s="3">
        <f>IF('Training Data'!A196="M",1,0)</f>
        <v>0</v>
      </c>
      <c r="B196" s="3">
        <f>IF('Training Data'!A196="F",1,0)</f>
        <v>1</v>
      </c>
      <c r="C196" s="9">
        <f>IF('Training Data'!B196="H",1,0)</f>
        <v>0</v>
      </c>
      <c r="D196" s="3">
        <f>IF('Training Data'!B196="A",1,0)</f>
        <v>1</v>
      </c>
      <c r="E196" s="14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1</v>
      </c>
      <c r="Q196" s="13">
        <v>0</v>
      </c>
      <c r="R196" s="13">
        <v>0</v>
      </c>
      <c r="S196" s="43">
        <v>0</v>
      </c>
      <c r="U196" s="37">
        <v>1</v>
      </c>
    </row>
    <row r="197" spans="1:21">
      <c r="A197" s="3">
        <f>IF('Training Data'!A197="M",1,0)</f>
        <v>1</v>
      </c>
      <c r="B197" s="3">
        <f>IF('Training Data'!A197="F",1,0)</f>
        <v>0</v>
      </c>
      <c r="C197" s="9">
        <f>IF('Training Data'!B197="H",1,0)</f>
        <v>0</v>
      </c>
      <c r="D197" s="3">
        <f>IF('Training Data'!B197="A",1,0)</f>
        <v>1</v>
      </c>
      <c r="E197" s="14">
        <v>0</v>
      </c>
      <c r="F197" s="13">
        <v>0</v>
      </c>
      <c r="G197" s="13">
        <v>1</v>
      </c>
      <c r="H197" s="13">
        <v>1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43">
        <v>0</v>
      </c>
      <c r="U197" s="37">
        <v>1</v>
      </c>
    </row>
    <row r="198" spans="1:21">
      <c r="A198" s="3">
        <f>IF('Training Data'!A198="M",1,0)</f>
        <v>1</v>
      </c>
      <c r="B198" s="3">
        <f>IF('Training Data'!A198="F",1,0)</f>
        <v>0</v>
      </c>
      <c r="C198" s="9">
        <f>IF('Training Data'!B198="H",1,0)</f>
        <v>1</v>
      </c>
      <c r="D198" s="3">
        <f>IF('Training Data'!B198="A",1,0)</f>
        <v>0</v>
      </c>
      <c r="E198" s="14">
        <v>1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1</v>
      </c>
      <c r="O198" s="13">
        <v>0</v>
      </c>
      <c r="P198" s="13">
        <v>0</v>
      </c>
      <c r="Q198" s="13">
        <v>1</v>
      </c>
      <c r="R198" s="13">
        <v>0</v>
      </c>
      <c r="S198" s="43">
        <v>0</v>
      </c>
      <c r="U198" s="37">
        <v>1</v>
      </c>
    </row>
    <row r="199" spans="1:21">
      <c r="A199" s="3">
        <f>IF('Training Data'!A199="M",1,0)</f>
        <v>0</v>
      </c>
      <c r="B199" s="3">
        <f>IF('Training Data'!A199="F",1,0)</f>
        <v>1</v>
      </c>
      <c r="C199" s="9">
        <f>IF('Training Data'!B199="H",1,0)</f>
        <v>0</v>
      </c>
      <c r="D199" s="3">
        <f>IF('Training Data'!B199="A",1,0)</f>
        <v>0</v>
      </c>
      <c r="E199" s="14">
        <v>0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1</v>
      </c>
      <c r="O199" s="13">
        <v>0</v>
      </c>
      <c r="P199" s="13">
        <v>0</v>
      </c>
      <c r="Q199" s="13">
        <v>0</v>
      </c>
      <c r="R199" s="13">
        <v>0</v>
      </c>
      <c r="S199" s="43">
        <v>0</v>
      </c>
      <c r="U199" s="37">
        <v>1</v>
      </c>
    </row>
    <row r="200" spans="1:21">
      <c r="A200" s="3">
        <f>IF('Training Data'!A200="M",1,0)</f>
        <v>0</v>
      </c>
      <c r="B200" s="3">
        <f>IF('Training Data'!A200="F",1,0)</f>
        <v>1</v>
      </c>
      <c r="C200" s="9">
        <f>IF('Training Data'!B200="H",1,0)</f>
        <v>0</v>
      </c>
      <c r="D200" s="3">
        <f>IF('Training Data'!B200="A",1,0)</f>
        <v>0</v>
      </c>
      <c r="E200" s="14">
        <v>0</v>
      </c>
      <c r="F200" s="13">
        <v>1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43">
        <v>0</v>
      </c>
      <c r="U200" s="37">
        <v>1</v>
      </c>
    </row>
    <row r="201" spans="1:21">
      <c r="A201" s="3">
        <f>IF('Training Data'!A201="M",1,0)</f>
        <v>1</v>
      </c>
      <c r="B201" s="3">
        <f>IF('Training Data'!A201="F",1,0)</f>
        <v>0</v>
      </c>
      <c r="C201" s="9">
        <f>IF('Training Data'!B201="H",1,0)</f>
        <v>1</v>
      </c>
      <c r="D201" s="3">
        <f>IF('Training Data'!B201="A",1,0)</f>
        <v>0</v>
      </c>
      <c r="E201" s="14">
        <v>0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43">
        <v>1</v>
      </c>
      <c r="U201" s="37">
        <v>1</v>
      </c>
    </row>
    <row r="202" spans="1:21">
      <c r="A202" s="3">
        <f>IF('Training Data'!A202="M",1,0)</f>
        <v>0</v>
      </c>
      <c r="B202" s="3">
        <f>IF('Training Data'!A202="F",1,0)</f>
        <v>1</v>
      </c>
      <c r="C202" s="9">
        <f>IF('Training Data'!B202="H",1,0)</f>
        <v>1</v>
      </c>
      <c r="D202" s="3">
        <f>IF('Training Data'!B202="A",1,0)</f>
        <v>0</v>
      </c>
      <c r="E202" s="14">
        <v>0</v>
      </c>
      <c r="F202" s="13">
        <v>0</v>
      </c>
      <c r="G202" s="13">
        <v>0</v>
      </c>
      <c r="H202" s="13">
        <v>1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43">
        <v>0</v>
      </c>
      <c r="U202" s="37">
        <v>1</v>
      </c>
    </row>
    <row r="203" spans="1:21">
      <c r="A203" s="3">
        <f>IF('Training Data'!A203="M",1,0)</f>
        <v>0</v>
      </c>
      <c r="B203" s="3">
        <f>IF('Training Data'!A203="F",1,0)</f>
        <v>1</v>
      </c>
      <c r="C203" s="9">
        <f>IF('Training Data'!B203="H",1,0)</f>
        <v>1</v>
      </c>
      <c r="D203" s="3">
        <f>IF('Training Data'!B203="A",1,0)</f>
        <v>0</v>
      </c>
      <c r="E203" s="14">
        <v>0</v>
      </c>
      <c r="F203" s="13">
        <v>0</v>
      </c>
      <c r="G203" s="13">
        <v>0</v>
      </c>
      <c r="H203" s="13">
        <v>0</v>
      </c>
      <c r="I203" s="13">
        <v>1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43">
        <v>0</v>
      </c>
      <c r="U203" s="37">
        <v>1</v>
      </c>
    </row>
    <row r="204" spans="1:21">
      <c r="A204" s="3">
        <f>IF('Training Data'!A204="M",1,0)</f>
        <v>1</v>
      </c>
      <c r="B204" s="3">
        <f>IF('Training Data'!A204="F",1,0)</f>
        <v>0</v>
      </c>
      <c r="C204" s="9">
        <f>IF('Training Data'!B204="H",1,0)</f>
        <v>1</v>
      </c>
      <c r="D204" s="3">
        <f>IF('Training Data'!B204="A",1,0)</f>
        <v>0</v>
      </c>
      <c r="E204" s="14">
        <v>0</v>
      </c>
      <c r="F204" s="13">
        <v>0</v>
      </c>
      <c r="G204" s="13">
        <v>0</v>
      </c>
      <c r="H204" s="13">
        <v>1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1</v>
      </c>
      <c r="P204" s="13">
        <v>0</v>
      </c>
      <c r="Q204" s="13">
        <v>0</v>
      </c>
      <c r="R204" s="13">
        <v>0</v>
      </c>
      <c r="S204" s="43">
        <v>0</v>
      </c>
      <c r="U204" s="37">
        <v>1</v>
      </c>
    </row>
    <row r="205" spans="1:21">
      <c r="A205" s="3">
        <f>IF('Training Data'!A205="M",1,0)</f>
        <v>1</v>
      </c>
      <c r="B205" s="3">
        <f>IF('Training Data'!A205="F",1,0)</f>
        <v>0</v>
      </c>
      <c r="C205" s="9">
        <f>IF('Training Data'!B205="H",1,0)</f>
        <v>1</v>
      </c>
      <c r="D205" s="3">
        <f>IF('Training Data'!B205="A",1,0)</f>
        <v>0</v>
      </c>
      <c r="E205" s="14">
        <v>0</v>
      </c>
      <c r="F205" s="13">
        <v>0</v>
      </c>
      <c r="G205" s="13">
        <v>0</v>
      </c>
      <c r="H205" s="13">
        <v>1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43">
        <v>0</v>
      </c>
      <c r="U205" s="37">
        <v>1</v>
      </c>
    </row>
    <row r="206" spans="1:21">
      <c r="A206" s="3">
        <f>IF('Training Data'!A206="M",1,0)</f>
        <v>0</v>
      </c>
      <c r="B206" s="3">
        <f>IF('Training Data'!A206="F",1,0)</f>
        <v>1</v>
      </c>
      <c r="C206" s="9">
        <f>IF('Training Data'!B206="H",1,0)</f>
        <v>0</v>
      </c>
      <c r="D206" s="3">
        <f>IF('Training Data'!B206="A",1,0)</f>
        <v>1</v>
      </c>
      <c r="E206" s="14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1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43">
        <v>0</v>
      </c>
      <c r="U206" s="37">
        <v>1</v>
      </c>
    </row>
    <row r="207" spans="1:21">
      <c r="A207" s="3">
        <f>IF('Training Data'!A207="M",1,0)</f>
        <v>0</v>
      </c>
      <c r="B207" s="3">
        <f>IF('Training Data'!A207="F",1,0)</f>
        <v>1</v>
      </c>
      <c r="C207" s="9">
        <f>IF('Training Data'!B207="H",1,0)</f>
        <v>1</v>
      </c>
      <c r="D207" s="3">
        <f>IF('Training Data'!B207="A",1,0)</f>
        <v>0</v>
      </c>
      <c r="E207" s="14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43">
        <v>0</v>
      </c>
      <c r="U207" s="37">
        <v>1</v>
      </c>
    </row>
    <row r="208" spans="1:21">
      <c r="A208" s="3">
        <f>IF('Training Data'!A208="M",1,0)</f>
        <v>0</v>
      </c>
      <c r="B208" s="3">
        <f>IF('Training Data'!A208="F",1,0)</f>
        <v>1</v>
      </c>
      <c r="C208" s="9">
        <f>IF('Training Data'!B208="H",1,0)</f>
        <v>0</v>
      </c>
      <c r="D208" s="3">
        <f>IF('Training Data'!B208="A",1,0)</f>
        <v>1</v>
      </c>
      <c r="E208" s="14">
        <v>0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43">
        <v>1</v>
      </c>
      <c r="U208" s="37">
        <v>1</v>
      </c>
    </row>
    <row r="209" spans="1:21">
      <c r="A209" s="3">
        <f>IF('Training Data'!A209="M",1,0)</f>
        <v>0</v>
      </c>
      <c r="B209" s="3">
        <f>IF('Training Data'!A209="F",1,0)</f>
        <v>0</v>
      </c>
      <c r="C209" s="9">
        <f>IF('Training Data'!B209="H",1,0)</f>
        <v>0</v>
      </c>
      <c r="D209" s="3">
        <f>IF('Training Data'!B209="A",1,0)</f>
        <v>1</v>
      </c>
      <c r="E209" s="14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43">
        <v>0</v>
      </c>
      <c r="U209" s="37">
        <v>1</v>
      </c>
    </row>
    <row r="210" spans="1:21">
      <c r="A210" s="3">
        <f>IF('Training Data'!A210="M",1,0)</f>
        <v>0</v>
      </c>
      <c r="B210" s="3">
        <f>IF('Training Data'!A210="F",1,0)</f>
        <v>0</v>
      </c>
      <c r="C210" s="9">
        <f>IF('Training Data'!B210="H",1,0)</f>
        <v>1</v>
      </c>
      <c r="D210" s="3">
        <f>IF('Training Data'!B210="A",1,0)</f>
        <v>0</v>
      </c>
      <c r="E210" s="14">
        <v>0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1</v>
      </c>
      <c r="S210" s="43">
        <v>0</v>
      </c>
      <c r="U210" s="37">
        <v>1</v>
      </c>
    </row>
    <row r="211" spans="1:21">
      <c r="A211" s="3">
        <f>IF('Training Data'!A211="M",1,0)</f>
        <v>1</v>
      </c>
      <c r="B211" s="3">
        <f>IF('Training Data'!A211="F",1,0)</f>
        <v>0</v>
      </c>
      <c r="C211" s="9">
        <f>IF('Training Data'!B211="H",1,0)</f>
        <v>1</v>
      </c>
      <c r="D211" s="3">
        <f>IF('Training Data'!B211="A",1,0)</f>
        <v>0</v>
      </c>
      <c r="E211" s="14">
        <v>1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43">
        <v>0</v>
      </c>
      <c r="U211" s="37">
        <v>1</v>
      </c>
    </row>
    <row r="212" spans="1:21">
      <c r="A212" s="3">
        <f>IF('Training Data'!A212="M",1,0)</f>
        <v>0</v>
      </c>
      <c r="B212" s="3">
        <f>IF('Training Data'!A212="F",1,0)</f>
        <v>1</v>
      </c>
      <c r="C212" s="9">
        <f>IF('Training Data'!B212="H",1,0)</f>
        <v>1</v>
      </c>
      <c r="D212" s="3">
        <f>IF('Training Data'!B212="A",1,0)</f>
        <v>0</v>
      </c>
      <c r="E212" s="14">
        <v>0</v>
      </c>
      <c r="F212" s="13">
        <v>0</v>
      </c>
      <c r="G212" s="13">
        <v>0</v>
      </c>
      <c r="H212" s="13">
        <v>1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1</v>
      </c>
      <c r="O212" s="13">
        <v>0</v>
      </c>
      <c r="P212" s="13">
        <v>0</v>
      </c>
      <c r="Q212" s="13">
        <v>0</v>
      </c>
      <c r="R212" s="13">
        <v>0</v>
      </c>
      <c r="S212" s="43">
        <v>0</v>
      </c>
      <c r="U212" s="37">
        <v>1</v>
      </c>
    </row>
    <row r="213" spans="1:21">
      <c r="A213" s="3">
        <f>IF('Training Data'!A213="M",1,0)</f>
        <v>1</v>
      </c>
      <c r="B213" s="3">
        <f>IF('Training Data'!A213="F",1,0)</f>
        <v>0</v>
      </c>
      <c r="C213" s="9">
        <f>IF('Training Data'!B213="H",1,0)</f>
        <v>0</v>
      </c>
      <c r="D213" s="3">
        <f>IF('Training Data'!B213="A",1,0)</f>
        <v>1</v>
      </c>
      <c r="E213" s="14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1</v>
      </c>
      <c r="R213" s="13">
        <v>0</v>
      </c>
      <c r="S213" s="43">
        <v>0</v>
      </c>
      <c r="U213" s="37">
        <v>1</v>
      </c>
    </row>
    <row r="214" spans="1:21">
      <c r="A214" s="3">
        <f>IF('Training Data'!A214="M",1,0)</f>
        <v>0</v>
      </c>
      <c r="B214" s="3">
        <f>IF('Training Data'!A214="F",1,0)</f>
        <v>1</v>
      </c>
      <c r="C214" s="9">
        <f>IF('Training Data'!B214="H",1,0)</f>
        <v>1</v>
      </c>
      <c r="D214" s="3">
        <f>IF('Training Data'!B214="A",1,0)</f>
        <v>0</v>
      </c>
      <c r="E214" s="14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1</v>
      </c>
      <c r="O214" s="13">
        <v>0</v>
      </c>
      <c r="P214" s="13">
        <v>0</v>
      </c>
      <c r="Q214" s="13">
        <v>0</v>
      </c>
      <c r="R214" s="13">
        <v>0</v>
      </c>
      <c r="S214" s="43">
        <v>1</v>
      </c>
      <c r="U214" s="37">
        <v>1</v>
      </c>
    </row>
    <row r="215" spans="1:21">
      <c r="A215" s="3">
        <f>IF('Training Data'!A215="M",1,0)</f>
        <v>0</v>
      </c>
      <c r="B215" s="3">
        <f>IF('Training Data'!A215="F",1,0)</f>
        <v>1</v>
      </c>
      <c r="C215" s="9">
        <f>IF('Training Data'!B215="H",1,0)</f>
        <v>0</v>
      </c>
      <c r="D215" s="3">
        <f>IF('Training Data'!B215="A",1,0)</f>
        <v>1</v>
      </c>
      <c r="E215" s="14">
        <v>0</v>
      </c>
      <c r="F215" s="13">
        <v>0</v>
      </c>
      <c r="G215" s="13">
        <v>1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1</v>
      </c>
      <c r="O215" s="13">
        <v>0</v>
      </c>
      <c r="P215" s="13">
        <v>0</v>
      </c>
      <c r="Q215" s="13">
        <v>0</v>
      </c>
      <c r="R215" s="13">
        <v>0</v>
      </c>
      <c r="S215" s="43">
        <v>0</v>
      </c>
      <c r="U215" s="37">
        <v>1</v>
      </c>
    </row>
    <row r="216" spans="1:21">
      <c r="A216" s="3">
        <f>IF('Training Data'!A216="M",1,0)</f>
        <v>0</v>
      </c>
      <c r="B216" s="3">
        <f>IF('Training Data'!A216="F",1,0)</f>
        <v>1</v>
      </c>
      <c r="C216" s="9">
        <f>IF('Training Data'!B216="H",1,0)</f>
        <v>0</v>
      </c>
      <c r="D216" s="3">
        <f>IF('Training Data'!B216="A",1,0)</f>
        <v>1</v>
      </c>
      <c r="E216" s="14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1</v>
      </c>
      <c r="Q216" s="13">
        <v>0</v>
      </c>
      <c r="R216" s="13">
        <v>0</v>
      </c>
      <c r="S216" s="43">
        <v>0</v>
      </c>
      <c r="U216" s="37">
        <v>1</v>
      </c>
    </row>
    <row r="217" spans="1:21">
      <c r="A217" s="3">
        <f>IF('Training Data'!A217="M",1,0)</f>
        <v>0</v>
      </c>
      <c r="B217" s="3">
        <f>IF('Training Data'!A217="F",1,0)</f>
        <v>0</v>
      </c>
      <c r="C217" s="9">
        <f>IF('Training Data'!B217="H",1,0)</f>
        <v>0</v>
      </c>
      <c r="D217" s="3">
        <f>IF('Training Data'!B217="A",1,0)</f>
        <v>1</v>
      </c>
      <c r="E217" s="14">
        <v>1</v>
      </c>
      <c r="F217" s="13">
        <v>0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1</v>
      </c>
      <c r="Q217" s="13">
        <v>1</v>
      </c>
      <c r="R217" s="13">
        <v>0</v>
      </c>
      <c r="S217" s="43">
        <v>0</v>
      </c>
      <c r="U217" s="37">
        <v>1</v>
      </c>
    </row>
    <row r="218" spans="1:21">
      <c r="A218" s="3">
        <f>IF('Training Data'!A218="M",1,0)</f>
        <v>0</v>
      </c>
      <c r="B218" s="3">
        <f>IF('Training Data'!A218="F",1,0)</f>
        <v>1</v>
      </c>
      <c r="C218" s="9">
        <f>IF('Training Data'!B218="H",1,0)</f>
        <v>1</v>
      </c>
      <c r="D218" s="3">
        <f>IF('Training Data'!B218="A",1,0)</f>
        <v>0</v>
      </c>
      <c r="E218" s="14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43">
        <v>1</v>
      </c>
      <c r="U218" s="37">
        <v>1</v>
      </c>
    </row>
    <row r="219" spans="1:21">
      <c r="A219" s="3">
        <f>IF('Training Data'!A219="M",1,0)</f>
        <v>1</v>
      </c>
      <c r="B219" s="3">
        <f>IF('Training Data'!A219="F",1,0)</f>
        <v>0</v>
      </c>
      <c r="C219" s="9">
        <f>IF('Training Data'!B219="H",1,0)</f>
        <v>1</v>
      </c>
      <c r="D219" s="3">
        <f>IF('Training Data'!B219="A",1,0)</f>
        <v>0</v>
      </c>
      <c r="E219" s="14">
        <v>0</v>
      </c>
      <c r="F219" s="13">
        <v>0</v>
      </c>
      <c r="G219" s="13">
        <v>0</v>
      </c>
      <c r="H219" s="13">
        <v>1</v>
      </c>
      <c r="I219" s="13">
        <v>0</v>
      </c>
      <c r="J219" s="13">
        <v>0</v>
      </c>
      <c r="K219" s="13">
        <v>0</v>
      </c>
      <c r="L219" s="13">
        <v>1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43">
        <v>1</v>
      </c>
      <c r="U219" s="37">
        <v>1</v>
      </c>
    </row>
    <row r="220" spans="1:21">
      <c r="A220" s="3">
        <f>IF('Training Data'!A220="M",1,0)</f>
        <v>0</v>
      </c>
      <c r="B220" s="3">
        <f>IF('Training Data'!A220="F",1,0)</f>
        <v>1</v>
      </c>
      <c r="C220" s="9">
        <f>IF('Training Data'!B220="H",1,0)</f>
        <v>0</v>
      </c>
      <c r="D220" s="3">
        <f>IF('Training Data'!B220="A",1,0)</f>
        <v>0</v>
      </c>
      <c r="E220" s="14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43">
        <v>1</v>
      </c>
      <c r="U220" s="37">
        <v>1</v>
      </c>
    </row>
    <row r="221" spans="1:21">
      <c r="A221" s="3">
        <f>IF('Training Data'!A221="M",1,0)</f>
        <v>0</v>
      </c>
      <c r="B221" s="3">
        <f>IF('Training Data'!A221="F",1,0)</f>
        <v>1</v>
      </c>
      <c r="C221" s="9">
        <f>IF('Training Data'!B221="H",1,0)</f>
        <v>0</v>
      </c>
      <c r="D221" s="3">
        <f>IF('Training Data'!B221="A",1,0)</f>
        <v>1</v>
      </c>
      <c r="E221" s="14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43">
        <v>0</v>
      </c>
      <c r="U221" s="37">
        <v>1</v>
      </c>
    </row>
    <row r="222" spans="1:21">
      <c r="A222" s="3">
        <f>IF('Training Data'!A222="M",1,0)</f>
        <v>0</v>
      </c>
      <c r="B222" s="3">
        <f>IF('Training Data'!A222="F",1,0)</f>
        <v>1</v>
      </c>
      <c r="C222" s="9">
        <f>IF('Training Data'!B222="H",1,0)</f>
        <v>0</v>
      </c>
      <c r="D222" s="3">
        <f>IF('Training Data'!B222="A",1,0)</f>
        <v>0</v>
      </c>
      <c r="E222" s="14">
        <v>0</v>
      </c>
      <c r="F222" s="13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1</v>
      </c>
      <c r="Q222" s="13">
        <v>0</v>
      </c>
      <c r="R222" s="13">
        <v>0</v>
      </c>
      <c r="S222" s="43">
        <v>0</v>
      </c>
      <c r="U222" s="37">
        <v>1</v>
      </c>
    </row>
    <row r="223" spans="1:21">
      <c r="A223" s="3">
        <f>IF('Training Data'!A223="M",1,0)</f>
        <v>1</v>
      </c>
      <c r="B223" s="3">
        <f>IF('Training Data'!A223="F",1,0)</f>
        <v>0</v>
      </c>
      <c r="C223" s="9">
        <f>IF('Training Data'!B223="H",1,0)</f>
        <v>1</v>
      </c>
      <c r="D223" s="3">
        <f>IF('Training Data'!B223="A",1,0)</f>
        <v>0</v>
      </c>
      <c r="E223" s="14">
        <v>0</v>
      </c>
      <c r="F223" s="13">
        <v>0</v>
      </c>
      <c r="G223" s="13">
        <v>0</v>
      </c>
      <c r="H223" s="13">
        <v>1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43">
        <v>1</v>
      </c>
      <c r="U223" s="37">
        <v>1</v>
      </c>
    </row>
    <row r="224" spans="1:21">
      <c r="A224" s="3">
        <f>IF('Training Data'!A224="M",1,0)</f>
        <v>0</v>
      </c>
      <c r="B224" s="3">
        <f>IF('Training Data'!A224="F",1,0)</f>
        <v>1</v>
      </c>
      <c r="C224" s="9">
        <f>IF('Training Data'!B224="H",1,0)</f>
        <v>1</v>
      </c>
      <c r="D224" s="3">
        <f>IF('Training Data'!B224="A",1,0)</f>
        <v>0</v>
      </c>
      <c r="E224" s="14">
        <v>0</v>
      </c>
      <c r="F224" s="13">
        <v>0</v>
      </c>
      <c r="G224" s="13">
        <v>0</v>
      </c>
      <c r="H224" s="13">
        <v>0</v>
      </c>
      <c r="I224" s="13">
        <v>1</v>
      </c>
      <c r="J224" s="13">
        <v>0</v>
      </c>
      <c r="K224" s="13">
        <v>0</v>
      </c>
      <c r="L224" s="13">
        <v>1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43">
        <v>0</v>
      </c>
      <c r="U224" s="37">
        <v>1</v>
      </c>
    </row>
    <row r="225" spans="1:21">
      <c r="A225" s="3">
        <f>IF('Training Data'!A225="M",1,0)</f>
        <v>1</v>
      </c>
      <c r="B225" s="3">
        <f>IF('Training Data'!A225="F",1,0)</f>
        <v>0</v>
      </c>
      <c r="C225" s="9">
        <f>IF('Training Data'!B225="H",1,0)</f>
        <v>0</v>
      </c>
      <c r="D225" s="3">
        <f>IF('Training Data'!B225="A",1,0)</f>
        <v>0</v>
      </c>
      <c r="E225" s="14">
        <v>0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1</v>
      </c>
      <c r="R225" s="13">
        <v>0</v>
      </c>
      <c r="S225" s="43">
        <v>0</v>
      </c>
      <c r="U225" s="37">
        <v>1</v>
      </c>
    </row>
    <row r="226" spans="1:21">
      <c r="A226" s="3">
        <f>IF('Training Data'!A226="M",1,0)</f>
        <v>1</v>
      </c>
      <c r="B226" s="3">
        <f>IF('Training Data'!A226="F",1,0)</f>
        <v>0</v>
      </c>
      <c r="C226" s="9">
        <f>IF('Training Data'!B226="H",1,0)</f>
        <v>0</v>
      </c>
      <c r="D226" s="3">
        <f>IF('Training Data'!B226="A",1,0)</f>
        <v>1</v>
      </c>
      <c r="E226" s="14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43">
        <v>0</v>
      </c>
      <c r="U226" s="37">
        <v>1</v>
      </c>
    </row>
    <row r="227" spans="1:21">
      <c r="A227" s="3">
        <f>IF('Training Data'!A227="M",1,0)</f>
        <v>1</v>
      </c>
      <c r="B227" s="3">
        <f>IF('Training Data'!A227="F",1,0)</f>
        <v>0</v>
      </c>
      <c r="C227" s="9">
        <f>IF('Training Data'!B227="H",1,0)</f>
        <v>0</v>
      </c>
      <c r="D227" s="3">
        <f>IF('Training Data'!B227="A",1,0)</f>
        <v>1</v>
      </c>
      <c r="E227" s="14">
        <v>0</v>
      </c>
      <c r="F227" s="13">
        <v>0</v>
      </c>
      <c r="G227" s="13">
        <v>0</v>
      </c>
      <c r="H227" s="13">
        <v>1</v>
      </c>
      <c r="I227" s="13">
        <v>1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43">
        <v>0</v>
      </c>
      <c r="U227" s="37">
        <v>1</v>
      </c>
    </row>
    <row r="228" spans="1:21">
      <c r="A228" s="3">
        <f>IF('Training Data'!A228="M",1,0)</f>
        <v>0</v>
      </c>
      <c r="B228" s="3">
        <f>IF('Training Data'!A228="F",1,0)</f>
        <v>1</v>
      </c>
      <c r="C228" s="9">
        <f>IF('Training Data'!B228="H",1,0)</f>
        <v>1</v>
      </c>
      <c r="D228" s="3">
        <f>IF('Training Data'!B228="A",1,0)</f>
        <v>0</v>
      </c>
      <c r="E228" s="14">
        <v>0</v>
      </c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1</v>
      </c>
      <c r="R228" s="13">
        <v>0</v>
      </c>
      <c r="S228" s="43">
        <v>0</v>
      </c>
      <c r="U228" s="37">
        <v>1</v>
      </c>
    </row>
    <row r="229" spans="1:21">
      <c r="A229" s="3">
        <f>IF('Training Data'!A229="M",1,0)</f>
        <v>0</v>
      </c>
      <c r="B229" s="3">
        <f>IF('Training Data'!A229="F",1,0)</f>
        <v>1</v>
      </c>
      <c r="C229" s="9">
        <f>IF('Training Data'!B229="H",1,0)</f>
        <v>0</v>
      </c>
      <c r="D229" s="3">
        <f>IF('Training Data'!B229="A",1,0)</f>
        <v>0</v>
      </c>
      <c r="E229" s="14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1</v>
      </c>
      <c r="O229" s="13">
        <v>0</v>
      </c>
      <c r="P229" s="13">
        <v>0</v>
      </c>
      <c r="Q229" s="13">
        <v>0</v>
      </c>
      <c r="R229" s="13">
        <v>0</v>
      </c>
      <c r="S229" s="43">
        <v>0</v>
      </c>
      <c r="U229" s="37">
        <v>1</v>
      </c>
    </row>
    <row r="230" spans="1:21">
      <c r="A230" s="3">
        <f>IF('Training Data'!A230="M",1,0)</f>
        <v>1</v>
      </c>
      <c r="B230" s="3">
        <f>IF('Training Data'!A230="F",1,0)</f>
        <v>0</v>
      </c>
      <c r="C230" s="9">
        <f>IF('Training Data'!B230="H",1,0)</f>
        <v>0</v>
      </c>
      <c r="D230" s="3">
        <f>IF('Training Data'!B230="A",1,0)</f>
        <v>0</v>
      </c>
      <c r="E230" s="14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43">
        <v>1</v>
      </c>
      <c r="U230" s="37">
        <v>1</v>
      </c>
    </row>
    <row r="231" spans="1:21">
      <c r="A231" s="3">
        <f>IF('Training Data'!A231="M",1,0)</f>
        <v>0</v>
      </c>
      <c r="B231" s="3">
        <f>IF('Training Data'!A231="F",1,0)</f>
        <v>0</v>
      </c>
      <c r="C231" s="9">
        <f>IF('Training Data'!B231="H",1,0)</f>
        <v>0</v>
      </c>
      <c r="D231" s="3">
        <f>IF('Training Data'!B231="A",1,0)</f>
        <v>0</v>
      </c>
      <c r="E231" s="14">
        <v>0</v>
      </c>
      <c r="F231" s="13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1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1</v>
      </c>
      <c r="R231" s="13">
        <v>0</v>
      </c>
      <c r="S231" s="43">
        <v>0</v>
      </c>
      <c r="U231" s="37">
        <v>1</v>
      </c>
    </row>
    <row r="232" spans="1:21">
      <c r="A232" s="3">
        <f>IF('Training Data'!A232="M",1,0)</f>
        <v>1</v>
      </c>
      <c r="B232" s="3">
        <f>IF('Training Data'!A232="F",1,0)</f>
        <v>0</v>
      </c>
      <c r="C232" s="9">
        <f>IF('Training Data'!B232="H",1,0)</f>
        <v>0</v>
      </c>
      <c r="D232" s="3">
        <f>IF('Training Data'!B232="A",1,0)</f>
        <v>1</v>
      </c>
      <c r="E232" s="14">
        <v>0</v>
      </c>
      <c r="F232" s="13">
        <v>0</v>
      </c>
      <c r="G232" s="13">
        <v>1</v>
      </c>
      <c r="H232" s="13">
        <v>0</v>
      </c>
      <c r="I232" s="13">
        <v>1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43">
        <v>0</v>
      </c>
      <c r="U232" s="37">
        <v>1</v>
      </c>
    </row>
    <row r="233" spans="1:21">
      <c r="A233" s="3">
        <f>IF('Training Data'!A233="M",1,0)</f>
        <v>1</v>
      </c>
      <c r="B233" s="3">
        <f>IF('Training Data'!A233="F",1,0)</f>
        <v>0</v>
      </c>
      <c r="C233" s="9">
        <f>IF('Training Data'!B233="H",1,0)</f>
        <v>0</v>
      </c>
      <c r="D233" s="3">
        <f>IF('Training Data'!B233="A",1,0)</f>
        <v>1</v>
      </c>
      <c r="E233" s="14">
        <v>1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1</v>
      </c>
      <c r="P233" s="13">
        <v>0</v>
      </c>
      <c r="Q233" s="13">
        <v>0</v>
      </c>
      <c r="R233" s="13">
        <v>0</v>
      </c>
      <c r="S233" s="43">
        <v>0</v>
      </c>
      <c r="U233" s="37">
        <v>1</v>
      </c>
    </row>
    <row r="234" spans="1:21">
      <c r="A234" s="3">
        <f>IF('Training Data'!A234="M",1,0)</f>
        <v>1</v>
      </c>
      <c r="B234" s="3">
        <f>IF('Training Data'!A234="F",1,0)</f>
        <v>0</v>
      </c>
      <c r="C234" s="9">
        <f>IF('Training Data'!B234="H",1,0)</f>
        <v>1</v>
      </c>
      <c r="D234" s="3">
        <f>IF('Training Data'!B234="A",1,0)</f>
        <v>0</v>
      </c>
      <c r="E234" s="14">
        <v>1</v>
      </c>
      <c r="F234" s="13">
        <v>0</v>
      </c>
      <c r="G234" s="13">
        <v>0</v>
      </c>
      <c r="H234" s="13">
        <v>0</v>
      </c>
      <c r="I234" s="13">
        <v>1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1</v>
      </c>
      <c r="Q234" s="13">
        <v>0</v>
      </c>
      <c r="R234" s="13">
        <v>0</v>
      </c>
      <c r="S234" s="43">
        <v>1</v>
      </c>
      <c r="U234" s="37">
        <v>1</v>
      </c>
    </row>
    <row r="235" spans="1:21">
      <c r="A235" s="3">
        <f>IF('Training Data'!A235="M",1,0)</f>
        <v>0</v>
      </c>
      <c r="B235" s="3">
        <f>IF('Training Data'!A235="F",1,0)</f>
        <v>1</v>
      </c>
      <c r="C235" s="9">
        <f>IF('Training Data'!B235="H",1,0)</f>
        <v>1</v>
      </c>
      <c r="D235" s="3">
        <f>IF('Training Data'!B235="A",1,0)</f>
        <v>0</v>
      </c>
      <c r="E235" s="14">
        <v>0</v>
      </c>
      <c r="F235" s="13">
        <v>0</v>
      </c>
      <c r="G235" s="13">
        <v>0</v>
      </c>
      <c r="H235" s="13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43">
        <v>0</v>
      </c>
      <c r="U235" s="37">
        <v>1</v>
      </c>
    </row>
    <row r="236" spans="1:21">
      <c r="A236" s="3">
        <f>IF('Training Data'!A236="M",1,0)</f>
        <v>0</v>
      </c>
      <c r="B236" s="3">
        <f>IF('Training Data'!A236="F",1,0)</f>
        <v>0</v>
      </c>
      <c r="C236" s="9">
        <f>IF('Training Data'!B236="H",1,0)</f>
        <v>0</v>
      </c>
      <c r="D236" s="3">
        <f>IF('Training Data'!B236="A",1,0)</f>
        <v>1</v>
      </c>
      <c r="E236" s="14">
        <v>1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1</v>
      </c>
      <c r="O236" s="13">
        <v>0</v>
      </c>
      <c r="P236" s="13">
        <v>1</v>
      </c>
      <c r="Q236" s="13">
        <v>1</v>
      </c>
      <c r="R236" s="13">
        <v>0</v>
      </c>
      <c r="S236" s="43">
        <v>1</v>
      </c>
      <c r="U236" s="37">
        <v>1</v>
      </c>
    </row>
    <row r="237" spans="1:21">
      <c r="A237" s="3">
        <f>IF('Training Data'!A237="M",1,0)</f>
        <v>1</v>
      </c>
      <c r="B237" s="3">
        <f>IF('Training Data'!A237="F",1,0)</f>
        <v>0</v>
      </c>
      <c r="C237" s="9">
        <f>IF('Training Data'!B237="H",1,0)</f>
        <v>1</v>
      </c>
      <c r="D237" s="3">
        <f>IF('Training Data'!B237="A",1,0)</f>
        <v>0</v>
      </c>
      <c r="E237" s="14">
        <v>0</v>
      </c>
      <c r="F237" s="13">
        <v>0</v>
      </c>
      <c r="G237" s="13">
        <v>0</v>
      </c>
      <c r="H237" s="13">
        <v>0</v>
      </c>
      <c r="I237" s="13">
        <v>0</v>
      </c>
      <c r="J237" s="13">
        <v>1</v>
      </c>
      <c r="K237" s="13">
        <v>0</v>
      </c>
      <c r="L237" s="13">
        <v>0</v>
      </c>
      <c r="M237" s="13">
        <v>1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43">
        <v>0</v>
      </c>
      <c r="U237" s="37">
        <v>1</v>
      </c>
    </row>
    <row r="238" spans="1:21">
      <c r="A238" s="3">
        <f>IF('Training Data'!A238="M",1,0)</f>
        <v>0</v>
      </c>
      <c r="B238" s="3">
        <f>IF('Training Data'!A238="F",1,0)</f>
        <v>1</v>
      </c>
      <c r="C238" s="9">
        <f>IF('Training Data'!B238="H",1,0)</f>
        <v>0</v>
      </c>
      <c r="D238" s="3">
        <f>IF('Training Data'!B238="A",1,0)</f>
        <v>1</v>
      </c>
      <c r="E238" s="14">
        <v>0</v>
      </c>
      <c r="F238" s="13">
        <v>0</v>
      </c>
      <c r="G238" s="13">
        <v>1</v>
      </c>
      <c r="H238" s="13">
        <v>0</v>
      </c>
      <c r="I238" s="13">
        <v>0</v>
      </c>
      <c r="J238" s="13">
        <v>0</v>
      </c>
      <c r="K238" s="13">
        <v>0</v>
      </c>
      <c r="L238" s="13">
        <v>0</v>
      </c>
      <c r="M238" s="13">
        <v>0</v>
      </c>
      <c r="N238" s="13">
        <v>1</v>
      </c>
      <c r="O238" s="13">
        <v>0</v>
      </c>
      <c r="P238" s="13">
        <v>0</v>
      </c>
      <c r="Q238" s="13">
        <v>0</v>
      </c>
      <c r="R238" s="13">
        <v>0</v>
      </c>
      <c r="S238" s="43">
        <v>1</v>
      </c>
      <c r="U238" s="37">
        <v>1</v>
      </c>
    </row>
    <row r="239" spans="1:21">
      <c r="A239" s="3">
        <f>IF('Training Data'!A239="M",1,0)</f>
        <v>0</v>
      </c>
      <c r="B239" s="3">
        <f>IF('Training Data'!A239="F",1,0)</f>
        <v>1</v>
      </c>
      <c r="C239" s="9">
        <f>IF('Training Data'!B239="H",1,0)</f>
        <v>0</v>
      </c>
      <c r="D239" s="3">
        <f>IF('Training Data'!B239="A",1,0)</f>
        <v>1</v>
      </c>
      <c r="E239" s="14">
        <v>0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43">
        <v>0</v>
      </c>
      <c r="U239" s="37">
        <v>1</v>
      </c>
    </row>
    <row r="240" spans="1:21">
      <c r="A240" s="3">
        <f>IF('Training Data'!A240="M",1,0)</f>
        <v>0</v>
      </c>
      <c r="B240" s="3">
        <f>IF('Training Data'!A240="F",1,0)</f>
        <v>1</v>
      </c>
      <c r="C240" s="9">
        <f>IF('Training Data'!B240="H",1,0)</f>
        <v>0</v>
      </c>
      <c r="D240" s="3">
        <f>IF('Training Data'!B240="A",1,0)</f>
        <v>1</v>
      </c>
      <c r="E240" s="14">
        <v>0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43">
        <v>0</v>
      </c>
      <c r="U240" s="37">
        <v>1</v>
      </c>
    </row>
    <row r="241" spans="1:21">
      <c r="A241" s="3">
        <f>IF('Training Data'!A241="M",1,0)</f>
        <v>0</v>
      </c>
      <c r="B241" s="3">
        <f>IF('Training Data'!A241="F",1,0)</f>
        <v>0</v>
      </c>
      <c r="C241" s="9">
        <f>IF('Training Data'!B241="H",1,0)</f>
        <v>1</v>
      </c>
      <c r="D241" s="3">
        <f>IF('Training Data'!B241="A",1,0)</f>
        <v>0</v>
      </c>
      <c r="E241" s="14">
        <v>0</v>
      </c>
      <c r="F241" s="13">
        <v>0</v>
      </c>
      <c r="G241" s="13">
        <v>0</v>
      </c>
      <c r="H241" s="13">
        <v>1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43">
        <v>0</v>
      </c>
      <c r="U241" s="37">
        <v>1</v>
      </c>
    </row>
    <row r="242" spans="1:21">
      <c r="A242" s="3">
        <f>IF('Training Data'!A242="M",1,0)</f>
        <v>0</v>
      </c>
      <c r="B242" s="3">
        <f>IF('Training Data'!A242="F",1,0)</f>
        <v>1</v>
      </c>
      <c r="C242" s="9">
        <f>IF('Training Data'!B242="H",1,0)</f>
        <v>0</v>
      </c>
      <c r="D242" s="3">
        <f>IF('Training Data'!B242="A",1,0)</f>
        <v>1</v>
      </c>
      <c r="E242" s="14">
        <v>0</v>
      </c>
      <c r="F242" s="13">
        <v>0</v>
      </c>
      <c r="G242" s="13">
        <v>0</v>
      </c>
      <c r="H242" s="13">
        <v>0</v>
      </c>
      <c r="I242" s="13">
        <v>1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1</v>
      </c>
      <c r="S242" s="43">
        <v>0</v>
      </c>
      <c r="U242" s="37">
        <v>1</v>
      </c>
    </row>
    <row r="243" spans="1:21">
      <c r="A243" s="3">
        <f>IF('Training Data'!A243="M",1,0)</f>
        <v>0</v>
      </c>
      <c r="B243" s="3">
        <f>IF('Training Data'!A243="F",1,0)</f>
        <v>1</v>
      </c>
      <c r="C243" s="9">
        <f>IF('Training Data'!B243="H",1,0)</f>
        <v>1</v>
      </c>
      <c r="D243" s="3">
        <f>IF('Training Data'!B243="A",1,0)</f>
        <v>0</v>
      </c>
      <c r="E243" s="14">
        <v>0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1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43">
        <v>0</v>
      </c>
      <c r="U243" s="37">
        <v>1</v>
      </c>
    </row>
    <row r="244" spans="1:21">
      <c r="A244" s="3">
        <f>IF('Training Data'!A244="M",1,0)</f>
        <v>0</v>
      </c>
      <c r="B244" s="3">
        <f>IF('Training Data'!A244="F",1,0)</f>
        <v>1</v>
      </c>
      <c r="C244" s="9">
        <f>IF('Training Data'!B244="H",1,0)</f>
        <v>0</v>
      </c>
      <c r="D244" s="3">
        <f>IF('Training Data'!B244="A",1,0)</f>
        <v>1</v>
      </c>
      <c r="E244" s="14">
        <v>0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43">
        <v>0</v>
      </c>
      <c r="U244" s="37">
        <v>1</v>
      </c>
    </row>
    <row r="245" spans="1:21">
      <c r="A245" s="3">
        <f>IF('Training Data'!A245="M",1,0)</f>
        <v>1</v>
      </c>
      <c r="B245" s="3">
        <f>IF('Training Data'!A245="F",1,0)</f>
        <v>0</v>
      </c>
      <c r="C245" s="9">
        <f>IF('Training Data'!B245="H",1,0)</f>
        <v>0</v>
      </c>
      <c r="D245" s="3">
        <f>IF('Training Data'!B245="A",1,0)</f>
        <v>1</v>
      </c>
      <c r="E245" s="14">
        <v>0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43">
        <v>0</v>
      </c>
      <c r="U245" s="37">
        <v>1</v>
      </c>
    </row>
    <row r="246" spans="1:21">
      <c r="A246" s="3">
        <f>IF('Training Data'!A246="M",1,0)</f>
        <v>0</v>
      </c>
      <c r="B246" s="3">
        <f>IF('Training Data'!A246="F",1,0)</f>
        <v>1</v>
      </c>
      <c r="C246" s="9">
        <f>IF('Training Data'!B246="H",1,0)</f>
        <v>0</v>
      </c>
      <c r="D246" s="3">
        <f>IF('Training Data'!B246="A",1,0)</f>
        <v>1</v>
      </c>
      <c r="E246" s="14">
        <v>0</v>
      </c>
      <c r="F246" s="13">
        <v>0</v>
      </c>
      <c r="G246" s="13">
        <v>0</v>
      </c>
      <c r="H246" s="13">
        <v>0</v>
      </c>
      <c r="I246" s="13">
        <v>1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43">
        <v>1</v>
      </c>
      <c r="U246" s="37">
        <v>1</v>
      </c>
    </row>
    <row r="247" spans="1:21">
      <c r="A247" s="3">
        <f>IF('Training Data'!A247="M",1,0)</f>
        <v>0</v>
      </c>
      <c r="B247" s="3">
        <f>IF('Training Data'!A247="F",1,0)</f>
        <v>1</v>
      </c>
      <c r="C247" s="9">
        <f>IF('Training Data'!B247="H",1,0)</f>
        <v>1</v>
      </c>
      <c r="D247" s="3">
        <f>IF('Training Data'!B247="A",1,0)</f>
        <v>0</v>
      </c>
      <c r="E247" s="14">
        <v>0</v>
      </c>
      <c r="F247" s="13">
        <v>0</v>
      </c>
      <c r="G247" s="13">
        <v>1</v>
      </c>
      <c r="H247" s="13">
        <v>0</v>
      </c>
      <c r="I247" s="13">
        <v>1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1</v>
      </c>
      <c r="R247" s="13">
        <v>0</v>
      </c>
      <c r="S247" s="43">
        <v>0</v>
      </c>
      <c r="U247" s="37">
        <v>1</v>
      </c>
    </row>
    <row r="248" spans="1:21">
      <c r="A248" s="3">
        <f>IF('Training Data'!A248="M",1,0)</f>
        <v>1</v>
      </c>
      <c r="B248" s="3">
        <f>IF('Training Data'!A248="F",1,0)</f>
        <v>0</v>
      </c>
      <c r="C248" s="9">
        <f>IF('Training Data'!B248="H",1,0)</f>
        <v>0</v>
      </c>
      <c r="D248" s="3">
        <f>IF('Training Data'!B248="A",1,0)</f>
        <v>1</v>
      </c>
      <c r="E248" s="14">
        <v>0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43">
        <v>0</v>
      </c>
      <c r="U248" s="37">
        <v>1</v>
      </c>
    </row>
    <row r="249" spans="1:21">
      <c r="A249" s="3">
        <f>IF('Training Data'!A249="M",1,0)</f>
        <v>1</v>
      </c>
      <c r="B249" s="3">
        <f>IF('Training Data'!A249="F",1,0)</f>
        <v>0</v>
      </c>
      <c r="C249" s="9">
        <f>IF('Training Data'!B249="H",1,0)</f>
        <v>1</v>
      </c>
      <c r="D249" s="3">
        <f>IF('Training Data'!B249="A",1,0)</f>
        <v>0</v>
      </c>
      <c r="E249" s="14">
        <v>0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1</v>
      </c>
      <c r="O249" s="13">
        <v>0</v>
      </c>
      <c r="P249" s="13">
        <v>1</v>
      </c>
      <c r="Q249" s="13">
        <v>0</v>
      </c>
      <c r="R249" s="13">
        <v>0</v>
      </c>
      <c r="S249" s="43">
        <v>0</v>
      </c>
      <c r="U249" s="37">
        <v>1</v>
      </c>
    </row>
    <row r="250" spans="1:21">
      <c r="A250" s="3">
        <f>IF('Training Data'!A250="M",1,0)</f>
        <v>1</v>
      </c>
      <c r="B250" s="3">
        <f>IF('Training Data'!A250="F",1,0)</f>
        <v>0</v>
      </c>
      <c r="C250" s="9">
        <f>IF('Training Data'!B250="H",1,0)</f>
        <v>1</v>
      </c>
      <c r="D250" s="3">
        <f>IF('Training Data'!B250="A",1,0)</f>
        <v>0</v>
      </c>
      <c r="E250" s="14">
        <v>1</v>
      </c>
      <c r="F250" s="13">
        <v>0</v>
      </c>
      <c r="G250" s="13">
        <v>0</v>
      </c>
      <c r="H250" s="13">
        <v>0</v>
      </c>
      <c r="I250" s="13">
        <v>1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1</v>
      </c>
      <c r="Q250" s="13">
        <v>1</v>
      </c>
      <c r="R250" s="13">
        <v>0</v>
      </c>
      <c r="S250" s="43">
        <v>0</v>
      </c>
      <c r="U250" s="37">
        <v>1</v>
      </c>
    </row>
    <row r="251" spans="1:21">
      <c r="A251" s="3">
        <f>IF('Training Data'!A251="M",1,0)</f>
        <v>1</v>
      </c>
      <c r="B251" s="3">
        <f>IF('Training Data'!A251="F",1,0)</f>
        <v>0</v>
      </c>
      <c r="C251" s="9">
        <f>IF('Training Data'!B251="H",1,0)</f>
        <v>0</v>
      </c>
      <c r="D251" s="3">
        <f>IF('Training Data'!B251="A",1,0)</f>
        <v>1</v>
      </c>
      <c r="E251" s="14">
        <v>0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43">
        <v>0</v>
      </c>
      <c r="U251" s="37">
        <v>1</v>
      </c>
    </row>
    <row r="252" spans="1:21">
      <c r="A252" s="3">
        <f>IF('Training Data'!A252="M",1,0)</f>
        <v>1</v>
      </c>
      <c r="B252" s="3">
        <f>IF('Training Data'!A252="F",1,0)</f>
        <v>0</v>
      </c>
      <c r="C252" s="9">
        <f>IF('Training Data'!B252="H",1,0)</f>
        <v>1</v>
      </c>
      <c r="D252" s="3">
        <f>IF('Training Data'!B252="A",1,0)</f>
        <v>0</v>
      </c>
      <c r="E252" s="14">
        <v>0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1</v>
      </c>
      <c r="Q252" s="13">
        <v>1</v>
      </c>
      <c r="R252" s="13">
        <v>0</v>
      </c>
      <c r="S252" s="43">
        <v>0</v>
      </c>
      <c r="U252" s="37">
        <v>1</v>
      </c>
    </row>
    <row r="253" spans="1:21">
      <c r="A253" s="3">
        <f>IF('Training Data'!A253="M",1,0)</f>
        <v>1</v>
      </c>
      <c r="B253" s="3">
        <f>IF('Training Data'!A253="F",1,0)</f>
        <v>0</v>
      </c>
      <c r="C253" s="9">
        <f>IF('Training Data'!B253="H",1,0)</f>
        <v>1</v>
      </c>
      <c r="D253" s="3">
        <f>IF('Training Data'!B253="A",1,0)</f>
        <v>0</v>
      </c>
      <c r="E253" s="14">
        <v>0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43">
        <v>0</v>
      </c>
      <c r="U253" s="37">
        <v>1</v>
      </c>
    </row>
    <row r="254" spans="1:21">
      <c r="A254" s="3">
        <f>IF('Training Data'!A254="M",1,0)</f>
        <v>0</v>
      </c>
      <c r="B254" s="3">
        <f>IF('Training Data'!A254="F",1,0)</f>
        <v>1</v>
      </c>
      <c r="C254" s="9">
        <f>IF('Training Data'!B254="H",1,0)</f>
        <v>0</v>
      </c>
      <c r="D254" s="3">
        <f>IF('Training Data'!B254="A",1,0)</f>
        <v>1</v>
      </c>
      <c r="E254" s="14">
        <v>0</v>
      </c>
      <c r="F254" s="13">
        <v>0</v>
      </c>
      <c r="G254" s="13">
        <v>0</v>
      </c>
      <c r="H254" s="13">
        <v>0</v>
      </c>
      <c r="I254" s="13">
        <v>1</v>
      </c>
      <c r="J254" s="13">
        <v>0</v>
      </c>
      <c r="K254" s="13">
        <v>0</v>
      </c>
      <c r="L254" s="13">
        <v>0</v>
      </c>
      <c r="M254" s="13">
        <v>0</v>
      </c>
      <c r="N254" s="13">
        <v>1</v>
      </c>
      <c r="O254" s="13">
        <v>0</v>
      </c>
      <c r="P254" s="13">
        <v>0</v>
      </c>
      <c r="Q254" s="13">
        <v>0</v>
      </c>
      <c r="R254" s="13">
        <v>0</v>
      </c>
      <c r="S254" s="43">
        <v>0</v>
      </c>
      <c r="U254" s="37">
        <v>1</v>
      </c>
    </row>
    <row r="255" spans="1:21">
      <c r="A255" s="3">
        <f>IF('Training Data'!A255="M",1,0)</f>
        <v>0</v>
      </c>
      <c r="B255" s="3">
        <f>IF('Training Data'!A255="F",1,0)</f>
        <v>1</v>
      </c>
      <c r="C255" s="9">
        <f>IF('Training Data'!B255="H",1,0)</f>
        <v>0</v>
      </c>
      <c r="D255" s="3">
        <f>IF('Training Data'!B255="A",1,0)</f>
        <v>0</v>
      </c>
      <c r="E255" s="14">
        <v>0</v>
      </c>
      <c r="F255" s="13">
        <v>0</v>
      </c>
      <c r="G255" s="13">
        <v>0</v>
      </c>
      <c r="H255" s="13">
        <v>0</v>
      </c>
      <c r="I255" s="13">
        <v>1</v>
      </c>
      <c r="J255" s="13">
        <v>0</v>
      </c>
      <c r="K255" s="13">
        <v>0</v>
      </c>
      <c r="L255" s="13">
        <v>0</v>
      </c>
      <c r="M255" s="13">
        <v>1</v>
      </c>
      <c r="N255" s="13">
        <v>0</v>
      </c>
      <c r="O255" s="13">
        <v>0</v>
      </c>
      <c r="P255" s="13">
        <v>0</v>
      </c>
      <c r="Q255" s="13">
        <v>1</v>
      </c>
      <c r="R255" s="13">
        <v>0</v>
      </c>
      <c r="S255" s="43">
        <v>0</v>
      </c>
      <c r="U255" s="37">
        <v>1</v>
      </c>
    </row>
    <row r="256" spans="1:21">
      <c r="A256" s="3">
        <f>IF('Training Data'!A256="M",1,0)</f>
        <v>0</v>
      </c>
      <c r="B256" s="3">
        <f>IF('Training Data'!A256="F",1,0)</f>
        <v>1</v>
      </c>
      <c r="C256" s="9">
        <f>IF('Training Data'!B256="H",1,0)</f>
        <v>1</v>
      </c>
      <c r="D256" s="3">
        <f>IF('Training Data'!B256="A",1,0)</f>
        <v>0</v>
      </c>
      <c r="E256" s="14">
        <v>1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1</v>
      </c>
      <c r="Q256" s="13">
        <v>0</v>
      </c>
      <c r="R256" s="13">
        <v>0</v>
      </c>
      <c r="S256" s="43">
        <v>0</v>
      </c>
      <c r="U256" s="37">
        <v>1</v>
      </c>
    </row>
    <row r="257" spans="1:21">
      <c r="A257" s="3">
        <f>IF('Training Data'!A257="M",1,0)</f>
        <v>0</v>
      </c>
      <c r="B257" s="3">
        <f>IF('Training Data'!A257="F",1,0)</f>
        <v>1</v>
      </c>
      <c r="C257" s="9">
        <f>IF('Training Data'!B257="H",1,0)</f>
        <v>0</v>
      </c>
      <c r="D257" s="3">
        <f>IF('Training Data'!B257="A",1,0)</f>
        <v>1</v>
      </c>
      <c r="E257" s="14">
        <v>0</v>
      </c>
      <c r="F257" s="13">
        <v>1</v>
      </c>
      <c r="G257" s="13">
        <v>0</v>
      </c>
      <c r="H257" s="13">
        <v>1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43">
        <v>0</v>
      </c>
      <c r="U257" s="37">
        <v>1</v>
      </c>
    </row>
    <row r="258" spans="1:21">
      <c r="A258" s="3">
        <f>IF('Training Data'!A258="M",1,0)</f>
        <v>1</v>
      </c>
      <c r="B258" s="3">
        <f>IF('Training Data'!A258="F",1,0)</f>
        <v>0</v>
      </c>
      <c r="C258" s="9">
        <f>IF('Training Data'!B258="H",1,0)</f>
        <v>0</v>
      </c>
      <c r="D258" s="3">
        <f>IF('Training Data'!B258="A",1,0)</f>
        <v>1</v>
      </c>
      <c r="E258" s="14">
        <v>0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43">
        <v>0</v>
      </c>
      <c r="U258" s="37">
        <v>1</v>
      </c>
    </row>
    <row r="259" spans="1:21">
      <c r="A259" s="3">
        <f>IF('Training Data'!A259="M",1,0)</f>
        <v>0</v>
      </c>
      <c r="B259" s="3">
        <f>IF('Training Data'!A259="F",1,0)</f>
        <v>1</v>
      </c>
      <c r="C259" s="9">
        <f>IF('Training Data'!B259="H",1,0)</f>
        <v>0</v>
      </c>
      <c r="D259" s="3">
        <f>IF('Training Data'!B259="A",1,0)</f>
        <v>0</v>
      </c>
      <c r="E259" s="14">
        <v>0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43">
        <v>0</v>
      </c>
      <c r="U259" s="37">
        <v>1</v>
      </c>
    </row>
    <row r="260" spans="1:21">
      <c r="A260" s="3">
        <f>IF('Training Data'!A260="M",1,0)</f>
        <v>1</v>
      </c>
      <c r="B260" s="3">
        <f>IF('Training Data'!A260="F",1,0)</f>
        <v>0</v>
      </c>
      <c r="C260" s="9">
        <f>IF('Training Data'!B260="H",1,0)</f>
        <v>0</v>
      </c>
      <c r="D260" s="3">
        <f>IF('Training Data'!B260="A",1,0)</f>
        <v>0</v>
      </c>
      <c r="E260" s="14">
        <v>0</v>
      </c>
      <c r="F260" s="13">
        <v>0</v>
      </c>
      <c r="G260" s="13">
        <v>0</v>
      </c>
      <c r="H260" s="13">
        <v>1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1</v>
      </c>
      <c r="O260" s="13">
        <v>0</v>
      </c>
      <c r="P260" s="13">
        <v>1</v>
      </c>
      <c r="Q260" s="13">
        <v>0</v>
      </c>
      <c r="R260" s="13">
        <v>0</v>
      </c>
      <c r="S260" s="43">
        <v>1</v>
      </c>
      <c r="U260" s="37">
        <v>1</v>
      </c>
    </row>
    <row r="261" spans="1:21">
      <c r="A261" s="3">
        <f>IF('Training Data'!A261="M",1,0)</f>
        <v>1</v>
      </c>
      <c r="B261" s="3">
        <f>IF('Training Data'!A261="F",1,0)</f>
        <v>0</v>
      </c>
      <c r="C261" s="9">
        <f>IF('Training Data'!B261="H",1,0)</f>
        <v>0</v>
      </c>
      <c r="D261" s="3">
        <f>IF('Training Data'!B261="A",1,0)</f>
        <v>1</v>
      </c>
      <c r="E261" s="14">
        <v>0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1</v>
      </c>
      <c r="R261" s="13">
        <v>0</v>
      </c>
      <c r="S261" s="43">
        <v>0</v>
      </c>
      <c r="U261" s="37">
        <v>1</v>
      </c>
    </row>
    <row r="262" spans="1:21">
      <c r="A262" s="3">
        <f>IF('Training Data'!A262="M",1,0)</f>
        <v>0</v>
      </c>
      <c r="B262" s="3">
        <f>IF('Training Data'!A262="F",1,0)</f>
        <v>1</v>
      </c>
      <c r="C262" s="9">
        <f>IF('Training Data'!B262="H",1,0)</f>
        <v>0</v>
      </c>
      <c r="D262" s="3">
        <f>IF('Training Data'!B262="A",1,0)</f>
        <v>1</v>
      </c>
      <c r="E262" s="14">
        <v>0</v>
      </c>
      <c r="F262" s="13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43">
        <v>1</v>
      </c>
      <c r="U262" s="37">
        <v>1</v>
      </c>
    </row>
    <row r="263" spans="1:21">
      <c r="A263" s="3">
        <f>IF('Training Data'!A263="M",1,0)</f>
        <v>0</v>
      </c>
      <c r="B263" s="3">
        <f>IF('Training Data'!A263="F",1,0)</f>
        <v>0</v>
      </c>
      <c r="C263" s="9">
        <f>IF('Training Data'!B263="H",1,0)</f>
        <v>0</v>
      </c>
      <c r="D263" s="3">
        <f>IF('Training Data'!B263="A",1,0)</f>
        <v>1</v>
      </c>
      <c r="E263" s="14">
        <v>0</v>
      </c>
      <c r="F263" s="13">
        <v>0</v>
      </c>
      <c r="G263" s="13">
        <v>0</v>
      </c>
      <c r="H263" s="13">
        <v>1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43">
        <v>0</v>
      </c>
      <c r="U263" s="37">
        <v>1</v>
      </c>
    </row>
    <row r="264" spans="1:21">
      <c r="A264" s="3">
        <f>IF('Training Data'!A264="M",1,0)</f>
        <v>0</v>
      </c>
      <c r="B264" s="3">
        <f>IF('Training Data'!A264="F",1,0)</f>
        <v>1</v>
      </c>
      <c r="C264" s="9">
        <f>IF('Training Data'!B264="H",1,0)</f>
        <v>0</v>
      </c>
      <c r="D264" s="3">
        <f>IF('Training Data'!B264="A",1,0)</f>
        <v>1</v>
      </c>
      <c r="E264" s="14">
        <v>0</v>
      </c>
      <c r="F264" s="13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43">
        <v>1</v>
      </c>
      <c r="U264" s="37">
        <v>1</v>
      </c>
    </row>
    <row r="265" spans="1:21">
      <c r="A265" s="3">
        <f>IF('Training Data'!A265="M",1,0)</f>
        <v>0</v>
      </c>
      <c r="B265" s="3">
        <f>IF('Training Data'!A265="F",1,0)</f>
        <v>0</v>
      </c>
      <c r="C265" s="9">
        <f>IF('Training Data'!B265="H",1,0)</f>
        <v>0</v>
      </c>
      <c r="D265" s="3">
        <f>IF('Training Data'!B265="A",1,0)</f>
        <v>1</v>
      </c>
      <c r="E265" s="14">
        <v>0</v>
      </c>
      <c r="F265" s="13">
        <v>0</v>
      </c>
      <c r="G265" s="13">
        <v>1</v>
      </c>
      <c r="H265" s="13">
        <v>0</v>
      </c>
      <c r="I265" s="13">
        <v>1</v>
      </c>
      <c r="J265" s="13">
        <v>0</v>
      </c>
      <c r="K265" s="13">
        <v>0</v>
      </c>
      <c r="L265" s="13">
        <v>0</v>
      </c>
      <c r="M265" s="13">
        <v>0</v>
      </c>
      <c r="N265" s="13">
        <v>1</v>
      </c>
      <c r="O265" s="13">
        <v>0</v>
      </c>
      <c r="P265" s="13">
        <v>0</v>
      </c>
      <c r="Q265" s="13">
        <v>0</v>
      </c>
      <c r="R265" s="13">
        <v>0</v>
      </c>
      <c r="S265" s="43">
        <v>0</v>
      </c>
      <c r="U265" s="37">
        <v>1</v>
      </c>
    </row>
    <row r="266" spans="1:21">
      <c r="A266" s="3">
        <f>IF('Training Data'!A266="M",1,0)</f>
        <v>1</v>
      </c>
      <c r="B266" s="3">
        <f>IF('Training Data'!A266="F",1,0)</f>
        <v>0</v>
      </c>
      <c r="C266" s="9">
        <f>IF('Training Data'!B266="H",1,0)</f>
        <v>1</v>
      </c>
      <c r="D266" s="3">
        <f>IF('Training Data'!B266="A",1,0)</f>
        <v>0</v>
      </c>
      <c r="E266" s="14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1</v>
      </c>
      <c r="O266" s="13">
        <v>0</v>
      </c>
      <c r="P266" s="13">
        <v>0</v>
      </c>
      <c r="Q266" s="13">
        <v>1</v>
      </c>
      <c r="R266" s="13">
        <v>0</v>
      </c>
      <c r="S266" s="43">
        <v>0</v>
      </c>
      <c r="U266" s="37">
        <v>1</v>
      </c>
    </row>
    <row r="267" spans="1:21">
      <c r="A267" s="3">
        <f>IF('Training Data'!A267="M",1,0)</f>
        <v>0</v>
      </c>
      <c r="B267" s="3">
        <f>IF('Training Data'!A267="F",1,0)</f>
        <v>0</v>
      </c>
      <c r="C267" s="9">
        <f>IF('Training Data'!B267="H",1,0)</f>
        <v>1</v>
      </c>
      <c r="D267" s="3">
        <f>IF('Training Data'!B267="A",1,0)</f>
        <v>0</v>
      </c>
      <c r="E267" s="14">
        <v>0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43">
        <v>0</v>
      </c>
      <c r="U267" s="37">
        <v>1</v>
      </c>
    </row>
    <row r="268" spans="1:21">
      <c r="A268" s="3">
        <f>IF('Training Data'!A268="M",1,0)</f>
        <v>1</v>
      </c>
      <c r="B268" s="3">
        <f>IF('Training Data'!A268="F",1,0)</f>
        <v>0</v>
      </c>
      <c r="C268" s="9">
        <f>IF('Training Data'!B268="H",1,0)</f>
        <v>0</v>
      </c>
      <c r="D268" s="3">
        <f>IF('Training Data'!B268="A",1,0)</f>
        <v>1</v>
      </c>
      <c r="E268" s="14">
        <v>0</v>
      </c>
      <c r="F268" s="13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1</v>
      </c>
      <c r="R268" s="13">
        <v>0</v>
      </c>
      <c r="S268" s="43">
        <v>0</v>
      </c>
      <c r="U268" s="37">
        <v>1</v>
      </c>
    </row>
    <row r="269" spans="1:21">
      <c r="A269" s="3">
        <f>IF('Training Data'!A269="M",1,0)</f>
        <v>0</v>
      </c>
      <c r="B269" s="3">
        <f>IF('Training Data'!A269="F",1,0)</f>
        <v>1</v>
      </c>
      <c r="C269" s="9">
        <f>IF('Training Data'!B269="H",1,0)</f>
        <v>1</v>
      </c>
      <c r="D269" s="3">
        <f>IF('Training Data'!B269="A",1,0)</f>
        <v>0</v>
      </c>
      <c r="E269" s="14">
        <v>0</v>
      </c>
      <c r="F269" s="13">
        <v>0</v>
      </c>
      <c r="G269" s="13">
        <v>0</v>
      </c>
      <c r="H269" s="13">
        <v>1</v>
      </c>
      <c r="I269" s="13">
        <v>0</v>
      </c>
      <c r="J269" s="13">
        <v>0</v>
      </c>
      <c r="K269" s="13">
        <v>0</v>
      </c>
      <c r="L269" s="13">
        <v>0</v>
      </c>
      <c r="M269" s="13">
        <v>1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43">
        <v>0</v>
      </c>
      <c r="U269" s="37">
        <v>1</v>
      </c>
    </row>
    <row r="270" spans="1:21">
      <c r="A270" s="3">
        <f>IF('Training Data'!A270="M",1,0)</f>
        <v>0</v>
      </c>
      <c r="B270" s="3">
        <f>IF('Training Data'!A270="F",1,0)</f>
        <v>1</v>
      </c>
      <c r="C270" s="9">
        <f>IF('Training Data'!B270="H",1,0)</f>
        <v>0</v>
      </c>
      <c r="D270" s="3">
        <f>IF('Training Data'!B270="A",1,0)</f>
        <v>1</v>
      </c>
      <c r="E270" s="14">
        <v>0</v>
      </c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43">
        <v>0</v>
      </c>
      <c r="U270" s="37">
        <v>1</v>
      </c>
    </row>
    <row r="271" spans="1:21">
      <c r="A271" s="3">
        <f>IF('Training Data'!A271="M",1,0)</f>
        <v>0</v>
      </c>
      <c r="B271" s="3">
        <f>IF('Training Data'!A271="F",1,0)</f>
        <v>1</v>
      </c>
      <c r="C271" s="9">
        <f>IF('Training Data'!B271="H",1,0)</f>
        <v>1</v>
      </c>
      <c r="D271" s="3">
        <f>IF('Training Data'!B271="A",1,0)</f>
        <v>0</v>
      </c>
      <c r="E271" s="14">
        <v>1</v>
      </c>
      <c r="F271" s="13">
        <v>0</v>
      </c>
      <c r="G271" s="13">
        <v>0</v>
      </c>
      <c r="H271" s="13">
        <v>1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0</v>
      </c>
      <c r="S271" s="43">
        <v>0</v>
      </c>
      <c r="U271" s="37">
        <v>1</v>
      </c>
    </row>
    <row r="272" spans="1:21">
      <c r="A272" s="3">
        <f>IF('Training Data'!A272="M",1,0)</f>
        <v>1</v>
      </c>
      <c r="B272" s="3">
        <f>IF('Training Data'!A272="F",1,0)</f>
        <v>0</v>
      </c>
      <c r="C272" s="9">
        <f>IF('Training Data'!B272="H",1,0)</f>
        <v>1</v>
      </c>
      <c r="D272" s="3">
        <f>IF('Training Data'!B272="A",1,0)</f>
        <v>0</v>
      </c>
      <c r="E272" s="14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43">
        <v>0</v>
      </c>
      <c r="U272" s="37">
        <v>1</v>
      </c>
    </row>
    <row r="273" spans="1:21">
      <c r="A273" s="3">
        <f>IF('Training Data'!A273="M",1,0)</f>
        <v>0</v>
      </c>
      <c r="B273" s="3">
        <f>IF('Training Data'!A273="F",1,0)</f>
        <v>1</v>
      </c>
      <c r="C273" s="9">
        <f>IF('Training Data'!B273="H",1,0)</f>
        <v>1</v>
      </c>
      <c r="D273" s="3">
        <f>IF('Training Data'!B273="A",1,0)</f>
        <v>0</v>
      </c>
      <c r="E273" s="14">
        <v>0</v>
      </c>
      <c r="F273" s="13">
        <v>0</v>
      </c>
      <c r="G273" s="13">
        <v>0</v>
      </c>
      <c r="H273" s="13">
        <v>1</v>
      </c>
      <c r="I273" s="13">
        <v>1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43">
        <v>0</v>
      </c>
      <c r="U273" s="37">
        <v>1</v>
      </c>
    </row>
    <row r="274" spans="1:21">
      <c r="A274" s="3">
        <f>IF('Training Data'!A274="M",1,0)</f>
        <v>1</v>
      </c>
      <c r="B274" s="3">
        <f>IF('Training Data'!A274="F",1,0)</f>
        <v>0</v>
      </c>
      <c r="C274" s="9">
        <f>IF('Training Data'!B274="H",1,0)</f>
        <v>1</v>
      </c>
      <c r="D274" s="3">
        <f>IF('Training Data'!B274="A",1,0)</f>
        <v>0</v>
      </c>
      <c r="E274" s="14">
        <v>0</v>
      </c>
      <c r="F274" s="13">
        <v>0</v>
      </c>
      <c r="G274" s="13">
        <v>0</v>
      </c>
      <c r="H274" s="13">
        <v>0</v>
      </c>
      <c r="I274" s="13">
        <v>1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43">
        <v>0</v>
      </c>
      <c r="U274" s="37">
        <v>1</v>
      </c>
    </row>
    <row r="275" spans="1:21">
      <c r="A275" s="3">
        <f>IF('Training Data'!A275="M",1,0)</f>
        <v>0</v>
      </c>
      <c r="B275" s="3">
        <f>IF('Training Data'!A275="F",1,0)</f>
        <v>1</v>
      </c>
      <c r="C275" s="9">
        <f>IF('Training Data'!B275="H",1,0)</f>
        <v>0</v>
      </c>
      <c r="D275" s="3">
        <f>IF('Training Data'!B275="A",1,0)</f>
        <v>0</v>
      </c>
      <c r="E275" s="14">
        <v>0</v>
      </c>
      <c r="F275" s="13">
        <v>0</v>
      </c>
      <c r="G275" s="13">
        <v>0</v>
      </c>
      <c r="H275" s="13">
        <v>0</v>
      </c>
      <c r="I275" s="13">
        <v>1</v>
      </c>
      <c r="J275" s="13">
        <v>0</v>
      </c>
      <c r="K275" s="13">
        <v>0</v>
      </c>
      <c r="L275" s="13">
        <v>0</v>
      </c>
      <c r="M275" s="13">
        <v>1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43">
        <v>0</v>
      </c>
      <c r="U275" s="37">
        <v>1</v>
      </c>
    </row>
    <row r="276" spans="1:21">
      <c r="A276" s="3">
        <f>IF('Training Data'!A276="M",1,0)</f>
        <v>0</v>
      </c>
      <c r="B276" s="3">
        <f>IF('Training Data'!A276="F",1,0)</f>
        <v>1</v>
      </c>
      <c r="C276" s="9">
        <f>IF('Training Data'!B276="H",1,0)</f>
        <v>0</v>
      </c>
      <c r="D276" s="3">
        <f>IF('Training Data'!B276="A",1,0)</f>
        <v>1</v>
      </c>
      <c r="E276" s="14">
        <v>0</v>
      </c>
      <c r="F276" s="13">
        <v>0</v>
      </c>
      <c r="G276" s="13">
        <v>0</v>
      </c>
      <c r="H276" s="13">
        <v>0</v>
      </c>
      <c r="I276" s="13">
        <v>1</v>
      </c>
      <c r="J276" s="13">
        <v>0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43">
        <v>0</v>
      </c>
      <c r="U276" s="37">
        <v>1</v>
      </c>
    </row>
    <row r="277" spans="1:21">
      <c r="A277" s="3">
        <f>IF('Training Data'!A277="M",1,0)</f>
        <v>0</v>
      </c>
      <c r="B277" s="3">
        <f>IF('Training Data'!A277="F",1,0)</f>
        <v>1</v>
      </c>
      <c r="C277" s="9">
        <f>IF('Training Data'!B277="H",1,0)</f>
        <v>1</v>
      </c>
      <c r="D277" s="3">
        <f>IF('Training Data'!B277="A",1,0)</f>
        <v>0</v>
      </c>
      <c r="E277" s="14">
        <v>0</v>
      </c>
      <c r="F277" s="13">
        <v>0</v>
      </c>
      <c r="G277" s="13">
        <v>0</v>
      </c>
      <c r="H277" s="13">
        <v>0</v>
      </c>
      <c r="I277" s="13">
        <v>0</v>
      </c>
      <c r="J277" s="13">
        <v>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43">
        <v>1</v>
      </c>
      <c r="U277" s="37">
        <v>1</v>
      </c>
    </row>
    <row r="278" spans="1:21">
      <c r="A278" s="3">
        <f>IF('Training Data'!A278="M",1,0)</f>
        <v>0</v>
      </c>
      <c r="B278" s="3">
        <f>IF('Training Data'!A278="F",1,0)</f>
        <v>1</v>
      </c>
      <c r="C278" s="9">
        <f>IF('Training Data'!B278="H",1,0)</f>
        <v>1</v>
      </c>
      <c r="D278" s="3">
        <f>IF('Training Data'!B278="A",1,0)</f>
        <v>0</v>
      </c>
      <c r="E278" s="14">
        <v>0</v>
      </c>
      <c r="F278" s="13">
        <v>0</v>
      </c>
      <c r="G278" s="13">
        <v>0</v>
      </c>
      <c r="H278" s="13">
        <v>0</v>
      </c>
      <c r="I278" s="13">
        <v>1</v>
      </c>
      <c r="J278" s="13">
        <v>0</v>
      </c>
      <c r="K278" s="13">
        <v>0</v>
      </c>
      <c r="L278" s="13">
        <v>0</v>
      </c>
      <c r="M278" s="13">
        <v>1</v>
      </c>
      <c r="N278" s="13">
        <v>1</v>
      </c>
      <c r="O278" s="13">
        <v>0</v>
      </c>
      <c r="P278" s="13">
        <v>0</v>
      </c>
      <c r="Q278" s="13">
        <v>0</v>
      </c>
      <c r="R278" s="13">
        <v>0</v>
      </c>
      <c r="S278" s="43">
        <v>0</v>
      </c>
      <c r="U278" s="37">
        <v>1</v>
      </c>
    </row>
    <row r="279" spans="1:21">
      <c r="A279" s="3">
        <f>IF('Training Data'!A279="M",1,0)</f>
        <v>0</v>
      </c>
      <c r="B279" s="3">
        <f>IF('Training Data'!A279="F",1,0)</f>
        <v>1</v>
      </c>
      <c r="C279" s="9">
        <f>IF('Training Data'!B279="H",1,0)</f>
        <v>0</v>
      </c>
      <c r="D279" s="3">
        <f>IF('Training Data'!B279="A",1,0)</f>
        <v>1</v>
      </c>
      <c r="E279" s="14">
        <v>0</v>
      </c>
      <c r="F279" s="13">
        <v>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1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43">
        <v>0</v>
      </c>
      <c r="U279" s="37">
        <v>1</v>
      </c>
    </row>
    <row r="280" spans="1:21">
      <c r="A280" s="3">
        <f>IF('Training Data'!A280="M",1,0)</f>
        <v>0</v>
      </c>
      <c r="B280" s="3">
        <f>IF('Training Data'!A280="F",1,0)</f>
        <v>1</v>
      </c>
      <c r="C280" s="9">
        <f>IF('Training Data'!B280="H",1,0)</f>
        <v>0</v>
      </c>
      <c r="D280" s="3">
        <f>IF('Training Data'!B280="A",1,0)</f>
        <v>1</v>
      </c>
      <c r="E280" s="14">
        <v>0</v>
      </c>
      <c r="F280" s="13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43">
        <v>1</v>
      </c>
      <c r="U280" s="37">
        <v>1</v>
      </c>
    </row>
    <row r="281" spans="1:21">
      <c r="A281" s="3">
        <f>IF('Training Data'!A281="M",1,0)</f>
        <v>0</v>
      </c>
      <c r="B281" s="3">
        <f>IF('Training Data'!A281="F",1,0)</f>
        <v>1</v>
      </c>
      <c r="C281" s="9">
        <f>IF('Training Data'!B281="H",1,0)</f>
        <v>0</v>
      </c>
      <c r="D281" s="3">
        <f>IF('Training Data'!B281="A",1,0)</f>
        <v>1</v>
      </c>
      <c r="E281" s="14">
        <v>0</v>
      </c>
      <c r="F281" s="13">
        <v>0</v>
      </c>
      <c r="G281" s="13">
        <v>0</v>
      </c>
      <c r="H281" s="13">
        <v>1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43">
        <v>0</v>
      </c>
      <c r="U281" s="37">
        <v>1</v>
      </c>
    </row>
    <row r="282" spans="1:21">
      <c r="A282" s="3">
        <f>IF('Training Data'!A282="M",1,0)</f>
        <v>1</v>
      </c>
      <c r="B282" s="3">
        <f>IF('Training Data'!A282="F",1,0)</f>
        <v>0</v>
      </c>
      <c r="C282" s="9">
        <f>IF('Training Data'!B282="H",1,0)</f>
        <v>0</v>
      </c>
      <c r="D282" s="3">
        <f>IF('Training Data'!B282="A",1,0)</f>
        <v>1</v>
      </c>
      <c r="E282" s="14">
        <v>0</v>
      </c>
      <c r="F282" s="13">
        <v>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1</v>
      </c>
      <c r="O282" s="13">
        <v>0</v>
      </c>
      <c r="P282" s="13">
        <v>0</v>
      </c>
      <c r="Q282" s="13">
        <v>0</v>
      </c>
      <c r="R282" s="13">
        <v>0</v>
      </c>
      <c r="S282" s="43">
        <v>1</v>
      </c>
      <c r="U282" s="37">
        <v>1</v>
      </c>
    </row>
    <row r="283" spans="1:21">
      <c r="A283" s="3">
        <f>IF('Training Data'!A283="M",1,0)</f>
        <v>1</v>
      </c>
      <c r="B283" s="3">
        <f>IF('Training Data'!A283="F",1,0)</f>
        <v>0</v>
      </c>
      <c r="C283" s="9">
        <f>IF('Training Data'!B283="H",1,0)</f>
        <v>1</v>
      </c>
      <c r="D283" s="3">
        <f>IF('Training Data'!B283="A",1,0)</f>
        <v>0</v>
      </c>
      <c r="E283" s="14">
        <v>0</v>
      </c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43">
        <v>0</v>
      </c>
      <c r="U283" s="37">
        <v>1</v>
      </c>
    </row>
    <row r="284" spans="1:21">
      <c r="A284" s="3">
        <f>IF('Training Data'!A284="M",1,0)</f>
        <v>0</v>
      </c>
      <c r="B284" s="3">
        <f>IF('Training Data'!A284="F",1,0)</f>
        <v>1</v>
      </c>
      <c r="C284" s="9">
        <f>IF('Training Data'!B284="H",1,0)</f>
        <v>0</v>
      </c>
      <c r="D284" s="3">
        <f>IF('Training Data'!B284="A",1,0)</f>
        <v>1</v>
      </c>
      <c r="E284" s="14">
        <v>0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43">
        <v>0</v>
      </c>
      <c r="U284" s="37">
        <v>1</v>
      </c>
    </row>
    <row r="285" spans="1:21">
      <c r="A285" s="3">
        <f>IF('Training Data'!A285="M",1,0)</f>
        <v>0</v>
      </c>
      <c r="B285" s="3">
        <f>IF('Training Data'!A285="F",1,0)</f>
        <v>1</v>
      </c>
      <c r="C285" s="9">
        <f>IF('Training Data'!B285="H",1,0)</f>
        <v>1</v>
      </c>
      <c r="D285" s="3">
        <f>IF('Training Data'!B285="A",1,0)</f>
        <v>0</v>
      </c>
      <c r="E285" s="14">
        <v>0</v>
      </c>
      <c r="F285" s="13">
        <v>0</v>
      </c>
      <c r="G285" s="13">
        <v>0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1</v>
      </c>
      <c r="O285" s="13">
        <v>0</v>
      </c>
      <c r="P285" s="13">
        <v>0</v>
      </c>
      <c r="Q285" s="13">
        <v>0</v>
      </c>
      <c r="R285" s="13">
        <v>0</v>
      </c>
      <c r="S285" s="43">
        <v>1</v>
      </c>
      <c r="U285" s="37">
        <v>1</v>
      </c>
    </row>
    <row r="286" spans="1:21">
      <c r="A286" s="3">
        <f>IF('Training Data'!A286="M",1,0)</f>
        <v>0</v>
      </c>
      <c r="B286" s="3">
        <f>IF('Training Data'!A286="F",1,0)</f>
        <v>0</v>
      </c>
      <c r="C286" s="9">
        <f>IF('Training Data'!B286="H",1,0)</f>
        <v>1</v>
      </c>
      <c r="D286" s="3">
        <f>IF('Training Data'!B286="A",1,0)</f>
        <v>0</v>
      </c>
      <c r="E286" s="14">
        <v>0</v>
      </c>
      <c r="F286" s="13">
        <v>0</v>
      </c>
      <c r="G286" s="13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1</v>
      </c>
      <c r="O286" s="13">
        <v>0</v>
      </c>
      <c r="P286" s="13">
        <v>0</v>
      </c>
      <c r="Q286" s="13">
        <v>0</v>
      </c>
      <c r="R286" s="13">
        <v>0</v>
      </c>
      <c r="S286" s="43">
        <v>0</v>
      </c>
      <c r="U286" s="37">
        <v>1</v>
      </c>
    </row>
    <row r="287" spans="1:21">
      <c r="A287" s="3">
        <f>IF('Training Data'!A287="M",1,0)</f>
        <v>0</v>
      </c>
      <c r="B287" s="3">
        <f>IF('Training Data'!A287="F",1,0)</f>
        <v>0</v>
      </c>
      <c r="C287" s="9">
        <f>IF('Training Data'!B287="H",1,0)</f>
        <v>0</v>
      </c>
      <c r="D287" s="3">
        <f>IF('Training Data'!B287="A",1,0)</f>
        <v>1</v>
      </c>
      <c r="E287" s="14">
        <v>0</v>
      </c>
      <c r="F287" s="13">
        <v>0</v>
      </c>
      <c r="G287" s="13">
        <v>0</v>
      </c>
      <c r="H287" s="13">
        <v>1</v>
      </c>
      <c r="I287" s="13">
        <v>1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1</v>
      </c>
      <c r="S287" s="43">
        <v>0</v>
      </c>
      <c r="U287" s="37">
        <v>1</v>
      </c>
    </row>
    <row r="288" spans="1:21">
      <c r="A288" s="3">
        <f>IF('Training Data'!A288="M",1,0)</f>
        <v>0</v>
      </c>
      <c r="B288" s="3">
        <f>IF('Training Data'!A288="F",1,0)</f>
        <v>1</v>
      </c>
      <c r="C288" s="9">
        <f>IF('Training Data'!B288="H",1,0)</f>
        <v>1</v>
      </c>
      <c r="D288" s="3">
        <f>IF('Training Data'!B288="A",1,0)</f>
        <v>0</v>
      </c>
      <c r="E288" s="14">
        <v>0</v>
      </c>
      <c r="F288" s="13">
        <v>0</v>
      </c>
      <c r="G288" s="13">
        <v>0</v>
      </c>
      <c r="H288" s="13">
        <v>0</v>
      </c>
      <c r="I288" s="13">
        <v>1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43">
        <v>1</v>
      </c>
      <c r="U288" s="37">
        <v>1</v>
      </c>
    </row>
    <row r="289" spans="1:21">
      <c r="A289" s="3">
        <f>IF('Training Data'!A289="M",1,0)</f>
        <v>1</v>
      </c>
      <c r="B289" s="3">
        <f>IF('Training Data'!A289="F",1,0)</f>
        <v>0</v>
      </c>
      <c r="C289" s="9">
        <f>IF('Training Data'!B289="H",1,0)</f>
        <v>0</v>
      </c>
      <c r="D289" s="3">
        <f>IF('Training Data'!B289="A",1,0)</f>
        <v>1</v>
      </c>
      <c r="E289" s="14">
        <v>1</v>
      </c>
      <c r="F289" s="13">
        <v>0</v>
      </c>
      <c r="G289" s="13">
        <v>0</v>
      </c>
      <c r="H289" s="13">
        <v>0</v>
      </c>
      <c r="I289" s="13">
        <v>1</v>
      </c>
      <c r="J289" s="13">
        <v>0</v>
      </c>
      <c r="K289" s="13">
        <v>0</v>
      </c>
      <c r="L289" s="13">
        <v>1</v>
      </c>
      <c r="M289" s="13">
        <v>1</v>
      </c>
      <c r="N289" s="13">
        <v>0</v>
      </c>
      <c r="O289" s="13">
        <v>1</v>
      </c>
      <c r="P289" s="13">
        <v>0</v>
      </c>
      <c r="Q289" s="13">
        <v>0</v>
      </c>
      <c r="R289" s="13">
        <v>0</v>
      </c>
      <c r="S289" s="43">
        <v>0</v>
      </c>
      <c r="U289" s="37">
        <v>1</v>
      </c>
    </row>
    <row r="290" spans="1:21">
      <c r="A290" s="3">
        <f>IF('Training Data'!A290="M",1,0)</f>
        <v>0</v>
      </c>
      <c r="B290" s="3">
        <f>IF('Training Data'!A290="F",1,0)</f>
        <v>1</v>
      </c>
      <c r="C290" s="9">
        <f>IF('Training Data'!B290="H",1,0)</f>
        <v>0</v>
      </c>
      <c r="D290" s="3">
        <f>IF('Training Data'!B290="A",1,0)</f>
        <v>1</v>
      </c>
      <c r="E290" s="14">
        <v>0</v>
      </c>
      <c r="F290" s="13">
        <v>0</v>
      </c>
      <c r="G290" s="13">
        <v>1</v>
      </c>
      <c r="H290" s="13">
        <v>1</v>
      </c>
      <c r="I290" s="13">
        <v>1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43">
        <v>0</v>
      </c>
      <c r="U290" s="37">
        <v>1</v>
      </c>
    </row>
    <row r="291" spans="1:21">
      <c r="A291" s="3">
        <f>IF('Training Data'!A291="M",1,0)</f>
        <v>0</v>
      </c>
      <c r="B291" s="3">
        <f>IF('Training Data'!A291="F",1,0)</f>
        <v>0</v>
      </c>
      <c r="C291" s="9">
        <f>IF('Training Data'!B291="H",1,0)</f>
        <v>1</v>
      </c>
      <c r="D291" s="3">
        <f>IF('Training Data'!B291="A",1,0)</f>
        <v>0</v>
      </c>
      <c r="E291" s="14">
        <v>1</v>
      </c>
      <c r="F291" s="13">
        <v>0</v>
      </c>
      <c r="G291" s="13">
        <v>0</v>
      </c>
      <c r="H291" s="13">
        <v>0</v>
      </c>
      <c r="I291" s="13">
        <v>0</v>
      </c>
      <c r="J291" s="13">
        <v>1</v>
      </c>
      <c r="K291" s="13">
        <v>0</v>
      </c>
      <c r="L291" s="13">
        <v>1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43">
        <v>0</v>
      </c>
      <c r="U291" s="37">
        <v>1</v>
      </c>
    </row>
    <row r="292" spans="1:21">
      <c r="A292" s="3">
        <f>IF('Training Data'!A292="M",1,0)</f>
        <v>0</v>
      </c>
      <c r="B292" s="3">
        <f>IF('Training Data'!A292="F",1,0)</f>
        <v>1</v>
      </c>
      <c r="C292" s="9">
        <f>IF('Training Data'!B292="H",1,0)</f>
        <v>1</v>
      </c>
      <c r="D292" s="3">
        <f>IF('Training Data'!B292="A",1,0)</f>
        <v>0</v>
      </c>
      <c r="E292" s="14">
        <v>0</v>
      </c>
      <c r="F292" s="13">
        <v>0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1</v>
      </c>
      <c r="P292" s="13">
        <v>1</v>
      </c>
      <c r="Q292" s="13">
        <v>0</v>
      </c>
      <c r="R292" s="13">
        <v>0</v>
      </c>
      <c r="S292" s="43">
        <v>1</v>
      </c>
      <c r="U292" s="37">
        <v>1</v>
      </c>
    </row>
    <row r="293" spans="1:21">
      <c r="A293" s="3">
        <f>IF('Training Data'!A293="M",1,0)</f>
        <v>0</v>
      </c>
      <c r="B293" s="3">
        <f>IF('Training Data'!A293="F",1,0)</f>
        <v>1</v>
      </c>
      <c r="C293" s="9">
        <f>IF('Training Data'!B293="H",1,0)</f>
        <v>1</v>
      </c>
      <c r="D293" s="3">
        <f>IF('Training Data'!B293="A",1,0)</f>
        <v>0</v>
      </c>
      <c r="E293" s="14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1</v>
      </c>
      <c r="M293" s="13">
        <v>0</v>
      </c>
      <c r="N293" s="13">
        <v>0</v>
      </c>
      <c r="O293" s="13">
        <v>1</v>
      </c>
      <c r="P293" s="13">
        <v>1</v>
      </c>
      <c r="Q293" s="13">
        <v>0</v>
      </c>
      <c r="R293" s="13">
        <v>0</v>
      </c>
      <c r="S293" s="43">
        <v>0</v>
      </c>
      <c r="U293" s="37">
        <v>1</v>
      </c>
    </row>
    <row r="294" spans="1:21">
      <c r="A294" s="3">
        <f>IF('Training Data'!A294="M",1,0)</f>
        <v>1</v>
      </c>
      <c r="B294" s="3">
        <f>IF('Training Data'!A294="F",1,0)</f>
        <v>0</v>
      </c>
      <c r="C294" s="9">
        <f>IF('Training Data'!B294="H",1,0)</f>
        <v>1</v>
      </c>
      <c r="D294" s="3">
        <f>IF('Training Data'!B294="A",1,0)</f>
        <v>0</v>
      </c>
      <c r="E294" s="14">
        <v>0</v>
      </c>
      <c r="F294" s="13">
        <v>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43">
        <v>0</v>
      </c>
      <c r="U294" s="37">
        <v>1</v>
      </c>
    </row>
    <row r="295" spans="1:21">
      <c r="A295" s="3">
        <f>IF('Training Data'!A295="M",1,0)</f>
        <v>1</v>
      </c>
      <c r="B295" s="3">
        <f>IF('Training Data'!A295="F",1,0)</f>
        <v>0</v>
      </c>
      <c r="C295" s="9">
        <f>IF('Training Data'!B295="H",1,0)</f>
        <v>1</v>
      </c>
      <c r="D295" s="3">
        <f>IF('Training Data'!B295="A",1,0)</f>
        <v>0</v>
      </c>
      <c r="E295" s="14">
        <v>1</v>
      </c>
      <c r="F295" s="13">
        <v>0</v>
      </c>
      <c r="G295" s="13">
        <v>0</v>
      </c>
      <c r="H295" s="13">
        <v>0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1</v>
      </c>
      <c r="Q295" s="13">
        <v>0</v>
      </c>
      <c r="R295" s="13">
        <v>0</v>
      </c>
      <c r="S295" s="43">
        <v>0</v>
      </c>
      <c r="U295" s="37">
        <v>1</v>
      </c>
    </row>
    <row r="296" spans="1:21">
      <c r="A296" s="3">
        <f>IF('Training Data'!A296="M",1,0)</f>
        <v>1</v>
      </c>
      <c r="B296" s="3">
        <f>IF('Training Data'!A296="F",1,0)</f>
        <v>0</v>
      </c>
      <c r="C296" s="9">
        <f>IF('Training Data'!B296="H",1,0)</f>
        <v>0</v>
      </c>
      <c r="D296" s="3">
        <f>IF('Training Data'!B296="A",1,0)</f>
        <v>1</v>
      </c>
      <c r="E296" s="14">
        <v>1</v>
      </c>
      <c r="F296" s="13">
        <v>0</v>
      </c>
      <c r="G296" s="13">
        <v>0</v>
      </c>
      <c r="H296" s="13">
        <v>0</v>
      </c>
      <c r="I296" s="13">
        <v>1</v>
      </c>
      <c r="J296" s="13">
        <v>0</v>
      </c>
      <c r="K296" s="13">
        <v>0</v>
      </c>
      <c r="L296" s="13">
        <v>0</v>
      </c>
      <c r="M296" s="13">
        <v>0</v>
      </c>
      <c r="N296" s="13">
        <v>1</v>
      </c>
      <c r="O296" s="13">
        <v>0</v>
      </c>
      <c r="P296" s="13">
        <v>0</v>
      </c>
      <c r="Q296" s="13">
        <v>1</v>
      </c>
      <c r="R296" s="13">
        <v>0</v>
      </c>
      <c r="S296" s="43">
        <v>1</v>
      </c>
      <c r="U296" s="37">
        <v>1</v>
      </c>
    </row>
    <row r="297" spans="1:21">
      <c r="A297" s="3">
        <f>IF('Training Data'!A297="M",1,0)</f>
        <v>0</v>
      </c>
      <c r="B297" s="3">
        <f>IF('Training Data'!A297="F",1,0)</f>
        <v>1</v>
      </c>
      <c r="C297" s="9">
        <f>IF('Training Data'!B297="H",1,0)</f>
        <v>1</v>
      </c>
      <c r="D297" s="3">
        <f>IF('Training Data'!B297="A",1,0)</f>
        <v>0</v>
      </c>
      <c r="E297" s="14">
        <v>0</v>
      </c>
      <c r="F297" s="13">
        <v>1</v>
      </c>
      <c r="G297" s="13">
        <v>0</v>
      </c>
      <c r="H297" s="13">
        <v>1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1</v>
      </c>
      <c r="O297" s="13">
        <v>0</v>
      </c>
      <c r="P297" s="13">
        <v>0</v>
      </c>
      <c r="Q297" s="13">
        <v>1</v>
      </c>
      <c r="R297" s="13">
        <v>0</v>
      </c>
      <c r="S297" s="43">
        <v>0</v>
      </c>
      <c r="U297" s="37">
        <v>1</v>
      </c>
    </row>
    <row r="298" spans="1:21">
      <c r="A298" s="3">
        <f>IF('Training Data'!A298="M",1,0)</f>
        <v>0</v>
      </c>
      <c r="B298" s="3">
        <f>IF('Training Data'!A298="F",1,0)</f>
        <v>1</v>
      </c>
      <c r="C298" s="9">
        <f>IF('Training Data'!B298="H",1,0)</f>
        <v>0</v>
      </c>
      <c r="D298" s="3">
        <f>IF('Training Data'!B298="A",1,0)</f>
        <v>0</v>
      </c>
      <c r="E298" s="14">
        <v>0</v>
      </c>
      <c r="F298" s="13">
        <v>0</v>
      </c>
      <c r="G298" s="13">
        <v>0</v>
      </c>
      <c r="H298" s="13">
        <v>1</v>
      </c>
      <c r="I298" s="13">
        <v>1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43">
        <v>0</v>
      </c>
      <c r="U298" s="37">
        <v>1</v>
      </c>
    </row>
    <row r="299" spans="1:21">
      <c r="A299" s="3">
        <f>IF('Training Data'!A299="M",1,0)</f>
        <v>0</v>
      </c>
      <c r="B299" s="3">
        <f>IF('Training Data'!A299="F",1,0)</f>
        <v>1</v>
      </c>
      <c r="C299" s="9">
        <f>IF('Training Data'!B299="H",1,0)</f>
        <v>0</v>
      </c>
      <c r="D299" s="3">
        <f>IF('Training Data'!B299="A",1,0)</f>
        <v>1</v>
      </c>
      <c r="E299" s="14">
        <v>0</v>
      </c>
      <c r="F299" s="13">
        <v>0</v>
      </c>
      <c r="G299" s="13">
        <v>0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43">
        <v>0</v>
      </c>
      <c r="U299" s="37">
        <v>1</v>
      </c>
    </row>
    <row r="300" spans="1:21">
      <c r="A300" s="3">
        <f>IF('Training Data'!A300="M",1,0)</f>
        <v>0</v>
      </c>
      <c r="B300" s="3">
        <f>IF('Training Data'!A300="F",1,0)</f>
        <v>1</v>
      </c>
      <c r="C300" s="9">
        <f>IF('Training Data'!B300="H",1,0)</f>
        <v>0</v>
      </c>
      <c r="D300" s="3">
        <f>IF('Training Data'!B300="A",1,0)</f>
        <v>0</v>
      </c>
      <c r="E300" s="14">
        <v>0</v>
      </c>
      <c r="F300" s="13">
        <v>0</v>
      </c>
      <c r="G300" s="13">
        <v>0</v>
      </c>
      <c r="H300" s="13">
        <v>0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1</v>
      </c>
      <c r="Q300" s="13">
        <v>0</v>
      </c>
      <c r="R300" s="13">
        <v>0</v>
      </c>
      <c r="S300" s="43">
        <v>0</v>
      </c>
      <c r="U300" s="37">
        <v>1</v>
      </c>
    </row>
    <row r="301" spans="1:21">
      <c r="A301" s="3">
        <f>IF('Training Data'!A301="M",1,0)</f>
        <v>0</v>
      </c>
      <c r="B301" s="3">
        <f>IF('Training Data'!A301="F",1,0)</f>
        <v>1</v>
      </c>
      <c r="C301" s="9">
        <f>IF('Training Data'!B301="H",1,0)</f>
        <v>1</v>
      </c>
      <c r="D301" s="3">
        <f>IF('Training Data'!B301="A",1,0)</f>
        <v>0</v>
      </c>
      <c r="E301" s="14">
        <v>0</v>
      </c>
      <c r="F301" s="13">
        <v>0</v>
      </c>
      <c r="G301" s="13">
        <v>0</v>
      </c>
      <c r="H301" s="13">
        <v>0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1</v>
      </c>
      <c r="Q301" s="13">
        <v>0</v>
      </c>
      <c r="R301" s="13">
        <v>0</v>
      </c>
      <c r="S301" s="43">
        <v>0</v>
      </c>
      <c r="U301" s="37">
        <v>1</v>
      </c>
    </row>
    <row r="302" spans="1:21">
      <c r="A302" s="3">
        <f>IF('Training Data'!A302="M",1,0)</f>
        <v>1</v>
      </c>
      <c r="B302" s="3">
        <f>IF('Training Data'!A302="F",1,0)</f>
        <v>0</v>
      </c>
      <c r="C302" s="9">
        <f>IF('Training Data'!B302="H",1,0)</f>
        <v>1</v>
      </c>
      <c r="D302" s="3">
        <f>IF('Training Data'!B302="A",1,0)</f>
        <v>0</v>
      </c>
      <c r="E302" s="14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1</v>
      </c>
      <c r="Q302" s="13">
        <v>0</v>
      </c>
      <c r="R302" s="13">
        <v>1</v>
      </c>
      <c r="S302" s="43">
        <v>1</v>
      </c>
      <c r="U302" s="37">
        <v>1</v>
      </c>
    </row>
    <row r="303" spans="1:21">
      <c r="A303" s="3">
        <f>IF('Training Data'!A303="M",1,0)</f>
        <v>0</v>
      </c>
      <c r="B303" s="3">
        <f>IF('Training Data'!A303="F",1,0)</f>
        <v>1</v>
      </c>
      <c r="C303" s="9">
        <f>IF('Training Data'!B303="H",1,0)</f>
        <v>1</v>
      </c>
      <c r="D303" s="3">
        <f>IF('Training Data'!B303="A",1,0)</f>
        <v>0</v>
      </c>
      <c r="E303" s="14">
        <v>0</v>
      </c>
      <c r="F303" s="13">
        <v>0</v>
      </c>
      <c r="G303" s="13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1</v>
      </c>
      <c r="R303" s="13">
        <v>0</v>
      </c>
      <c r="S303" s="43">
        <v>0</v>
      </c>
      <c r="U303" s="37">
        <v>1</v>
      </c>
    </row>
    <row r="304" spans="1:21">
      <c r="A304" s="3">
        <f>IF('Training Data'!A304="M",1,0)</f>
        <v>1</v>
      </c>
      <c r="B304" s="3">
        <f>IF('Training Data'!A304="F",1,0)</f>
        <v>0</v>
      </c>
      <c r="C304" s="9">
        <f>IF('Training Data'!B304="H",1,0)</f>
        <v>1</v>
      </c>
      <c r="D304" s="3">
        <f>IF('Training Data'!B304="A",1,0)</f>
        <v>0</v>
      </c>
      <c r="E304" s="14">
        <v>0</v>
      </c>
      <c r="F304" s="13">
        <v>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43">
        <v>0</v>
      </c>
      <c r="U304" s="37">
        <v>1</v>
      </c>
    </row>
    <row r="305" spans="1:21">
      <c r="A305" s="3">
        <f>IF('Training Data'!A305="M",1,0)</f>
        <v>0</v>
      </c>
      <c r="B305" s="3">
        <f>IF('Training Data'!A305="F",1,0)</f>
        <v>1</v>
      </c>
      <c r="C305" s="9">
        <f>IF('Training Data'!B305="H",1,0)</f>
        <v>1</v>
      </c>
      <c r="D305" s="3">
        <f>IF('Training Data'!B305="A",1,0)</f>
        <v>0</v>
      </c>
      <c r="E305" s="14">
        <v>1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43">
        <v>0</v>
      </c>
      <c r="U305" s="37">
        <v>1</v>
      </c>
    </row>
    <row r="306" spans="1:21">
      <c r="A306" s="3">
        <f>IF('Training Data'!A306="M",1,0)</f>
        <v>1</v>
      </c>
      <c r="B306" s="3">
        <f>IF('Training Data'!A306="F",1,0)</f>
        <v>0</v>
      </c>
      <c r="C306" s="9">
        <f>IF('Training Data'!B306="H",1,0)</f>
        <v>0</v>
      </c>
      <c r="D306" s="3">
        <f>IF('Training Data'!B306="A",1,0)</f>
        <v>1</v>
      </c>
      <c r="E306" s="14">
        <v>0</v>
      </c>
      <c r="F306" s="13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1</v>
      </c>
      <c r="O306" s="13">
        <v>0</v>
      </c>
      <c r="P306" s="13">
        <v>0</v>
      </c>
      <c r="Q306" s="13">
        <v>0</v>
      </c>
      <c r="R306" s="13">
        <v>0</v>
      </c>
      <c r="S306" s="43">
        <v>0</v>
      </c>
      <c r="U306" s="37">
        <v>1</v>
      </c>
    </row>
    <row r="307" spans="1:21">
      <c r="A307" s="3">
        <f>IF('Training Data'!A307="M",1,0)</f>
        <v>1</v>
      </c>
      <c r="B307" s="3">
        <f>IF('Training Data'!A307="F",1,0)</f>
        <v>0</v>
      </c>
      <c r="C307" s="9">
        <f>IF('Training Data'!B307="H",1,0)</f>
        <v>0</v>
      </c>
      <c r="D307" s="3">
        <f>IF('Training Data'!B307="A",1,0)</f>
        <v>1</v>
      </c>
      <c r="E307" s="14">
        <v>0</v>
      </c>
      <c r="F307" s="13">
        <v>0</v>
      </c>
      <c r="G307" s="13">
        <v>0</v>
      </c>
      <c r="H307" s="13">
        <v>0</v>
      </c>
      <c r="I307" s="13">
        <v>1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1</v>
      </c>
      <c r="R307" s="13">
        <v>0</v>
      </c>
      <c r="S307" s="43">
        <v>1</v>
      </c>
      <c r="U307" s="37">
        <v>1</v>
      </c>
    </row>
    <row r="308" spans="1:21">
      <c r="A308" s="3">
        <f>IF('Training Data'!A308="M",1,0)</f>
        <v>0</v>
      </c>
      <c r="B308" s="3">
        <f>IF('Training Data'!A308="F",1,0)</f>
        <v>0</v>
      </c>
      <c r="C308" s="9">
        <f>IF('Training Data'!B308="H",1,0)</f>
        <v>0</v>
      </c>
      <c r="D308" s="3">
        <f>IF('Training Data'!B308="A",1,0)</f>
        <v>1</v>
      </c>
      <c r="E308" s="14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1</v>
      </c>
      <c r="R308" s="13">
        <v>0</v>
      </c>
      <c r="S308" s="43">
        <v>0</v>
      </c>
      <c r="U308" s="37">
        <v>1</v>
      </c>
    </row>
    <row r="309" spans="1:21">
      <c r="A309" s="3">
        <f>IF('Training Data'!A309="M",1,0)</f>
        <v>0</v>
      </c>
      <c r="B309" s="3">
        <f>IF('Training Data'!A309="F",1,0)</f>
        <v>1</v>
      </c>
      <c r="C309" s="9">
        <f>IF('Training Data'!B309="H",1,0)</f>
        <v>0</v>
      </c>
      <c r="D309" s="3">
        <f>IF('Training Data'!B309="A",1,0)</f>
        <v>1</v>
      </c>
      <c r="E309" s="14">
        <v>0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43">
        <v>1</v>
      </c>
      <c r="U309" s="37">
        <v>1</v>
      </c>
    </row>
    <row r="310" spans="1:21">
      <c r="A310" s="3">
        <f>IF('Training Data'!A310="M",1,0)</f>
        <v>1</v>
      </c>
      <c r="B310" s="3">
        <f>IF('Training Data'!A310="F",1,0)</f>
        <v>0</v>
      </c>
      <c r="C310" s="9">
        <f>IF('Training Data'!B310="H",1,0)</f>
        <v>1</v>
      </c>
      <c r="D310" s="3">
        <f>IF('Training Data'!B310="A",1,0)</f>
        <v>0</v>
      </c>
      <c r="E310" s="14">
        <v>0</v>
      </c>
      <c r="F310" s="13">
        <v>1</v>
      </c>
      <c r="G310" s="13">
        <v>0</v>
      </c>
      <c r="H310" s="13">
        <v>1</v>
      </c>
      <c r="I310" s="13">
        <v>1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43">
        <v>0</v>
      </c>
      <c r="U310" s="37">
        <v>1</v>
      </c>
    </row>
    <row r="311" spans="1:21">
      <c r="A311" s="3">
        <f>IF('Training Data'!A311="M",1,0)</f>
        <v>0</v>
      </c>
      <c r="B311" s="3">
        <f>IF('Training Data'!A311="F",1,0)</f>
        <v>1</v>
      </c>
      <c r="C311" s="9">
        <f>IF('Training Data'!B311="H",1,0)</f>
        <v>1</v>
      </c>
      <c r="D311" s="3">
        <f>IF('Training Data'!B311="A",1,0)</f>
        <v>0</v>
      </c>
      <c r="E311" s="14">
        <v>0</v>
      </c>
      <c r="F311" s="13">
        <v>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1</v>
      </c>
      <c r="R311" s="13">
        <v>0</v>
      </c>
      <c r="S311" s="43">
        <v>0</v>
      </c>
      <c r="U311" s="37">
        <v>1</v>
      </c>
    </row>
    <row r="312" spans="1:21">
      <c r="A312" s="3">
        <f>IF('Training Data'!A312="M",1,0)</f>
        <v>0</v>
      </c>
      <c r="B312" s="3">
        <f>IF('Training Data'!A312="F",1,0)</f>
        <v>0</v>
      </c>
      <c r="C312" s="9">
        <f>IF('Training Data'!B312="H",1,0)</f>
        <v>0</v>
      </c>
      <c r="D312" s="3">
        <f>IF('Training Data'!B312="A",1,0)</f>
        <v>1</v>
      </c>
      <c r="E312" s="14">
        <v>0</v>
      </c>
      <c r="F312" s="13">
        <v>0</v>
      </c>
      <c r="G312" s="13">
        <v>0</v>
      </c>
      <c r="H312" s="13">
        <v>1</v>
      </c>
      <c r="I312" s="13">
        <v>1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1</v>
      </c>
      <c r="R312" s="13">
        <v>0</v>
      </c>
      <c r="S312" s="43">
        <v>0</v>
      </c>
      <c r="U312" s="37">
        <v>1</v>
      </c>
    </row>
    <row r="313" spans="1:21">
      <c r="A313" s="3">
        <f>IF('Training Data'!A313="M",1,0)</f>
        <v>0</v>
      </c>
      <c r="B313" s="3">
        <f>IF('Training Data'!A313="F",1,0)</f>
        <v>0</v>
      </c>
      <c r="C313" s="9">
        <f>IF('Training Data'!B313="H",1,0)</f>
        <v>1</v>
      </c>
      <c r="D313" s="3">
        <f>IF('Training Data'!B313="A",1,0)</f>
        <v>0</v>
      </c>
      <c r="E313" s="14">
        <v>1</v>
      </c>
      <c r="F313" s="13">
        <v>0</v>
      </c>
      <c r="G313" s="13">
        <v>1</v>
      </c>
      <c r="H313" s="13">
        <v>1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1</v>
      </c>
      <c r="R313" s="13">
        <v>0</v>
      </c>
      <c r="S313" s="43">
        <v>0</v>
      </c>
      <c r="U313" s="37">
        <v>1</v>
      </c>
    </row>
    <row r="314" spans="1:21">
      <c r="A314" s="3">
        <f>IF('Training Data'!A314="M",1,0)</f>
        <v>1</v>
      </c>
      <c r="B314" s="3">
        <f>IF('Training Data'!A314="F",1,0)</f>
        <v>0</v>
      </c>
      <c r="C314" s="9">
        <f>IF('Training Data'!B314="H",1,0)</f>
        <v>0</v>
      </c>
      <c r="D314" s="3">
        <f>IF('Training Data'!B314="A",1,0)</f>
        <v>1</v>
      </c>
      <c r="E314" s="14">
        <v>1</v>
      </c>
      <c r="F314" s="13">
        <v>0</v>
      </c>
      <c r="G314" s="13">
        <v>0</v>
      </c>
      <c r="H314" s="13">
        <v>1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1</v>
      </c>
      <c r="Q314" s="13">
        <v>0</v>
      </c>
      <c r="R314" s="13">
        <v>0</v>
      </c>
      <c r="S314" s="43">
        <v>1</v>
      </c>
      <c r="U314" s="37">
        <v>1</v>
      </c>
    </row>
    <row r="315" spans="1:21">
      <c r="A315" s="3">
        <f>IF('Training Data'!A315="M",1,0)</f>
        <v>0</v>
      </c>
      <c r="B315" s="3">
        <f>IF('Training Data'!A315="F",1,0)</f>
        <v>1</v>
      </c>
      <c r="C315" s="9">
        <f>IF('Training Data'!B315="H",1,0)</f>
        <v>0</v>
      </c>
      <c r="D315" s="3">
        <f>IF('Training Data'!B315="A",1,0)</f>
        <v>1</v>
      </c>
      <c r="E315" s="14">
        <v>1</v>
      </c>
      <c r="F315" s="13">
        <v>0</v>
      </c>
      <c r="G315" s="13">
        <v>0</v>
      </c>
      <c r="H315" s="13">
        <v>0</v>
      </c>
      <c r="I315" s="13">
        <v>1</v>
      </c>
      <c r="J315" s="13">
        <v>0</v>
      </c>
      <c r="K315" s="13">
        <v>0</v>
      </c>
      <c r="L315" s="13">
        <v>0</v>
      </c>
      <c r="M315" s="13">
        <v>0</v>
      </c>
      <c r="N315" s="13">
        <v>1</v>
      </c>
      <c r="O315" s="13">
        <v>0</v>
      </c>
      <c r="P315" s="13">
        <v>0</v>
      </c>
      <c r="Q315" s="13">
        <v>0</v>
      </c>
      <c r="R315" s="13">
        <v>1</v>
      </c>
      <c r="S315" s="43">
        <v>0</v>
      </c>
      <c r="U315" s="37">
        <v>1</v>
      </c>
    </row>
    <row r="316" spans="1:21">
      <c r="A316" s="3">
        <f>IF('Training Data'!A316="M",1,0)</f>
        <v>0</v>
      </c>
      <c r="B316" s="3">
        <f>IF('Training Data'!A316="F",1,0)</f>
        <v>1</v>
      </c>
      <c r="C316" s="9">
        <f>IF('Training Data'!B316="H",1,0)</f>
        <v>1</v>
      </c>
      <c r="D316" s="3">
        <f>IF('Training Data'!B316="A",1,0)</f>
        <v>0</v>
      </c>
      <c r="E316" s="14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1</v>
      </c>
      <c r="R316" s="13">
        <v>0</v>
      </c>
      <c r="S316" s="43">
        <v>0</v>
      </c>
      <c r="U316" s="37">
        <v>1</v>
      </c>
    </row>
    <row r="317" spans="1:21">
      <c r="A317" s="3">
        <f>IF('Training Data'!A317="M",1,0)</f>
        <v>1</v>
      </c>
      <c r="B317" s="3">
        <f>IF('Training Data'!A317="F",1,0)</f>
        <v>0</v>
      </c>
      <c r="C317" s="9">
        <f>IF('Training Data'!B317="H",1,0)</f>
        <v>0</v>
      </c>
      <c r="D317" s="3">
        <f>IF('Training Data'!B317="A",1,0)</f>
        <v>1</v>
      </c>
      <c r="E317" s="14">
        <v>1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43">
        <v>0</v>
      </c>
      <c r="U317" s="37">
        <v>1</v>
      </c>
    </row>
    <row r="318" spans="1:21">
      <c r="A318" s="3">
        <f>IF('Training Data'!A318="M",1,0)</f>
        <v>0</v>
      </c>
      <c r="B318" s="3">
        <f>IF('Training Data'!A318="F",1,0)</f>
        <v>1</v>
      </c>
      <c r="C318" s="9">
        <f>IF('Training Data'!B318="H",1,0)</f>
        <v>1</v>
      </c>
      <c r="D318" s="3">
        <f>IF('Training Data'!B318="A",1,0)</f>
        <v>0</v>
      </c>
      <c r="E318" s="14">
        <v>0</v>
      </c>
      <c r="F318" s="13">
        <v>0</v>
      </c>
      <c r="G318" s="13">
        <v>0</v>
      </c>
      <c r="H318" s="13">
        <v>0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1</v>
      </c>
      <c r="Q318" s="13">
        <v>0</v>
      </c>
      <c r="R318" s="13">
        <v>0</v>
      </c>
      <c r="S318" s="43">
        <v>1</v>
      </c>
      <c r="U318" s="37">
        <v>1</v>
      </c>
    </row>
    <row r="319" spans="1:21">
      <c r="A319" s="3">
        <f>IF('Training Data'!A319="M",1,0)</f>
        <v>1</v>
      </c>
      <c r="B319" s="3">
        <f>IF('Training Data'!A319="F",1,0)</f>
        <v>0</v>
      </c>
      <c r="C319" s="9">
        <f>IF('Training Data'!B319="H",1,0)</f>
        <v>1</v>
      </c>
      <c r="D319" s="3">
        <f>IF('Training Data'!B319="A",1,0)</f>
        <v>0</v>
      </c>
      <c r="E319" s="14">
        <v>0</v>
      </c>
      <c r="F319" s="13">
        <v>0</v>
      </c>
      <c r="G319" s="13">
        <v>0</v>
      </c>
      <c r="H319" s="13">
        <v>1</v>
      </c>
      <c r="I319" s="13">
        <v>0</v>
      </c>
      <c r="J319" s="13">
        <v>0</v>
      </c>
      <c r="K319" s="13">
        <v>0</v>
      </c>
      <c r="L319" s="13">
        <v>1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43">
        <v>1</v>
      </c>
      <c r="U319" s="37">
        <v>1</v>
      </c>
    </row>
    <row r="320" spans="1:21">
      <c r="A320" s="3">
        <f>IF('Training Data'!A320="M",1,0)</f>
        <v>1</v>
      </c>
      <c r="B320" s="3">
        <f>IF('Training Data'!A320="F",1,0)</f>
        <v>0</v>
      </c>
      <c r="C320" s="9">
        <f>IF('Training Data'!B320="H",1,0)</f>
        <v>1</v>
      </c>
      <c r="D320" s="3">
        <f>IF('Training Data'!B320="A",1,0)</f>
        <v>0</v>
      </c>
      <c r="E320" s="14">
        <v>0</v>
      </c>
      <c r="F320" s="13">
        <v>0</v>
      </c>
      <c r="G320" s="13">
        <v>0</v>
      </c>
      <c r="H320" s="13">
        <v>1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1</v>
      </c>
      <c r="O320" s="13">
        <v>0</v>
      </c>
      <c r="P320" s="13">
        <v>0</v>
      </c>
      <c r="Q320" s="13">
        <v>0</v>
      </c>
      <c r="R320" s="13">
        <v>0</v>
      </c>
      <c r="S320" s="43">
        <v>0</v>
      </c>
      <c r="U320" s="37">
        <v>1</v>
      </c>
    </row>
    <row r="321" spans="1:21">
      <c r="A321" s="3">
        <f>IF('Training Data'!A321="M",1,0)</f>
        <v>0</v>
      </c>
      <c r="B321" s="3">
        <f>IF('Training Data'!A321="F",1,0)</f>
        <v>1</v>
      </c>
      <c r="C321" s="9">
        <f>IF('Training Data'!B321="H",1,0)</f>
        <v>1</v>
      </c>
      <c r="D321" s="3">
        <f>IF('Training Data'!B321="A",1,0)</f>
        <v>0</v>
      </c>
      <c r="E321" s="14">
        <v>0</v>
      </c>
      <c r="F321" s="13">
        <v>1</v>
      </c>
      <c r="G321" s="13">
        <v>0</v>
      </c>
      <c r="H321" s="13">
        <v>0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43">
        <v>0</v>
      </c>
      <c r="U321" s="37">
        <v>1</v>
      </c>
    </row>
    <row r="322" spans="1:21">
      <c r="A322" s="3">
        <f>IF('Training Data'!A322="M",1,0)</f>
        <v>1</v>
      </c>
      <c r="B322" s="3">
        <f>IF('Training Data'!A322="F",1,0)</f>
        <v>0</v>
      </c>
      <c r="C322" s="9">
        <f>IF('Training Data'!B322="H",1,0)</f>
        <v>0</v>
      </c>
      <c r="D322" s="3">
        <f>IF('Training Data'!B322="A",1,0)</f>
        <v>1</v>
      </c>
      <c r="E322" s="14">
        <v>1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43">
        <v>0</v>
      </c>
      <c r="U322" s="37">
        <v>1</v>
      </c>
    </row>
    <row r="323" spans="1:21">
      <c r="A323" s="3">
        <f>IF('Training Data'!A323="M",1,0)</f>
        <v>0</v>
      </c>
      <c r="B323" s="3">
        <f>IF('Training Data'!A323="F",1,0)</f>
        <v>0</v>
      </c>
      <c r="C323" s="9">
        <f>IF('Training Data'!B323="H",1,0)</f>
        <v>0</v>
      </c>
      <c r="D323" s="3">
        <f>IF('Training Data'!B323="A",1,0)</f>
        <v>1</v>
      </c>
      <c r="E323" s="14">
        <v>0</v>
      </c>
      <c r="F323" s="13">
        <v>1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1</v>
      </c>
      <c r="R323" s="13">
        <v>0</v>
      </c>
      <c r="S323" s="43">
        <v>0</v>
      </c>
      <c r="U323" s="37">
        <v>1</v>
      </c>
    </row>
    <row r="324" spans="1:21">
      <c r="A324" s="3">
        <f>IF('Training Data'!A324="M",1,0)</f>
        <v>0</v>
      </c>
      <c r="B324" s="3">
        <f>IF('Training Data'!A324="F",1,0)</f>
        <v>1</v>
      </c>
      <c r="C324" s="9">
        <f>IF('Training Data'!B324="H",1,0)</f>
        <v>0</v>
      </c>
      <c r="D324" s="3">
        <f>IF('Training Data'!B324="A",1,0)</f>
        <v>1</v>
      </c>
      <c r="E324" s="14">
        <v>0</v>
      </c>
      <c r="F324" s="13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43">
        <v>0</v>
      </c>
      <c r="U324" s="37">
        <v>1</v>
      </c>
    </row>
    <row r="325" spans="1:21">
      <c r="A325" s="3">
        <f>IF('Training Data'!A325="M",1,0)</f>
        <v>0</v>
      </c>
      <c r="B325" s="3">
        <f>IF('Training Data'!A325="F",1,0)</f>
        <v>1</v>
      </c>
      <c r="C325" s="9">
        <f>IF('Training Data'!B325="H",1,0)</f>
        <v>0</v>
      </c>
      <c r="D325" s="3">
        <f>IF('Training Data'!B325="A",1,0)</f>
        <v>0</v>
      </c>
      <c r="E325" s="14">
        <v>0</v>
      </c>
      <c r="F325" s="13">
        <v>0</v>
      </c>
      <c r="G325" s="13">
        <v>0</v>
      </c>
      <c r="H325" s="13">
        <v>1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1</v>
      </c>
      <c r="Q325" s="13">
        <v>1</v>
      </c>
      <c r="R325" s="13">
        <v>0</v>
      </c>
      <c r="S325" s="43">
        <v>0</v>
      </c>
      <c r="U325" s="37">
        <v>1</v>
      </c>
    </row>
    <row r="326" spans="1:21">
      <c r="A326" s="3">
        <f>IF('Training Data'!A326="M",1,0)</f>
        <v>0</v>
      </c>
      <c r="B326" s="3">
        <f>IF('Training Data'!A326="F",1,0)</f>
        <v>1</v>
      </c>
      <c r="C326" s="9">
        <f>IF('Training Data'!B326="H",1,0)</f>
        <v>1</v>
      </c>
      <c r="D326" s="3">
        <f>IF('Training Data'!B326="A",1,0)</f>
        <v>0</v>
      </c>
      <c r="E326" s="14">
        <v>0</v>
      </c>
      <c r="F326" s="13">
        <v>0</v>
      </c>
      <c r="G326" s="13">
        <v>0</v>
      </c>
      <c r="H326" s="13">
        <v>0</v>
      </c>
      <c r="I326" s="13">
        <v>1</v>
      </c>
      <c r="J326" s="13">
        <v>0</v>
      </c>
      <c r="K326" s="13">
        <v>0</v>
      </c>
      <c r="L326" s="13">
        <v>1</v>
      </c>
      <c r="M326" s="13">
        <v>0</v>
      </c>
      <c r="N326" s="13">
        <v>1</v>
      </c>
      <c r="O326" s="13">
        <v>0</v>
      </c>
      <c r="P326" s="13">
        <v>0</v>
      </c>
      <c r="Q326" s="13">
        <v>0</v>
      </c>
      <c r="R326" s="13">
        <v>0</v>
      </c>
      <c r="S326" s="43">
        <v>0</v>
      </c>
      <c r="U326" s="37">
        <v>1</v>
      </c>
    </row>
    <row r="327" spans="1:21">
      <c r="A327" s="3">
        <f>IF('Training Data'!A327="M",1,0)</f>
        <v>1</v>
      </c>
      <c r="B327" s="3">
        <f>IF('Training Data'!A327="F",1,0)</f>
        <v>0</v>
      </c>
      <c r="C327" s="9">
        <f>IF('Training Data'!B327="H",1,0)</f>
        <v>0</v>
      </c>
      <c r="D327" s="3">
        <f>IF('Training Data'!B327="A",1,0)</f>
        <v>0</v>
      </c>
      <c r="E327" s="14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43">
        <v>1</v>
      </c>
      <c r="U327" s="37">
        <v>1</v>
      </c>
    </row>
    <row r="328" spans="1:21">
      <c r="A328" s="3">
        <f>IF('Training Data'!A328="M",1,0)</f>
        <v>0</v>
      </c>
      <c r="B328" s="3">
        <f>IF('Training Data'!A328="F",1,0)</f>
        <v>1</v>
      </c>
      <c r="C328" s="9">
        <f>IF('Training Data'!B328="H",1,0)</f>
        <v>1</v>
      </c>
      <c r="D328" s="3">
        <f>IF('Training Data'!B328="A",1,0)</f>
        <v>0</v>
      </c>
      <c r="E328" s="14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1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1</v>
      </c>
      <c r="R328" s="13">
        <v>0</v>
      </c>
      <c r="S328" s="43">
        <v>0</v>
      </c>
      <c r="U328" s="37">
        <v>1</v>
      </c>
    </row>
    <row r="329" spans="1:21">
      <c r="A329" s="3">
        <f>IF('Training Data'!A329="M",1,0)</f>
        <v>0</v>
      </c>
      <c r="B329" s="3">
        <f>IF('Training Data'!A329="F",1,0)</f>
        <v>1</v>
      </c>
      <c r="C329" s="9">
        <f>IF('Training Data'!B329="H",1,0)</f>
        <v>0</v>
      </c>
      <c r="D329" s="3">
        <f>IF('Training Data'!B329="A",1,0)</f>
        <v>1</v>
      </c>
      <c r="E329" s="14">
        <v>0</v>
      </c>
      <c r="F329" s="13">
        <v>0</v>
      </c>
      <c r="G329" s="13">
        <v>0</v>
      </c>
      <c r="H329" s="13">
        <v>0</v>
      </c>
      <c r="I329" s="13">
        <v>1</v>
      </c>
      <c r="J329" s="13">
        <v>1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1</v>
      </c>
      <c r="R329" s="13">
        <v>0</v>
      </c>
      <c r="S329" s="43">
        <v>0</v>
      </c>
      <c r="U329" s="37">
        <v>1</v>
      </c>
    </row>
    <row r="330" spans="1:21">
      <c r="A330" s="3">
        <f>IF('Training Data'!A330="M",1,0)</f>
        <v>0</v>
      </c>
      <c r="B330" s="3">
        <f>IF('Training Data'!A330="F",1,0)</f>
        <v>1</v>
      </c>
      <c r="C330" s="9">
        <f>IF('Training Data'!B330="H",1,0)</f>
        <v>1</v>
      </c>
      <c r="D330" s="3">
        <f>IF('Training Data'!B330="A",1,0)</f>
        <v>0</v>
      </c>
      <c r="E330" s="14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1</v>
      </c>
      <c r="O330" s="13">
        <v>0</v>
      </c>
      <c r="P330" s="13">
        <v>0</v>
      </c>
      <c r="Q330" s="13">
        <v>0</v>
      </c>
      <c r="R330" s="13">
        <v>0</v>
      </c>
      <c r="S330" s="43">
        <v>0</v>
      </c>
      <c r="U330" s="37">
        <v>1</v>
      </c>
    </row>
    <row r="331" spans="1:21">
      <c r="A331" s="3">
        <f>IF('Training Data'!A331="M",1,0)</f>
        <v>0</v>
      </c>
      <c r="B331" s="3">
        <f>IF('Training Data'!A331="F",1,0)</f>
        <v>0</v>
      </c>
      <c r="C331" s="9">
        <f>IF('Training Data'!B331="H",1,0)</f>
        <v>1</v>
      </c>
      <c r="D331" s="3">
        <f>IF('Training Data'!B331="A",1,0)</f>
        <v>0</v>
      </c>
      <c r="E331" s="14">
        <v>0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1</v>
      </c>
      <c r="M331" s="13">
        <v>0</v>
      </c>
      <c r="N331" s="13">
        <v>0</v>
      </c>
      <c r="O331" s="13">
        <v>0</v>
      </c>
      <c r="P331" s="13">
        <v>0</v>
      </c>
      <c r="Q331" s="13">
        <v>1</v>
      </c>
      <c r="R331" s="13">
        <v>0</v>
      </c>
      <c r="S331" s="43">
        <v>0</v>
      </c>
      <c r="U331" s="37">
        <v>1</v>
      </c>
    </row>
    <row r="332" spans="1:21">
      <c r="A332" s="3">
        <f>IF('Training Data'!A332="M",1,0)</f>
        <v>1</v>
      </c>
      <c r="B332" s="3">
        <f>IF('Training Data'!A332="F",1,0)</f>
        <v>0</v>
      </c>
      <c r="C332" s="9">
        <f>IF('Training Data'!B332="H",1,0)</f>
        <v>1</v>
      </c>
      <c r="D332" s="3">
        <f>IF('Training Data'!B332="A",1,0)</f>
        <v>0</v>
      </c>
      <c r="E332" s="14">
        <v>0</v>
      </c>
      <c r="F332" s="13">
        <v>0</v>
      </c>
      <c r="G332" s="13">
        <v>0</v>
      </c>
      <c r="H332" s="13">
        <v>1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1</v>
      </c>
      <c r="Q332" s="13">
        <v>1</v>
      </c>
      <c r="R332" s="13">
        <v>0</v>
      </c>
      <c r="S332" s="43">
        <v>0</v>
      </c>
      <c r="U332" s="37">
        <v>1</v>
      </c>
    </row>
    <row r="333" spans="1:21">
      <c r="A333" s="3">
        <f>IF('Training Data'!A333="M",1,0)</f>
        <v>0</v>
      </c>
      <c r="B333" s="3">
        <f>IF('Training Data'!A333="F",1,0)</f>
        <v>1</v>
      </c>
      <c r="C333" s="9">
        <f>IF('Training Data'!B333="H",1,0)</f>
        <v>1</v>
      </c>
      <c r="D333" s="3">
        <f>IF('Training Data'!B333="A",1,0)</f>
        <v>0</v>
      </c>
      <c r="E333" s="14">
        <v>0</v>
      </c>
      <c r="F333" s="13">
        <v>0</v>
      </c>
      <c r="G333" s="13">
        <v>0</v>
      </c>
      <c r="H333" s="13">
        <v>0</v>
      </c>
      <c r="I333" s="13">
        <v>0</v>
      </c>
      <c r="J333" s="13">
        <v>1</v>
      </c>
      <c r="K333" s="13">
        <v>1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43">
        <v>0</v>
      </c>
      <c r="U333" s="37">
        <v>1</v>
      </c>
    </row>
    <row r="334" spans="1:21">
      <c r="A334" s="3">
        <f>IF('Training Data'!A334="M",1,0)</f>
        <v>0</v>
      </c>
      <c r="B334" s="3">
        <f>IF('Training Data'!A334="F",1,0)</f>
        <v>0</v>
      </c>
      <c r="C334" s="9">
        <f>IF('Training Data'!B334="H",1,0)</f>
        <v>1</v>
      </c>
      <c r="D334" s="3">
        <f>IF('Training Data'!B334="A",1,0)</f>
        <v>0</v>
      </c>
      <c r="E334" s="14">
        <v>0</v>
      </c>
      <c r="F334" s="13">
        <v>0</v>
      </c>
      <c r="G334" s="13">
        <v>0</v>
      </c>
      <c r="H334" s="13">
        <v>0</v>
      </c>
      <c r="I334" s="13">
        <v>1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43">
        <v>1</v>
      </c>
      <c r="U334" s="37">
        <v>1</v>
      </c>
    </row>
    <row r="335" spans="1:21">
      <c r="A335" s="3">
        <f>IF('Training Data'!A335="M",1,0)</f>
        <v>1</v>
      </c>
      <c r="B335" s="3">
        <f>IF('Training Data'!A335="F",1,0)</f>
        <v>0</v>
      </c>
      <c r="C335" s="9">
        <f>IF('Training Data'!B335="H",1,0)</f>
        <v>1</v>
      </c>
      <c r="D335" s="3">
        <f>IF('Training Data'!B335="A",1,0)</f>
        <v>0</v>
      </c>
      <c r="E335" s="14">
        <v>0</v>
      </c>
      <c r="F335" s="13">
        <v>0</v>
      </c>
      <c r="G335" s="13">
        <v>0</v>
      </c>
      <c r="H335" s="13">
        <v>1</v>
      </c>
      <c r="I335" s="13">
        <v>1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43">
        <v>0</v>
      </c>
      <c r="U335" s="37">
        <v>1</v>
      </c>
    </row>
    <row r="336" spans="1:21">
      <c r="A336" s="3">
        <f>IF('Training Data'!A336="M",1,0)</f>
        <v>0</v>
      </c>
      <c r="B336" s="3">
        <f>IF('Training Data'!A336="F",1,0)</f>
        <v>0</v>
      </c>
      <c r="C336" s="9">
        <f>IF('Training Data'!B336="H",1,0)</f>
        <v>0</v>
      </c>
      <c r="D336" s="3">
        <f>IF('Training Data'!B336="A",1,0)</f>
        <v>1</v>
      </c>
      <c r="E336" s="14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43">
        <v>0</v>
      </c>
      <c r="U336" s="37">
        <v>1</v>
      </c>
    </row>
    <row r="337" spans="1:21">
      <c r="A337" s="3">
        <f>IF('Training Data'!A337="M",1,0)</f>
        <v>0</v>
      </c>
      <c r="B337" s="3">
        <f>IF('Training Data'!A337="F",1,0)</f>
        <v>0</v>
      </c>
      <c r="C337" s="9">
        <f>IF('Training Data'!B337="H",1,0)</f>
        <v>0</v>
      </c>
      <c r="D337" s="3">
        <f>IF('Training Data'!B337="A",1,0)</f>
        <v>1</v>
      </c>
      <c r="E337" s="14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43">
        <v>1</v>
      </c>
      <c r="U337" s="37">
        <v>1</v>
      </c>
    </row>
    <row r="338" spans="1:21">
      <c r="A338" s="3">
        <f>IF('Training Data'!A338="M",1,0)</f>
        <v>0</v>
      </c>
      <c r="B338" s="3">
        <f>IF('Training Data'!A338="F",1,0)</f>
        <v>1</v>
      </c>
      <c r="C338" s="9">
        <f>IF('Training Data'!B338="H",1,0)</f>
        <v>0</v>
      </c>
      <c r="D338" s="3">
        <f>IF('Training Data'!B338="A",1,0)</f>
        <v>1</v>
      </c>
      <c r="E338" s="14">
        <v>1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1</v>
      </c>
      <c r="R338" s="13">
        <v>0</v>
      </c>
      <c r="S338" s="43">
        <v>0</v>
      </c>
      <c r="U338" s="37">
        <v>1</v>
      </c>
    </row>
    <row r="339" spans="1:21">
      <c r="A339" s="3">
        <f>IF('Training Data'!A339="M",1,0)</f>
        <v>0</v>
      </c>
      <c r="B339" s="3">
        <f>IF('Training Data'!A339="F",1,0)</f>
        <v>1</v>
      </c>
      <c r="C339" s="9">
        <f>IF('Training Data'!B339="H",1,0)</f>
        <v>0</v>
      </c>
      <c r="D339" s="3">
        <f>IF('Training Data'!B339="A",1,0)</f>
        <v>1</v>
      </c>
      <c r="E339" s="14">
        <v>0</v>
      </c>
      <c r="F339" s="13">
        <v>0</v>
      </c>
      <c r="G339" s="13">
        <v>0</v>
      </c>
      <c r="H339" s="13">
        <v>0</v>
      </c>
      <c r="I339" s="13">
        <v>1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43">
        <v>0</v>
      </c>
      <c r="U339" s="37">
        <v>1</v>
      </c>
    </row>
    <row r="340" spans="1:21">
      <c r="A340" s="3">
        <f>IF('Training Data'!A340="M",1,0)</f>
        <v>1</v>
      </c>
      <c r="B340" s="3">
        <f>IF('Training Data'!A340="F",1,0)</f>
        <v>0</v>
      </c>
      <c r="C340" s="9">
        <f>IF('Training Data'!B340="H",1,0)</f>
        <v>0</v>
      </c>
      <c r="D340" s="3">
        <f>IF('Training Data'!B340="A",1,0)</f>
        <v>1</v>
      </c>
      <c r="E340" s="14">
        <v>1</v>
      </c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1</v>
      </c>
      <c r="O340" s="13">
        <v>0</v>
      </c>
      <c r="P340" s="13">
        <v>1</v>
      </c>
      <c r="Q340" s="13">
        <v>0</v>
      </c>
      <c r="R340" s="13">
        <v>0</v>
      </c>
      <c r="S340" s="43">
        <v>0</v>
      </c>
      <c r="U340" s="37">
        <v>1</v>
      </c>
    </row>
    <row r="341" spans="1:21">
      <c r="A341" s="3">
        <f>IF('Training Data'!A341="M",1,0)</f>
        <v>0</v>
      </c>
      <c r="B341" s="3">
        <f>IF('Training Data'!A341="F",1,0)</f>
        <v>1</v>
      </c>
      <c r="C341" s="9">
        <f>IF('Training Data'!B341="H",1,0)</f>
        <v>1</v>
      </c>
      <c r="D341" s="3">
        <f>IF('Training Data'!B341="A",1,0)</f>
        <v>0</v>
      </c>
      <c r="E341" s="14">
        <v>0</v>
      </c>
      <c r="F341" s="13">
        <v>0</v>
      </c>
      <c r="G341" s="13">
        <v>0</v>
      </c>
      <c r="H341" s="13">
        <v>0</v>
      </c>
      <c r="I341" s="13">
        <v>1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1</v>
      </c>
      <c r="R341" s="13">
        <v>0</v>
      </c>
      <c r="S341" s="43">
        <v>0</v>
      </c>
      <c r="U341" s="37">
        <v>1</v>
      </c>
    </row>
    <row r="342" spans="1:21">
      <c r="A342" s="3">
        <f>IF('Training Data'!A342="M",1,0)</f>
        <v>0</v>
      </c>
      <c r="B342" s="3">
        <f>IF('Training Data'!A342="F",1,0)</f>
        <v>1</v>
      </c>
      <c r="C342" s="9">
        <f>IF('Training Data'!B342="H",1,0)</f>
        <v>1</v>
      </c>
      <c r="D342" s="3">
        <f>IF('Training Data'!B342="A",1,0)</f>
        <v>0</v>
      </c>
      <c r="E342" s="14">
        <v>1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1</v>
      </c>
      <c r="Q342" s="13">
        <v>0</v>
      </c>
      <c r="R342" s="13">
        <v>0</v>
      </c>
      <c r="S342" s="43">
        <v>0</v>
      </c>
      <c r="U342" s="37">
        <v>1</v>
      </c>
    </row>
    <row r="343" spans="1:21">
      <c r="A343" s="3">
        <f>IF('Training Data'!A343="M",1,0)</f>
        <v>0</v>
      </c>
      <c r="B343" s="3">
        <f>IF('Training Data'!A343="F",1,0)</f>
        <v>1</v>
      </c>
      <c r="C343" s="9">
        <f>IF('Training Data'!B343="H",1,0)</f>
        <v>0</v>
      </c>
      <c r="D343" s="3">
        <f>IF('Training Data'!B343="A",1,0)</f>
        <v>0</v>
      </c>
      <c r="E343" s="14">
        <v>0</v>
      </c>
      <c r="F343" s="13">
        <v>0</v>
      </c>
      <c r="G343" s="13">
        <v>0</v>
      </c>
      <c r="H343" s="13">
        <v>1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43">
        <v>1</v>
      </c>
      <c r="U343" s="37">
        <v>1</v>
      </c>
    </row>
    <row r="344" spans="1:21">
      <c r="A344" s="3">
        <f>IF('Training Data'!A344="M",1,0)</f>
        <v>0</v>
      </c>
      <c r="B344" s="3">
        <f>IF('Training Data'!A344="F",1,0)</f>
        <v>1</v>
      </c>
      <c r="C344" s="9">
        <f>IF('Training Data'!B344="H",1,0)</f>
        <v>0</v>
      </c>
      <c r="D344" s="3">
        <f>IF('Training Data'!B344="A",1,0)</f>
        <v>0</v>
      </c>
      <c r="E344" s="14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43">
        <v>0</v>
      </c>
      <c r="U344" s="37">
        <v>1</v>
      </c>
    </row>
    <row r="345" spans="1:21">
      <c r="A345" s="3">
        <f>IF('Training Data'!A345="M",1,0)</f>
        <v>1</v>
      </c>
      <c r="B345" s="3">
        <f>IF('Training Data'!A345="F",1,0)</f>
        <v>0</v>
      </c>
      <c r="C345" s="9">
        <f>IF('Training Data'!B345="H",1,0)</f>
        <v>0</v>
      </c>
      <c r="D345" s="3">
        <f>IF('Training Data'!B345="A",1,0)</f>
        <v>1</v>
      </c>
      <c r="E345" s="14">
        <v>0</v>
      </c>
      <c r="F345" s="13">
        <v>0</v>
      </c>
      <c r="G345" s="13">
        <v>0</v>
      </c>
      <c r="H345" s="13">
        <v>1</v>
      </c>
      <c r="I345" s="13">
        <v>0</v>
      </c>
      <c r="J345" s="13">
        <v>0</v>
      </c>
      <c r="K345" s="13">
        <v>0</v>
      </c>
      <c r="L345" s="13">
        <v>1</v>
      </c>
      <c r="M345" s="13">
        <v>0</v>
      </c>
      <c r="N345" s="13">
        <v>0</v>
      </c>
      <c r="O345" s="13">
        <v>0</v>
      </c>
      <c r="P345" s="13">
        <v>0</v>
      </c>
      <c r="Q345" s="13">
        <v>1</v>
      </c>
      <c r="R345" s="13">
        <v>0</v>
      </c>
      <c r="S345" s="43">
        <v>0</v>
      </c>
      <c r="U345" s="37">
        <v>1</v>
      </c>
    </row>
    <row r="346" spans="1:21">
      <c r="A346" s="3">
        <f>IF('Training Data'!A346="M",1,0)</f>
        <v>0</v>
      </c>
      <c r="B346" s="3">
        <f>IF('Training Data'!A346="F",1,0)</f>
        <v>1</v>
      </c>
      <c r="C346" s="9">
        <f>IF('Training Data'!B346="H",1,0)</f>
        <v>0</v>
      </c>
      <c r="D346" s="3">
        <f>IF('Training Data'!B346="A",1,0)</f>
        <v>1</v>
      </c>
      <c r="E346" s="14">
        <v>0</v>
      </c>
      <c r="F346" s="13">
        <v>1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43">
        <v>0</v>
      </c>
      <c r="U346" s="37">
        <v>1</v>
      </c>
    </row>
    <row r="347" spans="1:21">
      <c r="A347" s="3">
        <f>IF('Training Data'!A347="M",1,0)</f>
        <v>0</v>
      </c>
      <c r="B347" s="3">
        <f>IF('Training Data'!A347="F",1,0)</f>
        <v>1</v>
      </c>
      <c r="C347" s="9">
        <f>IF('Training Data'!B347="H",1,0)</f>
        <v>0</v>
      </c>
      <c r="D347" s="3">
        <f>IF('Training Data'!B347="A",1,0)</f>
        <v>1</v>
      </c>
      <c r="E347" s="14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43">
        <v>1</v>
      </c>
      <c r="U347" s="37">
        <v>1</v>
      </c>
    </row>
    <row r="348" spans="1:21">
      <c r="A348" s="3">
        <f>IF('Training Data'!A348="M",1,0)</f>
        <v>0</v>
      </c>
      <c r="B348" s="3">
        <f>IF('Training Data'!A348="F",1,0)</f>
        <v>1</v>
      </c>
      <c r="C348" s="9">
        <f>IF('Training Data'!B348="H",1,0)</f>
        <v>1</v>
      </c>
      <c r="D348" s="3">
        <f>IF('Training Data'!B348="A",1,0)</f>
        <v>0</v>
      </c>
      <c r="E348" s="14">
        <v>0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43">
        <v>0</v>
      </c>
      <c r="U348" s="37">
        <v>1</v>
      </c>
    </row>
    <row r="349" spans="1:21">
      <c r="A349" s="3">
        <f>IF('Training Data'!A349="M",1,0)</f>
        <v>1</v>
      </c>
      <c r="B349" s="3">
        <f>IF('Training Data'!A349="F",1,0)</f>
        <v>0</v>
      </c>
      <c r="C349" s="9">
        <f>IF('Training Data'!B349="H",1,0)</f>
        <v>0</v>
      </c>
      <c r="D349" s="3">
        <f>IF('Training Data'!B349="A",1,0)</f>
        <v>0</v>
      </c>
      <c r="E349" s="14">
        <v>0</v>
      </c>
      <c r="F349" s="13">
        <v>0</v>
      </c>
      <c r="G349" s="13">
        <v>0</v>
      </c>
      <c r="H349" s="13">
        <v>1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1</v>
      </c>
      <c r="R349" s="13">
        <v>0</v>
      </c>
      <c r="S349" s="43">
        <v>0</v>
      </c>
      <c r="U349" s="37">
        <v>1</v>
      </c>
    </row>
    <row r="350" spans="1:21">
      <c r="A350" s="3">
        <f>IF('Training Data'!A350="M",1,0)</f>
        <v>0</v>
      </c>
      <c r="B350" s="3">
        <f>IF('Training Data'!A350="F",1,0)</f>
        <v>0</v>
      </c>
      <c r="C350" s="9">
        <f>IF('Training Data'!B350="H",1,0)</f>
        <v>1</v>
      </c>
      <c r="D350" s="3">
        <f>IF('Training Data'!B350="A",1,0)</f>
        <v>0</v>
      </c>
      <c r="E350" s="14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1</v>
      </c>
      <c r="O350" s="13">
        <v>0</v>
      </c>
      <c r="P350" s="13">
        <v>0</v>
      </c>
      <c r="Q350" s="13">
        <v>0</v>
      </c>
      <c r="R350" s="13">
        <v>0</v>
      </c>
      <c r="S350" s="43">
        <v>0</v>
      </c>
      <c r="U350" s="37">
        <v>1</v>
      </c>
    </row>
    <row r="351" spans="1:21">
      <c r="A351" s="3">
        <f>IF('Training Data'!A351="M",1,0)</f>
        <v>0</v>
      </c>
      <c r="B351" s="3">
        <f>IF('Training Data'!A351="F",1,0)</f>
        <v>1</v>
      </c>
      <c r="C351" s="9">
        <f>IF('Training Data'!B351="H",1,0)</f>
        <v>0</v>
      </c>
      <c r="D351" s="3">
        <f>IF('Training Data'!B351="A",1,0)</f>
        <v>1</v>
      </c>
      <c r="E351" s="14">
        <v>0</v>
      </c>
      <c r="F351" s="13">
        <v>0</v>
      </c>
      <c r="G351" s="13">
        <v>0</v>
      </c>
      <c r="H351" s="13">
        <v>0</v>
      </c>
      <c r="I351" s="13">
        <v>1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43">
        <v>0</v>
      </c>
      <c r="U351" s="37">
        <v>1</v>
      </c>
    </row>
    <row r="352" spans="1:21">
      <c r="A352" s="3">
        <f>IF('Training Data'!A352="M",1,0)</f>
        <v>0</v>
      </c>
      <c r="B352" s="3">
        <f>IF('Training Data'!A352="F",1,0)</f>
        <v>1</v>
      </c>
      <c r="C352" s="9">
        <f>IF('Training Data'!B352="H",1,0)</f>
        <v>1</v>
      </c>
      <c r="D352" s="3">
        <f>IF('Training Data'!B352="A",1,0)</f>
        <v>0</v>
      </c>
      <c r="E352" s="14">
        <v>0</v>
      </c>
      <c r="F352" s="13">
        <v>0</v>
      </c>
      <c r="G352" s="13">
        <v>0</v>
      </c>
      <c r="H352" s="13">
        <v>1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43">
        <v>0</v>
      </c>
      <c r="U352" s="37">
        <v>1</v>
      </c>
    </row>
    <row r="353" spans="1:21">
      <c r="A353" s="3">
        <f>IF('Training Data'!A353="M",1,0)</f>
        <v>0</v>
      </c>
      <c r="B353" s="3">
        <f>IF('Training Data'!A353="F",1,0)</f>
        <v>1</v>
      </c>
      <c r="C353" s="9">
        <f>IF('Training Data'!B353="H",1,0)</f>
        <v>1</v>
      </c>
      <c r="D353" s="3">
        <f>IF('Training Data'!B353="A",1,0)</f>
        <v>0</v>
      </c>
      <c r="E353" s="14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43">
        <v>1</v>
      </c>
      <c r="U353" s="37">
        <v>1</v>
      </c>
    </row>
    <row r="354" spans="1:21">
      <c r="A354" s="3">
        <f>IF('Training Data'!A354="M",1,0)</f>
        <v>1</v>
      </c>
      <c r="B354" s="3">
        <f>IF('Training Data'!A354="F",1,0)</f>
        <v>0</v>
      </c>
      <c r="C354" s="9">
        <f>IF('Training Data'!B354="H",1,0)</f>
        <v>0</v>
      </c>
      <c r="D354" s="3">
        <f>IF('Training Data'!B354="A",1,0)</f>
        <v>1</v>
      </c>
      <c r="E354" s="14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1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43">
        <v>1</v>
      </c>
      <c r="U354" s="37">
        <v>1</v>
      </c>
    </row>
    <row r="355" spans="1:21">
      <c r="A355" s="3">
        <f>IF('Training Data'!A355="M",1,0)</f>
        <v>1</v>
      </c>
      <c r="B355" s="3">
        <f>IF('Training Data'!A355="F",1,0)</f>
        <v>0</v>
      </c>
      <c r="C355" s="9">
        <f>IF('Training Data'!B355="H",1,0)</f>
        <v>0</v>
      </c>
      <c r="D355" s="3">
        <f>IF('Training Data'!B355="A",1,0)</f>
        <v>0</v>
      </c>
      <c r="E355" s="14">
        <v>1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0</v>
      </c>
      <c r="L355" s="13">
        <v>0</v>
      </c>
      <c r="M355" s="13">
        <v>1</v>
      </c>
      <c r="N355" s="13">
        <v>0</v>
      </c>
      <c r="O355" s="13">
        <v>0</v>
      </c>
      <c r="P355" s="13">
        <v>1</v>
      </c>
      <c r="Q355" s="13">
        <v>0</v>
      </c>
      <c r="R355" s="13">
        <v>0</v>
      </c>
      <c r="S355" s="43">
        <v>0</v>
      </c>
      <c r="U355" s="37">
        <v>1</v>
      </c>
    </row>
    <row r="356" spans="1:21">
      <c r="A356" s="3">
        <f>IF('Training Data'!A356="M",1,0)</f>
        <v>0</v>
      </c>
      <c r="B356" s="3">
        <f>IF('Training Data'!A356="F",1,0)</f>
        <v>1</v>
      </c>
      <c r="C356" s="9">
        <f>IF('Training Data'!B356="H",1,0)</f>
        <v>1</v>
      </c>
      <c r="D356" s="3">
        <f>IF('Training Data'!B356="A",1,0)</f>
        <v>0</v>
      </c>
      <c r="E356" s="14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1</v>
      </c>
      <c r="S356" s="43">
        <v>0</v>
      </c>
      <c r="U356" s="37">
        <v>1</v>
      </c>
    </row>
    <row r="357" spans="1:21">
      <c r="A357" s="3">
        <f>IF('Training Data'!A357="M",1,0)</f>
        <v>0</v>
      </c>
      <c r="B357" s="3">
        <f>IF('Training Data'!A357="F",1,0)</f>
        <v>1</v>
      </c>
      <c r="C357" s="9">
        <f>IF('Training Data'!B357="H",1,0)</f>
        <v>0</v>
      </c>
      <c r="D357" s="3">
        <f>IF('Training Data'!B357="A",1,0)</f>
        <v>0</v>
      </c>
      <c r="E357" s="14">
        <v>0</v>
      </c>
      <c r="F357" s="13">
        <v>0</v>
      </c>
      <c r="G357" s="13">
        <v>0</v>
      </c>
      <c r="H357" s="13">
        <v>1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43">
        <v>1</v>
      </c>
      <c r="U357" s="37">
        <v>1</v>
      </c>
    </row>
    <row r="358" spans="1:21">
      <c r="A358" s="3">
        <f>IF('Training Data'!A358="M",1,0)</f>
        <v>0</v>
      </c>
      <c r="B358" s="3">
        <f>IF('Training Data'!A358="F",1,0)</f>
        <v>1</v>
      </c>
      <c r="C358" s="9">
        <f>IF('Training Data'!B358="H",1,0)</f>
        <v>0</v>
      </c>
      <c r="D358" s="3">
        <f>IF('Training Data'!B358="A",1,0)</f>
        <v>1</v>
      </c>
      <c r="E358" s="14">
        <v>0</v>
      </c>
      <c r="F358" s="13">
        <v>0</v>
      </c>
      <c r="G358" s="13">
        <v>0</v>
      </c>
      <c r="H358" s="13">
        <v>1</v>
      </c>
      <c r="I358" s="13">
        <v>1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43">
        <v>0</v>
      </c>
      <c r="U358" s="37">
        <v>1</v>
      </c>
    </row>
    <row r="359" spans="1:21">
      <c r="A359" s="3">
        <f>IF('Training Data'!A359="M",1,0)</f>
        <v>1</v>
      </c>
      <c r="B359" s="3">
        <f>IF('Training Data'!A359="F",1,0)</f>
        <v>0</v>
      </c>
      <c r="C359" s="9">
        <f>IF('Training Data'!B359="H",1,0)</f>
        <v>0</v>
      </c>
      <c r="D359" s="3">
        <f>IF('Training Data'!B359="A",1,0)</f>
        <v>1</v>
      </c>
      <c r="E359" s="14">
        <v>0</v>
      </c>
      <c r="F359" s="13">
        <v>0</v>
      </c>
      <c r="G359" s="13">
        <v>0</v>
      </c>
      <c r="H359" s="13">
        <v>1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1</v>
      </c>
      <c r="R359" s="13">
        <v>0</v>
      </c>
      <c r="S359" s="43">
        <v>1</v>
      </c>
      <c r="U359" s="37">
        <v>1</v>
      </c>
    </row>
    <row r="360" spans="1:21">
      <c r="A360" s="3">
        <f>IF('Training Data'!A360="M",1,0)</f>
        <v>1</v>
      </c>
      <c r="B360" s="3">
        <f>IF('Training Data'!A360="F",1,0)</f>
        <v>0</v>
      </c>
      <c r="C360" s="9">
        <f>IF('Training Data'!B360="H",1,0)</f>
        <v>0</v>
      </c>
      <c r="D360" s="3">
        <f>IF('Training Data'!B360="A",1,0)</f>
        <v>1</v>
      </c>
      <c r="E360" s="14">
        <v>0</v>
      </c>
      <c r="F360" s="13">
        <v>0</v>
      </c>
      <c r="G360" s="13">
        <v>0</v>
      </c>
      <c r="H360" s="13">
        <v>0</v>
      </c>
      <c r="I360" s="13">
        <v>1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43">
        <v>0</v>
      </c>
      <c r="U360" s="37">
        <v>1</v>
      </c>
    </row>
    <row r="361" spans="1:21">
      <c r="A361" s="3">
        <f>IF('Training Data'!A361="M",1,0)</f>
        <v>0</v>
      </c>
      <c r="B361" s="3">
        <f>IF('Training Data'!A361="F",1,0)</f>
        <v>1</v>
      </c>
      <c r="C361" s="9">
        <f>IF('Training Data'!B361="H",1,0)</f>
        <v>0</v>
      </c>
      <c r="D361" s="3">
        <f>IF('Training Data'!B361="A",1,0)</f>
        <v>1</v>
      </c>
      <c r="E361" s="14">
        <v>0</v>
      </c>
      <c r="F361" s="13">
        <v>0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1</v>
      </c>
      <c r="R361" s="13">
        <v>0</v>
      </c>
      <c r="S361" s="43">
        <v>1</v>
      </c>
      <c r="U361" s="37">
        <v>1</v>
      </c>
    </row>
    <row r="362" spans="1:21">
      <c r="A362" s="3">
        <f>IF('Training Data'!A362="M",1,0)</f>
        <v>0</v>
      </c>
      <c r="B362" s="3">
        <f>IF('Training Data'!A362="F",1,0)</f>
        <v>0</v>
      </c>
      <c r="C362" s="9">
        <f>IF('Training Data'!B362="H",1,0)</f>
        <v>1</v>
      </c>
      <c r="D362" s="3">
        <f>IF('Training Data'!B362="A",1,0)</f>
        <v>0</v>
      </c>
      <c r="E362" s="14">
        <v>0</v>
      </c>
      <c r="F362" s="13">
        <v>1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1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43">
        <v>0</v>
      </c>
      <c r="U362" s="37">
        <v>1</v>
      </c>
    </row>
    <row r="363" spans="1:21">
      <c r="A363" s="3">
        <f>IF('Training Data'!A363="M",1,0)</f>
        <v>0</v>
      </c>
      <c r="B363" s="3">
        <f>IF('Training Data'!A363="F",1,0)</f>
        <v>1</v>
      </c>
      <c r="C363" s="9">
        <f>IF('Training Data'!B363="H",1,0)</f>
        <v>0</v>
      </c>
      <c r="D363" s="3">
        <f>IF('Training Data'!B363="A",1,0)</f>
        <v>1</v>
      </c>
      <c r="E363" s="14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43">
        <v>0</v>
      </c>
      <c r="U363" s="37">
        <v>1</v>
      </c>
    </row>
    <row r="364" spans="1:21">
      <c r="A364" s="3">
        <f>IF('Training Data'!A364="M",1,0)</f>
        <v>1</v>
      </c>
      <c r="B364" s="3">
        <f>IF('Training Data'!A364="F",1,0)</f>
        <v>0</v>
      </c>
      <c r="C364" s="9">
        <f>IF('Training Data'!B364="H",1,0)</f>
        <v>1</v>
      </c>
      <c r="D364" s="3">
        <f>IF('Training Data'!B364="A",1,0)</f>
        <v>0</v>
      </c>
      <c r="E364" s="14">
        <v>0</v>
      </c>
      <c r="F364" s="13">
        <v>0</v>
      </c>
      <c r="G364" s="13">
        <v>0</v>
      </c>
      <c r="H364" s="13">
        <v>0</v>
      </c>
      <c r="I364" s="13">
        <v>1</v>
      </c>
      <c r="J364" s="13">
        <v>0</v>
      </c>
      <c r="K364" s="13">
        <v>1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43">
        <v>0</v>
      </c>
      <c r="U364" s="37">
        <v>1</v>
      </c>
    </row>
    <row r="365" spans="1:21">
      <c r="A365" s="3">
        <f>IF('Training Data'!A365="M",1,0)</f>
        <v>0</v>
      </c>
      <c r="B365" s="3">
        <f>IF('Training Data'!A365="F",1,0)</f>
        <v>1</v>
      </c>
      <c r="C365" s="9">
        <f>IF('Training Data'!B365="H",1,0)</f>
        <v>1</v>
      </c>
      <c r="D365" s="3">
        <f>IF('Training Data'!B365="A",1,0)</f>
        <v>0</v>
      </c>
      <c r="E365" s="14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1</v>
      </c>
      <c r="R365" s="13">
        <v>0</v>
      </c>
      <c r="S365" s="43">
        <v>0</v>
      </c>
      <c r="U365" s="37">
        <v>1</v>
      </c>
    </row>
    <row r="366" spans="1:21">
      <c r="A366" s="3">
        <f>IF('Training Data'!A366="M",1,0)</f>
        <v>0</v>
      </c>
      <c r="B366" s="3">
        <f>IF('Training Data'!A366="F",1,0)</f>
        <v>1</v>
      </c>
      <c r="C366" s="9">
        <f>IF('Training Data'!B366="H",1,0)</f>
        <v>1</v>
      </c>
      <c r="D366" s="3">
        <f>IF('Training Data'!B366="A",1,0)</f>
        <v>0</v>
      </c>
      <c r="E366" s="14">
        <v>0</v>
      </c>
      <c r="F366" s="13">
        <v>0</v>
      </c>
      <c r="G366" s="13">
        <v>0</v>
      </c>
      <c r="H366" s="13">
        <v>1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43">
        <v>1</v>
      </c>
      <c r="U366" s="37">
        <v>1</v>
      </c>
    </row>
    <row r="367" spans="1:21">
      <c r="A367" s="3">
        <f>IF('Training Data'!A367="M",1,0)</f>
        <v>0</v>
      </c>
      <c r="B367" s="3">
        <f>IF('Training Data'!A367="F",1,0)</f>
        <v>1</v>
      </c>
      <c r="C367" s="9">
        <f>IF('Training Data'!B367="H",1,0)</f>
        <v>0</v>
      </c>
      <c r="D367" s="3">
        <f>IF('Training Data'!B367="A",1,0)</f>
        <v>1</v>
      </c>
      <c r="E367" s="14">
        <v>0</v>
      </c>
      <c r="F367" s="13">
        <v>0</v>
      </c>
      <c r="G367" s="13">
        <v>0</v>
      </c>
      <c r="H367" s="13">
        <v>0</v>
      </c>
      <c r="I367" s="13">
        <v>1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43">
        <v>0</v>
      </c>
      <c r="U367" s="37">
        <v>1</v>
      </c>
    </row>
    <row r="368" spans="1:21">
      <c r="A368" s="3">
        <f>IF('Training Data'!A368="M",1,0)</f>
        <v>0</v>
      </c>
      <c r="B368" s="3">
        <f>IF('Training Data'!A368="F",1,0)</f>
        <v>1</v>
      </c>
      <c r="C368" s="9">
        <f>IF('Training Data'!B368="H",1,0)</f>
        <v>1</v>
      </c>
      <c r="D368" s="3">
        <f>IF('Training Data'!B368="A",1,0)</f>
        <v>0</v>
      </c>
      <c r="E368" s="14">
        <v>0</v>
      </c>
      <c r="F368" s="13">
        <v>0</v>
      </c>
      <c r="G368" s="13">
        <v>0</v>
      </c>
      <c r="H368" s="13">
        <v>1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1</v>
      </c>
      <c r="O368" s="13">
        <v>0</v>
      </c>
      <c r="P368" s="13">
        <v>0</v>
      </c>
      <c r="Q368" s="13">
        <v>0</v>
      </c>
      <c r="R368" s="13">
        <v>0</v>
      </c>
      <c r="S368" s="43">
        <v>0</v>
      </c>
      <c r="U368" s="37">
        <v>1</v>
      </c>
    </row>
    <row r="369" spans="1:21">
      <c r="A369" s="3">
        <f>IF('Training Data'!A369="M",1,0)</f>
        <v>1</v>
      </c>
      <c r="B369" s="3">
        <f>IF('Training Data'!A369="F",1,0)</f>
        <v>0</v>
      </c>
      <c r="C369" s="9">
        <f>IF('Training Data'!B369="H",1,0)</f>
        <v>0</v>
      </c>
      <c r="D369" s="3">
        <f>IF('Training Data'!B369="A",1,0)</f>
        <v>1</v>
      </c>
      <c r="E369" s="14">
        <v>0</v>
      </c>
      <c r="F369" s="13">
        <v>0</v>
      </c>
      <c r="G369" s="13">
        <v>0</v>
      </c>
      <c r="H369" s="13">
        <v>0</v>
      </c>
      <c r="I369" s="13">
        <v>1</v>
      </c>
      <c r="J369" s="13">
        <v>0</v>
      </c>
      <c r="K369" s="13">
        <v>0</v>
      </c>
      <c r="L369" s="13">
        <v>1</v>
      </c>
      <c r="M369" s="13">
        <v>0</v>
      </c>
      <c r="N369" s="13">
        <v>1</v>
      </c>
      <c r="O369" s="13">
        <v>0</v>
      </c>
      <c r="P369" s="13">
        <v>0</v>
      </c>
      <c r="Q369" s="13">
        <v>0</v>
      </c>
      <c r="R369" s="13">
        <v>0</v>
      </c>
      <c r="S369" s="43">
        <v>1</v>
      </c>
      <c r="U369" s="37">
        <v>1</v>
      </c>
    </row>
    <row r="370" spans="1:21">
      <c r="A370" s="3">
        <f>IF('Training Data'!A370="M",1,0)</f>
        <v>0</v>
      </c>
      <c r="B370" s="3">
        <f>IF('Training Data'!A370="F",1,0)</f>
        <v>1</v>
      </c>
      <c r="C370" s="9">
        <f>IF('Training Data'!B370="H",1,0)</f>
        <v>0</v>
      </c>
      <c r="D370" s="3">
        <f>IF('Training Data'!B370="A",1,0)</f>
        <v>1</v>
      </c>
      <c r="E370" s="14">
        <v>0</v>
      </c>
      <c r="F370" s="13">
        <v>0</v>
      </c>
      <c r="G370" s="13">
        <v>0</v>
      </c>
      <c r="H370" s="13">
        <v>0</v>
      </c>
      <c r="I370" s="13">
        <v>1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43">
        <v>0</v>
      </c>
      <c r="U370" s="37">
        <v>1</v>
      </c>
    </row>
    <row r="371" spans="1:21">
      <c r="A371" s="3">
        <f>IF('Training Data'!A371="M",1,0)</f>
        <v>0</v>
      </c>
      <c r="B371" s="3">
        <f>IF('Training Data'!A371="F",1,0)</f>
        <v>0</v>
      </c>
      <c r="C371" s="9">
        <f>IF('Training Data'!B371="H",1,0)</f>
        <v>1</v>
      </c>
      <c r="D371" s="3">
        <f>IF('Training Data'!B371="A",1,0)</f>
        <v>0</v>
      </c>
      <c r="E371" s="14">
        <v>0</v>
      </c>
      <c r="F371" s="13">
        <v>0</v>
      </c>
      <c r="G371" s="13">
        <v>0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1</v>
      </c>
      <c r="R371" s="13">
        <v>0</v>
      </c>
      <c r="S371" s="43">
        <v>0</v>
      </c>
      <c r="U371" s="37">
        <v>1</v>
      </c>
    </row>
    <row r="372" spans="1:21">
      <c r="A372" s="3">
        <f>IF('Training Data'!A372="M",1,0)</f>
        <v>0</v>
      </c>
      <c r="B372" s="3">
        <f>IF('Training Data'!A372="F",1,0)</f>
        <v>1</v>
      </c>
      <c r="C372" s="9">
        <f>IF('Training Data'!B372="H",1,0)</f>
        <v>0</v>
      </c>
      <c r="D372" s="3">
        <f>IF('Training Data'!B372="A",1,0)</f>
        <v>1</v>
      </c>
      <c r="E372" s="14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1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1</v>
      </c>
      <c r="Q372" s="13">
        <v>0</v>
      </c>
      <c r="R372" s="13">
        <v>0</v>
      </c>
      <c r="S372" s="43">
        <v>1</v>
      </c>
      <c r="U372" s="37">
        <v>1</v>
      </c>
    </row>
    <row r="373" spans="1:21">
      <c r="A373" s="3">
        <f>IF('Training Data'!A373="M",1,0)</f>
        <v>1</v>
      </c>
      <c r="B373" s="3">
        <f>IF('Training Data'!A373="F",1,0)</f>
        <v>0</v>
      </c>
      <c r="C373" s="9">
        <f>IF('Training Data'!B373="H",1,0)</f>
        <v>1</v>
      </c>
      <c r="D373" s="3">
        <f>IF('Training Data'!B373="A",1,0)</f>
        <v>0</v>
      </c>
      <c r="E373" s="14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43">
        <v>0</v>
      </c>
      <c r="U373" s="37">
        <v>1</v>
      </c>
    </row>
    <row r="374" spans="1:21">
      <c r="A374" s="3">
        <f>IF('Training Data'!A374="M",1,0)</f>
        <v>0</v>
      </c>
      <c r="B374" s="3">
        <f>IF('Training Data'!A374="F",1,0)</f>
        <v>0</v>
      </c>
      <c r="C374" s="9">
        <f>IF('Training Data'!B374="H",1,0)</f>
        <v>1</v>
      </c>
      <c r="D374" s="3">
        <f>IF('Training Data'!B374="A",1,0)</f>
        <v>0</v>
      </c>
      <c r="E374" s="14">
        <v>0</v>
      </c>
      <c r="F374" s="13">
        <v>0</v>
      </c>
      <c r="G374" s="13">
        <v>0</v>
      </c>
      <c r="H374" s="13">
        <v>1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43">
        <v>0</v>
      </c>
      <c r="U374" s="37">
        <v>1</v>
      </c>
    </row>
    <row r="375" spans="1:21">
      <c r="A375" s="3">
        <f>IF('Training Data'!A375="M",1,0)</f>
        <v>0</v>
      </c>
      <c r="B375" s="3">
        <f>IF('Training Data'!A375="F",1,0)</f>
        <v>1</v>
      </c>
      <c r="C375" s="9">
        <f>IF('Training Data'!B375="H",1,0)</f>
        <v>0</v>
      </c>
      <c r="D375" s="3">
        <f>IF('Training Data'!B375="A",1,0)</f>
        <v>1</v>
      </c>
      <c r="E375" s="14">
        <v>0</v>
      </c>
      <c r="F375" s="13">
        <v>0</v>
      </c>
      <c r="G375" s="13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43">
        <v>0</v>
      </c>
      <c r="U375" s="37">
        <v>1</v>
      </c>
    </row>
    <row r="376" spans="1:21">
      <c r="A376" s="3">
        <f>IF('Training Data'!A376="M",1,0)</f>
        <v>0</v>
      </c>
      <c r="B376" s="3">
        <f>IF('Training Data'!A376="F",1,0)</f>
        <v>1</v>
      </c>
      <c r="C376" s="9">
        <f>IF('Training Data'!B376="H",1,0)</f>
        <v>0</v>
      </c>
      <c r="D376" s="3">
        <f>IF('Training Data'!B376="A",1,0)</f>
        <v>1</v>
      </c>
      <c r="E376" s="14">
        <v>0</v>
      </c>
      <c r="F376" s="13">
        <v>0</v>
      </c>
      <c r="G376" s="13">
        <v>0</v>
      </c>
      <c r="H376" s="13">
        <v>1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43">
        <v>0</v>
      </c>
      <c r="U376" s="37">
        <v>1</v>
      </c>
    </row>
    <row r="377" spans="1:21">
      <c r="A377" s="3">
        <f>IF('Training Data'!A377="M",1,0)</f>
        <v>0</v>
      </c>
      <c r="B377" s="3">
        <f>IF('Training Data'!A377="F",1,0)</f>
        <v>1</v>
      </c>
      <c r="C377" s="9">
        <f>IF('Training Data'!B377="H",1,0)</f>
        <v>1</v>
      </c>
      <c r="D377" s="3">
        <f>IF('Training Data'!B377="A",1,0)</f>
        <v>0</v>
      </c>
      <c r="E377" s="14">
        <v>0</v>
      </c>
      <c r="F377" s="13">
        <v>0</v>
      </c>
      <c r="G377" s="13">
        <v>0</v>
      </c>
      <c r="H377" s="13">
        <v>0</v>
      </c>
      <c r="I377" s="13">
        <v>0</v>
      </c>
      <c r="J377" s="13">
        <v>0</v>
      </c>
      <c r="K377" s="13">
        <v>0</v>
      </c>
      <c r="L377" s="13">
        <v>1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43">
        <v>0</v>
      </c>
      <c r="U377" s="37">
        <v>1</v>
      </c>
    </row>
    <row r="378" spans="1:21">
      <c r="A378" s="3">
        <f>IF('Training Data'!A378="M",1,0)</f>
        <v>0</v>
      </c>
      <c r="B378" s="3">
        <f>IF('Training Data'!A378="F",1,0)</f>
        <v>1</v>
      </c>
      <c r="C378" s="9">
        <f>IF('Training Data'!B378="H",1,0)</f>
        <v>1</v>
      </c>
      <c r="D378" s="3">
        <f>IF('Training Data'!B378="A",1,0)</f>
        <v>0</v>
      </c>
      <c r="E378" s="14">
        <v>1</v>
      </c>
      <c r="F378" s="13">
        <v>0</v>
      </c>
      <c r="G378" s="13">
        <v>0</v>
      </c>
      <c r="H378" s="13">
        <v>1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1</v>
      </c>
      <c r="R378" s="13">
        <v>0</v>
      </c>
      <c r="S378" s="43">
        <v>0</v>
      </c>
      <c r="U378" s="37">
        <v>1</v>
      </c>
    </row>
    <row r="379" spans="1:21">
      <c r="A379" s="3">
        <f>IF('Training Data'!A379="M",1,0)</f>
        <v>1</v>
      </c>
      <c r="B379" s="3">
        <f>IF('Training Data'!A379="F",1,0)</f>
        <v>0</v>
      </c>
      <c r="C379" s="9">
        <f>IF('Training Data'!B379="H",1,0)</f>
        <v>1</v>
      </c>
      <c r="D379" s="3">
        <f>IF('Training Data'!B379="A",1,0)</f>
        <v>0</v>
      </c>
      <c r="E379" s="14">
        <v>0</v>
      </c>
      <c r="F379" s="13">
        <v>0</v>
      </c>
      <c r="G379" s="13">
        <v>0</v>
      </c>
      <c r="H379" s="13">
        <v>1</v>
      </c>
      <c r="I379" s="13">
        <v>1</v>
      </c>
      <c r="J379" s="13">
        <v>0</v>
      </c>
      <c r="K379" s="13">
        <v>0</v>
      </c>
      <c r="L379" s="13">
        <v>0</v>
      </c>
      <c r="M379" s="13">
        <v>0</v>
      </c>
      <c r="N379" s="13">
        <v>1</v>
      </c>
      <c r="O379" s="13">
        <v>0</v>
      </c>
      <c r="P379" s="13">
        <v>0</v>
      </c>
      <c r="Q379" s="13">
        <v>0</v>
      </c>
      <c r="R379" s="13">
        <v>1</v>
      </c>
      <c r="S379" s="43">
        <v>1</v>
      </c>
      <c r="U379" s="37">
        <v>1</v>
      </c>
    </row>
    <row r="380" spans="1:21">
      <c r="A380" s="3">
        <f>IF('Training Data'!A380="M",1,0)</f>
        <v>0</v>
      </c>
      <c r="B380" s="3">
        <f>IF('Training Data'!A380="F",1,0)</f>
        <v>0</v>
      </c>
      <c r="C380" s="9">
        <f>IF('Training Data'!B380="H",1,0)</f>
        <v>1</v>
      </c>
      <c r="D380" s="3">
        <f>IF('Training Data'!B380="A",1,0)</f>
        <v>0</v>
      </c>
      <c r="E380" s="14">
        <v>0</v>
      </c>
      <c r="F380" s="13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43">
        <v>0</v>
      </c>
      <c r="U380" s="37">
        <v>1</v>
      </c>
    </row>
    <row r="381" spans="1:21">
      <c r="A381" s="3">
        <f>IF('Training Data'!A381="M",1,0)</f>
        <v>0</v>
      </c>
      <c r="B381" s="3">
        <f>IF('Training Data'!A381="F",1,0)</f>
        <v>1</v>
      </c>
      <c r="C381" s="9">
        <f>IF('Training Data'!B381="H",1,0)</f>
        <v>1</v>
      </c>
      <c r="D381" s="3">
        <f>IF('Training Data'!B381="A",1,0)</f>
        <v>0</v>
      </c>
      <c r="E381" s="14">
        <v>0</v>
      </c>
      <c r="F381" s="13">
        <v>0</v>
      </c>
      <c r="G381" s="13">
        <v>0</v>
      </c>
      <c r="H381" s="13">
        <v>0</v>
      </c>
      <c r="I381" s="13">
        <v>1</v>
      </c>
      <c r="J381" s="13">
        <v>0</v>
      </c>
      <c r="K381" s="13">
        <v>0</v>
      </c>
      <c r="L381" s="13">
        <v>0</v>
      </c>
      <c r="M381" s="13">
        <v>1</v>
      </c>
      <c r="N381" s="13">
        <v>0</v>
      </c>
      <c r="O381" s="13">
        <v>1</v>
      </c>
      <c r="P381" s="13">
        <v>0</v>
      </c>
      <c r="Q381" s="13">
        <v>0</v>
      </c>
      <c r="R381" s="13">
        <v>0</v>
      </c>
      <c r="S381" s="43">
        <v>1</v>
      </c>
      <c r="U381" s="37">
        <v>1</v>
      </c>
    </row>
    <row r="382" spans="1:21">
      <c r="A382" s="3">
        <f>IF('Training Data'!A382="M",1,0)</f>
        <v>1</v>
      </c>
      <c r="B382" s="3">
        <f>IF('Training Data'!A382="F",1,0)</f>
        <v>0</v>
      </c>
      <c r="C382" s="9">
        <f>IF('Training Data'!B382="H",1,0)</f>
        <v>0</v>
      </c>
      <c r="D382" s="3">
        <f>IF('Training Data'!B382="A",1,0)</f>
        <v>0</v>
      </c>
      <c r="E382" s="14">
        <v>0</v>
      </c>
      <c r="F382" s="13">
        <v>0</v>
      </c>
      <c r="G382" s="13">
        <v>0</v>
      </c>
      <c r="H382" s="13">
        <v>0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1</v>
      </c>
      <c r="O382" s="13">
        <v>0</v>
      </c>
      <c r="P382" s="13">
        <v>0</v>
      </c>
      <c r="Q382" s="13">
        <v>0</v>
      </c>
      <c r="R382" s="13">
        <v>0</v>
      </c>
      <c r="S382" s="43">
        <v>0</v>
      </c>
      <c r="U382" s="37">
        <v>1</v>
      </c>
    </row>
    <row r="383" spans="1:21">
      <c r="A383" s="3">
        <f>IF('Training Data'!A383="M",1,0)</f>
        <v>0</v>
      </c>
      <c r="B383" s="3">
        <f>IF('Training Data'!A383="F",1,0)</f>
        <v>1</v>
      </c>
      <c r="C383" s="9">
        <f>IF('Training Data'!B383="H",1,0)</f>
        <v>1</v>
      </c>
      <c r="D383" s="3">
        <f>IF('Training Data'!B383="A",1,0)</f>
        <v>0</v>
      </c>
      <c r="E383" s="14">
        <v>0</v>
      </c>
      <c r="F383" s="13">
        <v>0</v>
      </c>
      <c r="G383" s="13">
        <v>1</v>
      </c>
      <c r="H383" s="13">
        <v>0</v>
      </c>
      <c r="I383" s="13">
        <v>1</v>
      </c>
      <c r="J383" s="13">
        <v>0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43">
        <v>1</v>
      </c>
      <c r="U383" s="37">
        <v>1</v>
      </c>
    </row>
    <row r="384" spans="1:21">
      <c r="A384" s="3">
        <f>IF('Training Data'!A384="M",1,0)</f>
        <v>1</v>
      </c>
      <c r="B384" s="3">
        <f>IF('Training Data'!A384="F",1,0)</f>
        <v>0</v>
      </c>
      <c r="C384" s="9">
        <f>IF('Training Data'!B384="H",1,0)</f>
        <v>1</v>
      </c>
      <c r="D384" s="3">
        <f>IF('Training Data'!B384="A",1,0)</f>
        <v>0</v>
      </c>
      <c r="E384" s="14">
        <v>1</v>
      </c>
      <c r="F384" s="13">
        <v>0</v>
      </c>
      <c r="G384" s="13">
        <v>0</v>
      </c>
      <c r="H384" s="13">
        <v>0</v>
      </c>
      <c r="I384" s="13">
        <v>1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43">
        <v>0</v>
      </c>
      <c r="U384" s="37">
        <v>1</v>
      </c>
    </row>
    <row r="385" spans="1:21">
      <c r="A385" s="3">
        <f>IF('Training Data'!A385="M",1,0)</f>
        <v>1</v>
      </c>
      <c r="B385" s="3">
        <f>IF('Training Data'!A385="F",1,0)</f>
        <v>0</v>
      </c>
      <c r="C385" s="9">
        <f>IF('Training Data'!B385="H",1,0)</f>
        <v>0</v>
      </c>
      <c r="D385" s="3">
        <f>IF('Training Data'!B385="A",1,0)</f>
        <v>1</v>
      </c>
      <c r="E385" s="14">
        <v>0</v>
      </c>
      <c r="F385" s="13">
        <v>0</v>
      </c>
      <c r="G385" s="13">
        <v>0</v>
      </c>
      <c r="H385" s="13">
        <v>1</v>
      </c>
      <c r="I385" s="13">
        <v>0</v>
      </c>
      <c r="J385" s="13">
        <v>0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43">
        <v>0</v>
      </c>
      <c r="U385" s="37">
        <v>1</v>
      </c>
    </row>
    <row r="386" spans="1:21">
      <c r="A386" s="3">
        <f>IF('Training Data'!A386="M",1,0)</f>
        <v>1</v>
      </c>
      <c r="B386" s="3">
        <f>IF('Training Data'!A386="F",1,0)</f>
        <v>0</v>
      </c>
      <c r="C386" s="9">
        <f>IF('Training Data'!B386="H",1,0)</f>
        <v>1</v>
      </c>
      <c r="D386" s="3">
        <f>IF('Training Data'!B386="A",1,0)</f>
        <v>0</v>
      </c>
      <c r="E386" s="14">
        <v>0</v>
      </c>
      <c r="F386" s="13">
        <v>0</v>
      </c>
      <c r="G386" s="13">
        <v>0</v>
      </c>
      <c r="H386" s="13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43">
        <v>0</v>
      </c>
      <c r="U386" s="37">
        <v>1</v>
      </c>
    </row>
    <row r="387" spans="1:21">
      <c r="A387" s="3">
        <f>IF('Training Data'!A387="M",1,0)</f>
        <v>0</v>
      </c>
      <c r="B387" s="3">
        <f>IF('Training Data'!A387="F",1,0)</f>
        <v>1</v>
      </c>
      <c r="C387" s="9">
        <f>IF('Training Data'!B387="H",1,0)</f>
        <v>0</v>
      </c>
      <c r="D387" s="3">
        <f>IF('Training Data'!B387="A",1,0)</f>
        <v>1</v>
      </c>
      <c r="E387" s="14">
        <v>0</v>
      </c>
      <c r="F387" s="13">
        <v>0</v>
      </c>
      <c r="G387" s="13">
        <v>0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43">
        <v>1</v>
      </c>
      <c r="U387" s="37">
        <v>1</v>
      </c>
    </row>
    <row r="388" spans="1:21">
      <c r="A388" s="3">
        <f>IF('Training Data'!A388="M",1,0)</f>
        <v>1</v>
      </c>
      <c r="B388" s="3">
        <f>IF('Training Data'!A388="F",1,0)</f>
        <v>0</v>
      </c>
      <c r="C388" s="9">
        <f>IF('Training Data'!B388="H",1,0)</f>
        <v>0</v>
      </c>
      <c r="D388" s="3">
        <f>IF('Training Data'!B388="A",1,0)</f>
        <v>0</v>
      </c>
      <c r="E388" s="14">
        <v>0</v>
      </c>
      <c r="F388" s="13">
        <v>0</v>
      </c>
      <c r="G388" s="13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43">
        <v>0</v>
      </c>
      <c r="U388" s="37">
        <v>1</v>
      </c>
    </row>
    <row r="389" spans="1:21">
      <c r="A389" s="3">
        <f>IF('Training Data'!A389="M",1,0)</f>
        <v>0</v>
      </c>
      <c r="B389" s="3">
        <f>IF('Training Data'!A389="F",1,0)</f>
        <v>1</v>
      </c>
      <c r="C389" s="9">
        <f>IF('Training Data'!B389="H",1,0)</f>
        <v>0</v>
      </c>
      <c r="D389" s="3">
        <f>IF('Training Data'!B389="A",1,0)</f>
        <v>1</v>
      </c>
      <c r="E389" s="14">
        <v>0</v>
      </c>
      <c r="F389" s="13">
        <v>0</v>
      </c>
      <c r="G389" s="13">
        <v>0</v>
      </c>
      <c r="H389" s="13">
        <v>0</v>
      </c>
      <c r="I389" s="13">
        <v>1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43">
        <v>0</v>
      </c>
      <c r="U389" s="37">
        <v>1</v>
      </c>
    </row>
    <row r="390" spans="1:21">
      <c r="A390" s="3">
        <f>IF('Training Data'!A390="M",1,0)</f>
        <v>0</v>
      </c>
      <c r="B390" s="3">
        <f>IF('Training Data'!A390="F",1,0)</f>
        <v>1</v>
      </c>
      <c r="C390" s="9">
        <f>IF('Training Data'!B390="H",1,0)</f>
        <v>0</v>
      </c>
      <c r="D390" s="3">
        <f>IF('Training Data'!B390="A",1,0)</f>
        <v>1</v>
      </c>
      <c r="E390" s="14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43">
        <v>0</v>
      </c>
      <c r="U390" s="37">
        <v>1</v>
      </c>
    </row>
    <row r="391" spans="1:21">
      <c r="A391" s="3">
        <f>IF('Training Data'!A391="M",1,0)</f>
        <v>0</v>
      </c>
      <c r="B391" s="3">
        <f>IF('Training Data'!A391="F",1,0)</f>
        <v>1</v>
      </c>
      <c r="C391" s="9">
        <f>IF('Training Data'!B391="H",1,0)</f>
        <v>0</v>
      </c>
      <c r="D391" s="3">
        <f>IF('Training Data'!B391="A",1,0)</f>
        <v>1</v>
      </c>
      <c r="E391" s="14">
        <v>0</v>
      </c>
      <c r="F391" s="13">
        <v>0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43">
        <v>0</v>
      </c>
      <c r="U391" s="37">
        <v>1</v>
      </c>
    </row>
    <row r="392" spans="1:21">
      <c r="A392" s="3">
        <f>IF('Training Data'!A392="M",1,0)</f>
        <v>1</v>
      </c>
      <c r="B392" s="3">
        <f>IF('Training Data'!A392="F",1,0)</f>
        <v>0</v>
      </c>
      <c r="C392" s="9">
        <f>IF('Training Data'!B392="H",1,0)</f>
        <v>0</v>
      </c>
      <c r="D392" s="3">
        <f>IF('Training Data'!B392="A",1,0)</f>
        <v>1</v>
      </c>
      <c r="E392" s="14">
        <v>0</v>
      </c>
      <c r="F392" s="13">
        <v>0</v>
      </c>
      <c r="G392" s="13">
        <v>0</v>
      </c>
      <c r="H392" s="13">
        <v>1</v>
      </c>
      <c r="I392" s="13">
        <v>0</v>
      </c>
      <c r="J392" s="13">
        <v>0</v>
      </c>
      <c r="K392" s="13">
        <v>0</v>
      </c>
      <c r="L392" s="13">
        <v>0</v>
      </c>
      <c r="M392" s="13">
        <v>1</v>
      </c>
      <c r="N392" s="13">
        <v>0</v>
      </c>
      <c r="O392" s="13">
        <v>0</v>
      </c>
      <c r="P392" s="13">
        <v>1</v>
      </c>
      <c r="Q392" s="13">
        <v>0</v>
      </c>
      <c r="R392" s="13">
        <v>0</v>
      </c>
      <c r="S392" s="43">
        <v>1</v>
      </c>
      <c r="U392" s="37">
        <v>1</v>
      </c>
    </row>
    <row r="393" spans="1:21">
      <c r="A393" s="3">
        <f>IF('Training Data'!A393="M",1,0)</f>
        <v>0</v>
      </c>
      <c r="B393" s="3">
        <f>IF('Training Data'!A393="F",1,0)</f>
        <v>0</v>
      </c>
      <c r="C393" s="9">
        <f>IF('Training Data'!B393="H",1,0)</f>
        <v>1</v>
      </c>
      <c r="D393" s="3">
        <f>IF('Training Data'!B393="A",1,0)</f>
        <v>0</v>
      </c>
      <c r="E393" s="14">
        <v>0</v>
      </c>
      <c r="F393" s="13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1</v>
      </c>
      <c r="O393" s="13">
        <v>0</v>
      </c>
      <c r="P393" s="13">
        <v>1</v>
      </c>
      <c r="Q393" s="13">
        <v>1</v>
      </c>
      <c r="R393" s="13">
        <v>0</v>
      </c>
      <c r="S393" s="43">
        <v>0</v>
      </c>
      <c r="U393" s="37">
        <v>1</v>
      </c>
    </row>
    <row r="394" spans="1:21">
      <c r="A394" s="3">
        <f>IF('Training Data'!A394="M",1,0)</f>
        <v>0</v>
      </c>
      <c r="B394" s="3">
        <f>IF('Training Data'!A394="F",1,0)</f>
        <v>1</v>
      </c>
      <c r="C394" s="9">
        <f>IF('Training Data'!B394="H",1,0)</f>
        <v>1</v>
      </c>
      <c r="D394" s="3">
        <f>IF('Training Data'!B394="A",1,0)</f>
        <v>0</v>
      </c>
      <c r="E394" s="14">
        <v>0</v>
      </c>
      <c r="F394" s="13">
        <v>0</v>
      </c>
      <c r="G394" s="13">
        <v>0</v>
      </c>
      <c r="H394" s="13">
        <v>0</v>
      </c>
      <c r="I394" s="13">
        <v>0</v>
      </c>
      <c r="J394" s="13">
        <v>0</v>
      </c>
      <c r="K394" s="13">
        <v>0</v>
      </c>
      <c r="L394" s="13">
        <v>1</v>
      </c>
      <c r="M394" s="13">
        <v>0</v>
      </c>
      <c r="N394" s="13">
        <v>1</v>
      </c>
      <c r="O394" s="13">
        <v>0</v>
      </c>
      <c r="P394" s="13">
        <v>0</v>
      </c>
      <c r="Q394" s="13">
        <v>0</v>
      </c>
      <c r="R394" s="13">
        <v>0</v>
      </c>
      <c r="S394" s="43">
        <v>0</v>
      </c>
      <c r="U394" s="37">
        <v>1</v>
      </c>
    </row>
    <row r="395" spans="1:21">
      <c r="A395" s="3">
        <f>IF('Training Data'!A395="M",1,0)</f>
        <v>0</v>
      </c>
      <c r="B395" s="3">
        <f>IF('Training Data'!A395="F",1,0)</f>
        <v>1</v>
      </c>
      <c r="C395" s="9">
        <f>IF('Training Data'!B395="H",1,0)</f>
        <v>1</v>
      </c>
      <c r="D395" s="3">
        <f>IF('Training Data'!B395="A",1,0)</f>
        <v>0</v>
      </c>
      <c r="E395" s="14">
        <v>0</v>
      </c>
      <c r="F395" s="13">
        <v>0</v>
      </c>
      <c r="G395" s="13">
        <v>0</v>
      </c>
      <c r="H395" s="13">
        <v>0</v>
      </c>
      <c r="I395" s="13">
        <v>0</v>
      </c>
      <c r="J395" s="13">
        <v>0</v>
      </c>
      <c r="K395" s="13">
        <v>0</v>
      </c>
      <c r="L395" s="13">
        <v>1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43">
        <v>0</v>
      </c>
      <c r="U395" s="37">
        <v>1</v>
      </c>
    </row>
    <row r="396" spans="1:21">
      <c r="A396" s="3">
        <f>IF('Training Data'!A396="M",1,0)</f>
        <v>0</v>
      </c>
      <c r="B396" s="3">
        <f>IF('Training Data'!A396="F",1,0)</f>
        <v>1</v>
      </c>
      <c r="C396" s="9">
        <f>IF('Training Data'!B396="H",1,0)</f>
        <v>0</v>
      </c>
      <c r="D396" s="3">
        <f>IF('Training Data'!B396="A",1,0)</f>
        <v>1</v>
      </c>
      <c r="E396" s="14">
        <v>0</v>
      </c>
      <c r="F396" s="13">
        <v>0</v>
      </c>
      <c r="G396" s="13">
        <v>0</v>
      </c>
      <c r="H396" s="13">
        <v>1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1</v>
      </c>
      <c r="Q396" s="13">
        <v>0</v>
      </c>
      <c r="R396" s="13">
        <v>0</v>
      </c>
      <c r="S396" s="43">
        <v>0</v>
      </c>
      <c r="U396" s="37">
        <v>1</v>
      </c>
    </row>
    <row r="397" spans="1:21">
      <c r="A397" s="3">
        <f>IF('Training Data'!A397="M",1,0)</f>
        <v>0</v>
      </c>
      <c r="B397" s="3">
        <f>IF('Training Data'!A397="F",1,0)</f>
        <v>1</v>
      </c>
      <c r="C397" s="9">
        <f>IF('Training Data'!B397="H",1,0)</f>
        <v>1</v>
      </c>
      <c r="D397" s="3">
        <f>IF('Training Data'!B397="A",1,0)</f>
        <v>0</v>
      </c>
      <c r="E397" s="14">
        <v>0</v>
      </c>
      <c r="F397" s="13">
        <v>0</v>
      </c>
      <c r="G397" s="13">
        <v>1</v>
      </c>
      <c r="H397" s="13">
        <v>1</v>
      </c>
      <c r="I397" s="13">
        <v>0</v>
      </c>
      <c r="J397" s="13">
        <v>1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43">
        <v>0</v>
      </c>
      <c r="U397" s="37">
        <v>1</v>
      </c>
    </row>
    <row r="398" spans="1:21">
      <c r="A398" s="3">
        <f>IF('Training Data'!A398="M",1,0)</f>
        <v>1</v>
      </c>
      <c r="B398" s="3">
        <f>IF('Training Data'!A398="F",1,0)</f>
        <v>0</v>
      </c>
      <c r="C398" s="9">
        <f>IF('Training Data'!B398="H",1,0)</f>
        <v>1</v>
      </c>
      <c r="D398" s="3">
        <f>IF('Training Data'!B398="A",1,0)</f>
        <v>0</v>
      </c>
      <c r="E398" s="14">
        <v>1</v>
      </c>
      <c r="F398" s="13">
        <v>0</v>
      </c>
      <c r="G398" s="13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3">
        <v>1</v>
      </c>
      <c r="P398" s="13">
        <v>0</v>
      </c>
      <c r="Q398" s="13">
        <v>0</v>
      </c>
      <c r="R398" s="13">
        <v>0</v>
      </c>
      <c r="S398" s="43">
        <v>0</v>
      </c>
      <c r="U398" s="37">
        <v>1</v>
      </c>
    </row>
    <row r="399" spans="1:21">
      <c r="A399" s="3">
        <f>IF('Training Data'!A399="M",1,0)</f>
        <v>0</v>
      </c>
      <c r="B399" s="3">
        <f>IF('Training Data'!A399="F",1,0)</f>
        <v>1</v>
      </c>
      <c r="C399" s="9">
        <f>IF('Training Data'!B399="H",1,0)</f>
        <v>1</v>
      </c>
      <c r="D399" s="3">
        <f>IF('Training Data'!B399="A",1,0)</f>
        <v>0</v>
      </c>
      <c r="E399" s="14">
        <v>0</v>
      </c>
      <c r="F399" s="13">
        <v>0</v>
      </c>
      <c r="G399" s="13">
        <v>0</v>
      </c>
      <c r="H399" s="13">
        <v>1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1</v>
      </c>
      <c r="O399" s="13">
        <v>0</v>
      </c>
      <c r="P399" s="13">
        <v>0</v>
      </c>
      <c r="Q399" s="13">
        <v>0</v>
      </c>
      <c r="R399" s="13">
        <v>0</v>
      </c>
      <c r="S399" s="43">
        <v>0</v>
      </c>
      <c r="U399" s="37">
        <v>1</v>
      </c>
    </row>
    <row r="400" spans="1:21">
      <c r="A400" s="3">
        <f>IF('Training Data'!A400="M",1,0)</f>
        <v>0</v>
      </c>
      <c r="B400" s="3">
        <f>IF('Training Data'!A400="F",1,0)</f>
        <v>1</v>
      </c>
      <c r="C400" s="9">
        <f>IF('Training Data'!B400="H",1,0)</f>
        <v>0</v>
      </c>
      <c r="D400" s="3">
        <f>IF('Training Data'!B400="A",1,0)</f>
        <v>1</v>
      </c>
      <c r="E400" s="14">
        <v>0</v>
      </c>
      <c r="F400" s="13">
        <v>0</v>
      </c>
      <c r="G400" s="13">
        <v>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3">
        <v>1</v>
      </c>
      <c r="P400" s="13">
        <v>0</v>
      </c>
      <c r="Q400" s="13">
        <v>0</v>
      </c>
      <c r="R400" s="13">
        <v>0</v>
      </c>
      <c r="S400" s="43">
        <v>1</v>
      </c>
      <c r="U400" s="37">
        <v>1</v>
      </c>
    </row>
    <row r="401" spans="1:21">
      <c r="A401" s="3">
        <f>IF('Training Data'!A401="M",1,0)</f>
        <v>1</v>
      </c>
      <c r="B401" s="3">
        <f>IF('Training Data'!A401="F",1,0)</f>
        <v>0</v>
      </c>
      <c r="C401" s="9">
        <f>IF('Training Data'!B401="H",1,0)</f>
        <v>0</v>
      </c>
      <c r="D401" s="3">
        <f>IF('Training Data'!B401="A",1,0)</f>
        <v>0</v>
      </c>
      <c r="E401" s="14">
        <v>0</v>
      </c>
      <c r="F401" s="13">
        <v>0</v>
      </c>
      <c r="G401" s="13">
        <v>0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43">
        <v>0</v>
      </c>
      <c r="U401" s="37">
        <v>1</v>
      </c>
    </row>
    <row r="402" spans="1:21">
      <c r="A402" s="3">
        <f>IF('Training Data'!A402="M",1,0)</f>
        <v>1</v>
      </c>
      <c r="B402" s="3">
        <f>IF('Training Data'!A402="F",1,0)</f>
        <v>0</v>
      </c>
      <c r="C402" s="9">
        <f>IF('Training Data'!B402="H",1,0)</f>
        <v>1</v>
      </c>
      <c r="D402" s="3">
        <f>IF('Training Data'!B402="A",1,0)</f>
        <v>0</v>
      </c>
      <c r="E402" s="14">
        <v>0</v>
      </c>
      <c r="F402" s="13">
        <v>0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43">
        <v>1</v>
      </c>
      <c r="U402" s="37">
        <v>1</v>
      </c>
    </row>
    <row r="403" spans="1:21">
      <c r="A403" s="3">
        <f>IF('Training Data'!A403="M",1,0)</f>
        <v>0</v>
      </c>
      <c r="B403" s="3">
        <f>IF('Training Data'!A403="F",1,0)</f>
        <v>0</v>
      </c>
      <c r="C403" s="9">
        <f>IF('Training Data'!B403="H",1,0)</f>
        <v>0</v>
      </c>
      <c r="D403" s="3">
        <f>IF('Training Data'!B403="A",1,0)</f>
        <v>1</v>
      </c>
      <c r="E403" s="14">
        <v>0</v>
      </c>
      <c r="F403" s="13">
        <v>0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1</v>
      </c>
      <c r="O403" s="13">
        <v>0</v>
      </c>
      <c r="P403" s="13">
        <v>0</v>
      </c>
      <c r="Q403" s="13">
        <v>0</v>
      </c>
      <c r="R403" s="13">
        <v>0</v>
      </c>
      <c r="S403" s="43">
        <v>0</v>
      </c>
      <c r="U403" s="37">
        <v>1</v>
      </c>
    </row>
    <row r="404" spans="1:21">
      <c r="A404" s="3">
        <f>IF('Training Data'!A404="M",1,0)</f>
        <v>0</v>
      </c>
      <c r="B404" s="3">
        <f>IF('Training Data'!A404="F",1,0)</f>
        <v>1</v>
      </c>
      <c r="C404" s="9">
        <f>IF('Training Data'!B404="H",1,0)</f>
        <v>1</v>
      </c>
      <c r="D404" s="3">
        <f>IF('Training Data'!B404="A",1,0)</f>
        <v>0</v>
      </c>
      <c r="E404" s="14">
        <v>0</v>
      </c>
      <c r="F404" s="13">
        <v>0</v>
      </c>
      <c r="G404" s="13">
        <v>0</v>
      </c>
      <c r="H404" s="13">
        <v>0</v>
      </c>
      <c r="I404" s="13">
        <v>1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43">
        <v>0</v>
      </c>
      <c r="U404" s="37">
        <v>1</v>
      </c>
    </row>
    <row r="405" spans="1:21">
      <c r="A405" s="3">
        <f>IF('Training Data'!A405="M",1,0)</f>
        <v>0</v>
      </c>
      <c r="B405" s="3">
        <f>IF('Training Data'!A405="F",1,0)</f>
        <v>1</v>
      </c>
      <c r="C405" s="9">
        <f>IF('Training Data'!B405="H",1,0)</f>
        <v>0</v>
      </c>
      <c r="D405" s="3">
        <f>IF('Training Data'!B405="A",1,0)</f>
        <v>0</v>
      </c>
      <c r="E405" s="14">
        <v>1</v>
      </c>
      <c r="F405" s="13">
        <v>0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1</v>
      </c>
      <c r="O405" s="13">
        <v>0</v>
      </c>
      <c r="P405" s="13">
        <v>1</v>
      </c>
      <c r="Q405" s="13">
        <v>0</v>
      </c>
      <c r="R405" s="13">
        <v>0</v>
      </c>
      <c r="S405" s="43">
        <v>1</v>
      </c>
      <c r="U405" s="37">
        <v>1</v>
      </c>
    </row>
    <row r="406" spans="1:21">
      <c r="A406" s="3">
        <f>IF('Training Data'!A406="M",1,0)</f>
        <v>1</v>
      </c>
      <c r="B406" s="3">
        <f>IF('Training Data'!A406="F",1,0)</f>
        <v>0</v>
      </c>
      <c r="C406" s="9">
        <f>IF('Training Data'!B406="H",1,0)</f>
        <v>0</v>
      </c>
      <c r="D406" s="3">
        <f>IF('Training Data'!B406="A",1,0)</f>
        <v>1</v>
      </c>
      <c r="E406" s="14">
        <v>0</v>
      </c>
      <c r="F406" s="13">
        <v>0</v>
      </c>
      <c r="G406" s="13">
        <v>0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1</v>
      </c>
      <c r="R406" s="13">
        <v>0</v>
      </c>
      <c r="S406" s="43">
        <v>1</v>
      </c>
      <c r="U406" s="37">
        <v>1</v>
      </c>
    </row>
    <row r="407" spans="1:21">
      <c r="A407" s="3">
        <f>IF('Training Data'!A407="M",1,0)</f>
        <v>1</v>
      </c>
      <c r="B407" s="3">
        <f>IF('Training Data'!A407="F",1,0)</f>
        <v>0</v>
      </c>
      <c r="C407" s="9">
        <f>IF('Training Data'!B407="H",1,0)</f>
        <v>0</v>
      </c>
      <c r="D407" s="3">
        <f>IF('Training Data'!B407="A",1,0)</f>
        <v>0</v>
      </c>
      <c r="E407" s="14">
        <v>1</v>
      </c>
      <c r="F407" s="13">
        <v>1</v>
      </c>
      <c r="G407" s="13">
        <v>1</v>
      </c>
      <c r="H407" s="13">
        <v>0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1</v>
      </c>
      <c r="Q407" s="13">
        <v>0</v>
      </c>
      <c r="R407" s="13">
        <v>0</v>
      </c>
      <c r="S407" s="43">
        <v>1</v>
      </c>
      <c r="U407" s="37">
        <v>1</v>
      </c>
    </row>
    <row r="408" spans="1:21">
      <c r="A408" s="3">
        <f>IF('Training Data'!A408="M",1,0)</f>
        <v>0</v>
      </c>
      <c r="B408" s="3">
        <f>IF('Training Data'!A408="F",1,0)</f>
        <v>1</v>
      </c>
      <c r="C408" s="9">
        <f>IF('Training Data'!B408="H",1,0)</f>
        <v>1</v>
      </c>
      <c r="D408" s="3">
        <f>IF('Training Data'!B408="A",1,0)</f>
        <v>0</v>
      </c>
      <c r="E408" s="14">
        <v>0</v>
      </c>
      <c r="F408" s="13">
        <v>0</v>
      </c>
      <c r="G408" s="13">
        <v>0</v>
      </c>
      <c r="H408" s="13">
        <v>1</v>
      </c>
      <c r="I408" s="13">
        <v>0</v>
      </c>
      <c r="J408" s="13">
        <v>0</v>
      </c>
      <c r="K408" s="13">
        <v>0</v>
      </c>
      <c r="L408" s="13">
        <v>0</v>
      </c>
      <c r="M408" s="13">
        <v>1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43">
        <v>0</v>
      </c>
      <c r="U408" s="37">
        <v>1</v>
      </c>
    </row>
    <row r="409" spans="1:21">
      <c r="A409" s="3">
        <f>IF('Training Data'!A409="M",1,0)</f>
        <v>0</v>
      </c>
      <c r="B409" s="3">
        <f>IF('Training Data'!A409="F",1,0)</f>
        <v>1</v>
      </c>
      <c r="C409" s="9">
        <f>IF('Training Data'!B409="H",1,0)</f>
        <v>0</v>
      </c>
      <c r="D409" s="3">
        <f>IF('Training Data'!B409="A",1,0)</f>
        <v>1</v>
      </c>
      <c r="E409" s="14">
        <v>0</v>
      </c>
      <c r="F409" s="13">
        <v>0</v>
      </c>
      <c r="G409" s="13">
        <v>0</v>
      </c>
      <c r="H409" s="13">
        <v>0</v>
      </c>
      <c r="I409" s="13">
        <v>1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1</v>
      </c>
      <c r="R409" s="13">
        <v>0</v>
      </c>
      <c r="S409" s="43">
        <v>0</v>
      </c>
      <c r="U409" s="37">
        <v>1</v>
      </c>
    </row>
    <row r="410" spans="1:21">
      <c r="A410" s="3">
        <f>IF('Training Data'!A410="M",1,0)</f>
        <v>1</v>
      </c>
      <c r="B410" s="3">
        <f>IF('Training Data'!A410="F",1,0)</f>
        <v>0</v>
      </c>
      <c r="C410" s="9">
        <f>IF('Training Data'!B410="H",1,0)</f>
        <v>0</v>
      </c>
      <c r="D410" s="3">
        <f>IF('Training Data'!B410="A",1,0)</f>
        <v>1</v>
      </c>
      <c r="E410" s="14">
        <v>0</v>
      </c>
      <c r="F410" s="13">
        <v>0</v>
      </c>
      <c r="G410" s="13">
        <v>0</v>
      </c>
      <c r="H410" s="13">
        <v>1</v>
      </c>
      <c r="I410" s="13">
        <v>1</v>
      </c>
      <c r="J410" s="13">
        <v>0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3">
        <v>1</v>
      </c>
      <c r="R410" s="13">
        <v>0</v>
      </c>
      <c r="S410" s="43">
        <v>1</v>
      </c>
      <c r="U410" s="37">
        <v>1</v>
      </c>
    </row>
    <row r="411" spans="1:21">
      <c r="A411" s="3">
        <f>IF('Training Data'!A411="M",1,0)</f>
        <v>0</v>
      </c>
      <c r="B411" s="3">
        <f>IF('Training Data'!A411="F",1,0)</f>
        <v>1</v>
      </c>
      <c r="C411" s="9">
        <f>IF('Training Data'!B411="H",1,0)</f>
        <v>0</v>
      </c>
      <c r="D411" s="3">
        <f>IF('Training Data'!B411="A",1,0)</f>
        <v>1</v>
      </c>
      <c r="E411" s="14">
        <v>1</v>
      </c>
      <c r="F411" s="13">
        <v>0</v>
      </c>
      <c r="G411" s="13">
        <v>0</v>
      </c>
      <c r="H411" s="13">
        <v>1</v>
      </c>
      <c r="I411" s="13">
        <v>0</v>
      </c>
      <c r="J411" s="13">
        <v>0</v>
      </c>
      <c r="K411" s="13">
        <v>0</v>
      </c>
      <c r="L411" s="13">
        <v>0</v>
      </c>
      <c r="M411" s="13">
        <v>0</v>
      </c>
      <c r="N411" s="13">
        <v>0</v>
      </c>
      <c r="O411" s="13">
        <v>0</v>
      </c>
      <c r="P411" s="13">
        <v>0</v>
      </c>
      <c r="Q411" s="13">
        <v>0</v>
      </c>
      <c r="R411" s="13">
        <v>0</v>
      </c>
      <c r="S411" s="43">
        <v>0</v>
      </c>
      <c r="U411" s="37">
        <v>1</v>
      </c>
    </row>
    <row r="412" spans="1:21">
      <c r="A412" s="3">
        <f>IF('Training Data'!A412="M",1,0)</f>
        <v>0</v>
      </c>
      <c r="B412" s="3">
        <f>IF('Training Data'!A412="F",1,0)</f>
        <v>1</v>
      </c>
      <c r="C412" s="9">
        <f>IF('Training Data'!B412="H",1,0)</f>
        <v>0</v>
      </c>
      <c r="D412" s="3">
        <f>IF('Training Data'!B412="A",1,0)</f>
        <v>1</v>
      </c>
      <c r="E412" s="14">
        <v>0</v>
      </c>
      <c r="F412" s="13">
        <v>0</v>
      </c>
      <c r="G412" s="13">
        <v>0</v>
      </c>
      <c r="H412" s="13">
        <v>0</v>
      </c>
      <c r="I412" s="13">
        <v>0</v>
      </c>
      <c r="J412" s="13">
        <v>0</v>
      </c>
      <c r="K412" s="13">
        <v>0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13">
        <v>0</v>
      </c>
      <c r="R412" s="13">
        <v>0</v>
      </c>
      <c r="S412" s="43">
        <v>0</v>
      </c>
      <c r="U412" s="37">
        <v>1</v>
      </c>
    </row>
    <row r="413" spans="1:21">
      <c r="A413" s="3">
        <f>IF('Training Data'!A413="M",1,0)</f>
        <v>0</v>
      </c>
      <c r="B413" s="3">
        <f>IF('Training Data'!A413="F",1,0)</f>
        <v>1</v>
      </c>
      <c r="C413" s="9">
        <f>IF('Training Data'!B413="H",1,0)</f>
        <v>1</v>
      </c>
      <c r="D413" s="3">
        <f>IF('Training Data'!B413="A",1,0)</f>
        <v>0</v>
      </c>
      <c r="E413" s="14">
        <v>0</v>
      </c>
      <c r="F413" s="13">
        <v>0</v>
      </c>
      <c r="G413" s="13">
        <v>0</v>
      </c>
      <c r="H413" s="13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43">
        <v>0</v>
      </c>
      <c r="U413" s="37">
        <v>1</v>
      </c>
    </row>
    <row r="414" spans="1:21">
      <c r="A414" s="3">
        <f>IF('Training Data'!A414="M",1,0)</f>
        <v>0</v>
      </c>
      <c r="B414" s="3">
        <f>IF('Training Data'!A414="F",1,0)</f>
        <v>1</v>
      </c>
      <c r="C414" s="9">
        <f>IF('Training Data'!B414="H",1,0)</f>
        <v>0</v>
      </c>
      <c r="D414" s="3">
        <f>IF('Training Data'!B414="A",1,0)</f>
        <v>1</v>
      </c>
      <c r="E414" s="14">
        <v>0</v>
      </c>
      <c r="F414" s="13">
        <v>0</v>
      </c>
      <c r="G414" s="13">
        <v>0</v>
      </c>
      <c r="H414" s="13">
        <v>1</v>
      </c>
      <c r="I414" s="13">
        <v>0</v>
      </c>
      <c r="J414" s="13">
        <v>0</v>
      </c>
      <c r="K414" s="13">
        <v>0</v>
      </c>
      <c r="L414" s="13">
        <v>0</v>
      </c>
      <c r="M414" s="13">
        <v>0</v>
      </c>
      <c r="N414" s="13">
        <v>0</v>
      </c>
      <c r="O414" s="13">
        <v>0</v>
      </c>
      <c r="P414" s="13">
        <v>0</v>
      </c>
      <c r="Q414" s="13">
        <v>0</v>
      </c>
      <c r="R414" s="13">
        <v>0</v>
      </c>
      <c r="S414" s="43">
        <v>0</v>
      </c>
      <c r="U414" s="37">
        <v>1</v>
      </c>
    </row>
    <row r="415" spans="1:21">
      <c r="A415" s="3">
        <f>IF('Training Data'!A415="M",1,0)</f>
        <v>1</v>
      </c>
      <c r="B415" s="3">
        <f>IF('Training Data'!A415="F",1,0)</f>
        <v>0</v>
      </c>
      <c r="C415" s="9">
        <f>IF('Training Data'!B415="H",1,0)</f>
        <v>0</v>
      </c>
      <c r="D415" s="3">
        <f>IF('Training Data'!B415="A",1,0)</f>
        <v>1</v>
      </c>
      <c r="E415" s="14">
        <v>0</v>
      </c>
      <c r="F415" s="13">
        <v>0</v>
      </c>
      <c r="G415" s="13">
        <v>0</v>
      </c>
      <c r="H415" s="13">
        <v>0</v>
      </c>
      <c r="I415" s="13">
        <v>0</v>
      </c>
      <c r="J415" s="13">
        <v>0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43">
        <v>0</v>
      </c>
      <c r="U415" s="37">
        <v>1</v>
      </c>
    </row>
    <row r="416" spans="1:21">
      <c r="A416" s="3">
        <f>IF('Training Data'!A416="M",1,0)</f>
        <v>1</v>
      </c>
      <c r="B416" s="3">
        <f>IF('Training Data'!A416="F",1,0)</f>
        <v>0</v>
      </c>
      <c r="C416" s="9">
        <f>IF('Training Data'!B416="H",1,0)</f>
        <v>0</v>
      </c>
      <c r="D416" s="3">
        <f>IF('Training Data'!B416="A",1,0)</f>
        <v>1</v>
      </c>
      <c r="E416" s="14">
        <v>0</v>
      </c>
      <c r="F416" s="13">
        <v>0</v>
      </c>
      <c r="G416" s="13">
        <v>0</v>
      </c>
      <c r="H416" s="13">
        <v>0</v>
      </c>
      <c r="I416" s="13">
        <v>0</v>
      </c>
      <c r="J416" s="13">
        <v>0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43">
        <v>0</v>
      </c>
      <c r="U416" s="37">
        <v>1</v>
      </c>
    </row>
    <row r="417" spans="1:21">
      <c r="A417" s="3">
        <f>IF('Training Data'!A417="M",1,0)</f>
        <v>1</v>
      </c>
      <c r="B417" s="3">
        <f>IF('Training Data'!A417="F",1,0)</f>
        <v>0</v>
      </c>
      <c r="C417" s="9">
        <f>IF('Training Data'!B417="H",1,0)</f>
        <v>0</v>
      </c>
      <c r="D417" s="3">
        <f>IF('Training Data'!B417="A",1,0)</f>
        <v>1</v>
      </c>
      <c r="E417" s="14">
        <v>0</v>
      </c>
      <c r="F417" s="13">
        <v>0</v>
      </c>
      <c r="G417" s="13">
        <v>0</v>
      </c>
      <c r="H417" s="13">
        <v>0</v>
      </c>
      <c r="I417" s="13">
        <v>0</v>
      </c>
      <c r="J417" s="13">
        <v>0</v>
      </c>
      <c r="K417" s="13">
        <v>0</v>
      </c>
      <c r="L417" s="13">
        <v>0</v>
      </c>
      <c r="M417" s="13">
        <v>1</v>
      </c>
      <c r="N417" s="13">
        <v>0</v>
      </c>
      <c r="O417" s="13">
        <v>1</v>
      </c>
      <c r="P417" s="13">
        <v>0</v>
      </c>
      <c r="Q417" s="13">
        <v>0</v>
      </c>
      <c r="R417" s="13">
        <v>0</v>
      </c>
      <c r="S417" s="43">
        <v>0</v>
      </c>
      <c r="U417" s="37">
        <v>1</v>
      </c>
    </row>
    <row r="418" spans="1:21">
      <c r="A418" s="3">
        <f>IF('Training Data'!A418="M",1,0)</f>
        <v>0</v>
      </c>
      <c r="B418" s="3">
        <f>IF('Training Data'!A418="F",1,0)</f>
        <v>1</v>
      </c>
      <c r="C418" s="9">
        <f>IF('Training Data'!B418="H",1,0)</f>
        <v>0</v>
      </c>
      <c r="D418" s="3">
        <f>IF('Training Data'!B418="A",1,0)</f>
        <v>1</v>
      </c>
      <c r="E418" s="14">
        <v>0</v>
      </c>
      <c r="F418" s="13">
        <v>0</v>
      </c>
      <c r="G418" s="13">
        <v>0</v>
      </c>
      <c r="H418" s="13">
        <v>0</v>
      </c>
      <c r="I418" s="13">
        <v>0</v>
      </c>
      <c r="J418" s="13">
        <v>0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43">
        <v>0</v>
      </c>
      <c r="U418" s="37">
        <v>1</v>
      </c>
    </row>
    <row r="419" spans="1:21">
      <c r="A419" s="3">
        <f>IF('Training Data'!A419="M",1,0)</f>
        <v>1</v>
      </c>
      <c r="B419" s="3">
        <f>IF('Training Data'!A419="F",1,0)</f>
        <v>0</v>
      </c>
      <c r="C419" s="9">
        <f>IF('Training Data'!B419="H",1,0)</f>
        <v>1</v>
      </c>
      <c r="D419" s="3">
        <f>IF('Training Data'!B419="A",1,0)</f>
        <v>0</v>
      </c>
      <c r="E419" s="14">
        <v>0</v>
      </c>
      <c r="F419" s="13">
        <v>0</v>
      </c>
      <c r="G419" s="13">
        <v>0</v>
      </c>
      <c r="H419" s="13">
        <v>0</v>
      </c>
      <c r="I419" s="13">
        <v>0</v>
      </c>
      <c r="J419" s="13">
        <v>0</v>
      </c>
      <c r="K419" s="13">
        <v>0</v>
      </c>
      <c r="L419" s="13">
        <v>1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43">
        <v>1</v>
      </c>
      <c r="U419" s="37">
        <v>1</v>
      </c>
    </row>
    <row r="420" spans="1:21">
      <c r="A420" s="3">
        <f>IF('Training Data'!A420="M",1,0)</f>
        <v>1</v>
      </c>
      <c r="B420" s="3">
        <f>IF('Training Data'!A420="F",1,0)</f>
        <v>0</v>
      </c>
      <c r="C420" s="9">
        <f>IF('Training Data'!B420="H",1,0)</f>
        <v>0</v>
      </c>
      <c r="D420" s="3">
        <f>IF('Training Data'!B420="A",1,0)</f>
        <v>1</v>
      </c>
      <c r="E420" s="14">
        <v>0</v>
      </c>
      <c r="F420" s="13">
        <v>0</v>
      </c>
      <c r="G420" s="13">
        <v>0</v>
      </c>
      <c r="H420" s="13">
        <v>1</v>
      </c>
      <c r="I420" s="13">
        <v>0</v>
      </c>
      <c r="J420" s="13">
        <v>0</v>
      </c>
      <c r="K420" s="13">
        <v>0</v>
      </c>
      <c r="L420" s="13">
        <v>0</v>
      </c>
      <c r="M420" s="13">
        <v>0</v>
      </c>
      <c r="N420" s="13">
        <v>1</v>
      </c>
      <c r="O420" s="13">
        <v>0</v>
      </c>
      <c r="P420" s="13">
        <v>0</v>
      </c>
      <c r="Q420" s="13">
        <v>1</v>
      </c>
      <c r="R420" s="13">
        <v>0</v>
      </c>
      <c r="S420" s="43">
        <v>0</v>
      </c>
      <c r="U420" s="37">
        <v>1</v>
      </c>
    </row>
    <row r="421" spans="1:21">
      <c r="A421" s="3">
        <f>IF('Training Data'!A421="M",1,0)</f>
        <v>0</v>
      </c>
      <c r="B421" s="3">
        <f>IF('Training Data'!A421="F",1,0)</f>
        <v>1</v>
      </c>
      <c r="C421" s="9">
        <f>IF('Training Data'!B421="H",1,0)</f>
        <v>0</v>
      </c>
      <c r="D421" s="3">
        <f>IF('Training Data'!B421="A",1,0)</f>
        <v>1</v>
      </c>
      <c r="E421" s="14">
        <v>0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43">
        <v>0</v>
      </c>
      <c r="U421" s="37">
        <v>1</v>
      </c>
    </row>
    <row r="422" spans="1:21">
      <c r="A422" s="3">
        <f>IF('Training Data'!A422="M",1,0)</f>
        <v>0</v>
      </c>
      <c r="B422" s="3">
        <f>IF('Training Data'!A422="F",1,0)</f>
        <v>1</v>
      </c>
      <c r="C422" s="9">
        <f>IF('Training Data'!B422="H",1,0)</f>
        <v>0</v>
      </c>
      <c r="D422" s="3">
        <f>IF('Training Data'!B422="A",1,0)</f>
        <v>1</v>
      </c>
      <c r="E422" s="14">
        <v>0</v>
      </c>
      <c r="F422" s="13">
        <v>1</v>
      </c>
      <c r="G422" s="13">
        <v>0</v>
      </c>
      <c r="H422" s="13">
        <v>0</v>
      </c>
      <c r="I422" s="13">
        <v>0</v>
      </c>
      <c r="J422" s="13">
        <v>0</v>
      </c>
      <c r="K422" s="13">
        <v>0</v>
      </c>
      <c r="L422" s="13">
        <v>1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43">
        <v>0</v>
      </c>
      <c r="U422" s="37">
        <v>1</v>
      </c>
    </row>
    <row r="423" spans="1:21">
      <c r="A423" s="3">
        <f>IF('Training Data'!A423="M",1,0)</f>
        <v>0</v>
      </c>
      <c r="B423" s="3">
        <f>IF('Training Data'!A423="F",1,0)</f>
        <v>1</v>
      </c>
      <c r="C423" s="9">
        <f>IF('Training Data'!B423="H",1,0)</f>
        <v>0</v>
      </c>
      <c r="D423" s="3">
        <f>IF('Training Data'!B423="A",1,0)</f>
        <v>1</v>
      </c>
      <c r="E423" s="14">
        <v>0</v>
      </c>
      <c r="F423" s="13">
        <v>0</v>
      </c>
      <c r="G423" s="13">
        <v>0</v>
      </c>
      <c r="H423" s="13">
        <v>1</v>
      </c>
      <c r="I423" s="13">
        <v>1</v>
      </c>
      <c r="J423" s="13">
        <v>0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1</v>
      </c>
      <c r="Q423" s="13">
        <v>1</v>
      </c>
      <c r="R423" s="13">
        <v>0</v>
      </c>
      <c r="S423" s="43">
        <v>0</v>
      </c>
      <c r="U423" s="37">
        <v>1</v>
      </c>
    </row>
    <row r="424" spans="1:21">
      <c r="A424" s="3">
        <f>IF('Training Data'!A424="M",1,0)</f>
        <v>1</v>
      </c>
      <c r="B424" s="3">
        <f>IF('Training Data'!A424="F",1,0)</f>
        <v>0</v>
      </c>
      <c r="C424" s="9">
        <f>IF('Training Data'!B424="H",1,0)</f>
        <v>1</v>
      </c>
      <c r="D424" s="3">
        <f>IF('Training Data'!B424="A",1,0)</f>
        <v>0</v>
      </c>
      <c r="E424" s="14">
        <v>0</v>
      </c>
      <c r="F424" s="13">
        <v>0</v>
      </c>
      <c r="G424" s="13">
        <v>0</v>
      </c>
      <c r="H424" s="13">
        <v>0</v>
      </c>
      <c r="I424" s="13">
        <v>1</v>
      </c>
      <c r="J424" s="13">
        <v>0</v>
      </c>
      <c r="K424" s="13">
        <v>0</v>
      </c>
      <c r="L424" s="13">
        <v>0</v>
      </c>
      <c r="M424" s="13">
        <v>0</v>
      </c>
      <c r="N424" s="13">
        <v>0</v>
      </c>
      <c r="O424" s="13">
        <v>1</v>
      </c>
      <c r="P424" s="13">
        <v>0</v>
      </c>
      <c r="Q424" s="13">
        <v>0</v>
      </c>
      <c r="R424" s="13">
        <v>1</v>
      </c>
      <c r="S424" s="43">
        <v>1</v>
      </c>
      <c r="U424" s="37">
        <v>1</v>
      </c>
    </row>
    <row r="425" spans="1:21">
      <c r="A425" s="3">
        <f>IF('Training Data'!A425="M",1,0)</f>
        <v>0</v>
      </c>
      <c r="B425" s="3">
        <f>IF('Training Data'!A425="F",1,0)</f>
        <v>0</v>
      </c>
      <c r="C425" s="9">
        <f>IF('Training Data'!B425="H",1,0)</f>
        <v>1</v>
      </c>
      <c r="D425" s="3">
        <f>IF('Training Data'!B425="A",1,0)</f>
        <v>0</v>
      </c>
      <c r="E425" s="14">
        <v>1</v>
      </c>
      <c r="F425" s="13">
        <v>0</v>
      </c>
      <c r="G425" s="13">
        <v>0</v>
      </c>
      <c r="H425" s="13">
        <v>0</v>
      </c>
      <c r="I425" s="13">
        <v>0</v>
      </c>
      <c r="J425" s="13">
        <v>0</v>
      </c>
      <c r="K425" s="13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0</v>
      </c>
      <c r="Q425" s="13">
        <v>0</v>
      </c>
      <c r="R425" s="13">
        <v>0</v>
      </c>
      <c r="S425" s="43">
        <v>0</v>
      </c>
      <c r="U425" s="37">
        <v>1</v>
      </c>
    </row>
    <row r="426" spans="1:21">
      <c r="A426" s="3">
        <f>IF('Training Data'!A426="M",1,0)</f>
        <v>0</v>
      </c>
      <c r="B426" s="3">
        <f>IF('Training Data'!A426="F",1,0)</f>
        <v>1</v>
      </c>
      <c r="C426" s="9">
        <f>IF('Training Data'!B426="H",1,0)</f>
        <v>0</v>
      </c>
      <c r="D426" s="3">
        <f>IF('Training Data'!B426="A",1,0)</f>
        <v>1</v>
      </c>
      <c r="E426" s="14">
        <v>0</v>
      </c>
      <c r="F426" s="13">
        <v>0</v>
      </c>
      <c r="G426" s="13">
        <v>0</v>
      </c>
      <c r="H426" s="13">
        <v>0</v>
      </c>
      <c r="I426" s="13">
        <v>0</v>
      </c>
      <c r="J426" s="13">
        <v>0</v>
      </c>
      <c r="K426" s="13">
        <v>0</v>
      </c>
      <c r="L426" s="13">
        <v>0</v>
      </c>
      <c r="M426" s="13">
        <v>0</v>
      </c>
      <c r="N426" s="13">
        <v>0</v>
      </c>
      <c r="O426" s="13">
        <v>0</v>
      </c>
      <c r="P426" s="13">
        <v>0</v>
      </c>
      <c r="Q426" s="13">
        <v>0</v>
      </c>
      <c r="R426" s="13">
        <v>0</v>
      </c>
      <c r="S426" s="43">
        <v>1</v>
      </c>
      <c r="U426" s="37">
        <v>1</v>
      </c>
    </row>
    <row r="427" spans="1:21">
      <c r="A427" s="3">
        <f>IF('Training Data'!A427="M",1,0)</f>
        <v>1</v>
      </c>
      <c r="B427" s="3">
        <f>IF('Training Data'!A427="F",1,0)</f>
        <v>0</v>
      </c>
      <c r="C427" s="9">
        <f>IF('Training Data'!B427="H",1,0)</f>
        <v>1</v>
      </c>
      <c r="D427" s="3">
        <f>IF('Training Data'!B427="A",1,0)</f>
        <v>0</v>
      </c>
      <c r="E427" s="14">
        <v>1</v>
      </c>
      <c r="F427" s="13">
        <v>0</v>
      </c>
      <c r="G427" s="13">
        <v>0</v>
      </c>
      <c r="H427" s="13">
        <v>0</v>
      </c>
      <c r="I427" s="13">
        <v>0</v>
      </c>
      <c r="J427" s="13">
        <v>0</v>
      </c>
      <c r="K427" s="13">
        <v>1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1</v>
      </c>
      <c r="R427" s="13">
        <v>0</v>
      </c>
      <c r="S427" s="43">
        <v>0</v>
      </c>
      <c r="U427" s="37">
        <v>1</v>
      </c>
    </row>
    <row r="428" spans="1:21">
      <c r="A428" s="3">
        <f>IF('Training Data'!A428="M",1,0)</f>
        <v>0</v>
      </c>
      <c r="B428" s="3">
        <f>IF('Training Data'!A428="F",1,0)</f>
        <v>1</v>
      </c>
      <c r="C428" s="9">
        <f>IF('Training Data'!B428="H",1,0)</f>
        <v>1</v>
      </c>
      <c r="D428" s="3">
        <f>IF('Training Data'!B428="A",1,0)</f>
        <v>0</v>
      </c>
      <c r="E428" s="14">
        <v>0</v>
      </c>
      <c r="F428" s="13">
        <v>0</v>
      </c>
      <c r="G428" s="13">
        <v>0</v>
      </c>
      <c r="H428" s="13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43">
        <v>0</v>
      </c>
      <c r="U428" s="37">
        <v>1</v>
      </c>
    </row>
    <row r="429" spans="1:21">
      <c r="A429" s="3">
        <f>IF('Training Data'!A429="M",1,0)</f>
        <v>0</v>
      </c>
      <c r="B429" s="3">
        <f>IF('Training Data'!A429="F",1,0)</f>
        <v>1</v>
      </c>
      <c r="C429" s="9">
        <f>IF('Training Data'!B429="H",1,0)</f>
        <v>0</v>
      </c>
      <c r="D429" s="3">
        <f>IF('Training Data'!B429="A",1,0)</f>
        <v>1</v>
      </c>
      <c r="E429" s="14">
        <v>0</v>
      </c>
      <c r="F429" s="13">
        <v>0</v>
      </c>
      <c r="G429" s="13">
        <v>0</v>
      </c>
      <c r="H429" s="13">
        <v>0</v>
      </c>
      <c r="I429" s="13">
        <v>0</v>
      </c>
      <c r="J429" s="13">
        <v>0</v>
      </c>
      <c r="K429" s="13">
        <v>0</v>
      </c>
      <c r="L429" s="13">
        <v>0</v>
      </c>
      <c r="M429" s="13">
        <v>1</v>
      </c>
      <c r="N429" s="13">
        <v>0</v>
      </c>
      <c r="O429" s="13">
        <v>0</v>
      </c>
      <c r="P429" s="13">
        <v>0</v>
      </c>
      <c r="Q429" s="13">
        <v>0</v>
      </c>
      <c r="R429" s="13">
        <v>0</v>
      </c>
      <c r="S429" s="43">
        <v>0</v>
      </c>
      <c r="U429" s="37">
        <v>1</v>
      </c>
    </row>
    <row r="430" spans="1:21">
      <c r="A430" s="3">
        <f>IF('Training Data'!A430="M",1,0)</f>
        <v>0</v>
      </c>
      <c r="B430" s="3">
        <f>IF('Training Data'!A430="F",1,0)</f>
        <v>1</v>
      </c>
      <c r="C430" s="9">
        <f>IF('Training Data'!B430="H",1,0)</f>
        <v>0</v>
      </c>
      <c r="D430" s="3">
        <f>IF('Training Data'!B430="A",1,0)</f>
        <v>1</v>
      </c>
      <c r="E430" s="14">
        <v>0</v>
      </c>
      <c r="F430" s="13">
        <v>0</v>
      </c>
      <c r="G430" s="13">
        <v>0</v>
      </c>
      <c r="H430" s="13">
        <v>0</v>
      </c>
      <c r="I430" s="13">
        <v>1</v>
      </c>
      <c r="J430" s="13">
        <v>0</v>
      </c>
      <c r="K430" s="13">
        <v>0</v>
      </c>
      <c r="L430" s="13">
        <v>0</v>
      </c>
      <c r="M430" s="13">
        <v>0</v>
      </c>
      <c r="N430" s="13">
        <v>0</v>
      </c>
      <c r="O430" s="13">
        <v>0</v>
      </c>
      <c r="P430" s="13">
        <v>0</v>
      </c>
      <c r="Q430" s="13">
        <v>0</v>
      </c>
      <c r="R430" s="13">
        <v>0</v>
      </c>
      <c r="S430" s="43">
        <v>0</v>
      </c>
      <c r="U430" s="37">
        <v>1</v>
      </c>
    </row>
    <row r="431" spans="1:21">
      <c r="A431" s="3">
        <f>IF('Training Data'!A431="M",1,0)</f>
        <v>0</v>
      </c>
      <c r="B431" s="3">
        <f>IF('Training Data'!A431="F",1,0)</f>
        <v>1</v>
      </c>
      <c r="C431" s="9">
        <f>IF('Training Data'!B431="H",1,0)</f>
        <v>1</v>
      </c>
      <c r="D431" s="3">
        <f>IF('Training Data'!B431="A",1,0)</f>
        <v>0</v>
      </c>
      <c r="E431" s="14">
        <v>1</v>
      </c>
      <c r="F431" s="13">
        <v>0</v>
      </c>
      <c r="G431" s="13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">
        <v>1</v>
      </c>
      <c r="P431" s="13">
        <v>0</v>
      </c>
      <c r="Q431" s="13">
        <v>0</v>
      </c>
      <c r="R431" s="13">
        <v>0</v>
      </c>
      <c r="S431" s="43">
        <v>0</v>
      </c>
      <c r="U431" s="37">
        <v>1</v>
      </c>
    </row>
    <row r="432" spans="1:21">
      <c r="A432" s="3">
        <f>IF('Training Data'!A432="M",1,0)</f>
        <v>0</v>
      </c>
      <c r="B432" s="3">
        <f>IF('Training Data'!A432="F",1,0)</f>
        <v>1</v>
      </c>
      <c r="C432" s="9">
        <f>IF('Training Data'!B432="H",1,0)</f>
        <v>0</v>
      </c>
      <c r="D432" s="3">
        <f>IF('Training Data'!B432="A",1,0)</f>
        <v>1</v>
      </c>
      <c r="E432" s="14">
        <v>0</v>
      </c>
      <c r="F432" s="13">
        <v>0</v>
      </c>
      <c r="G432" s="13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1</v>
      </c>
      <c r="M432" s="13">
        <v>0</v>
      </c>
      <c r="N432" s="13">
        <v>0</v>
      </c>
      <c r="O432" s="13">
        <v>0</v>
      </c>
      <c r="P432" s="13">
        <v>0</v>
      </c>
      <c r="Q432" s="13">
        <v>1</v>
      </c>
      <c r="R432" s="13">
        <v>0</v>
      </c>
      <c r="S432" s="43">
        <v>0</v>
      </c>
      <c r="U432" s="37">
        <v>1</v>
      </c>
    </row>
    <row r="433" spans="1:21">
      <c r="A433" s="3">
        <f>IF('Training Data'!A433="M",1,0)</f>
        <v>0</v>
      </c>
      <c r="B433" s="3">
        <f>IF('Training Data'!A433="F",1,0)</f>
        <v>1</v>
      </c>
      <c r="C433" s="9">
        <f>IF('Training Data'!B433="H",1,0)</f>
        <v>1</v>
      </c>
      <c r="D433" s="3">
        <f>IF('Training Data'!B433="A",1,0)</f>
        <v>0</v>
      </c>
      <c r="E433" s="14">
        <v>0</v>
      </c>
      <c r="F433" s="13">
        <v>0</v>
      </c>
      <c r="G433" s="13">
        <v>0</v>
      </c>
      <c r="H433" s="13">
        <v>0</v>
      </c>
      <c r="I433" s="13">
        <v>0</v>
      </c>
      <c r="J433" s="13">
        <v>0</v>
      </c>
      <c r="K433" s="13">
        <v>0</v>
      </c>
      <c r="L433" s="13">
        <v>0</v>
      </c>
      <c r="M433" s="13">
        <v>0</v>
      </c>
      <c r="N433" s="13">
        <v>1</v>
      </c>
      <c r="O433" s="13">
        <v>0</v>
      </c>
      <c r="P433" s="13">
        <v>0</v>
      </c>
      <c r="Q433" s="13">
        <v>1</v>
      </c>
      <c r="R433" s="13">
        <v>0</v>
      </c>
      <c r="S433" s="43">
        <v>0</v>
      </c>
      <c r="U433" s="37">
        <v>1</v>
      </c>
    </row>
    <row r="434" spans="1:21">
      <c r="A434" s="3">
        <f>IF('Training Data'!A434="M",1,0)</f>
        <v>0</v>
      </c>
      <c r="B434" s="3">
        <f>IF('Training Data'!A434="F",1,0)</f>
        <v>1</v>
      </c>
      <c r="C434" s="9">
        <f>IF('Training Data'!B434="H",1,0)</f>
        <v>0</v>
      </c>
      <c r="D434" s="3">
        <f>IF('Training Data'!B434="A",1,0)</f>
        <v>1</v>
      </c>
      <c r="E434" s="14">
        <v>0</v>
      </c>
      <c r="F434" s="13">
        <v>0</v>
      </c>
      <c r="G434" s="13">
        <v>0</v>
      </c>
      <c r="H434" s="13">
        <v>1</v>
      </c>
      <c r="I434" s="13">
        <v>0</v>
      </c>
      <c r="J434" s="13">
        <v>0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1</v>
      </c>
      <c r="Q434" s="13">
        <v>0</v>
      </c>
      <c r="R434" s="13">
        <v>0</v>
      </c>
      <c r="S434" s="43">
        <v>0</v>
      </c>
      <c r="U434" s="37">
        <v>1</v>
      </c>
    </row>
    <row r="435" spans="1:21">
      <c r="A435" s="3">
        <f>IF('Training Data'!A435="M",1,0)</f>
        <v>0</v>
      </c>
      <c r="B435" s="3">
        <f>IF('Training Data'!A435="F",1,0)</f>
        <v>1</v>
      </c>
      <c r="C435" s="9">
        <f>IF('Training Data'!B435="H",1,0)</f>
        <v>1</v>
      </c>
      <c r="D435" s="3">
        <f>IF('Training Data'!B435="A",1,0)</f>
        <v>0</v>
      </c>
      <c r="E435" s="14">
        <v>1</v>
      </c>
      <c r="F435" s="13">
        <v>0</v>
      </c>
      <c r="G435" s="13">
        <v>0</v>
      </c>
      <c r="H435" s="13">
        <v>0</v>
      </c>
      <c r="I435" s="13">
        <v>0</v>
      </c>
      <c r="J435" s="13">
        <v>0</v>
      </c>
      <c r="K435" s="13">
        <v>0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13">
        <v>0</v>
      </c>
      <c r="R435" s="13">
        <v>1</v>
      </c>
      <c r="S435" s="43">
        <v>0</v>
      </c>
      <c r="U435" s="37">
        <v>1</v>
      </c>
    </row>
    <row r="436" spans="1:21">
      <c r="A436" s="3">
        <f>IF('Training Data'!A436="M",1,0)</f>
        <v>0</v>
      </c>
      <c r="B436" s="3">
        <f>IF('Training Data'!A436="F",1,0)</f>
        <v>0</v>
      </c>
      <c r="C436" s="9">
        <f>IF('Training Data'!B436="H",1,0)</f>
        <v>0</v>
      </c>
      <c r="D436" s="3">
        <f>IF('Training Data'!B436="A",1,0)</f>
        <v>1</v>
      </c>
      <c r="E436" s="14">
        <v>0</v>
      </c>
      <c r="F436" s="13">
        <v>0</v>
      </c>
      <c r="G436" s="13">
        <v>0</v>
      </c>
      <c r="H436" s="13">
        <v>0</v>
      </c>
      <c r="I436" s="13">
        <v>1</v>
      </c>
      <c r="J436" s="13">
        <v>0</v>
      </c>
      <c r="K436" s="13">
        <v>0</v>
      </c>
      <c r="L436" s="13">
        <v>0</v>
      </c>
      <c r="M436" s="13">
        <v>0</v>
      </c>
      <c r="N436" s="13">
        <v>1</v>
      </c>
      <c r="O436" s="13">
        <v>0</v>
      </c>
      <c r="P436" s="13">
        <v>0</v>
      </c>
      <c r="Q436" s="13">
        <v>0</v>
      </c>
      <c r="R436" s="13">
        <v>0</v>
      </c>
      <c r="S436" s="43">
        <v>0</v>
      </c>
      <c r="U436" s="37">
        <v>1</v>
      </c>
    </row>
    <row r="437" spans="1:21">
      <c r="A437" s="3">
        <f>IF('Training Data'!A437="M",1,0)</f>
        <v>0</v>
      </c>
      <c r="B437" s="3">
        <f>IF('Training Data'!A437="F",1,0)</f>
        <v>1</v>
      </c>
      <c r="C437" s="9">
        <f>IF('Training Data'!B437="H",1,0)</f>
        <v>0</v>
      </c>
      <c r="D437" s="3">
        <f>IF('Training Data'!B437="A",1,0)</f>
        <v>1</v>
      </c>
      <c r="E437" s="14">
        <v>0</v>
      </c>
      <c r="F437" s="13">
        <v>0</v>
      </c>
      <c r="G437" s="13">
        <v>0</v>
      </c>
      <c r="H437" s="13">
        <v>0</v>
      </c>
      <c r="I437" s="13">
        <v>0</v>
      </c>
      <c r="J437" s="13">
        <v>0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1</v>
      </c>
      <c r="R437" s="13">
        <v>0</v>
      </c>
      <c r="S437" s="43">
        <v>0</v>
      </c>
      <c r="U437" s="37">
        <v>1</v>
      </c>
    </row>
    <row r="438" spans="1:21">
      <c r="A438" s="3">
        <f>IF('Training Data'!A438="M",1,0)</f>
        <v>0</v>
      </c>
      <c r="B438" s="3">
        <f>IF('Training Data'!A438="F",1,0)</f>
        <v>1</v>
      </c>
      <c r="C438" s="9">
        <f>IF('Training Data'!B438="H",1,0)</f>
        <v>0</v>
      </c>
      <c r="D438" s="3">
        <f>IF('Training Data'!B438="A",1,0)</f>
        <v>1</v>
      </c>
      <c r="E438" s="14">
        <v>0</v>
      </c>
      <c r="F438" s="13">
        <v>0</v>
      </c>
      <c r="G438" s="13">
        <v>0</v>
      </c>
      <c r="H438" s="13">
        <v>0</v>
      </c>
      <c r="I438" s="13">
        <v>1</v>
      </c>
      <c r="J438" s="13">
        <v>0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43">
        <v>0</v>
      </c>
      <c r="U438" s="37">
        <v>1</v>
      </c>
    </row>
    <row r="439" spans="1:21">
      <c r="A439" s="3">
        <f>IF('Training Data'!A439="M",1,0)</f>
        <v>0</v>
      </c>
      <c r="B439" s="3">
        <f>IF('Training Data'!A439="F",1,0)</f>
        <v>1</v>
      </c>
      <c r="C439" s="9">
        <f>IF('Training Data'!B439="H",1,0)</f>
        <v>1</v>
      </c>
      <c r="D439" s="3">
        <f>IF('Training Data'!B439="A",1,0)</f>
        <v>0</v>
      </c>
      <c r="E439" s="14">
        <v>0</v>
      </c>
      <c r="F439" s="13">
        <v>0</v>
      </c>
      <c r="G439" s="13">
        <v>0</v>
      </c>
      <c r="H439" s="13">
        <v>0</v>
      </c>
      <c r="I439" s="13">
        <v>0</v>
      </c>
      <c r="J439" s="13">
        <v>0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43">
        <v>0</v>
      </c>
      <c r="U439" s="37">
        <v>1</v>
      </c>
    </row>
    <row r="440" spans="1:21">
      <c r="A440" s="3">
        <f>IF('Training Data'!A440="M",1,0)</f>
        <v>0</v>
      </c>
      <c r="B440" s="3">
        <f>IF('Training Data'!A440="F",1,0)</f>
        <v>1</v>
      </c>
      <c r="C440" s="9">
        <f>IF('Training Data'!B440="H",1,0)</f>
        <v>1</v>
      </c>
      <c r="D440" s="3">
        <f>IF('Training Data'!B440="A",1,0)</f>
        <v>0</v>
      </c>
      <c r="E440" s="14">
        <v>0</v>
      </c>
      <c r="F440" s="13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1</v>
      </c>
      <c r="S440" s="43">
        <v>1</v>
      </c>
      <c r="U440" s="37">
        <v>1</v>
      </c>
    </row>
    <row r="441" spans="1:21">
      <c r="A441" s="3">
        <f>IF('Training Data'!A441="M",1,0)</f>
        <v>1</v>
      </c>
      <c r="B441" s="3">
        <f>IF('Training Data'!A441="F",1,0)</f>
        <v>0</v>
      </c>
      <c r="C441" s="9">
        <f>IF('Training Data'!B441="H",1,0)</f>
        <v>1</v>
      </c>
      <c r="D441" s="3">
        <f>IF('Training Data'!B441="A",1,0)</f>
        <v>0</v>
      </c>
      <c r="E441" s="14">
        <v>0</v>
      </c>
      <c r="F441" s="13">
        <v>0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1</v>
      </c>
      <c r="O441" s="13">
        <v>0</v>
      </c>
      <c r="P441" s="13">
        <v>0</v>
      </c>
      <c r="Q441" s="13">
        <v>0</v>
      </c>
      <c r="R441" s="13">
        <v>0</v>
      </c>
      <c r="S441" s="43">
        <v>0</v>
      </c>
      <c r="U441" s="37">
        <v>1</v>
      </c>
    </row>
    <row r="442" spans="1:21">
      <c r="A442" s="3">
        <f>IF('Training Data'!A442="M",1,0)</f>
        <v>0</v>
      </c>
      <c r="B442" s="3">
        <f>IF('Training Data'!A442="F",1,0)</f>
        <v>1</v>
      </c>
      <c r="C442" s="9">
        <f>IF('Training Data'!B442="H",1,0)</f>
        <v>1</v>
      </c>
      <c r="D442" s="3">
        <f>IF('Training Data'!B442="A",1,0)</f>
        <v>0</v>
      </c>
      <c r="E442" s="14">
        <v>0</v>
      </c>
      <c r="F442" s="13">
        <v>0</v>
      </c>
      <c r="G442" s="13">
        <v>0</v>
      </c>
      <c r="H442" s="13">
        <v>0</v>
      </c>
      <c r="I442" s="13">
        <v>0</v>
      </c>
      <c r="J442" s="13">
        <v>0</v>
      </c>
      <c r="K442" s="13">
        <v>0</v>
      </c>
      <c r="L442" s="13">
        <v>0</v>
      </c>
      <c r="M442" s="13">
        <v>0</v>
      </c>
      <c r="N442" s="13">
        <v>1</v>
      </c>
      <c r="O442" s="13">
        <v>0</v>
      </c>
      <c r="P442" s="13">
        <v>0</v>
      </c>
      <c r="Q442" s="13">
        <v>0</v>
      </c>
      <c r="R442" s="13">
        <v>0</v>
      </c>
      <c r="S442" s="43">
        <v>0</v>
      </c>
      <c r="U442" s="37">
        <v>1</v>
      </c>
    </row>
    <row r="443" spans="1:21">
      <c r="A443" s="3">
        <f>IF('Training Data'!A443="M",1,0)</f>
        <v>0</v>
      </c>
      <c r="B443" s="3">
        <f>IF('Training Data'!A443="F",1,0)</f>
        <v>1</v>
      </c>
      <c r="C443" s="9">
        <f>IF('Training Data'!B443="H",1,0)</f>
        <v>1</v>
      </c>
      <c r="D443" s="3">
        <f>IF('Training Data'!B443="A",1,0)</f>
        <v>0</v>
      </c>
      <c r="E443" s="14">
        <v>0</v>
      </c>
      <c r="F443" s="13">
        <v>0</v>
      </c>
      <c r="G443" s="13">
        <v>0</v>
      </c>
      <c r="H443" s="13">
        <v>0</v>
      </c>
      <c r="I443" s="13">
        <v>1</v>
      </c>
      <c r="J443" s="13">
        <v>0</v>
      </c>
      <c r="K443" s="13">
        <v>0</v>
      </c>
      <c r="L443" s="13">
        <v>0</v>
      </c>
      <c r="M443" s="13">
        <v>0</v>
      </c>
      <c r="N443" s="13">
        <v>1</v>
      </c>
      <c r="O443" s="13">
        <v>0</v>
      </c>
      <c r="P443" s="13">
        <v>0</v>
      </c>
      <c r="Q443" s="13">
        <v>0</v>
      </c>
      <c r="R443" s="13">
        <v>0</v>
      </c>
      <c r="S443" s="43">
        <v>0</v>
      </c>
      <c r="U443" s="37">
        <v>1</v>
      </c>
    </row>
    <row r="444" spans="1:21">
      <c r="A444" s="3">
        <f>IF('Training Data'!A444="M",1,0)</f>
        <v>0</v>
      </c>
      <c r="B444" s="3">
        <f>IF('Training Data'!A444="F",1,0)</f>
        <v>1</v>
      </c>
      <c r="C444" s="9">
        <f>IF('Training Data'!B444="H",1,0)</f>
        <v>1</v>
      </c>
      <c r="D444" s="3">
        <f>IF('Training Data'!B444="A",1,0)</f>
        <v>0</v>
      </c>
      <c r="E444" s="14">
        <v>1</v>
      </c>
      <c r="F444" s="13">
        <v>0</v>
      </c>
      <c r="G444" s="13">
        <v>0</v>
      </c>
      <c r="H444" s="13">
        <v>0</v>
      </c>
      <c r="I444" s="13">
        <v>0</v>
      </c>
      <c r="J444" s="13">
        <v>0</v>
      </c>
      <c r="K444" s="13">
        <v>0</v>
      </c>
      <c r="L444" s="13">
        <v>0</v>
      </c>
      <c r="M444" s="13">
        <v>0</v>
      </c>
      <c r="N444" s="13">
        <v>0</v>
      </c>
      <c r="O444" s="13">
        <v>0</v>
      </c>
      <c r="P444" s="13">
        <v>0</v>
      </c>
      <c r="Q444" s="13">
        <v>1</v>
      </c>
      <c r="R444" s="13">
        <v>0</v>
      </c>
      <c r="S444" s="43">
        <v>1</v>
      </c>
      <c r="U444" s="37">
        <v>1</v>
      </c>
    </row>
    <row r="445" spans="1:21">
      <c r="A445" s="3">
        <f>IF('Training Data'!A445="M",1,0)</f>
        <v>0</v>
      </c>
      <c r="B445" s="3">
        <f>IF('Training Data'!A445="F",1,0)</f>
        <v>1</v>
      </c>
      <c r="C445" s="9">
        <f>IF('Training Data'!B445="H",1,0)</f>
        <v>1</v>
      </c>
      <c r="D445" s="3">
        <f>IF('Training Data'!B445="A",1,0)</f>
        <v>0</v>
      </c>
      <c r="E445" s="14">
        <v>0</v>
      </c>
      <c r="F445" s="13">
        <v>0</v>
      </c>
      <c r="G445" s="13">
        <v>0</v>
      </c>
      <c r="H445" s="13">
        <v>1</v>
      </c>
      <c r="I445" s="13">
        <v>0</v>
      </c>
      <c r="J445" s="13">
        <v>0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43">
        <v>1</v>
      </c>
      <c r="U445" s="37">
        <v>1</v>
      </c>
    </row>
    <row r="446" spans="1:21">
      <c r="A446" s="3">
        <f>IF('Training Data'!A446="M",1,0)</f>
        <v>0</v>
      </c>
      <c r="B446" s="3">
        <f>IF('Training Data'!A446="F",1,0)</f>
        <v>0</v>
      </c>
      <c r="C446" s="9">
        <f>IF('Training Data'!B446="H",1,0)</f>
        <v>1</v>
      </c>
      <c r="D446" s="3">
        <f>IF('Training Data'!B446="A",1,0)</f>
        <v>0</v>
      </c>
      <c r="E446" s="14">
        <v>0</v>
      </c>
      <c r="F446" s="13">
        <v>0</v>
      </c>
      <c r="G446" s="13">
        <v>0</v>
      </c>
      <c r="H446" s="13">
        <v>0</v>
      </c>
      <c r="I446" s="13">
        <v>0</v>
      </c>
      <c r="J446" s="13">
        <v>0</v>
      </c>
      <c r="K446" s="13">
        <v>0</v>
      </c>
      <c r="L446" s="13">
        <v>1</v>
      </c>
      <c r="M446" s="13">
        <v>0</v>
      </c>
      <c r="N446" s="13">
        <v>0</v>
      </c>
      <c r="O446" s="13">
        <v>0</v>
      </c>
      <c r="P446" s="13">
        <v>0</v>
      </c>
      <c r="Q446" s="13">
        <v>0</v>
      </c>
      <c r="R446" s="13">
        <v>0</v>
      </c>
      <c r="S446" s="43">
        <v>0</v>
      </c>
      <c r="U446" s="37">
        <v>1</v>
      </c>
    </row>
    <row r="447" spans="1:21">
      <c r="A447" s="3">
        <f>IF('Training Data'!A447="M",1,0)</f>
        <v>1</v>
      </c>
      <c r="B447" s="3">
        <f>IF('Training Data'!A447="F",1,0)</f>
        <v>0</v>
      </c>
      <c r="C447" s="9">
        <f>IF('Training Data'!B447="H",1,0)</f>
        <v>1</v>
      </c>
      <c r="D447" s="3">
        <f>IF('Training Data'!B447="A",1,0)</f>
        <v>0</v>
      </c>
      <c r="E447" s="14">
        <v>0</v>
      </c>
      <c r="F447" s="13">
        <v>0</v>
      </c>
      <c r="G447" s="13">
        <v>0</v>
      </c>
      <c r="H447" s="13">
        <v>0</v>
      </c>
      <c r="I447" s="13">
        <v>0</v>
      </c>
      <c r="J447" s="13">
        <v>0</v>
      </c>
      <c r="K447" s="13">
        <v>0</v>
      </c>
      <c r="L447" s="13">
        <v>0</v>
      </c>
      <c r="M447" s="13">
        <v>0</v>
      </c>
      <c r="N447" s="13">
        <v>0</v>
      </c>
      <c r="O447" s="13">
        <v>0</v>
      </c>
      <c r="P447" s="13">
        <v>0</v>
      </c>
      <c r="Q447" s="13">
        <v>1</v>
      </c>
      <c r="R447" s="13">
        <v>0</v>
      </c>
      <c r="S447" s="43">
        <v>0</v>
      </c>
      <c r="U447" s="37">
        <v>1</v>
      </c>
    </row>
    <row r="448" spans="1:21">
      <c r="A448" s="3">
        <f>IF('Training Data'!A448="M",1,0)</f>
        <v>0</v>
      </c>
      <c r="B448" s="3">
        <f>IF('Training Data'!A448="F",1,0)</f>
        <v>1</v>
      </c>
      <c r="C448" s="9">
        <f>IF('Training Data'!B448="H",1,0)</f>
        <v>1</v>
      </c>
      <c r="D448" s="3">
        <f>IF('Training Data'!B448="A",1,0)</f>
        <v>0</v>
      </c>
      <c r="E448" s="14">
        <v>0</v>
      </c>
      <c r="F448" s="13">
        <v>0</v>
      </c>
      <c r="G448" s="13">
        <v>0</v>
      </c>
      <c r="H448" s="13">
        <v>0</v>
      </c>
      <c r="I448" s="13">
        <v>0</v>
      </c>
      <c r="J448" s="13">
        <v>0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0</v>
      </c>
      <c r="R448" s="13">
        <v>0</v>
      </c>
      <c r="S448" s="43">
        <v>0</v>
      </c>
      <c r="U448" s="37">
        <v>1</v>
      </c>
    </row>
    <row r="449" spans="1:21">
      <c r="A449" s="3">
        <f>IF('Training Data'!A449="M",1,0)</f>
        <v>0</v>
      </c>
      <c r="B449" s="3">
        <f>IF('Training Data'!A449="F",1,0)</f>
        <v>1</v>
      </c>
      <c r="C449" s="9">
        <f>IF('Training Data'!B449="H",1,0)</f>
        <v>1</v>
      </c>
      <c r="D449" s="3">
        <f>IF('Training Data'!B449="A",1,0)</f>
        <v>0</v>
      </c>
      <c r="E449" s="14">
        <v>1</v>
      </c>
      <c r="F449" s="13">
        <v>0</v>
      </c>
      <c r="G449" s="13">
        <v>0</v>
      </c>
      <c r="H449" s="13">
        <v>0</v>
      </c>
      <c r="I449" s="13">
        <v>0</v>
      </c>
      <c r="J449" s="13">
        <v>0</v>
      </c>
      <c r="K449" s="13">
        <v>0</v>
      </c>
      <c r="L449" s="13">
        <v>0</v>
      </c>
      <c r="M449" s="13">
        <v>1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43">
        <v>1</v>
      </c>
      <c r="U449" s="37">
        <v>1</v>
      </c>
    </row>
    <row r="450" spans="1:21">
      <c r="A450" s="3">
        <f>IF('Training Data'!A450="M",1,0)</f>
        <v>0</v>
      </c>
      <c r="B450" s="3">
        <f>IF('Training Data'!A450="F",1,0)</f>
        <v>1</v>
      </c>
      <c r="C450" s="9">
        <f>IF('Training Data'!B450="H",1,0)</f>
        <v>0</v>
      </c>
      <c r="D450" s="3">
        <f>IF('Training Data'!B450="A",1,0)</f>
        <v>1</v>
      </c>
      <c r="E450" s="14">
        <v>0</v>
      </c>
      <c r="F450" s="13">
        <v>0</v>
      </c>
      <c r="G450" s="13">
        <v>0</v>
      </c>
      <c r="H450" s="13">
        <v>0</v>
      </c>
      <c r="I450" s="13">
        <v>1</v>
      </c>
      <c r="J450" s="13">
        <v>0</v>
      </c>
      <c r="K450" s="13">
        <v>0</v>
      </c>
      <c r="L450" s="13">
        <v>0</v>
      </c>
      <c r="M450" s="13">
        <v>1</v>
      </c>
      <c r="N450" s="13">
        <v>0</v>
      </c>
      <c r="O450" s="13">
        <v>0</v>
      </c>
      <c r="P450" s="13">
        <v>0</v>
      </c>
      <c r="Q450" s="13">
        <v>0</v>
      </c>
      <c r="R450" s="13">
        <v>0</v>
      </c>
      <c r="S450" s="43">
        <v>0</v>
      </c>
      <c r="U450" s="37">
        <v>1</v>
      </c>
    </row>
    <row r="451" spans="1:21">
      <c r="A451" s="3">
        <f>IF('Training Data'!A451="M",1,0)</f>
        <v>0</v>
      </c>
      <c r="B451" s="3">
        <f>IF('Training Data'!A451="F",1,0)</f>
        <v>1</v>
      </c>
      <c r="C451" s="9">
        <f>IF('Training Data'!B451="H",1,0)</f>
        <v>0</v>
      </c>
      <c r="D451" s="3">
        <f>IF('Training Data'!B451="A",1,0)</f>
        <v>1</v>
      </c>
      <c r="E451" s="14">
        <v>0</v>
      </c>
      <c r="F451" s="13">
        <v>0</v>
      </c>
      <c r="G451" s="13">
        <v>0</v>
      </c>
      <c r="H451" s="13">
        <v>0</v>
      </c>
      <c r="I451" s="13">
        <v>0</v>
      </c>
      <c r="J451" s="13">
        <v>0</v>
      </c>
      <c r="K451" s="13">
        <v>0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  <c r="Q451" s="13">
        <v>0</v>
      </c>
      <c r="R451" s="13">
        <v>0</v>
      </c>
      <c r="S451" s="43">
        <v>0</v>
      </c>
      <c r="U451" s="37">
        <v>1</v>
      </c>
    </row>
    <row r="452" spans="1:21">
      <c r="A452" s="3">
        <f>IF('Training Data'!A452="M",1,0)</f>
        <v>0</v>
      </c>
      <c r="B452" s="3">
        <f>IF('Training Data'!A452="F",1,0)</f>
        <v>1</v>
      </c>
      <c r="C452" s="9">
        <f>IF('Training Data'!B452="H",1,0)</f>
        <v>1</v>
      </c>
      <c r="D452" s="3">
        <f>IF('Training Data'!B452="A",1,0)</f>
        <v>0</v>
      </c>
      <c r="E452" s="14">
        <v>0</v>
      </c>
      <c r="F452" s="13">
        <v>0</v>
      </c>
      <c r="G452" s="13">
        <v>0</v>
      </c>
      <c r="H452" s="13">
        <v>0</v>
      </c>
      <c r="I452" s="13">
        <v>0</v>
      </c>
      <c r="J452" s="13">
        <v>0</v>
      </c>
      <c r="K452" s="13">
        <v>0</v>
      </c>
      <c r="L452" s="13">
        <v>0</v>
      </c>
      <c r="M452" s="13">
        <v>0</v>
      </c>
      <c r="N452" s="13">
        <v>0</v>
      </c>
      <c r="O452" s="13">
        <v>0</v>
      </c>
      <c r="P452" s="13">
        <v>0</v>
      </c>
      <c r="Q452" s="13">
        <v>0</v>
      </c>
      <c r="R452" s="13">
        <v>0</v>
      </c>
      <c r="S452" s="43">
        <v>0</v>
      </c>
      <c r="U452" s="37">
        <v>1</v>
      </c>
    </row>
    <row r="453" spans="1:21">
      <c r="A453" s="3">
        <f>IF('Training Data'!A453="M",1,0)</f>
        <v>1</v>
      </c>
      <c r="B453" s="3">
        <f>IF('Training Data'!A453="F",1,0)</f>
        <v>0</v>
      </c>
      <c r="C453" s="9">
        <f>IF('Training Data'!B453="H",1,0)</f>
        <v>1</v>
      </c>
      <c r="D453" s="3">
        <f>IF('Training Data'!B453="A",1,0)</f>
        <v>0</v>
      </c>
      <c r="E453" s="14">
        <v>0</v>
      </c>
      <c r="F453" s="13">
        <v>0</v>
      </c>
      <c r="G453" s="13">
        <v>0</v>
      </c>
      <c r="H453" s="13">
        <v>0</v>
      </c>
      <c r="I453" s="13">
        <v>1</v>
      </c>
      <c r="J453" s="13">
        <v>0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0</v>
      </c>
      <c r="S453" s="43">
        <v>0</v>
      </c>
      <c r="U453" s="37">
        <v>1</v>
      </c>
    </row>
    <row r="454" spans="1:21">
      <c r="A454" s="3">
        <f>IF('Training Data'!A454="M",1,0)</f>
        <v>0</v>
      </c>
      <c r="B454" s="3">
        <f>IF('Training Data'!A454="F",1,0)</f>
        <v>1</v>
      </c>
      <c r="C454" s="9">
        <f>IF('Training Data'!B454="H",1,0)</f>
        <v>1</v>
      </c>
      <c r="D454" s="3">
        <f>IF('Training Data'!B454="A",1,0)</f>
        <v>0</v>
      </c>
      <c r="E454" s="14">
        <v>1</v>
      </c>
      <c r="F454" s="13">
        <v>0</v>
      </c>
      <c r="G454" s="13">
        <v>0</v>
      </c>
      <c r="H454" s="13">
        <v>0</v>
      </c>
      <c r="I454" s="13">
        <v>0</v>
      </c>
      <c r="J454" s="13">
        <v>0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43">
        <v>0</v>
      </c>
      <c r="U454" s="37">
        <v>1</v>
      </c>
    </row>
    <row r="455" spans="1:21">
      <c r="A455" s="3">
        <f>IF('Training Data'!A455="M",1,0)</f>
        <v>1</v>
      </c>
      <c r="B455" s="3">
        <f>IF('Training Data'!A455="F",1,0)</f>
        <v>0</v>
      </c>
      <c r="C455" s="9">
        <f>IF('Training Data'!B455="H",1,0)</f>
        <v>0</v>
      </c>
      <c r="D455" s="3">
        <f>IF('Training Data'!B455="A",1,0)</f>
        <v>1</v>
      </c>
      <c r="E455" s="14">
        <v>0</v>
      </c>
      <c r="F455" s="13">
        <v>0</v>
      </c>
      <c r="G455" s="13">
        <v>0</v>
      </c>
      <c r="H455" s="13">
        <v>0</v>
      </c>
      <c r="I455" s="13">
        <v>1</v>
      </c>
      <c r="J455" s="13">
        <v>0</v>
      </c>
      <c r="K455" s="13">
        <v>0</v>
      </c>
      <c r="L455" s="13">
        <v>0</v>
      </c>
      <c r="M455" s="13">
        <v>0</v>
      </c>
      <c r="N455" s="13">
        <v>1</v>
      </c>
      <c r="O455" s="13">
        <v>0</v>
      </c>
      <c r="P455" s="13">
        <v>0</v>
      </c>
      <c r="Q455" s="13">
        <v>1</v>
      </c>
      <c r="R455" s="13">
        <v>0</v>
      </c>
      <c r="S455" s="43">
        <v>0</v>
      </c>
      <c r="U455" s="37">
        <v>1</v>
      </c>
    </row>
    <row r="456" spans="1:21">
      <c r="A456" s="3">
        <f>IF('Training Data'!A456="M",1,0)</f>
        <v>0</v>
      </c>
      <c r="B456" s="3">
        <f>IF('Training Data'!A456="F",1,0)</f>
        <v>1</v>
      </c>
      <c r="C456" s="9">
        <f>IF('Training Data'!B456="H",1,0)</f>
        <v>1</v>
      </c>
      <c r="D456" s="3">
        <f>IF('Training Data'!B456="A",1,0)</f>
        <v>0</v>
      </c>
      <c r="E456" s="14">
        <v>0</v>
      </c>
      <c r="F456" s="13">
        <v>1</v>
      </c>
      <c r="G456" s="13">
        <v>0</v>
      </c>
      <c r="H456" s="13">
        <v>0</v>
      </c>
      <c r="I456" s="13">
        <v>0</v>
      </c>
      <c r="J456" s="13">
        <v>0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0</v>
      </c>
      <c r="S456" s="43">
        <v>0</v>
      </c>
      <c r="U456" s="37">
        <v>1</v>
      </c>
    </row>
    <row r="457" spans="1:21">
      <c r="A457" s="3">
        <f>IF('Training Data'!A457="M",1,0)</f>
        <v>0</v>
      </c>
      <c r="B457" s="3">
        <f>IF('Training Data'!A457="F",1,0)</f>
        <v>1</v>
      </c>
      <c r="C457" s="9">
        <f>IF('Training Data'!B457="H",1,0)</f>
        <v>1</v>
      </c>
      <c r="D457" s="3">
        <f>IF('Training Data'!B457="A",1,0)</f>
        <v>0</v>
      </c>
      <c r="E457" s="14">
        <v>1</v>
      </c>
      <c r="F457" s="13">
        <v>0</v>
      </c>
      <c r="G457" s="13">
        <v>0</v>
      </c>
      <c r="H457" s="13">
        <v>1</v>
      </c>
      <c r="I457" s="13">
        <v>0</v>
      </c>
      <c r="J457" s="13">
        <v>0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1</v>
      </c>
      <c r="R457" s="13">
        <v>0</v>
      </c>
      <c r="S457" s="43">
        <v>0</v>
      </c>
      <c r="U457" s="37">
        <v>1</v>
      </c>
    </row>
    <row r="458" spans="1:21">
      <c r="A458" s="3">
        <f>IF('Training Data'!A458="M",1,0)</f>
        <v>0</v>
      </c>
      <c r="B458" s="3">
        <f>IF('Training Data'!A458="F",1,0)</f>
        <v>1</v>
      </c>
      <c r="C458" s="9">
        <f>IF('Training Data'!B458="H",1,0)</f>
        <v>1</v>
      </c>
      <c r="D458" s="3">
        <f>IF('Training Data'!B458="A",1,0)</f>
        <v>0</v>
      </c>
      <c r="E458" s="14">
        <v>0</v>
      </c>
      <c r="F458" s="13">
        <v>0</v>
      </c>
      <c r="G458" s="13">
        <v>0</v>
      </c>
      <c r="H458" s="13">
        <v>0</v>
      </c>
      <c r="I458" s="13">
        <v>0</v>
      </c>
      <c r="J458" s="13">
        <v>0</v>
      </c>
      <c r="K458" s="13">
        <v>0</v>
      </c>
      <c r="L458" s="13">
        <v>0</v>
      </c>
      <c r="M458" s="13">
        <v>0</v>
      </c>
      <c r="N458" s="13">
        <v>0</v>
      </c>
      <c r="O458" s="13">
        <v>0</v>
      </c>
      <c r="P458" s="13">
        <v>0</v>
      </c>
      <c r="Q458" s="13">
        <v>1</v>
      </c>
      <c r="R458" s="13">
        <v>0</v>
      </c>
      <c r="S458" s="43">
        <v>1</v>
      </c>
      <c r="U458" s="37">
        <v>1</v>
      </c>
    </row>
    <row r="459" spans="1:21">
      <c r="A459" s="3">
        <f>IF('Training Data'!A459="M",1,0)</f>
        <v>1</v>
      </c>
      <c r="B459" s="3">
        <f>IF('Training Data'!A459="F",1,0)</f>
        <v>0</v>
      </c>
      <c r="C459" s="9">
        <f>IF('Training Data'!B459="H",1,0)</f>
        <v>0</v>
      </c>
      <c r="D459" s="3">
        <f>IF('Training Data'!B459="A",1,0)</f>
        <v>0</v>
      </c>
      <c r="E459" s="14">
        <v>0</v>
      </c>
      <c r="F459" s="13">
        <v>0</v>
      </c>
      <c r="G459" s="13">
        <v>0</v>
      </c>
      <c r="H459" s="13">
        <v>0</v>
      </c>
      <c r="I459" s="13">
        <v>1</v>
      </c>
      <c r="J459" s="13">
        <v>0</v>
      </c>
      <c r="K459" s="13">
        <v>0</v>
      </c>
      <c r="L459" s="13">
        <v>0</v>
      </c>
      <c r="M459" s="13">
        <v>0</v>
      </c>
      <c r="N459" s="13">
        <v>1</v>
      </c>
      <c r="O459" s="13">
        <v>0</v>
      </c>
      <c r="P459" s="13">
        <v>0</v>
      </c>
      <c r="Q459" s="13">
        <v>0</v>
      </c>
      <c r="R459" s="13">
        <v>1</v>
      </c>
      <c r="S459" s="43">
        <v>0</v>
      </c>
      <c r="U459" s="37">
        <v>1</v>
      </c>
    </row>
    <row r="460" spans="1:21">
      <c r="A460" s="3">
        <f>IF('Training Data'!A460="M",1,0)</f>
        <v>0</v>
      </c>
      <c r="B460" s="3">
        <f>IF('Training Data'!A460="F",1,0)</f>
        <v>0</v>
      </c>
      <c r="C460" s="9">
        <f>IF('Training Data'!B460="H",1,0)</f>
        <v>1</v>
      </c>
      <c r="D460" s="3">
        <f>IF('Training Data'!B460="A",1,0)</f>
        <v>0</v>
      </c>
      <c r="E460" s="14">
        <v>0</v>
      </c>
      <c r="F460" s="13">
        <v>0</v>
      </c>
      <c r="G460" s="13">
        <v>0</v>
      </c>
      <c r="H460" s="13">
        <v>0</v>
      </c>
      <c r="I460" s="13">
        <v>0</v>
      </c>
      <c r="J460" s="13">
        <v>0</v>
      </c>
      <c r="K460" s="13">
        <v>0</v>
      </c>
      <c r="L460" s="13">
        <v>0</v>
      </c>
      <c r="M460" s="13">
        <v>0</v>
      </c>
      <c r="N460" s="13">
        <v>1</v>
      </c>
      <c r="O460" s="13">
        <v>0</v>
      </c>
      <c r="P460" s="13">
        <v>0</v>
      </c>
      <c r="Q460" s="13">
        <v>0</v>
      </c>
      <c r="R460" s="13">
        <v>0</v>
      </c>
      <c r="S460" s="43">
        <v>0</v>
      </c>
      <c r="U460" s="37">
        <v>1</v>
      </c>
    </row>
    <row r="461" spans="1:21">
      <c r="A461" s="3">
        <f>IF('Training Data'!A461="M",1,0)</f>
        <v>0</v>
      </c>
      <c r="B461" s="3">
        <f>IF('Training Data'!A461="F",1,0)</f>
        <v>1</v>
      </c>
      <c r="C461" s="9">
        <f>IF('Training Data'!B461="H",1,0)</f>
        <v>1</v>
      </c>
      <c r="D461" s="3">
        <f>IF('Training Data'!B461="A",1,0)</f>
        <v>0</v>
      </c>
      <c r="E461" s="14">
        <v>1</v>
      </c>
      <c r="F461" s="13">
        <v>0</v>
      </c>
      <c r="G461" s="13">
        <v>0</v>
      </c>
      <c r="H461" s="13">
        <v>1</v>
      </c>
      <c r="I461" s="13">
        <v>0</v>
      </c>
      <c r="J461" s="13">
        <v>0</v>
      </c>
      <c r="K461" s="13">
        <v>0</v>
      </c>
      <c r="L461" s="13">
        <v>1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0</v>
      </c>
      <c r="S461" s="43">
        <v>0</v>
      </c>
      <c r="U461" s="37">
        <v>1</v>
      </c>
    </row>
    <row r="462" spans="1:21">
      <c r="A462" s="3">
        <f>IF('Training Data'!A462="M",1,0)</f>
        <v>0</v>
      </c>
      <c r="B462" s="3">
        <f>IF('Training Data'!A462="F",1,0)</f>
        <v>1</v>
      </c>
      <c r="C462" s="9">
        <f>IF('Training Data'!B462="H",1,0)</f>
        <v>0</v>
      </c>
      <c r="D462" s="3">
        <f>IF('Training Data'!B462="A",1,0)</f>
        <v>1</v>
      </c>
      <c r="E462" s="14">
        <v>0</v>
      </c>
      <c r="F462" s="13">
        <v>0</v>
      </c>
      <c r="G462" s="13">
        <v>0</v>
      </c>
      <c r="H462" s="13">
        <v>0</v>
      </c>
      <c r="I462" s="13">
        <v>0</v>
      </c>
      <c r="J462" s="13">
        <v>0</v>
      </c>
      <c r="K462" s="13">
        <v>0</v>
      </c>
      <c r="L462" s="13">
        <v>0</v>
      </c>
      <c r="M462" s="13">
        <v>0</v>
      </c>
      <c r="N462" s="13">
        <v>0</v>
      </c>
      <c r="O462" s="13">
        <v>0</v>
      </c>
      <c r="P462" s="13">
        <v>0</v>
      </c>
      <c r="Q462" s="13">
        <v>0</v>
      </c>
      <c r="R462" s="13">
        <v>0</v>
      </c>
      <c r="S462" s="43">
        <v>1</v>
      </c>
      <c r="U462" s="37">
        <v>1</v>
      </c>
    </row>
    <row r="463" spans="1:21">
      <c r="A463" s="3">
        <f>IF('Training Data'!A463="M",1,0)</f>
        <v>1</v>
      </c>
      <c r="B463" s="3">
        <f>IF('Training Data'!A463="F",1,0)</f>
        <v>0</v>
      </c>
      <c r="C463" s="9">
        <f>IF('Training Data'!B463="H",1,0)</f>
        <v>1</v>
      </c>
      <c r="D463" s="3">
        <f>IF('Training Data'!B463="A",1,0)</f>
        <v>0</v>
      </c>
      <c r="E463" s="14">
        <v>0</v>
      </c>
      <c r="F463" s="13">
        <v>0</v>
      </c>
      <c r="G463" s="13">
        <v>0</v>
      </c>
      <c r="H463" s="13">
        <v>0</v>
      </c>
      <c r="I463" s="13">
        <v>1</v>
      </c>
      <c r="J463" s="13">
        <v>0</v>
      </c>
      <c r="K463" s="13">
        <v>0</v>
      </c>
      <c r="L463" s="13">
        <v>0</v>
      </c>
      <c r="M463" s="13">
        <v>0</v>
      </c>
      <c r="N463" s="13">
        <v>0</v>
      </c>
      <c r="O463" s="13">
        <v>0</v>
      </c>
      <c r="P463" s="13">
        <v>0</v>
      </c>
      <c r="Q463" s="13">
        <v>0</v>
      </c>
      <c r="R463" s="13">
        <v>0</v>
      </c>
      <c r="S463" s="43">
        <v>0</v>
      </c>
      <c r="U463" s="37">
        <v>1</v>
      </c>
    </row>
    <row r="464" spans="1:21">
      <c r="A464" s="3">
        <f>IF('Training Data'!A464="M",1,0)</f>
        <v>0</v>
      </c>
      <c r="B464" s="3">
        <f>IF('Training Data'!A464="F",1,0)</f>
        <v>1</v>
      </c>
      <c r="C464" s="9">
        <f>IF('Training Data'!B464="H",1,0)</f>
        <v>1</v>
      </c>
      <c r="D464" s="3">
        <f>IF('Training Data'!B464="A",1,0)</f>
        <v>0</v>
      </c>
      <c r="E464" s="14">
        <v>0</v>
      </c>
      <c r="F464" s="13">
        <v>0</v>
      </c>
      <c r="G464" s="13">
        <v>0</v>
      </c>
      <c r="H464" s="13">
        <v>1</v>
      </c>
      <c r="I464" s="13">
        <v>0</v>
      </c>
      <c r="J464" s="13">
        <v>0</v>
      </c>
      <c r="K464" s="13">
        <v>0</v>
      </c>
      <c r="L464" s="13">
        <v>0</v>
      </c>
      <c r="M464" s="13">
        <v>0</v>
      </c>
      <c r="N464" s="13">
        <v>0</v>
      </c>
      <c r="O464" s="13">
        <v>0</v>
      </c>
      <c r="P464" s="13">
        <v>0</v>
      </c>
      <c r="Q464" s="13">
        <v>1</v>
      </c>
      <c r="R464" s="13">
        <v>0</v>
      </c>
      <c r="S464" s="43">
        <v>0</v>
      </c>
      <c r="U464" s="37">
        <v>1</v>
      </c>
    </row>
    <row r="465" spans="1:21">
      <c r="A465" s="3">
        <f>IF('Training Data'!A465="M",1,0)</f>
        <v>0</v>
      </c>
      <c r="B465" s="3">
        <f>IF('Training Data'!A465="F",1,0)</f>
        <v>1</v>
      </c>
      <c r="C465" s="9">
        <f>IF('Training Data'!B465="H",1,0)</f>
        <v>1</v>
      </c>
      <c r="D465" s="3">
        <f>IF('Training Data'!B465="A",1,0)</f>
        <v>0</v>
      </c>
      <c r="E465" s="14">
        <v>0</v>
      </c>
      <c r="F465" s="13">
        <v>0</v>
      </c>
      <c r="G465" s="13">
        <v>1</v>
      </c>
      <c r="H465" s="13">
        <v>0</v>
      </c>
      <c r="I465" s="13">
        <v>0</v>
      </c>
      <c r="J465" s="13">
        <v>0</v>
      </c>
      <c r="K465" s="13">
        <v>0</v>
      </c>
      <c r="L465" s="13">
        <v>1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43">
        <v>1</v>
      </c>
      <c r="U465" s="37">
        <v>1</v>
      </c>
    </row>
    <row r="466" spans="1:21">
      <c r="A466" s="3">
        <f>IF('Training Data'!A466="M",1,0)</f>
        <v>0</v>
      </c>
      <c r="B466" s="3">
        <f>IF('Training Data'!A466="F",1,0)</f>
        <v>1</v>
      </c>
      <c r="C466" s="9">
        <f>IF('Training Data'!B466="H",1,0)</f>
        <v>0</v>
      </c>
      <c r="D466" s="3">
        <f>IF('Training Data'!B466="A",1,0)</f>
        <v>1</v>
      </c>
      <c r="E466" s="14">
        <v>0</v>
      </c>
      <c r="F466" s="13">
        <v>0</v>
      </c>
      <c r="G466" s="13">
        <v>0</v>
      </c>
      <c r="H466" s="13">
        <v>0</v>
      </c>
      <c r="I466" s="13">
        <v>1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43">
        <v>0</v>
      </c>
      <c r="U466" s="37">
        <v>1</v>
      </c>
    </row>
    <row r="467" spans="1:21">
      <c r="A467" s="3">
        <f>IF('Training Data'!A467="M",1,0)</f>
        <v>1</v>
      </c>
      <c r="B467" s="3">
        <f>IF('Training Data'!A467="F",1,0)</f>
        <v>0</v>
      </c>
      <c r="C467" s="9">
        <f>IF('Training Data'!B467="H",1,0)</f>
        <v>0</v>
      </c>
      <c r="D467" s="3">
        <f>IF('Training Data'!B467="A",1,0)</f>
        <v>1</v>
      </c>
      <c r="E467" s="14">
        <v>0</v>
      </c>
      <c r="F467" s="13">
        <v>0</v>
      </c>
      <c r="G467" s="13">
        <v>0</v>
      </c>
      <c r="H467" s="13">
        <v>0</v>
      </c>
      <c r="I467" s="13">
        <v>1</v>
      </c>
      <c r="J467" s="13">
        <v>0</v>
      </c>
      <c r="K467" s="13">
        <v>0</v>
      </c>
      <c r="L467" s="13">
        <v>0</v>
      </c>
      <c r="M467" s="13">
        <v>1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43">
        <v>0</v>
      </c>
      <c r="U467" s="37">
        <v>1</v>
      </c>
    </row>
    <row r="468" spans="1:21">
      <c r="A468" s="3">
        <f>IF('Training Data'!A468="M",1,0)</f>
        <v>0</v>
      </c>
      <c r="B468" s="3">
        <f>IF('Training Data'!A468="F",1,0)</f>
        <v>1</v>
      </c>
      <c r="C468" s="9">
        <f>IF('Training Data'!B468="H",1,0)</f>
        <v>1</v>
      </c>
      <c r="D468" s="3">
        <f>IF('Training Data'!B468="A",1,0)</f>
        <v>0</v>
      </c>
      <c r="E468" s="14">
        <v>0</v>
      </c>
      <c r="F468" s="13">
        <v>0</v>
      </c>
      <c r="G468" s="13">
        <v>0</v>
      </c>
      <c r="H468" s="13">
        <v>0</v>
      </c>
      <c r="I468" s="13">
        <v>0</v>
      </c>
      <c r="J468" s="13">
        <v>0</v>
      </c>
      <c r="K468" s="13">
        <v>0</v>
      </c>
      <c r="L468" s="13">
        <v>0</v>
      </c>
      <c r="M468" s="13">
        <v>0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43">
        <v>0</v>
      </c>
      <c r="U468" s="37">
        <v>1</v>
      </c>
    </row>
    <row r="469" spans="1:21">
      <c r="A469" s="3">
        <f>IF('Training Data'!A469="M",1,0)</f>
        <v>1</v>
      </c>
      <c r="B469" s="3">
        <f>IF('Training Data'!A469="F",1,0)</f>
        <v>0</v>
      </c>
      <c r="C469" s="9">
        <f>IF('Training Data'!B469="H",1,0)</f>
        <v>0</v>
      </c>
      <c r="D469" s="3">
        <f>IF('Training Data'!B469="A",1,0)</f>
        <v>1</v>
      </c>
      <c r="E469" s="14">
        <v>0</v>
      </c>
      <c r="F469" s="13">
        <v>0</v>
      </c>
      <c r="G469" s="13">
        <v>0</v>
      </c>
      <c r="H469" s="13">
        <v>0</v>
      </c>
      <c r="I469" s="13">
        <v>0</v>
      </c>
      <c r="J469" s="13">
        <v>0</v>
      </c>
      <c r="K469" s="13">
        <v>0</v>
      </c>
      <c r="L469" s="13">
        <v>0</v>
      </c>
      <c r="M469" s="13">
        <v>0</v>
      </c>
      <c r="N469" s="13">
        <v>1</v>
      </c>
      <c r="O469" s="13">
        <v>0</v>
      </c>
      <c r="P469" s="13">
        <v>0</v>
      </c>
      <c r="Q469" s="13">
        <v>0</v>
      </c>
      <c r="R469" s="13">
        <v>0</v>
      </c>
      <c r="S469" s="43">
        <v>0</v>
      </c>
      <c r="U469" s="37">
        <v>1</v>
      </c>
    </row>
    <row r="470" spans="1:21">
      <c r="A470" s="3">
        <f>IF('Training Data'!A470="M",1,0)</f>
        <v>1</v>
      </c>
      <c r="B470" s="3">
        <f>IF('Training Data'!A470="F",1,0)</f>
        <v>0</v>
      </c>
      <c r="C470" s="9">
        <f>IF('Training Data'!B470="H",1,0)</f>
        <v>0</v>
      </c>
      <c r="D470" s="3">
        <f>IF('Training Data'!B470="A",1,0)</f>
        <v>1</v>
      </c>
      <c r="E470" s="14">
        <v>0</v>
      </c>
      <c r="F470" s="13">
        <v>0</v>
      </c>
      <c r="G470" s="13">
        <v>0</v>
      </c>
      <c r="H470" s="13">
        <v>0</v>
      </c>
      <c r="I470" s="13">
        <v>0</v>
      </c>
      <c r="J470" s="13">
        <v>0</v>
      </c>
      <c r="K470" s="13">
        <v>0</v>
      </c>
      <c r="L470" s="13">
        <v>1</v>
      </c>
      <c r="M470" s="13">
        <v>0</v>
      </c>
      <c r="N470" s="13">
        <v>0</v>
      </c>
      <c r="O470" s="13">
        <v>0</v>
      </c>
      <c r="P470" s="13">
        <v>0</v>
      </c>
      <c r="Q470" s="13">
        <v>1</v>
      </c>
      <c r="R470" s="13">
        <v>0</v>
      </c>
      <c r="S470" s="43">
        <v>1</v>
      </c>
      <c r="U470" s="37">
        <v>1</v>
      </c>
    </row>
    <row r="471" spans="1:21">
      <c r="A471" s="3">
        <f>IF('Training Data'!A471="M",1,0)</f>
        <v>0</v>
      </c>
      <c r="B471" s="3">
        <f>IF('Training Data'!A471="F",1,0)</f>
        <v>1</v>
      </c>
      <c r="C471" s="9">
        <f>IF('Training Data'!B471="H",1,0)</f>
        <v>1</v>
      </c>
      <c r="D471" s="3">
        <f>IF('Training Data'!B471="A",1,0)</f>
        <v>0</v>
      </c>
      <c r="E471" s="14">
        <v>0</v>
      </c>
      <c r="F471" s="13">
        <v>0</v>
      </c>
      <c r="G471" s="13">
        <v>0</v>
      </c>
      <c r="H471" s="13">
        <v>0</v>
      </c>
      <c r="I471" s="13">
        <v>0</v>
      </c>
      <c r="J471" s="13">
        <v>0</v>
      </c>
      <c r="K471" s="13">
        <v>1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43">
        <v>0</v>
      </c>
      <c r="U471" s="37">
        <v>1</v>
      </c>
    </row>
    <row r="472" spans="1:21">
      <c r="A472" s="3">
        <f>IF('Training Data'!A472="M",1,0)</f>
        <v>0</v>
      </c>
      <c r="B472" s="3">
        <f>IF('Training Data'!A472="F",1,0)</f>
        <v>0</v>
      </c>
      <c r="C472" s="9">
        <f>IF('Training Data'!B472="H",1,0)</f>
        <v>0</v>
      </c>
      <c r="D472" s="3">
        <f>IF('Training Data'!B472="A",1,0)</f>
        <v>1</v>
      </c>
      <c r="E472" s="14">
        <v>0</v>
      </c>
      <c r="F472" s="13">
        <v>0</v>
      </c>
      <c r="G472" s="13">
        <v>0</v>
      </c>
      <c r="H472" s="13">
        <v>0</v>
      </c>
      <c r="I472" s="13">
        <v>0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">
        <v>0</v>
      </c>
      <c r="P472" s="13">
        <v>0</v>
      </c>
      <c r="Q472" s="13">
        <v>1</v>
      </c>
      <c r="R472" s="13">
        <v>0</v>
      </c>
      <c r="S472" s="43">
        <v>0</v>
      </c>
      <c r="U472" s="37">
        <v>1</v>
      </c>
    </row>
    <row r="473" spans="1:21">
      <c r="A473" s="3">
        <f>IF('Training Data'!A473="M",1,0)</f>
        <v>0</v>
      </c>
      <c r="B473" s="3">
        <f>IF('Training Data'!A473="F",1,0)</f>
        <v>1</v>
      </c>
      <c r="C473" s="9">
        <f>IF('Training Data'!B473="H",1,0)</f>
        <v>1</v>
      </c>
      <c r="D473" s="3">
        <f>IF('Training Data'!B473="A",1,0)</f>
        <v>0</v>
      </c>
      <c r="E473" s="14">
        <v>0</v>
      </c>
      <c r="F473" s="13">
        <v>0</v>
      </c>
      <c r="G473" s="13">
        <v>0</v>
      </c>
      <c r="H473" s="13">
        <v>1</v>
      </c>
      <c r="I473" s="13">
        <v>0</v>
      </c>
      <c r="J473" s="13">
        <v>0</v>
      </c>
      <c r="K473" s="13">
        <v>0</v>
      </c>
      <c r="L473" s="13">
        <v>1</v>
      </c>
      <c r="M473" s="13">
        <v>0</v>
      </c>
      <c r="N473" s="13">
        <v>0</v>
      </c>
      <c r="O473" s="13">
        <v>0</v>
      </c>
      <c r="P473" s="13">
        <v>1</v>
      </c>
      <c r="Q473" s="13">
        <v>0</v>
      </c>
      <c r="R473" s="13">
        <v>0</v>
      </c>
      <c r="S473" s="43">
        <v>0</v>
      </c>
      <c r="U473" s="37">
        <v>1</v>
      </c>
    </row>
    <row r="474" spans="1:21">
      <c r="A474" s="3">
        <f>IF('Training Data'!A474="M",1,0)</f>
        <v>0</v>
      </c>
      <c r="B474" s="3">
        <f>IF('Training Data'!A474="F",1,0)</f>
        <v>1</v>
      </c>
      <c r="C474" s="9">
        <f>IF('Training Data'!B474="H",1,0)</f>
        <v>1</v>
      </c>
      <c r="D474" s="3">
        <f>IF('Training Data'!B474="A",1,0)</f>
        <v>0</v>
      </c>
      <c r="E474" s="14">
        <v>0</v>
      </c>
      <c r="F474" s="13">
        <v>0</v>
      </c>
      <c r="G474" s="13">
        <v>0</v>
      </c>
      <c r="H474" s="13">
        <v>0</v>
      </c>
      <c r="I474" s="13">
        <v>0</v>
      </c>
      <c r="J474" s="13">
        <v>0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1</v>
      </c>
      <c r="Q474" s="13">
        <v>0</v>
      </c>
      <c r="R474" s="13">
        <v>0</v>
      </c>
      <c r="S474" s="43">
        <v>0</v>
      </c>
      <c r="U474" s="37">
        <v>1</v>
      </c>
    </row>
    <row r="475" spans="1:21">
      <c r="A475" s="3">
        <f>IF('Training Data'!A475="M",1,0)</f>
        <v>1</v>
      </c>
      <c r="B475" s="3">
        <f>IF('Training Data'!A475="F",1,0)</f>
        <v>0</v>
      </c>
      <c r="C475" s="9">
        <f>IF('Training Data'!B475="H",1,0)</f>
        <v>1</v>
      </c>
      <c r="D475" s="3">
        <f>IF('Training Data'!B475="A",1,0)</f>
        <v>0</v>
      </c>
      <c r="E475" s="14">
        <v>0</v>
      </c>
      <c r="F475" s="13">
        <v>0</v>
      </c>
      <c r="G475" s="13">
        <v>0</v>
      </c>
      <c r="H475" s="13">
        <v>0</v>
      </c>
      <c r="I475" s="13">
        <v>1</v>
      </c>
      <c r="J475" s="13">
        <v>0</v>
      </c>
      <c r="K475" s="13">
        <v>1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0</v>
      </c>
      <c r="S475" s="43">
        <v>0</v>
      </c>
      <c r="U475" s="37">
        <v>1</v>
      </c>
    </row>
    <row r="476" spans="1:21">
      <c r="A476" s="3">
        <f>IF('Training Data'!A476="M",1,0)</f>
        <v>0</v>
      </c>
      <c r="B476" s="3">
        <f>IF('Training Data'!A476="F",1,0)</f>
        <v>1</v>
      </c>
      <c r="C476" s="9">
        <f>IF('Training Data'!B476="H",1,0)</f>
        <v>0</v>
      </c>
      <c r="D476" s="3">
        <f>IF('Training Data'!B476="A",1,0)</f>
        <v>1</v>
      </c>
      <c r="E476" s="14">
        <v>0</v>
      </c>
      <c r="F476" s="13">
        <v>0</v>
      </c>
      <c r="G476" s="13">
        <v>0</v>
      </c>
      <c r="H476" s="13">
        <v>1</v>
      </c>
      <c r="I476" s="13">
        <v>0</v>
      </c>
      <c r="J476" s="13">
        <v>0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3">
        <v>1</v>
      </c>
      <c r="R476" s="13">
        <v>0</v>
      </c>
      <c r="S476" s="43">
        <v>0</v>
      </c>
      <c r="U476" s="37">
        <v>1</v>
      </c>
    </row>
    <row r="477" spans="1:21">
      <c r="A477" s="3">
        <f>IF('Training Data'!A477="M",1,0)</f>
        <v>0</v>
      </c>
      <c r="B477" s="3">
        <f>IF('Training Data'!A477="F",1,0)</f>
        <v>1</v>
      </c>
      <c r="C477" s="9">
        <f>IF('Training Data'!B477="H",1,0)</f>
        <v>1</v>
      </c>
      <c r="D477" s="3">
        <f>IF('Training Data'!B477="A",1,0)</f>
        <v>0</v>
      </c>
      <c r="E477" s="14">
        <v>0</v>
      </c>
      <c r="F477" s="13">
        <v>0</v>
      </c>
      <c r="G477" s="13">
        <v>0</v>
      </c>
      <c r="H477" s="13">
        <v>0</v>
      </c>
      <c r="I477" s="13">
        <v>1</v>
      </c>
      <c r="J477" s="13">
        <v>0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  <c r="S477" s="43">
        <v>0</v>
      </c>
      <c r="U477" s="37">
        <v>1</v>
      </c>
    </row>
    <row r="478" spans="1:21">
      <c r="A478" s="3">
        <f>IF('Training Data'!A478="M",1,0)</f>
        <v>0</v>
      </c>
      <c r="B478" s="3">
        <f>IF('Training Data'!A478="F",1,0)</f>
        <v>1</v>
      </c>
      <c r="C478" s="9">
        <f>IF('Training Data'!B478="H",1,0)</f>
        <v>1</v>
      </c>
      <c r="D478" s="3">
        <f>IF('Training Data'!B478="A",1,0)</f>
        <v>0</v>
      </c>
      <c r="E478" s="14">
        <v>0</v>
      </c>
      <c r="F478" s="13">
        <v>0</v>
      </c>
      <c r="G478" s="13">
        <v>0</v>
      </c>
      <c r="H478" s="13">
        <v>1</v>
      </c>
      <c r="I478" s="13">
        <v>0</v>
      </c>
      <c r="J478" s="13">
        <v>0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  <c r="Q478" s="13">
        <v>1</v>
      </c>
      <c r="R478" s="13">
        <v>0</v>
      </c>
      <c r="S478" s="43">
        <v>0</v>
      </c>
      <c r="U478" s="37">
        <v>1</v>
      </c>
    </row>
    <row r="479" spans="1:21">
      <c r="A479" s="3">
        <f>IF('Training Data'!A479="M",1,0)</f>
        <v>0</v>
      </c>
      <c r="B479" s="3">
        <f>IF('Training Data'!A479="F",1,0)</f>
        <v>1</v>
      </c>
      <c r="C479" s="9">
        <f>IF('Training Data'!B479="H",1,0)</f>
        <v>0</v>
      </c>
      <c r="D479" s="3">
        <f>IF('Training Data'!B479="A",1,0)</f>
        <v>1</v>
      </c>
      <c r="E479" s="14">
        <v>0</v>
      </c>
      <c r="F479" s="13">
        <v>0</v>
      </c>
      <c r="G479" s="13">
        <v>0</v>
      </c>
      <c r="H479" s="13">
        <v>0</v>
      </c>
      <c r="I479" s="13">
        <v>0</v>
      </c>
      <c r="J479" s="13">
        <v>0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43">
        <v>0</v>
      </c>
      <c r="U479" s="37">
        <v>1</v>
      </c>
    </row>
    <row r="480" spans="1:21">
      <c r="A480" s="3">
        <f>IF('Training Data'!A480="M",1,0)</f>
        <v>0</v>
      </c>
      <c r="B480" s="3">
        <f>IF('Training Data'!A480="F",1,0)</f>
        <v>1</v>
      </c>
      <c r="C480" s="9">
        <f>IF('Training Data'!B480="H",1,0)</f>
        <v>1</v>
      </c>
      <c r="D480" s="3">
        <f>IF('Training Data'!B480="A",1,0)</f>
        <v>0</v>
      </c>
      <c r="E480" s="14">
        <v>0</v>
      </c>
      <c r="F480" s="13">
        <v>0</v>
      </c>
      <c r="G480" s="13">
        <v>0</v>
      </c>
      <c r="H480" s="13">
        <v>0</v>
      </c>
      <c r="I480" s="13">
        <v>0</v>
      </c>
      <c r="J480" s="13">
        <v>0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  <c r="S480" s="43">
        <v>0</v>
      </c>
      <c r="U480" s="37">
        <v>1</v>
      </c>
    </row>
    <row r="481" spans="1:21">
      <c r="A481" s="3">
        <f>IF('Training Data'!A481="M",1,0)</f>
        <v>0</v>
      </c>
      <c r="B481" s="3">
        <f>IF('Training Data'!A481="F",1,0)</f>
        <v>0</v>
      </c>
      <c r="C481" s="9">
        <f>IF('Training Data'!B481="H",1,0)</f>
        <v>1</v>
      </c>
      <c r="D481" s="3">
        <f>IF('Training Data'!B481="A",1,0)</f>
        <v>0</v>
      </c>
      <c r="E481" s="14">
        <v>0</v>
      </c>
      <c r="F481" s="13">
        <v>0</v>
      </c>
      <c r="G481" s="13">
        <v>0</v>
      </c>
      <c r="H481" s="13">
        <v>0</v>
      </c>
      <c r="I481" s="13">
        <v>1</v>
      </c>
      <c r="J481" s="13">
        <v>0</v>
      </c>
      <c r="K481" s="13">
        <v>0</v>
      </c>
      <c r="L481" s="13">
        <v>0</v>
      </c>
      <c r="M481" s="13">
        <v>0</v>
      </c>
      <c r="N481" s="13">
        <v>0</v>
      </c>
      <c r="O481" s="13">
        <v>0</v>
      </c>
      <c r="P481" s="13">
        <v>0</v>
      </c>
      <c r="Q481" s="13">
        <v>0</v>
      </c>
      <c r="R481" s="13">
        <v>0</v>
      </c>
      <c r="S481" s="43">
        <v>0</v>
      </c>
      <c r="U481" s="37">
        <v>1</v>
      </c>
    </row>
    <row r="482" spans="1:21">
      <c r="A482" s="3">
        <f>IF('Training Data'!A482="M",1,0)</f>
        <v>0</v>
      </c>
      <c r="B482" s="3">
        <f>IF('Training Data'!A482="F",1,0)</f>
        <v>1</v>
      </c>
      <c r="C482" s="9">
        <f>IF('Training Data'!B482="H",1,0)</f>
        <v>1</v>
      </c>
      <c r="D482" s="3">
        <f>IF('Training Data'!B482="A",1,0)</f>
        <v>0</v>
      </c>
      <c r="E482" s="14">
        <v>1</v>
      </c>
      <c r="F482" s="13">
        <v>0</v>
      </c>
      <c r="G482" s="13">
        <v>0</v>
      </c>
      <c r="H482" s="13">
        <v>0</v>
      </c>
      <c r="I482" s="13">
        <v>1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43">
        <v>0</v>
      </c>
      <c r="U482" s="37">
        <v>1</v>
      </c>
    </row>
    <row r="483" spans="1:21">
      <c r="A483" s="3">
        <f>IF('Training Data'!A483="M",1,0)</f>
        <v>0</v>
      </c>
      <c r="B483" s="3">
        <f>IF('Training Data'!A483="F",1,0)</f>
        <v>1</v>
      </c>
      <c r="C483" s="9">
        <f>IF('Training Data'!B483="H",1,0)</f>
        <v>1</v>
      </c>
      <c r="D483" s="3">
        <f>IF('Training Data'!B483="A",1,0)</f>
        <v>0</v>
      </c>
      <c r="E483" s="14">
        <v>0</v>
      </c>
      <c r="F483" s="13">
        <v>0</v>
      </c>
      <c r="G483" s="13">
        <v>0</v>
      </c>
      <c r="H483" s="13">
        <v>0</v>
      </c>
      <c r="I483" s="13">
        <v>0</v>
      </c>
      <c r="J483" s="13">
        <v>0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43">
        <v>0</v>
      </c>
      <c r="U483" s="37">
        <v>1</v>
      </c>
    </row>
    <row r="484" spans="1:21">
      <c r="A484" s="3">
        <f>IF('Training Data'!A484="M",1,0)</f>
        <v>0</v>
      </c>
      <c r="B484" s="3">
        <f>IF('Training Data'!A484="F",1,0)</f>
        <v>1</v>
      </c>
      <c r="C484" s="9">
        <f>IF('Training Data'!B484="H",1,0)</f>
        <v>1</v>
      </c>
      <c r="D484" s="3">
        <f>IF('Training Data'!B484="A",1,0)</f>
        <v>0</v>
      </c>
      <c r="E484" s="14">
        <v>0</v>
      </c>
      <c r="F484" s="13">
        <v>0</v>
      </c>
      <c r="G484" s="13">
        <v>0</v>
      </c>
      <c r="H484" s="13">
        <v>0</v>
      </c>
      <c r="I484" s="13">
        <v>0</v>
      </c>
      <c r="J484" s="13">
        <v>0</v>
      </c>
      <c r="K484" s="13">
        <v>0</v>
      </c>
      <c r="L484" s="13">
        <v>0</v>
      </c>
      <c r="M484" s="13">
        <v>0</v>
      </c>
      <c r="N484" s="13">
        <v>1</v>
      </c>
      <c r="O484" s="13">
        <v>0</v>
      </c>
      <c r="P484" s="13">
        <v>0</v>
      </c>
      <c r="Q484" s="13">
        <v>0</v>
      </c>
      <c r="R484" s="13">
        <v>1</v>
      </c>
      <c r="S484" s="43">
        <v>0</v>
      </c>
      <c r="U484" s="37">
        <v>1</v>
      </c>
    </row>
    <row r="485" spans="1:21">
      <c r="A485" s="3">
        <f>IF('Training Data'!A485="M",1,0)</f>
        <v>0</v>
      </c>
      <c r="B485" s="3">
        <f>IF('Training Data'!A485="F",1,0)</f>
        <v>1</v>
      </c>
      <c r="C485" s="9">
        <f>IF('Training Data'!B485="H",1,0)</f>
        <v>1</v>
      </c>
      <c r="D485" s="3">
        <f>IF('Training Data'!B485="A",1,0)</f>
        <v>0</v>
      </c>
      <c r="E485" s="14">
        <v>0</v>
      </c>
      <c r="F485" s="13">
        <v>0</v>
      </c>
      <c r="G485" s="13">
        <v>0</v>
      </c>
      <c r="H485" s="13">
        <v>0</v>
      </c>
      <c r="I485" s="13">
        <v>0</v>
      </c>
      <c r="J485" s="13">
        <v>0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43">
        <v>0</v>
      </c>
      <c r="U485" s="37">
        <v>1</v>
      </c>
    </row>
    <row r="486" spans="1:21">
      <c r="A486" s="3">
        <f>IF('Training Data'!A486="M",1,0)</f>
        <v>1</v>
      </c>
      <c r="B486" s="3">
        <f>IF('Training Data'!A486="F",1,0)</f>
        <v>0</v>
      </c>
      <c r="C486" s="9">
        <f>IF('Training Data'!B486="H",1,0)</f>
        <v>1</v>
      </c>
      <c r="D486" s="3">
        <f>IF('Training Data'!B486="A",1,0)</f>
        <v>0</v>
      </c>
      <c r="E486" s="14">
        <v>0</v>
      </c>
      <c r="F486" s="13">
        <v>0</v>
      </c>
      <c r="G486" s="13">
        <v>0</v>
      </c>
      <c r="H486" s="13">
        <v>0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1</v>
      </c>
      <c r="O486" s="13">
        <v>0</v>
      </c>
      <c r="P486" s="13">
        <v>0</v>
      </c>
      <c r="Q486" s="13">
        <v>0</v>
      </c>
      <c r="R486" s="13">
        <v>0</v>
      </c>
      <c r="S486" s="43">
        <v>0</v>
      </c>
      <c r="U486" s="37">
        <v>1</v>
      </c>
    </row>
    <row r="487" spans="1:21">
      <c r="A487" s="3">
        <f>IF('Training Data'!A487="M",1,0)</f>
        <v>0</v>
      </c>
      <c r="B487" s="3">
        <f>IF('Training Data'!A487="F",1,0)</f>
        <v>1</v>
      </c>
      <c r="C487" s="9">
        <f>IF('Training Data'!B487="H",1,0)</f>
        <v>0</v>
      </c>
      <c r="D487" s="3">
        <f>IF('Training Data'!B487="A",1,0)</f>
        <v>0</v>
      </c>
      <c r="E487" s="14">
        <v>0</v>
      </c>
      <c r="F487" s="13">
        <v>0</v>
      </c>
      <c r="G487" s="13">
        <v>0</v>
      </c>
      <c r="H487" s="13">
        <v>0</v>
      </c>
      <c r="I487" s="13">
        <v>1</v>
      </c>
      <c r="J487" s="13">
        <v>0</v>
      </c>
      <c r="K487" s="13">
        <v>0</v>
      </c>
      <c r="L487" s="13">
        <v>0</v>
      </c>
      <c r="M487" s="13">
        <v>0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43">
        <v>1</v>
      </c>
      <c r="U487" s="37">
        <v>1</v>
      </c>
    </row>
    <row r="488" spans="1:21">
      <c r="A488" s="3">
        <f>IF('Training Data'!A488="M",1,0)</f>
        <v>0</v>
      </c>
      <c r="B488" s="3">
        <f>IF('Training Data'!A488="F",1,0)</f>
        <v>1</v>
      </c>
      <c r="C488" s="9">
        <f>IF('Training Data'!B488="H",1,0)</f>
        <v>1</v>
      </c>
      <c r="D488" s="3">
        <f>IF('Training Data'!B488="A",1,0)</f>
        <v>0</v>
      </c>
      <c r="E488" s="14">
        <v>0</v>
      </c>
      <c r="F488" s="13">
        <v>0</v>
      </c>
      <c r="G488" s="13">
        <v>0</v>
      </c>
      <c r="H488" s="13">
        <v>0</v>
      </c>
      <c r="I488" s="13">
        <v>1</v>
      </c>
      <c r="J488" s="13">
        <v>0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43">
        <v>0</v>
      </c>
      <c r="U488" s="37">
        <v>1</v>
      </c>
    </row>
    <row r="489" spans="1:21">
      <c r="A489" s="3">
        <f>IF('Training Data'!A489="M",1,0)</f>
        <v>1</v>
      </c>
      <c r="B489" s="3">
        <f>IF('Training Data'!A489="F",1,0)</f>
        <v>0</v>
      </c>
      <c r="C489" s="9">
        <f>IF('Training Data'!B489="H",1,0)</f>
        <v>1</v>
      </c>
      <c r="D489" s="3">
        <f>IF('Training Data'!B489="A",1,0)</f>
        <v>0</v>
      </c>
      <c r="E489" s="14">
        <v>0</v>
      </c>
      <c r="F489" s="13">
        <v>0</v>
      </c>
      <c r="G489" s="13">
        <v>0</v>
      </c>
      <c r="H489" s="13">
        <v>0</v>
      </c>
      <c r="I489" s="13">
        <v>1</v>
      </c>
      <c r="J489" s="13">
        <v>0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0</v>
      </c>
      <c r="R489" s="13">
        <v>1</v>
      </c>
      <c r="S489" s="43">
        <v>0</v>
      </c>
      <c r="U489" s="37">
        <v>1</v>
      </c>
    </row>
    <row r="490" spans="1:21">
      <c r="A490" s="3">
        <f>IF('Training Data'!A490="M",1,0)</f>
        <v>0</v>
      </c>
      <c r="B490" s="3">
        <f>IF('Training Data'!A490="F",1,0)</f>
        <v>1</v>
      </c>
      <c r="C490" s="9">
        <f>IF('Training Data'!B490="H",1,0)</f>
        <v>1</v>
      </c>
      <c r="D490" s="3">
        <f>IF('Training Data'!B490="A",1,0)</f>
        <v>0</v>
      </c>
      <c r="E490" s="14">
        <v>0</v>
      </c>
      <c r="F490" s="13">
        <v>0</v>
      </c>
      <c r="G490" s="13">
        <v>0</v>
      </c>
      <c r="H490" s="13">
        <v>0</v>
      </c>
      <c r="I490" s="13">
        <v>0</v>
      </c>
      <c r="J490" s="13">
        <v>0</v>
      </c>
      <c r="K490" s="13">
        <v>0</v>
      </c>
      <c r="L490" s="13">
        <v>1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0</v>
      </c>
      <c r="S490" s="43">
        <v>0</v>
      </c>
      <c r="U490" s="37">
        <v>1</v>
      </c>
    </row>
    <row r="491" spans="1:21">
      <c r="A491" s="3">
        <f>IF('Training Data'!A491="M",1,0)</f>
        <v>0</v>
      </c>
      <c r="B491" s="3">
        <f>IF('Training Data'!A491="F",1,0)</f>
        <v>1</v>
      </c>
      <c r="C491" s="9">
        <f>IF('Training Data'!B491="H",1,0)</f>
        <v>0</v>
      </c>
      <c r="D491" s="3">
        <f>IF('Training Data'!B491="A",1,0)</f>
        <v>1</v>
      </c>
      <c r="E491" s="14">
        <v>0</v>
      </c>
      <c r="F491" s="13">
        <v>0</v>
      </c>
      <c r="G491" s="13">
        <v>0</v>
      </c>
      <c r="H491" s="13">
        <v>0</v>
      </c>
      <c r="I491" s="13">
        <v>0</v>
      </c>
      <c r="J491" s="13">
        <v>0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43">
        <v>0</v>
      </c>
      <c r="U491" s="37">
        <v>1</v>
      </c>
    </row>
    <row r="492" spans="1:21">
      <c r="A492" s="3">
        <f>IF('Training Data'!A492="M",1,0)</f>
        <v>0</v>
      </c>
      <c r="B492" s="3">
        <f>IF('Training Data'!A492="F",1,0)</f>
        <v>1</v>
      </c>
      <c r="C492" s="9">
        <f>IF('Training Data'!B492="H",1,0)</f>
        <v>1</v>
      </c>
      <c r="D492" s="3">
        <f>IF('Training Data'!B492="A",1,0)</f>
        <v>0</v>
      </c>
      <c r="E492" s="14">
        <v>1</v>
      </c>
      <c r="F492" s="13">
        <v>0</v>
      </c>
      <c r="G492" s="13">
        <v>0</v>
      </c>
      <c r="H492" s="13">
        <v>0</v>
      </c>
      <c r="I492" s="13">
        <v>0</v>
      </c>
      <c r="J492" s="13">
        <v>0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43">
        <v>0</v>
      </c>
      <c r="U492" s="37">
        <v>1</v>
      </c>
    </row>
    <row r="493" spans="1:21">
      <c r="A493" s="3">
        <f>IF('Training Data'!A493="M",1,0)</f>
        <v>1</v>
      </c>
      <c r="B493" s="3">
        <f>IF('Training Data'!A493="F",1,0)</f>
        <v>0</v>
      </c>
      <c r="C493" s="9">
        <f>IF('Training Data'!B493="H",1,0)</f>
        <v>0</v>
      </c>
      <c r="D493" s="3">
        <f>IF('Training Data'!B493="A",1,0)</f>
        <v>1</v>
      </c>
      <c r="E493" s="14">
        <v>0</v>
      </c>
      <c r="F493" s="13">
        <v>0</v>
      </c>
      <c r="G493" s="13">
        <v>0</v>
      </c>
      <c r="H493" s="13">
        <v>0</v>
      </c>
      <c r="I493" s="13">
        <v>0</v>
      </c>
      <c r="J493" s="13">
        <v>0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43">
        <v>0</v>
      </c>
      <c r="U493" s="37">
        <v>1</v>
      </c>
    </row>
    <row r="494" spans="1:21">
      <c r="A494" s="3">
        <f>IF('Training Data'!A494="M",1,0)</f>
        <v>0</v>
      </c>
      <c r="B494" s="3">
        <f>IF('Training Data'!A494="F",1,0)</f>
        <v>1</v>
      </c>
      <c r="C494" s="9">
        <f>IF('Training Data'!B494="H",1,0)</f>
        <v>1</v>
      </c>
      <c r="D494" s="3">
        <f>IF('Training Data'!B494="A",1,0)</f>
        <v>0</v>
      </c>
      <c r="E494" s="14">
        <v>0</v>
      </c>
      <c r="F494" s="13">
        <v>0</v>
      </c>
      <c r="G494" s="13">
        <v>0</v>
      </c>
      <c r="H494" s="13">
        <v>0</v>
      </c>
      <c r="I494" s="13">
        <v>0</v>
      </c>
      <c r="J494" s="13">
        <v>0</v>
      </c>
      <c r="K494" s="13">
        <v>1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1</v>
      </c>
      <c r="R494" s="13">
        <v>0</v>
      </c>
      <c r="S494" s="43">
        <v>0</v>
      </c>
      <c r="U494" s="37">
        <v>1</v>
      </c>
    </row>
    <row r="495" spans="1:21">
      <c r="A495" s="3">
        <f>IF('Training Data'!A495="M",1,0)</f>
        <v>1</v>
      </c>
      <c r="B495" s="3">
        <f>IF('Training Data'!A495="F",1,0)</f>
        <v>0</v>
      </c>
      <c r="C495" s="9">
        <f>IF('Training Data'!B495="H",1,0)</f>
        <v>0</v>
      </c>
      <c r="D495" s="3">
        <f>IF('Training Data'!B495="A",1,0)</f>
        <v>1</v>
      </c>
      <c r="E495" s="14">
        <v>0</v>
      </c>
      <c r="F495" s="13">
        <v>0</v>
      </c>
      <c r="G495" s="13">
        <v>0</v>
      </c>
      <c r="H495" s="13">
        <v>0</v>
      </c>
      <c r="I495" s="13">
        <v>1</v>
      </c>
      <c r="J495" s="13">
        <v>0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13">
        <v>0</v>
      </c>
      <c r="R495" s="13">
        <v>0</v>
      </c>
      <c r="S495" s="43">
        <v>0</v>
      </c>
      <c r="U495" s="37">
        <v>1</v>
      </c>
    </row>
    <row r="496" spans="1:21">
      <c r="A496" s="3">
        <f>IF('Training Data'!A496="M",1,0)</f>
        <v>0</v>
      </c>
      <c r="B496" s="3">
        <f>IF('Training Data'!A496="F",1,0)</f>
        <v>1</v>
      </c>
      <c r="C496" s="9">
        <f>IF('Training Data'!B496="H",1,0)</f>
        <v>0</v>
      </c>
      <c r="D496" s="3">
        <f>IF('Training Data'!B496="A",1,0)</f>
        <v>1</v>
      </c>
      <c r="E496" s="14">
        <v>0</v>
      </c>
      <c r="F496" s="13">
        <v>0</v>
      </c>
      <c r="G496" s="13">
        <v>0</v>
      </c>
      <c r="H496" s="13">
        <v>0</v>
      </c>
      <c r="I496" s="13">
        <v>0</v>
      </c>
      <c r="J496" s="13">
        <v>0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43">
        <v>1</v>
      </c>
      <c r="U496" s="37">
        <v>1</v>
      </c>
    </row>
    <row r="497" spans="1:21">
      <c r="A497" s="3">
        <f>IF('Training Data'!A497="M",1,0)</f>
        <v>1</v>
      </c>
      <c r="B497" s="3">
        <f>IF('Training Data'!A497="F",1,0)</f>
        <v>0</v>
      </c>
      <c r="C497" s="9">
        <f>IF('Training Data'!B497="H",1,0)</f>
        <v>1</v>
      </c>
      <c r="D497" s="3">
        <f>IF('Training Data'!B497="A",1,0)</f>
        <v>0</v>
      </c>
      <c r="E497" s="14">
        <v>0</v>
      </c>
      <c r="F497" s="13">
        <v>0</v>
      </c>
      <c r="G497" s="13">
        <v>0</v>
      </c>
      <c r="H497" s="13">
        <v>0</v>
      </c>
      <c r="I497" s="13">
        <v>0</v>
      </c>
      <c r="J497" s="13">
        <v>0</v>
      </c>
      <c r="K497" s="13">
        <v>0</v>
      </c>
      <c r="L497" s="13">
        <v>1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43">
        <v>0</v>
      </c>
      <c r="U497" s="37">
        <v>1</v>
      </c>
    </row>
    <row r="498" spans="1:21">
      <c r="A498" s="3">
        <f>IF('Training Data'!A498="M",1,0)</f>
        <v>0</v>
      </c>
      <c r="B498" s="3">
        <f>IF('Training Data'!A498="F",1,0)</f>
        <v>1</v>
      </c>
      <c r="C498" s="9">
        <f>IF('Training Data'!B498="H",1,0)</f>
        <v>0</v>
      </c>
      <c r="D498" s="3">
        <f>IF('Training Data'!B498="A",1,0)</f>
        <v>0</v>
      </c>
      <c r="E498" s="14">
        <v>0</v>
      </c>
      <c r="F498" s="13">
        <v>0</v>
      </c>
      <c r="G498" s="13">
        <v>0</v>
      </c>
      <c r="H498" s="13">
        <v>1</v>
      </c>
      <c r="I498" s="13">
        <v>1</v>
      </c>
      <c r="J498" s="13">
        <v>0</v>
      </c>
      <c r="K498" s="13">
        <v>0</v>
      </c>
      <c r="L498" s="13">
        <v>0</v>
      </c>
      <c r="M498" s="13">
        <v>0</v>
      </c>
      <c r="N498" s="13">
        <v>1</v>
      </c>
      <c r="O498" s="13">
        <v>0</v>
      </c>
      <c r="P498" s="13">
        <v>1</v>
      </c>
      <c r="Q498" s="13">
        <v>0</v>
      </c>
      <c r="R498" s="13">
        <v>0</v>
      </c>
      <c r="S498" s="43">
        <v>0</v>
      </c>
      <c r="U498" s="37">
        <v>1</v>
      </c>
    </row>
    <row r="499" spans="1:21">
      <c r="A499" s="3">
        <f>IF('Training Data'!A499="M",1,0)</f>
        <v>1</v>
      </c>
      <c r="B499" s="3">
        <f>IF('Training Data'!A499="F",1,0)</f>
        <v>0</v>
      </c>
      <c r="C499" s="9">
        <f>IF('Training Data'!B499="H",1,0)</f>
        <v>1</v>
      </c>
      <c r="D499" s="3">
        <f>IF('Training Data'!B499="A",1,0)</f>
        <v>0</v>
      </c>
      <c r="E499" s="14">
        <v>0</v>
      </c>
      <c r="F499" s="13">
        <v>0</v>
      </c>
      <c r="G499" s="13">
        <v>0</v>
      </c>
      <c r="H499" s="13">
        <v>0</v>
      </c>
      <c r="I499" s="13">
        <v>0</v>
      </c>
      <c r="J499" s="13">
        <v>0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43">
        <v>0</v>
      </c>
      <c r="U499" s="37">
        <v>1</v>
      </c>
    </row>
    <row r="500" spans="1:21">
      <c r="A500" s="3">
        <f>IF('Training Data'!A500="M",1,0)</f>
        <v>0</v>
      </c>
      <c r="B500" s="3">
        <f>IF('Training Data'!A500="F",1,0)</f>
        <v>1</v>
      </c>
      <c r="C500" s="9">
        <f>IF('Training Data'!B500="H",1,0)</f>
        <v>1</v>
      </c>
      <c r="D500" s="3">
        <f>IF('Training Data'!B500="A",1,0)</f>
        <v>0</v>
      </c>
      <c r="E500" s="14">
        <v>0</v>
      </c>
      <c r="F500" s="13">
        <v>0</v>
      </c>
      <c r="G500" s="13">
        <v>0</v>
      </c>
      <c r="H500" s="13">
        <v>0</v>
      </c>
      <c r="I500" s="13">
        <v>0</v>
      </c>
      <c r="J500" s="13">
        <v>0</v>
      </c>
      <c r="K500" s="13">
        <v>1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3">
        <v>1</v>
      </c>
      <c r="R500" s="13">
        <v>0</v>
      </c>
      <c r="S500" s="43">
        <v>0</v>
      </c>
      <c r="U500" s="37">
        <v>1</v>
      </c>
    </row>
    <row r="501" spans="1:21">
      <c r="A501" s="3">
        <f>IF('Training Data'!A501="M",1,0)</f>
        <v>1</v>
      </c>
      <c r="B501" s="3">
        <f>IF('Training Data'!A501="F",1,0)</f>
        <v>0</v>
      </c>
      <c r="C501" s="9">
        <f>IF('Training Data'!B501="H",1,0)</f>
        <v>1</v>
      </c>
      <c r="D501" s="3">
        <f>IF('Training Data'!B501="A",1,0)</f>
        <v>0</v>
      </c>
      <c r="E501" s="14">
        <v>0</v>
      </c>
      <c r="F501" s="13">
        <v>0</v>
      </c>
      <c r="G501" s="13">
        <v>0</v>
      </c>
      <c r="H501" s="13">
        <v>0</v>
      </c>
      <c r="I501" s="13">
        <v>0</v>
      </c>
      <c r="J501" s="13">
        <v>0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43">
        <v>0</v>
      </c>
      <c r="U501" s="37">
        <v>1</v>
      </c>
    </row>
    <row r="502" spans="1:21">
      <c r="A502" s="3">
        <f>IF('Training Data'!A502="M",1,0)</f>
        <v>1</v>
      </c>
      <c r="B502" s="3">
        <f>IF('Training Data'!A502="F",1,0)</f>
        <v>0</v>
      </c>
      <c r="C502" s="9">
        <f>IF('Training Data'!B502="H",1,0)</f>
        <v>0</v>
      </c>
      <c r="D502" s="3">
        <f>IF('Training Data'!B502="A",1,0)</f>
        <v>1</v>
      </c>
      <c r="E502" s="14">
        <v>0</v>
      </c>
      <c r="F502" s="13">
        <v>0</v>
      </c>
      <c r="G502" s="13">
        <v>0</v>
      </c>
      <c r="H502" s="13">
        <v>0</v>
      </c>
      <c r="I502" s="13">
        <v>0</v>
      </c>
      <c r="J502" s="13">
        <v>0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43">
        <v>1</v>
      </c>
      <c r="U502" s="37">
        <v>0</v>
      </c>
    </row>
    <row r="503" spans="1:21">
      <c r="A503" s="3">
        <f>IF('Training Data'!A503="M",1,0)</f>
        <v>0</v>
      </c>
      <c r="B503" s="3">
        <f>IF('Training Data'!A503="F",1,0)</f>
        <v>1</v>
      </c>
      <c r="C503" s="9">
        <f>IF('Training Data'!B503="H",1,0)</f>
        <v>1</v>
      </c>
      <c r="D503" s="3">
        <f>IF('Training Data'!B503="A",1,0)</f>
        <v>0</v>
      </c>
      <c r="E503" s="14">
        <v>0</v>
      </c>
      <c r="F503" s="13">
        <v>0</v>
      </c>
      <c r="G503" s="13">
        <v>0</v>
      </c>
      <c r="H503" s="13">
        <v>0</v>
      </c>
      <c r="I503" s="13">
        <v>0</v>
      </c>
      <c r="J503" s="13">
        <v>0</v>
      </c>
      <c r="K503" s="13">
        <v>0</v>
      </c>
      <c r="L503" s="13">
        <v>0</v>
      </c>
      <c r="M503" s="13">
        <v>0</v>
      </c>
      <c r="N503" s="13">
        <v>0</v>
      </c>
      <c r="O503" s="13">
        <v>0</v>
      </c>
      <c r="P503" s="13">
        <v>0</v>
      </c>
      <c r="Q503" s="13">
        <v>1</v>
      </c>
      <c r="R503" s="13">
        <v>0</v>
      </c>
      <c r="S503" s="43">
        <v>0</v>
      </c>
      <c r="U503" s="37">
        <v>0</v>
      </c>
    </row>
    <row r="504" spans="1:21">
      <c r="A504" s="3">
        <f>IF('Training Data'!A504="M",1,0)</f>
        <v>1</v>
      </c>
      <c r="B504" s="3">
        <f>IF('Training Data'!A504="F",1,0)</f>
        <v>0</v>
      </c>
      <c r="C504" s="9">
        <f>IF('Training Data'!B504="H",1,0)</f>
        <v>0</v>
      </c>
      <c r="D504" s="3">
        <f>IF('Training Data'!B504="A",1,0)</f>
        <v>1</v>
      </c>
      <c r="E504" s="14">
        <v>0</v>
      </c>
      <c r="F504" s="13">
        <v>1</v>
      </c>
      <c r="G504" s="13">
        <v>0</v>
      </c>
      <c r="H504" s="13">
        <v>0</v>
      </c>
      <c r="I504" s="13">
        <v>0</v>
      </c>
      <c r="J504" s="13">
        <v>0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43">
        <v>0</v>
      </c>
      <c r="U504" s="37">
        <v>0</v>
      </c>
    </row>
    <row r="505" spans="1:21">
      <c r="A505" s="3">
        <f>IF('Training Data'!A505="M",1,0)</f>
        <v>1</v>
      </c>
      <c r="B505" s="3">
        <f>IF('Training Data'!A505="F",1,0)</f>
        <v>0</v>
      </c>
      <c r="C505" s="9">
        <f>IF('Training Data'!B505="H",1,0)</f>
        <v>0</v>
      </c>
      <c r="D505" s="3">
        <f>IF('Training Data'!B505="A",1,0)</f>
        <v>1</v>
      </c>
      <c r="E505" s="14">
        <v>0</v>
      </c>
      <c r="F505" s="13">
        <v>1</v>
      </c>
      <c r="G505" s="13">
        <v>0</v>
      </c>
      <c r="H505" s="13">
        <v>0</v>
      </c>
      <c r="I505" s="13">
        <v>0</v>
      </c>
      <c r="J505" s="13">
        <v>0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0</v>
      </c>
      <c r="R505" s="13">
        <v>0</v>
      </c>
      <c r="S505" s="43">
        <v>0</v>
      </c>
      <c r="U505" s="37">
        <v>0</v>
      </c>
    </row>
    <row r="506" spans="1:21">
      <c r="A506" s="3">
        <f>IF('Training Data'!A506="M",1,0)</f>
        <v>0</v>
      </c>
      <c r="B506" s="3">
        <f>IF('Training Data'!A506="F",1,0)</f>
        <v>1</v>
      </c>
      <c r="C506" s="9">
        <f>IF('Training Data'!B506="H",1,0)</f>
        <v>0</v>
      </c>
      <c r="D506" s="3">
        <f>IF('Training Data'!B506="A",1,0)</f>
        <v>0</v>
      </c>
      <c r="E506" s="14">
        <v>0</v>
      </c>
      <c r="F506" s="13">
        <v>1</v>
      </c>
      <c r="G506" s="13">
        <v>0</v>
      </c>
      <c r="H506" s="13">
        <v>0</v>
      </c>
      <c r="I506" s="13">
        <v>0</v>
      </c>
      <c r="J506" s="13">
        <v>0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0</v>
      </c>
      <c r="S506" s="43">
        <v>0</v>
      </c>
      <c r="U506" s="37">
        <v>0</v>
      </c>
    </row>
    <row r="507" spans="1:21">
      <c r="A507" s="3">
        <f>IF('Training Data'!A507="M",1,0)</f>
        <v>1</v>
      </c>
      <c r="B507" s="3">
        <f>IF('Training Data'!A507="F",1,0)</f>
        <v>0</v>
      </c>
      <c r="C507" s="9">
        <f>IF('Training Data'!B507="H",1,0)</f>
        <v>0</v>
      </c>
      <c r="D507" s="3">
        <f>IF('Training Data'!B507="A",1,0)</f>
        <v>1</v>
      </c>
      <c r="E507" s="14">
        <v>0</v>
      </c>
      <c r="F507" s="13">
        <v>0</v>
      </c>
      <c r="G507" s="13">
        <v>1</v>
      </c>
      <c r="H507" s="13">
        <v>0</v>
      </c>
      <c r="I507" s="13">
        <v>0</v>
      </c>
      <c r="J507" s="13">
        <v>0</v>
      </c>
      <c r="K507" s="13">
        <v>0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3">
        <v>1</v>
      </c>
      <c r="R507" s="13">
        <v>0</v>
      </c>
      <c r="S507" s="43">
        <v>1</v>
      </c>
      <c r="U507" s="37">
        <v>0</v>
      </c>
    </row>
    <row r="508" spans="1:21">
      <c r="A508" s="3">
        <f>IF('Training Data'!A508="M",1,0)</f>
        <v>1</v>
      </c>
      <c r="B508" s="3">
        <f>IF('Training Data'!A508="F",1,0)</f>
        <v>0</v>
      </c>
      <c r="C508" s="9">
        <f>IF('Training Data'!B508="H",1,0)</f>
        <v>1</v>
      </c>
      <c r="D508" s="3">
        <f>IF('Training Data'!B508="A",1,0)</f>
        <v>0</v>
      </c>
      <c r="E508" s="14">
        <v>0</v>
      </c>
      <c r="F508" s="13">
        <v>0</v>
      </c>
      <c r="G508" s="13">
        <v>0</v>
      </c>
      <c r="H508" s="13">
        <v>0</v>
      </c>
      <c r="I508" s="13">
        <v>0</v>
      </c>
      <c r="J508" s="13">
        <v>0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43">
        <v>0</v>
      </c>
      <c r="U508" s="37">
        <v>0</v>
      </c>
    </row>
    <row r="509" spans="1:21">
      <c r="A509" s="3">
        <f>IF('Training Data'!A509="M",1,0)</f>
        <v>1</v>
      </c>
      <c r="B509" s="3">
        <f>IF('Training Data'!A509="F",1,0)</f>
        <v>0</v>
      </c>
      <c r="C509" s="9">
        <f>IF('Training Data'!B509="H",1,0)</f>
        <v>0</v>
      </c>
      <c r="D509" s="3">
        <f>IF('Training Data'!B509="A",1,0)</f>
        <v>1</v>
      </c>
      <c r="E509" s="14">
        <v>0</v>
      </c>
      <c r="F509" s="13">
        <v>1</v>
      </c>
      <c r="G509" s="13">
        <v>0</v>
      </c>
      <c r="H509" s="13">
        <v>0</v>
      </c>
      <c r="I509" s="13">
        <v>0</v>
      </c>
      <c r="J509" s="13">
        <v>0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43">
        <v>0</v>
      </c>
      <c r="U509" s="37">
        <v>0</v>
      </c>
    </row>
    <row r="510" spans="1:21">
      <c r="A510" s="3">
        <f>IF('Training Data'!A510="M",1,0)</f>
        <v>0</v>
      </c>
      <c r="B510" s="3">
        <f>IF('Training Data'!A510="F",1,0)</f>
        <v>1</v>
      </c>
      <c r="C510" s="9">
        <f>IF('Training Data'!B510="H",1,0)</f>
        <v>0</v>
      </c>
      <c r="D510" s="3">
        <f>IF('Training Data'!B510="A",1,0)</f>
        <v>1</v>
      </c>
      <c r="E510" s="14">
        <v>0</v>
      </c>
      <c r="F510" s="13">
        <v>0</v>
      </c>
      <c r="G510" s="13">
        <v>0</v>
      </c>
      <c r="H510" s="13">
        <v>0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43">
        <v>0</v>
      </c>
      <c r="U510" s="37">
        <v>0</v>
      </c>
    </row>
    <row r="511" spans="1:21">
      <c r="A511" s="3">
        <f>IF('Training Data'!A511="M",1,0)</f>
        <v>1</v>
      </c>
      <c r="B511" s="3">
        <f>IF('Training Data'!A511="F",1,0)</f>
        <v>0</v>
      </c>
      <c r="C511" s="9">
        <f>IF('Training Data'!B511="H",1,0)</f>
        <v>1</v>
      </c>
      <c r="D511" s="3">
        <f>IF('Training Data'!B511="A",1,0)</f>
        <v>0</v>
      </c>
      <c r="E511" s="14">
        <v>0</v>
      </c>
      <c r="F511" s="13">
        <v>0</v>
      </c>
      <c r="G511" s="13">
        <v>0</v>
      </c>
      <c r="H511" s="13">
        <v>0</v>
      </c>
      <c r="I511" s="13">
        <v>0</v>
      </c>
      <c r="J511" s="13">
        <v>0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43">
        <v>0</v>
      </c>
      <c r="U511" s="37">
        <v>0</v>
      </c>
    </row>
    <row r="512" spans="1:21">
      <c r="A512" s="3">
        <f>IF('Training Data'!A512="M",1,0)</f>
        <v>0</v>
      </c>
      <c r="B512" s="3">
        <f>IF('Training Data'!A512="F",1,0)</f>
        <v>1</v>
      </c>
      <c r="C512" s="9">
        <f>IF('Training Data'!B512="H",1,0)</f>
        <v>0</v>
      </c>
      <c r="D512" s="3">
        <f>IF('Training Data'!B512="A",1,0)</f>
        <v>1</v>
      </c>
      <c r="E512" s="14">
        <v>0</v>
      </c>
      <c r="F512" s="13">
        <v>1</v>
      </c>
      <c r="G512" s="13">
        <v>0</v>
      </c>
      <c r="H512" s="13">
        <v>0</v>
      </c>
      <c r="I512" s="13">
        <v>0</v>
      </c>
      <c r="J512" s="13">
        <v>0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43">
        <v>1</v>
      </c>
      <c r="U512" s="37">
        <v>0</v>
      </c>
    </row>
    <row r="513" spans="1:21">
      <c r="A513" s="3">
        <f>IF('Training Data'!A513="M",1,0)</f>
        <v>1</v>
      </c>
      <c r="B513" s="3">
        <f>IF('Training Data'!A513="F",1,0)</f>
        <v>0</v>
      </c>
      <c r="C513" s="9">
        <f>IF('Training Data'!B513="H",1,0)</f>
        <v>1</v>
      </c>
      <c r="D513" s="3">
        <f>IF('Training Data'!B513="A",1,0)</f>
        <v>0</v>
      </c>
      <c r="E513" s="14">
        <v>0</v>
      </c>
      <c r="F513" s="13">
        <v>0</v>
      </c>
      <c r="G513" s="13">
        <v>0</v>
      </c>
      <c r="H513" s="13">
        <v>0</v>
      </c>
      <c r="I513" s="13">
        <v>0</v>
      </c>
      <c r="J513" s="13">
        <v>0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43">
        <v>0</v>
      </c>
      <c r="U513" s="37">
        <v>0</v>
      </c>
    </row>
    <row r="514" spans="1:21">
      <c r="A514" s="3">
        <f>IF('Training Data'!A514="M",1,0)</f>
        <v>1</v>
      </c>
      <c r="B514" s="3">
        <f>IF('Training Data'!A514="F",1,0)</f>
        <v>0</v>
      </c>
      <c r="C514" s="9">
        <f>IF('Training Data'!B514="H",1,0)</f>
        <v>1</v>
      </c>
      <c r="D514" s="3">
        <f>IF('Training Data'!B514="A",1,0)</f>
        <v>0</v>
      </c>
      <c r="E514" s="14">
        <v>0</v>
      </c>
      <c r="F514" s="13">
        <v>0</v>
      </c>
      <c r="G514" s="13">
        <v>0</v>
      </c>
      <c r="H514" s="13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">
        <v>1</v>
      </c>
      <c r="P514" s="13">
        <v>0</v>
      </c>
      <c r="Q514" s="13">
        <v>0</v>
      </c>
      <c r="R514" s="13">
        <v>0</v>
      </c>
      <c r="S514" s="43">
        <v>0</v>
      </c>
      <c r="U514" s="37">
        <v>0</v>
      </c>
    </row>
    <row r="515" spans="1:21">
      <c r="A515" s="3">
        <f>IF('Training Data'!A515="M",1,0)</f>
        <v>1</v>
      </c>
      <c r="B515" s="3">
        <f>IF('Training Data'!A515="F",1,0)</f>
        <v>0</v>
      </c>
      <c r="C515" s="9">
        <f>IF('Training Data'!B515="H",1,0)</f>
        <v>1</v>
      </c>
      <c r="D515" s="3">
        <f>IF('Training Data'!B515="A",1,0)</f>
        <v>0</v>
      </c>
      <c r="E515" s="14">
        <v>0</v>
      </c>
      <c r="F515" s="13">
        <v>0</v>
      </c>
      <c r="G515" s="13">
        <v>0</v>
      </c>
      <c r="H515" s="13">
        <v>0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1</v>
      </c>
      <c r="S515" s="43">
        <v>0</v>
      </c>
      <c r="U515" s="37">
        <v>0</v>
      </c>
    </row>
    <row r="516" spans="1:21">
      <c r="A516" s="3">
        <f>IF('Training Data'!A516="M",1,0)</f>
        <v>1</v>
      </c>
      <c r="B516" s="3">
        <f>IF('Training Data'!A516="F",1,0)</f>
        <v>0</v>
      </c>
      <c r="C516" s="9">
        <f>IF('Training Data'!B516="H",1,0)</f>
        <v>1</v>
      </c>
      <c r="D516" s="3">
        <f>IF('Training Data'!B516="A",1,0)</f>
        <v>0</v>
      </c>
      <c r="E516" s="14">
        <v>0</v>
      </c>
      <c r="F516" s="13">
        <v>0</v>
      </c>
      <c r="G516" s="13">
        <v>0</v>
      </c>
      <c r="H516" s="13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43">
        <v>0</v>
      </c>
      <c r="U516" s="37">
        <v>0</v>
      </c>
    </row>
    <row r="517" spans="1:21">
      <c r="A517" s="3">
        <f>IF('Training Data'!A517="M",1,0)</f>
        <v>1</v>
      </c>
      <c r="B517" s="3">
        <f>IF('Training Data'!A517="F",1,0)</f>
        <v>0</v>
      </c>
      <c r="C517" s="9">
        <f>IF('Training Data'!B517="H",1,0)</f>
        <v>1</v>
      </c>
      <c r="D517" s="3">
        <f>IF('Training Data'!B517="A",1,0)</f>
        <v>0</v>
      </c>
      <c r="E517" s="14">
        <v>0</v>
      </c>
      <c r="F517" s="13">
        <v>0</v>
      </c>
      <c r="G517" s="13">
        <v>1</v>
      </c>
      <c r="H517" s="13">
        <v>0</v>
      </c>
      <c r="I517" s="13">
        <v>0</v>
      </c>
      <c r="J517" s="13">
        <v>0</v>
      </c>
      <c r="K517" s="13">
        <v>0</v>
      </c>
      <c r="L517" s="13">
        <v>1</v>
      </c>
      <c r="M517" s="13">
        <v>0</v>
      </c>
      <c r="N517" s="13">
        <v>0</v>
      </c>
      <c r="O517" s="13">
        <v>0</v>
      </c>
      <c r="P517" s="13">
        <v>0</v>
      </c>
      <c r="Q517" s="13">
        <v>0</v>
      </c>
      <c r="R517" s="13">
        <v>0</v>
      </c>
      <c r="S517" s="43">
        <v>0</v>
      </c>
      <c r="U517" s="37">
        <v>0</v>
      </c>
    </row>
    <row r="518" spans="1:21">
      <c r="A518" s="3">
        <f>IF('Training Data'!A518="M",1,0)</f>
        <v>0</v>
      </c>
      <c r="B518" s="3">
        <f>IF('Training Data'!A518="F",1,0)</f>
        <v>1</v>
      </c>
      <c r="C518" s="9">
        <f>IF('Training Data'!B518="H",1,0)</f>
        <v>1</v>
      </c>
      <c r="D518" s="3">
        <f>IF('Training Data'!B518="A",1,0)</f>
        <v>0</v>
      </c>
      <c r="E518" s="14">
        <v>0</v>
      </c>
      <c r="F518" s="13">
        <v>0</v>
      </c>
      <c r="G518" s="13">
        <v>0</v>
      </c>
      <c r="H518" s="13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1</v>
      </c>
      <c r="S518" s="43">
        <v>0</v>
      </c>
      <c r="U518" s="37">
        <v>0</v>
      </c>
    </row>
    <row r="519" spans="1:21">
      <c r="A519" s="3">
        <f>IF('Training Data'!A519="M",1,0)</f>
        <v>0</v>
      </c>
      <c r="B519" s="3">
        <f>IF('Training Data'!A519="F",1,0)</f>
        <v>1</v>
      </c>
      <c r="C519" s="9">
        <f>IF('Training Data'!B519="H",1,0)</f>
        <v>0</v>
      </c>
      <c r="D519" s="3">
        <f>IF('Training Data'!B519="A",1,0)</f>
        <v>0</v>
      </c>
      <c r="E519" s="14">
        <v>0</v>
      </c>
      <c r="F519" s="13">
        <v>1</v>
      </c>
      <c r="G519" s="13">
        <v>1</v>
      </c>
      <c r="H519" s="13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">
        <v>1</v>
      </c>
      <c r="P519" s="13">
        <v>0</v>
      </c>
      <c r="Q519" s="13">
        <v>0</v>
      </c>
      <c r="R519" s="13">
        <v>0</v>
      </c>
      <c r="S519" s="43">
        <v>0</v>
      </c>
      <c r="U519" s="37">
        <v>0</v>
      </c>
    </row>
    <row r="520" spans="1:21">
      <c r="A520" s="3">
        <f>IF('Training Data'!A520="M",1,0)</f>
        <v>0</v>
      </c>
      <c r="B520" s="3">
        <f>IF('Training Data'!A520="F",1,0)</f>
        <v>1</v>
      </c>
      <c r="C520" s="9">
        <f>IF('Training Data'!B520="H",1,0)</f>
        <v>0</v>
      </c>
      <c r="D520" s="3">
        <f>IF('Training Data'!B520="A",1,0)</f>
        <v>1</v>
      </c>
      <c r="E520" s="14">
        <v>0</v>
      </c>
      <c r="F520" s="13">
        <v>0</v>
      </c>
      <c r="G520" s="13">
        <v>0</v>
      </c>
      <c r="H520" s="13">
        <v>0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3">
        <v>0</v>
      </c>
      <c r="S520" s="43">
        <v>0</v>
      </c>
      <c r="U520" s="37">
        <v>0</v>
      </c>
    </row>
    <row r="521" spans="1:21">
      <c r="A521" s="3">
        <f>IF('Training Data'!A521="M",1,0)</f>
        <v>1</v>
      </c>
      <c r="B521" s="3">
        <f>IF('Training Data'!A521="F",1,0)</f>
        <v>0</v>
      </c>
      <c r="C521" s="9">
        <f>IF('Training Data'!B521="H",1,0)</f>
        <v>1</v>
      </c>
      <c r="D521" s="3">
        <f>IF('Training Data'!B521="A",1,0)</f>
        <v>0</v>
      </c>
      <c r="E521" s="14">
        <v>0</v>
      </c>
      <c r="F521" s="13">
        <v>0</v>
      </c>
      <c r="G521" s="13">
        <v>1</v>
      </c>
      <c r="H521" s="13">
        <v>0</v>
      </c>
      <c r="I521" s="13">
        <v>0</v>
      </c>
      <c r="J521" s="13">
        <v>0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13">
        <v>0</v>
      </c>
      <c r="R521" s="13">
        <v>1</v>
      </c>
      <c r="S521" s="43">
        <v>0</v>
      </c>
      <c r="U521" s="37">
        <v>0</v>
      </c>
    </row>
    <row r="522" spans="1:21">
      <c r="A522" s="3">
        <f>IF('Training Data'!A522="M",1,0)</f>
        <v>0</v>
      </c>
      <c r="B522" s="3">
        <f>IF('Training Data'!A522="F",1,0)</f>
        <v>1</v>
      </c>
      <c r="C522" s="9">
        <f>IF('Training Data'!B522="H",1,0)</f>
        <v>1</v>
      </c>
      <c r="D522" s="3">
        <f>IF('Training Data'!B522="A",1,0)</f>
        <v>0</v>
      </c>
      <c r="E522" s="14">
        <v>0</v>
      </c>
      <c r="F522" s="13">
        <v>0</v>
      </c>
      <c r="G522" s="13">
        <v>0</v>
      </c>
      <c r="H522" s="13">
        <v>0</v>
      </c>
      <c r="I522" s="13">
        <v>0</v>
      </c>
      <c r="J522" s="13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43">
        <v>0</v>
      </c>
      <c r="U522" s="37">
        <v>0</v>
      </c>
    </row>
    <row r="523" spans="1:21">
      <c r="A523" s="3">
        <f>IF('Training Data'!A523="M",1,0)</f>
        <v>0</v>
      </c>
      <c r="B523" s="3">
        <f>IF('Training Data'!A523="F",1,0)</f>
        <v>1</v>
      </c>
      <c r="C523" s="9">
        <f>IF('Training Data'!B523="H",1,0)</f>
        <v>0</v>
      </c>
      <c r="D523" s="3">
        <f>IF('Training Data'!B523="A",1,0)</f>
        <v>1</v>
      </c>
      <c r="E523" s="14">
        <v>0</v>
      </c>
      <c r="F523" s="13">
        <v>1</v>
      </c>
      <c r="G523" s="13">
        <v>0</v>
      </c>
      <c r="H523" s="13">
        <v>0</v>
      </c>
      <c r="I523" s="13">
        <v>0</v>
      </c>
      <c r="J523" s="13">
        <v>0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43">
        <v>0</v>
      </c>
      <c r="U523" s="37">
        <v>0</v>
      </c>
    </row>
    <row r="524" spans="1:21">
      <c r="A524" s="3">
        <f>IF('Training Data'!A524="M",1,0)</f>
        <v>1</v>
      </c>
      <c r="B524" s="3">
        <f>IF('Training Data'!A524="F",1,0)</f>
        <v>0</v>
      </c>
      <c r="C524" s="9">
        <f>IF('Training Data'!B524="H",1,0)</f>
        <v>0</v>
      </c>
      <c r="D524" s="3">
        <f>IF('Training Data'!B524="A",1,0)</f>
        <v>1</v>
      </c>
      <c r="E524" s="14">
        <v>0</v>
      </c>
      <c r="F524" s="13">
        <v>0</v>
      </c>
      <c r="G524" s="13">
        <v>1</v>
      </c>
      <c r="H524" s="13">
        <v>0</v>
      </c>
      <c r="I524" s="13">
        <v>0</v>
      </c>
      <c r="J524" s="13">
        <v>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43">
        <v>0</v>
      </c>
      <c r="U524" s="37">
        <v>0</v>
      </c>
    </row>
    <row r="525" spans="1:21">
      <c r="A525" s="3">
        <f>IF('Training Data'!A525="M",1,0)</f>
        <v>0</v>
      </c>
      <c r="B525" s="3">
        <f>IF('Training Data'!A525="F",1,0)</f>
        <v>1</v>
      </c>
      <c r="C525" s="9">
        <f>IF('Training Data'!B525="H",1,0)</f>
        <v>1</v>
      </c>
      <c r="D525" s="3">
        <f>IF('Training Data'!B525="A",1,0)</f>
        <v>0</v>
      </c>
      <c r="E525" s="14">
        <v>0</v>
      </c>
      <c r="F525" s="13">
        <v>0</v>
      </c>
      <c r="G525" s="13">
        <v>0</v>
      </c>
      <c r="H525" s="13">
        <v>0</v>
      </c>
      <c r="I525" s="13">
        <v>0</v>
      </c>
      <c r="J525" s="13">
        <v>0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43">
        <v>0</v>
      </c>
      <c r="U525" s="37">
        <v>0</v>
      </c>
    </row>
    <row r="526" spans="1:21">
      <c r="A526" s="3">
        <f>IF('Training Data'!A526="M",1,0)</f>
        <v>0</v>
      </c>
      <c r="B526" s="3">
        <f>IF('Training Data'!A526="F",1,0)</f>
        <v>1</v>
      </c>
      <c r="C526" s="9">
        <f>IF('Training Data'!B526="H",1,0)</f>
        <v>0</v>
      </c>
      <c r="D526" s="3">
        <f>IF('Training Data'!B526="A",1,0)</f>
        <v>1</v>
      </c>
      <c r="E526" s="14">
        <v>0</v>
      </c>
      <c r="F526" s="13">
        <v>0</v>
      </c>
      <c r="G526" s="13">
        <v>0</v>
      </c>
      <c r="H526" s="13">
        <v>0</v>
      </c>
      <c r="I526" s="13">
        <v>0</v>
      </c>
      <c r="J526" s="13">
        <v>0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1</v>
      </c>
      <c r="R526" s="13">
        <v>0</v>
      </c>
      <c r="S526" s="43">
        <v>0</v>
      </c>
      <c r="U526" s="37">
        <v>0</v>
      </c>
    </row>
    <row r="527" spans="1:21">
      <c r="A527" s="3">
        <f>IF('Training Data'!A527="M",1,0)</f>
        <v>0</v>
      </c>
      <c r="B527" s="3">
        <f>IF('Training Data'!A527="F",1,0)</f>
        <v>1</v>
      </c>
      <c r="C527" s="9">
        <f>IF('Training Data'!B527="H",1,0)</f>
        <v>0</v>
      </c>
      <c r="D527" s="3">
        <f>IF('Training Data'!B527="A",1,0)</f>
        <v>1</v>
      </c>
      <c r="E527" s="14">
        <v>0</v>
      </c>
      <c r="F527" s="13">
        <v>0</v>
      </c>
      <c r="G527" s="13">
        <v>1</v>
      </c>
      <c r="H527" s="13">
        <v>0</v>
      </c>
      <c r="I527" s="13">
        <v>0</v>
      </c>
      <c r="J527" s="13">
        <v>0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1</v>
      </c>
      <c r="S527" s="43">
        <v>0</v>
      </c>
      <c r="U527" s="37">
        <v>0</v>
      </c>
    </row>
    <row r="528" spans="1:21">
      <c r="A528" s="3">
        <f>IF('Training Data'!A528="M",1,0)</f>
        <v>0</v>
      </c>
      <c r="B528" s="3">
        <f>IF('Training Data'!A528="F",1,0)</f>
        <v>1</v>
      </c>
      <c r="C528" s="9">
        <f>IF('Training Data'!B528="H",1,0)</f>
        <v>0</v>
      </c>
      <c r="D528" s="3">
        <f>IF('Training Data'!B528="A",1,0)</f>
        <v>1</v>
      </c>
      <c r="E528" s="14">
        <v>0</v>
      </c>
      <c r="F528" s="13">
        <v>0</v>
      </c>
      <c r="G528" s="13">
        <v>0</v>
      </c>
      <c r="H528" s="13">
        <v>0</v>
      </c>
      <c r="I528" s="13">
        <v>0</v>
      </c>
      <c r="J528" s="13">
        <v>0</v>
      </c>
      <c r="K528" s="13">
        <v>0</v>
      </c>
      <c r="L528" s="13">
        <v>0</v>
      </c>
      <c r="M528" s="13">
        <v>0</v>
      </c>
      <c r="N528" s="13">
        <v>0</v>
      </c>
      <c r="O528" s="13">
        <v>1</v>
      </c>
      <c r="P528" s="13">
        <v>0</v>
      </c>
      <c r="Q528" s="13">
        <v>0</v>
      </c>
      <c r="R528" s="13">
        <v>1</v>
      </c>
      <c r="S528" s="43">
        <v>0</v>
      </c>
      <c r="U528" s="37">
        <v>0</v>
      </c>
    </row>
    <row r="529" spans="1:21">
      <c r="A529" s="3">
        <f>IF('Training Data'!A529="M",1,0)</f>
        <v>1</v>
      </c>
      <c r="B529" s="3">
        <f>IF('Training Data'!A529="F",1,0)</f>
        <v>0</v>
      </c>
      <c r="C529" s="9">
        <f>IF('Training Data'!B529="H",1,0)</f>
        <v>0</v>
      </c>
      <c r="D529" s="3">
        <f>IF('Training Data'!B529="A",1,0)</f>
        <v>1</v>
      </c>
      <c r="E529" s="14">
        <v>0</v>
      </c>
      <c r="F529" s="13">
        <v>0</v>
      </c>
      <c r="G529" s="13">
        <v>0</v>
      </c>
      <c r="H529" s="13">
        <v>0</v>
      </c>
      <c r="I529" s="13">
        <v>0</v>
      </c>
      <c r="J529" s="13">
        <v>0</v>
      </c>
      <c r="K529" s="13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1</v>
      </c>
      <c r="R529" s="13">
        <v>0</v>
      </c>
      <c r="S529" s="43">
        <v>0</v>
      </c>
      <c r="U529" s="37">
        <v>0</v>
      </c>
    </row>
    <row r="530" spans="1:21">
      <c r="A530" s="3">
        <f>IF('Training Data'!A530="M",1,0)</f>
        <v>1</v>
      </c>
      <c r="B530" s="3">
        <f>IF('Training Data'!A530="F",1,0)</f>
        <v>0</v>
      </c>
      <c r="C530" s="9">
        <f>IF('Training Data'!B530="H",1,0)</f>
        <v>1</v>
      </c>
      <c r="D530" s="3">
        <f>IF('Training Data'!B530="A",1,0)</f>
        <v>0</v>
      </c>
      <c r="E530" s="14">
        <v>0</v>
      </c>
      <c r="F530" s="13">
        <v>0</v>
      </c>
      <c r="G530" s="13">
        <v>1</v>
      </c>
      <c r="H530" s="13">
        <v>0</v>
      </c>
      <c r="I530" s="13">
        <v>0</v>
      </c>
      <c r="J530" s="13">
        <v>0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43">
        <v>0</v>
      </c>
      <c r="U530" s="37">
        <v>0</v>
      </c>
    </row>
    <row r="531" spans="1:21">
      <c r="A531" s="3">
        <f>IF('Training Data'!A531="M",1,0)</f>
        <v>1</v>
      </c>
      <c r="B531" s="3">
        <f>IF('Training Data'!A531="F",1,0)</f>
        <v>0</v>
      </c>
      <c r="C531" s="9">
        <f>IF('Training Data'!B531="H",1,0)</f>
        <v>1</v>
      </c>
      <c r="D531" s="3">
        <f>IF('Training Data'!B531="A",1,0)</f>
        <v>0</v>
      </c>
      <c r="E531" s="14">
        <v>0</v>
      </c>
      <c r="F531" s="13">
        <v>0</v>
      </c>
      <c r="G531" s="13">
        <v>0</v>
      </c>
      <c r="H531" s="13">
        <v>0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43">
        <v>0</v>
      </c>
      <c r="U531" s="37">
        <v>0</v>
      </c>
    </row>
    <row r="532" spans="1:21">
      <c r="A532" s="3">
        <f>IF('Training Data'!A532="M",1,0)</f>
        <v>0</v>
      </c>
      <c r="B532" s="3">
        <f>IF('Training Data'!A532="F",1,0)</f>
        <v>1</v>
      </c>
      <c r="C532" s="9">
        <f>IF('Training Data'!B532="H",1,0)</f>
        <v>0</v>
      </c>
      <c r="D532" s="3">
        <f>IF('Training Data'!B532="A",1,0)</f>
        <v>1</v>
      </c>
      <c r="E532" s="14">
        <v>0</v>
      </c>
      <c r="F532" s="13">
        <v>0</v>
      </c>
      <c r="G532" s="13">
        <v>0</v>
      </c>
      <c r="H532" s="13">
        <v>0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43">
        <v>0</v>
      </c>
      <c r="U532" s="37">
        <v>0</v>
      </c>
    </row>
    <row r="533" spans="1:21">
      <c r="A533" s="3">
        <f>IF('Training Data'!A533="M",1,0)</f>
        <v>1</v>
      </c>
      <c r="B533" s="3">
        <f>IF('Training Data'!A533="F",1,0)</f>
        <v>0</v>
      </c>
      <c r="C533" s="9">
        <f>IF('Training Data'!B533="H",1,0)</f>
        <v>0</v>
      </c>
      <c r="D533" s="3">
        <f>IF('Training Data'!B533="A",1,0)</f>
        <v>1</v>
      </c>
      <c r="E533" s="14">
        <v>0</v>
      </c>
      <c r="F533" s="13">
        <v>0</v>
      </c>
      <c r="G533" s="13">
        <v>0</v>
      </c>
      <c r="H533" s="13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0</v>
      </c>
      <c r="R533" s="13">
        <v>1</v>
      </c>
      <c r="S533" s="43">
        <v>0</v>
      </c>
      <c r="U533" s="37">
        <v>0</v>
      </c>
    </row>
    <row r="534" spans="1:21">
      <c r="A534" s="3">
        <f>IF('Training Data'!A534="M",1,0)</f>
        <v>0</v>
      </c>
      <c r="B534" s="3">
        <f>IF('Training Data'!A534="F",1,0)</f>
        <v>1</v>
      </c>
      <c r="C534" s="9">
        <f>IF('Training Data'!B534="H",1,0)</f>
        <v>0</v>
      </c>
      <c r="D534" s="3">
        <f>IF('Training Data'!B534="A",1,0)</f>
        <v>1</v>
      </c>
      <c r="E534" s="14">
        <v>0</v>
      </c>
      <c r="F534" s="13">
        <v>0</v>
      </c>
      <c r="G534" s="13">
        <v>1</v>
      </c>
      <c r="H534" s="13">
        <v>0</v>
      </c>
      <c r="I534" s="13">
        <v>1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13">
        <v>0</v>
      </c>
      <c r="R534" s="13">
        <v>0</v>
      </c>
      <c r="S534" s="43">
        <v>0</v>
      </c>
      <c r="U534" s="37">
        <v>0</v>
      </c>
    </row>
    <row r="535" spans="1:21">
      <c r="A535" s="3">
        <f>IF('Training Data'!A535="M",1,0)</f>
        <v>1</v>
      </c>
      <c r="B535" s="3">
        <f>IF('Training Data'!A535="F",1,0)</f>
        <v>0</v>
      </c>
      <c r="C535" s="9">
        <f>IF('Training Data'!B535="H",1,0)</f>
        <v>1</v>
      </c>
      <c r="D535" s="3">
        <f>IF('Training Data'!B535="A",1,0)</f>
        <v>0</v>
      </c>
      <c r="E535" s="14">
        <v>0</v>
      </c>
      <c r="F535" s="13">
        <v>0</v>
      </c>
      <c r="G535" s="13">
        <v>0</v>
      </c>
      <c r="H535" s="13">
        <v>0</v>
      </c>
      <c r="I535" s="13">
        <v>0</v>
      </c>
      <c r="J535" s="13">
        <v>0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43">
        <v>0</v>
      </c>
      <c r="U535" s="37">
        <v>0</v>
      </c>
    </row>
    <row r="536" spans="1:21">
      <c r="A536" s="3">
        <f>IF('Training Data'!A536="M",1,0)</f>
        <v>0</v>
      </c>
      <c r="B536" s="3">
        <f>IF('Training Data'!A536="F",1,0)</f>
        <v>1</v>
      </c>
      <c r="C536" s="9">
        <f>IF('Training Data'!B536="H",1,0)</f>
        <v>1</v>
      </c>
      <c r="D536" s="3">
        <f>IF('Training Data'!B536="A",1,0)</f>
        <v>0</v>
      </c>
      <c r="E536" s="14">
        <v>0</v>
      </c>
      <c r="F536" s="13">
        <v>1</v>
      </c>
      <c r="G536" s="13">
        <v>0</v>
      </c>
      <c r="H536" s="13">
        <v>0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1</v>
      </c>
      <c r="S536" s="43">
        <v>0</v>
      </c>
      <c r="U536" s="37">
        <v>0</v>
      </c>
    </row>
    <row r="537" spans="1:21">
      <c r="A537" s="3">
        <f>IF('Training Data'!A537="M",1,0)</f>
        <v>0</v>
      </c>
      <c r="B537" s="3">
        <f>IF('Training Data'!A537="F",1,0)</f>
        <v>1</v>
      </c>
      <c r="C537" s="9">
        <f>IF('Training Data'!B537="H",1,0)</f>
        <v>0</v>
      </c>
      <c r="D537" s="3">
        <f>IF('Training Data'!B537="A",1,0)</f>
        <v>1</v>
      </c>
      <c r="E537" s="14">
        <v>0</v>
      </c>
      <c r="F537" s="13">
        <v>0</v>
      </c>
      <c r="G537" s="13">
        <v>0</v>
      </c>
      <c r="H537" s="13">
        <v>0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1</v>
      </c>
      <c r="P537" s="13">
        <v>0</v>
      </c>
      <c r="Q537" s="13">
        <v>0</v>
      </c>
      <c r="R537" s="13">
        <v>0</v>
      </c>
      <c r="S537" s="43">
        <v>0</v>
      </c>
      <c r="U537" s="37">
        <v>0</v>
      </c>
    </row>
    <row r="538" spans="1:21">
      <c r="A538" s="3">
        <f>IF('Training Data'!A538="M",1,0)</f>
        <v>0</v>
      </c>
      <c r="B538" s="3">
        <f>IF('Training Data'!A538="F",1,0)</f>
        <v>1</v>
      </c>
      <c r="C538" s="9">
        <f>IF('Training Data'!B538="H",1,0)</f>
        <v>1</v>
      </c>
      <c r="D538" s="3">
        <f>IF('Training Data'!B538="A",1,0)</f>
        <v>0</v>
      </c>
      <c r="E538" s="14">
        <v>0</v>
      </c>
      <c r="F538" s="13">
        <v>0</v>
      </c>
      <c r="G538" s="13">
        <v>1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43">
        <v>1</v>
      </c>
      <c r="U538" s="37">
        <v>0</v>
      </c>
    </row>
    <row r="539" spans="1:21">
      <c r="A539" s="3">
        <f>IF('Training Data'!A539="M",1,0)</f>
        <v>1</v>
      </c>
      <c r="B539" s="3">
        <f>IF('Training Data'!A539="F",1,0)</f>
        <v>0</v>
      </c>
      <c r="C539" s="9">
        <f>IF('Training Data'!B539="H",1,0)</f>
        <v>0</v>
      </c>
      <c r="D539" s="3">
        <f>IF('Training Data'!B539="A",1,0)</f>
        <v>1</v>
      </c>
      <c r="E539" s="14">
        <v>0</v>
      </c>
      <c r="F539" s="13">
        <v>0</v>
      </c>
      <c r="G539" s="13">
        <v>0</v>
      </c>
      <c r="H539" s="13">
        <v>0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">
        <v>1</v>
      </c>
      <c r="P539" s="13">
        <v>0</v>
      </c>
      <c r="Q539" s="13">
        <v>0</v>
      </c>
      <c r="R539" s="13">
        <v>0</v>
      </c>
      <c r="S539" s="43">
        <v>0</v>
      </c>
      <c r="U539" s="37">
        <v>0</v>
      </c>
    </row>
    <row r="540" spans="1:21">
      <c r="A540" s="3">
        <f>IF('Training Data'!A540="M",1,0)</f>
        <v>0</v>
      </c>
      <c r="B540" s="3">
        <f>IF('Training Data'!A540="F",1,0)</f>
        <v>0</v>
      </c>
      <c r="C540" s="9">
        <f>IF('Training Data'!B540="H",1,0)</f>
        <v>0</v>
      </c>
      <c r="D540" s="3">
        <f>IF('Training Data'!B540="A",1,0)</f>
        <v>1</v>
      </c>
      <c r="E540" s="14">
        <v>0</v>
      </c>
      <c r="F540" s="13">
        <v>0</v>
      </c>
      <c r="G540" s="13">
        <v>1</v>
      </c>
      <c r="H540" s="13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43">
        <v>0</v>
      </c>
      <c r="U540" s="37">
        <v>0</v>
      </c>
    </row>
    <row r="541" spans="1:21">
      <c r="A541" s="3">
        <f>IF('Training Data'!A541="M",1,0)</f>
        <v>0</v>
      </c>
      <c r="B541" s="3">
        <f>IF('Training Data'!A541="F",1,0)</f>
        <v>1</v>
      </c>
      <c r="C541" s="9">
        <f>IF('Training Data'!B541="H",1,0)</f>
        <v>0</v>
      </c>
      <c r="D541" s="3">
        <f>IF('Training Data'!B541="A",1,0)</f>
        <v>1</v>
      </c>
      <c r="E541" s="14">
        <v>0</v>
      </c>
      <c r="F541" s="13">
        <v>1</v>
      </c>
      <c r="G541" s="13">
        <v>0</v>
      </c>
      <c r="H541" s="13">
        <v>0</v>
      </c>
      <c r="I541" s="13">
        <v>0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1</v>
      </c>
      <c r="P541" s="13">
        <v>0</v>
      </c>
      <c r="Q541" s="13">
        <v>1</v>
      </c>
      <c r="R541" s="13">
        <v>0</v>
      </c>
      <c r="S541" s="43">
        <v>0</v>
      </c>
      <c r="U541" s="37">
        <v>0</v>
      </c>
    </row>
    <row r="542" spans="1:21">
      <c r="A542" s="3">
        <f>IF('Training Data'!A542="M",1,0)</f>
        <v>0</v>
      </c>
      <c r="B542" s="3">
        <f>IF('Training Data'!A542="F",1,0)</f>
        <v>1</v>
      </c>
      <c r="C542" s="9">
        <f>IF('Training Data'!B542="H",1,0)</f>
        <v>1</v>
      </c>
      <c r="D542" s="3">
        <f>IF('Training Data'!B542="A",1,0)</f>
        <v>0</v>
      </c>
      <c r="E542" s="14">
        <v>0</v>
      </c>
      <c r="F542" s="13">
        <v>0</v>
      </c>
      <c r="G542" s="13">
        <v>0</v>
      </c>
      <c r="H542" s="13">
        <v>0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43">
        <v>0</v>
      </c>
      <c r="U542" s="37">
        <v>0</v>
      </c>
    </row>
    <row r="543" spans="1:21">
      <c r="A543" s="3">
        <f>IF('Training Data'!A543="M",1,0)</f>
        <v>1</v>
      </c>
      <c r="B543" s="3">
        <f>IF('Training Data'!A543="F",1,0)</f>
        <v>0</v>
      </c>
      <c r="C543" s="9">
        <f>IF('Training Data'!B543="H",1,0)</f>
        <v>1</v>
      </c>
      <c r="D543" s="3">
        <f>IF('Training Data'!B543="A",1,0)</f>
        <v>0</v>
      </c>
      <c r="E543" s="14">
        <v>0</v>
      </c>
      <c r="F543" s="13">
        <v>1</v>
      </c>
      <c r="G543" s="13">
        <v>0</v>
      </c>
      <c r="H543" s="13">
        <v>0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1</v>
      </c>
      <c r="S543" s="43">
        <v>0</v>
      </c>
      <c r="U543" s="37">
        <v>0</v>
      </c>
    </row>
    <row r="544" spans="1:21">
      <c r="A544" s="3">
        <f>IF('Training Data'!A544="M",1,0)</f>
        <v>0</v>
      </c>
      <c r="B544" s="3">
        <f>IF('Training Data'!A544="F",1,0)</f>
        <v>1</v>
      </c>
      <c r="C544" s="9">
        <f>IF('Training Data'!B544="H",1,0)</f>
        <v>1</v>
      </c>
      <c r="D544" s="3">
        <f>IF('Training Data'!B544="A",1,0)</f>
        <v>0</v>
      </c>
      <c r="E544" s="14">
        <v>0</v>
      </c>
      <c r="F544" s="13">
        <v>0</v>
      </c>
      <c r="G544" s="13">
        <v>0</v>
      </c>
      <c r="H544" s="13">
        <v>0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  <c r="S544" s="43">
        <v>0</v>
      </c>
      <c r="U544" s="37">
        <v>0</v>
      </c>
    </row>
    <row r="545" spans="1:21">
      <c r="A545" s="3">
        <f>IF('Training Data'!A545="M",1,0)</f>
        <v>0</v>
      </c>
      <c r="B545" s="3">
        <f>IF('Training Data'!A545="F",1,0)</f>
        <v>1</v>
      </c>
      <c r="C545" s="9">
        <f>IF('Training Data'!B545="H",1,0)</f>
        <v>1</v>
      </c>
      <c r="D545" s="3">
        <f>IF('Training Data'!B545="A",1,0)</f>
        <v>0</v>
      </c>
      <c r="E545" s="14">
        <v>0</v>
      </c>
      <c r="F545" s="13">
        <v>0</v>
      </c>
      <c r="G545" s="13">
        <v>1</v>
      </c>
      <c r="H545" s="13">
        <v>0</v>
      </c>
      <c r="I545" s="13">
        <v>0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1</v>
      </c>
      <c r="S545" s="43">
        <v>0</v>
      </c>
      <c r="U545" s="37">
        <v>0</v>
      </c>
    </row>
    <row r="546" spans="1:21">
      <c r="A546" s="3">
        <f>IF('Training Data'!A546="M",1,0)</f>
        <v>1</v>
      </c>
      <c r="B546" s="3">
        <f>IF('Training Data'!A546="F",1,0)</f>
        <v>0</v>
      </c>
      <c r="C546" s="9">
        <f>IF('Training Data'!B546="H",1,0)</f>
        <v>0</v>
      </c>
      <c r="D546" s="3">
        <f>IF('Training Data'!B546="A",1,0)</f>
        <v>1</v>
      </c>
      <c r="E546" s="14">
        <v>0</v>
      </c>
      <c r="F546" s="13">
        <v>1</v>
      </c>
      <c r="G546" s="13">
        <v>0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43">
        <v>0</v>
      </c>
      <c r="U546" s="37">
        <v>0</v>
      </c>
    </row>
    <row r="547" spans="1:21">
      <c r="A547" s="3">
        <f>IF('Training Data'!A547="M",1,0)</f>
        <v>1</v>
      </c>
      <c r="B547" s="3">
        <f>IF('Training Data'!A547="F",1,0)</f>
        <v>0</v>
      </c>
      <c r="C547" s="9">
        <f>IF('Training Data'!B547="H",1,0)</f>
        <v>0</v>
      </c>
      <c r="D547" s="3">
        <f>IF('Training Data'!B547="A",1,0)</f>
        <v>0</v>
      </c>
      <c r="E547" s="14">
        <v>0</v>
      </c>
      <c r="F547" s="13">
        <v>0</v>
      </c>
      <c r="G547" s="13">
        <v>0</v>
      </c>
      <c r="H547" s="13">
        <v>0</v>
      </c>
      <c r="I547" s="13">
        <v>0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43">
        <v>0</v>
      </c>
      <c r="U547" s="37">
        <v>0</v>
      </c>
    </row>
    <row r="548" spans="1:21">
      <c r="A548" s="3">
        <f>IF('Training Data'!A548="M",1,0)</f>
        <v>1</v>
      </c>
      <c r="B548" s="3">
        <f>IF('Training Data'!A548="F",1,0)</f>
        <v>0</v>
      </c>
      <c r="C548" s="9">
        <f>IF('Training Data'!B548="H",1,0)</f>
        <v>0</v>
      </c>
      <c r="D548" s="3">
        <f>IF('Training Data'!B548="A",1,0)</f>
        <v>1</v>
      </c>
      <c r="E548" s="14">
        <v>0</v>
      </c>
      <c r="F548" s="13">
        <v>1</v>
      </c>
      <c r="G548" s="13">
        <v>0</v>
      </c>
      <c r="H548" s="13">
        <v>0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1</v>
      </c>
      <c r="S548" s="43">
        <v>0</v>
      </c>
      <c r="U548" s="37">
        <v>0</v>
      </c>
    </row>
    <row r="549" spans="1:21">
      <c r="A549" s="3">
        <f>IF('Training Data'!A549="M",1,0)</f>
        <v>0</v>
      </c>
      <c r="B549" s="3">
        <f>IF('Training Data'!A549="F",1,0)</f>
        <v>0</v>
      </c>
      <c r="C549" s="9">
        <f>IF('Training Data'!B549="H",1,0)</f>
        <v>0</v>
      </c>
      <c r="D549" s="3">
        <f>IF('Training Data'!B549="A",1,0)</f>
        <v>1</v>
      </c>
      <c r="E549" s="14">
        <v>0</v>
      </c>
      <c r="F549" s="13">
        <v>0</v>
      </c>
      <c r="G549" s="13">
        <v>0</v>
      </c>
      <c r="H549" s="13">
        <v>0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1</v>
      </c>
      <c r="O549" s="13">
        <v>0</v>
      </c>
      <c r="P549" s="13">
        <v>0</v>
      </c>
      <c r="Q549" s="13">
        <v>0</v>
      </c>
      <c r="R549" s="13">
        <v>0</v>
      </c>
      <c r="S549" s="43">
        <v>1</v>
      </c>
      <c r="U549" s="37">
        <v>0</v>
      </c>
    </row>
    <row r="550" spans="1:21">
      <c r="A550" s="3">
        <f>IF('Training Data'!A550="M",1,0)</f>
        <v>1</v>
      </c>
      <c r="B550" s="3">
        <f>IF('Training Data'!A550="F",1,0)</f>
        <v>0</v>
      </c>
      <c r="C550" s="9">
        <f>IF('Training Data'!B550="H",1,0)</f>
        <v>0</v>
      </c>
      <c r="D550" s="3">
        <f>IF('Training Data'!B550="A",1,0)</f>
        <v>0</v>
      </c>
      <c r="E550" s="14">
        <v>0</v>
      </c>
      <c r="F550" s="13">
        <v>1</v>
      </c>
      <c r="G550" s="13">
        <v>0</v>
      </c>
      <c r="H550" s="13">
        <v>0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43">
        <v>0</v>
      </c>
      <c r="U550" s="37">
        <v>0</v>
      </c>
    </row>
    <row r="551" spans="1:21">
      <c r="A551" s="3">
        <f>IF('Training Data'!A551="M",1,0)</f>
        <v>0</v>
      </c>
      <c r="B551" s="3">
        <f>IF('Training Data'!A551="F",1,0)</f>
        <v>1</v>
      </c>
      <c r="C551" s="9">
        <f>IF('Training Data'!B551="H",1,0)</f>
        <v>0</v>
      </c>
      <c r="D551" s="3">
        <f>IF('Training Data'!B551="A",1,0)</f>
        <v>1</v>
      </c>
      <c r="E551" s="14">
        <v>0</v>
      </c>
      <c r="F551" s="13">
        <v>0</v>
      </c>
      <c r="G551" s="13">
        <v>0</v>
      </c>
      <c r="H551" s="13">
        <v>0</v>
      </c>
      <c r="I551" s="13">
        <v>0</v>
      </c>
      <c r="J551" s="13">
        <v>0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</v>
      </c>
      <c r="R551" s="13">
        <v>0</v>
      </c>
      <c r="S551" s="43">
        <v>0</v>
      </c>
      <c r="U551" s="37">
        <v>0</v>
      </c>
    </row>
    <row r="552" spans="1:21">
      <c r="A552" s="3">
        <f>IF('Training Data'!A552="M",1,0)</f>
        <v>0</v>
      </c>
      <c r="B552" s="3">
        <f>IF('Training Data'!A552="F",1,0)</f>
        <v>1</v>
      </c>
      <c r="C552" s="9">
        <f>IF('Training Data'!B552="H",1,0)</f>
        <v>0</v>
      </c>
      <c r="D552" s="3">
        <f>IF('Training Data'!B552="A",1,0)</f>
        <v>1</v>
      </c>
      <c r="E552" s="14">
        <v>0</v>
      </c>
      <c r="F552" s="13">
        <v>0</v>
      </c>
      <c r="G552" s="13">
        <v>1</v>
      </c>
      <c r="H552" s="13">
        <v>0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3">
        <v>0</v>
      </c>
      <c r="R552" s="13">
        <v>0</v>
      </c>
      <c r="S552" s="43">
        <v>0</v>
      </c>
      <c r="U552" s="37">
        <v>0</v>
      </c>
    </row>
    <row r="553" spans="1:21">
      <c r="A553" s="3">
        <f>IF('Training Data'!A553="M",1,0)</f>
        <v>0</v>
      </c>
      <c r="B553" s="3">
        <f>IF('Training Data'!A553="F",1,0)</f>
        <v>1</v>
      </c>
      <c r="C553" s="9">
        <f>IF('Training Data'!B553="H",1,0)</f>
        <v>0</v>
      </c>
      <c r="D553" s="3">
        <f>IF('Training Data'!B553="A",1,0)</f>
        <v>1</v>
      </c>
      <c r="E553" s="14">
        <v>0</v>
      </c>
      <c r="F553" s="13">
        <v>0</v>
      </c>
      <c r="G553" s="13">
        <v>0</v>
      </c>
      <c r="H553" s="13">
        <v>0</v>
      </c>
      <c r="I553" s="13">
        <v>0</v>
      </c>
      <c r="J553" s="13">
        <v>0</v>
      </c>
      <c r="K553" s="13">
        <v>0</v>
      </c>
      <c r="L553" s="13">
        <v>0</v>
      </c>
      <c r="M553" s="13">
        <v>0</v>
      </c>
      <c r="N553" s="13">
        <v>1</v>
      </c>
      <c r="O553" s="13">
        <v>0</v>
      </c>
      <c r="P553" s="13">
        <v>0</v>
      </c>
      <c r="Q553" s="13">
        <v>0</v>
      </c>
      <c r="R553" s="13">
        <v>0</v>
      </c>
      <c r="S553" s="43">
        <v>0</v>
      </c>
      <c r="U553" s="37">
        <v>0</v>
      </c>
    </row>
    <row r="554" spans="1:21">
      <c r="A554" s="3">
        <f>IF('Training Data'!A554="M",1,0)</f>
        <v>0</v>
      </c>
      <c r="B554" s="3">
        <f>IF('Training Data'!A554="F",1,0)</f>
        <v>0</v>
      </c>
      <c r="C554" s="9">
        <f>IF('Training Data'!B554="H",1,0)</f>
        <v>1</v>
      </c>
      <c r="D554" s="3">
        <f>IF('Training Data'!B554="A",1,0)</f>
        <v>0</v>
      </c>
      <c r="E554" s="14">
        <v>0</v>
      </c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1</v>
      </c>
      <c r="S554" s="43">
        <v>0</v>
      </c>
      <c r="U554" s="37">
        <v>0</v>
      </c>
    </row>
    <row r="555" spans="1:21">
      <c r="A555" s="3">
        <f>IF('Training Data'!A555="M",1,0)</f>
        <v>0</v>
      </c>
      <c r="B555" s="3">
        <f>IF('Training Data'!A555="F",1,0)</f>
        <v>1</v>
      </c>
      <c r="C555" s="9">
        <f>IF('Training Data'!B555="H",1,0)</f>
        <v>1</v>
      </c>
      <c r="D555" s="3">
        <f>IF('Training Data'!B555="A",1,0)</f>
        <v>0</v>
      </c>
      <c r="E555" s="14">
        <v>0</v>
      </c>
      <c r="F555" s="13">
        <v>0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43">
        <v>0</v>
      </c>
      <c r="U555" s="37">
        <v>0</v>
      </c>
    </row>
    <row r="556" spans="1:21">
      <c r="A556" s="3">
        <f>IF('Training Data'!A556="M",1,0)</f>
        <v>1</v>
      </c>
      <c r="B556" s="3">
        <f>IF('Training Data'!A556="F",1,0)</f>
        <v>0</v>
      </c>
      <c r="C556" s="9">
        <f>IF('Training Data'!B556="H",1,0)</f>
        <v>1</v>
      </c>
      <c r="D556" s="3">
        <f>IF('Training Data'!B556="A",1,0)</f>
        <v>0</v>
      </c>
      <c r="E556" s="14">
        <v>0</v>
      </c>
      <c r="F556" s="13">
        <v>1</v>
      </c>
      <c r="G556" s="13">
        <v>1</v>
      </c>
      <c r="H556" s="13">
        <v>0</v>
      </c>
      <c r="I556" s="13">
        <v>1</v>
      </c>
      <c r="J556" s="13">
        <v>0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0</v>
      </c>
      <c r="S556" s="43">
        <v>0</v>
      </c>
      <c r="U556" s="37">
        <v>0</v>
      </c>
    </row>
    <row r="557" spans="1:21">
      <c r="A557" s="3">
        <f>IF('Training Data'!A557="M",1,0)</f>
        <v>1</v>
      </c>
      <c r="B557" s="3">
        <f>IF('Training Data'!A557="F",1,0)</f>
        <v>0</v>
      </c>
      <c r="C557" s="9">
        <f>IF('Training Data'!B557="H",1,0)</f>
        <v>1</v>
      </c>
      <c r="D557" s="3">
        <f>IF('Training Data'!B557="A",1,0)</f>
        <v>0</v>
      </c>
      <c r="E557" s="14">
        <v>0</v>
      </c>
      <c r="F557" s="13">
        <v>0</v>
      </c>
      <c r="G557" s="13">
        <v>1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43">
        <v>0</v>
      </c>
      <c r="U557" s="37">
        <v>0</v>
      </c>
    </row>
    <row r="558" spans="1:21">
      <c r="A558" s="3">
        <f>IF('Training Data'!A558="M",1,0)</f>
        <v>1</v>
      </c>
      <c r="B558" s="3">
        <f>IF('Training Data'!A558="F",1,0)</f>
        <v>0</v>
      </c>
      <c r="C558" s="9">
        <f>IF('Training Data'!B558="H",1,0)</f>
        <v>0</v>
      </c>
      <c r="D558" s="3">
        <f>IF('Training Data'!B558="A",1,0)</f>
        <v>0</v>
      </c>
      <c r="E558" s="14">
        <v>0</v>
      </c>
      <c r="F558" s="13">
        <v>0</v>
      </c>
      <c r="G558" s="13">
        <v>0</v>
      </c>
      <c r="H558" s="13">
        <v>0</v>
      </c>
      <c r="I558" s="13">
        <v>0</v>
      </c>
      <c r="J558" s="13">
        <v>0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1</v>
      </c>
      <c r="S558" s="43">
        <v>0</v>
      </c>
      <c r="U558" s="37">
        <v>0</v>
      </c>
    </row>
    <row r="559" spans="1:21">
      <c r="A559" s="3">
        <f>IF('Training Data'!A559="M",1,0)</f>
        <v>1</v>
      </c>
      <c r="B559" s="3">
        <f>IF('Training Data'!A559="F",1,0)</f>
        <v>0</v>
      </c>
      <c r="C559" s="9">
        <f>IF('Training Data'!B559="H",1,0)</f>
        <v>1</v>
      </c>
      <c r="D559" s="3">
        <f>IF('Training Data'!B559="A",1,0)</f>
        <v>0</v>
      </c>
      <c r="E559" s="14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43">
        <v>0</v>
      </c>
      <c r="U559" s="37">
        <v>0</v>
      </c>
    </row>
    <row r="560" spans="1:21">
      <c r="A560" s="3">
        <f>IF('Training Data'!A560="M",1,0)</f>
        <v>0</v>
      </c>
      <c r="B560" s="3">
        <f>IF('Training Data'!A560="F",1,0)</f>
        <v>1</v>
      </c>
      <c r="C560" s="9">
        <f>IF('Training Data'!B560="H",1,0)</f>
        <v>0</v>
      </c>
      <c r="D560" s="3">
        <f>IF('Training Data'!B560="A",1,0)</f>
        <v>1</v>
      </c>
      <c r="E560" s="14">
        <v>0</v>
      </c>
      <c r="F560" s="13">
        <v>0</v>
      </c>
      <c r="G560" s="13">
        <v>0</v>
      </c>
      <c r="H560" s="13">
        <v>0</v>
      </c>
      <c r="I560" s="13">
        <v>0</v>
      </c>
      <c r="J560" s="13">
        <v>0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1</v>
      </c>
      <c r="R560" s="13">
        <v>0</v>
      </c>
      <c r="S560" s="43">
        <v>0</v>
      </c>
      <c r="U560" s="37">
        <v>0</v>
      </c>
    </row>
    <row r="561" spans="1:21">
      <c r="A561" s="3">
        <f>IF('Training Data'!A561="M",1,0)</f>
        <v>1</v>
      </c>
      <c r="B561" s="3">
        <f>IF('Training Data'!A561="F",1,0)</f>
        <v>0</v>
      </c>
      <c r="C561" s="9">
        <f>IF('Training Data'!B561="H",1,0)</f>
        <v>0</v>
      </c>
      <c r="D561" s="3">
        <f>IF('Training Data'!B561="A",1,0)</f>
        <v>0</v>
      </c>
      <c r="E561" s="14">
        <v>0</v>
      </c>
      <c r="F561" s="13">
        <v>1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1</v>
      </c>
      <c r="P561" s="13">
        <v>0</v>
      </c>
      <c r="Q561" s="13">
        <v>0</v>
      </c>
      <c r="R561" s="13">
        <v>0</v>
      </c>
      <c r="S561" s="43">
        <v>0</v>
      </c>
      <c r="U561" s="37">
        <v>0</v>
      </c>
    </row>
    <row r="562" spans="1:21">
      <c r="A562" s="3">
        <f>IF('Training Data'!A562="M",1,0)</f>
        <v>0</v>
      </c>
      <c r="B562" s="3">
        <f>IF('Training Data'!A562="F",1,0)</f>
        <v>0</v>
      </c>
      <c r="C562" s="9">
        <f>IF('Training Data'!B562="H",1,0)</f>
        <v>1</v>
      </c>
      <c r="D562" s="3">
        <f>IF('Training Data'!B562="A",1,0)</f>
        <v>0</v>
      </c>
      <c r="E562" s="14">
        <v>0</v>
      </c>
      <c r="F562" s="13">
        <v>0</v>
      </c>
      <c r="G562" s="13">
        <v>1</v>
      </c>
      <c r="H562" s="13">
        <v>0</v>
      </c>
      <c r="I562" s="13">
        <v>0</v>
      </c>
      <c r="J562" s="13">
        <v>0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43">
        <v>0</v>
      </c>
      <c r="U562" s="37">
        <v>0</v>
      </c>
    </row>
    <row r="563" spans="1:21">
      <c r="A563" s="3">
        <f>IF('Training Data'!A563="M",1,0)</f>
        <v>0</v>
      </c>
      <c r="B563" s="3">
        <f>IF('Training Data'!A563="F",1,0)</f>
        <v>1</v>
      </c>
      <c r="C563" s="9">
        <f>IF('Training Data'!B563="H",1,0)</f>
        <v>0</v>
      </c>
      <c r="D563" s="3">
        <f>IF('Training Data'!B563="A",1,0)</f>
        <v>1</v>
      </c>
      <c r="E563" s="14">
        <v>0</v>
      </c>
      <c r="F563" s="13">
        <v>0</v>
      </c>
      <c r="G563" s="13">
        <v>1</v>
      </c>
      <c r="H563" s="13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3">
        <v>0</v>
      </c>
      <c r="O563" s="13">
        <v>1</v>
      </c>
      <c r="P563" s="13">
        <v>0</v>
      </c>
      <c r="Q563" s="13">
        <v>0</v>
      </c>
      <c r="R563" s="13">
        <v>0</v>
      </c>
      <c r="S563" s="43">
        <v>0</v>
      </c>
      <c r="U563" s="37">
        <v>0</v>
      </c>
    </row>
    <row r="564" spans="1:21">
      <c r="A564" s="3">
        <f>IF('Training Data'!A564="M",1,0)</f>
        <v>0</v>
      </c>
      <c r="B564" s="3">
        <f>IF('Training Data'!A564="F",1,0)</f>
        <v>1</v>
      </c>
      <c r="C564" s="9">
        <f>IF('Training Data'!B564="H",1,0)</f>
        <v>1</v>
      </c>
      <c r="D564" s="3">
        <f>IF('Training Data'!B564="A",1,0)</f>
        <v>0</v>
      </c>
      <c r="E564" s="14">
        <v>0</v>
      </c>
      <c r="F564" s="13">
        <v>0</v>
      </c>
      <c r="G564" s="13">
        <v>0</v>
      </c>
      <c r="H564" s="13">
        <v>0</v>
      </c>
      <c r="I564" s="13">
        <v>0</v>
      </c>
      <c r="J564" s="13">
        <v>0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1</v>
      </c>
      <c r="S564" s="43">
        <v>0</v>
      </c>
      <c r="U564" s="37">
        <v>0</v>
      </c>
    </row>
    <row r="565" spans="1:21">
      <c r="A565" s="3">
        <f>IF('Training Data'!A565="M",1,0)</f>
        <v>1</v>
      </c>
      <c r="B565" s="3">
        <f>IF('Training Data'!A565="F",1,0)</f>
        <v>0</v>
      </c>
      <c r="C565" s="9">
        <f>IF('Training Data'!B565="H",1,0)</f>
        <v>1</v>
      </c>
      <c r="D565" s="3">
        <f>IF('Training Data'!B565="A",1,0)</f>
        <v>0</v>
      </c>
      <c r="E565" s="14">
        <v>0</v>
      </c>
      <c r="F565" s="13">
        <v>0</v>
      </c>
      <c r="G565" s="13">
        <v>1</v>
      </c>
      <c r="H565" s="13">
        <v>0</v>
      </c>
      <c r="I565" s="13">
        <v>0</v>
      </c>
      <c r="J565" s="13">
        <v>0</v>
      </c>
      <c r="K565" s="13">
        <v>1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43">
        <v>0</v>
      </c>
      <c r="U565" s="37">
        <v>0</v>
      </c>
    </row>
    <row r="566" spans="1:21">
      <c r="A566" s="3">
        <f>IF('Training Data'!A566="M",1,0)</f>
        <v>1</v>
      </c>
      <c r="B566" s="3">
        <f>IF('Training Data'!A566="F",1,0)</f>
        <v>0</v>
      </c>
      <c r="C566" s="9">
        <f>IF('Training Data'!B566="H",1,0)</f>
        <v>0</v>
      </c>
      <c r="D566" s="3">
        <f>IF('Training Data'!B566="A",1,0)</f>
        <v>0</v>
      </c>
      <c r="E566" s="14">
        <v>0</v>
      </c>
      <c r="F566" s="13">
        <v>0</v>
      </c>
      <c r="G566" s="13">
        <v>1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43">
        <v>0</v>
      </c>
      <c r="U566" s="37">
        <v>0</v>
      </c>
    </row>
    <row r="567" spans="1:21">
      <c r="A567" s="3">
        <f>IF('Training Data'!A567="M",1,0)</f>
        <v>1</v>
      </c>
      <c r="B567" s="3">
        <f>IF('Training Data'!A567="F",1,0)</f>
        <v>0</v>
      </c>
      <c r="C567" s="9">
        <f>IF('Training Data'!B567="H",1,0)</f>
        <v>1</v>
      </c>
      <c r="D567" s="3">
        <f>IF('Training Data'!B567="A",1,0)</f>
        <v>0</v>
      </c>
      <c r="E567" s="14">
        <v>0</v>
      </c>
      <c r="F567" s="13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1</v>
      </c>
      <c r="P567" s="13">
        <v>0</v>
      </c>
      <c r="Q567" s="13">
        <v>0</v>
      </c>
      <c r="R567" s="13">
        <v>0</v>
      </c>
      <c r="S567" s="43">
        <v>0</v>
      </c>
      <c r="U567" s="37">
        <v>0</v>
      </c>
    </row>
    <row r="568" spans="1:21">
      <c r="A568" s="3">
        <f>IF('Training Data'!A568="M",1,0)</f>
        <v>1</v>
      </c>
      <c r="B568" s="3">
        <f>IF('Training Data'!A568="F",1,0)</f>
        <v>0</v>
      </c>
      <c r="C568" s="9">
        <f>IF('Training Data'!B568="H",1,0)</f>
        <v>1</v>
      </c>
      <c r="D568" s="3">
        <f>IF('Training Data'!B568="A",1,0)</f>
        <v>0</v>
      </c>
      <c r="E568" s="14">
        <v>0</v>
      </c>
      <c r="F568" s="13">
        <v>0</v>
      </c>
      <c r="G568" s="13">
        <v>0</v>
      </c>
      <c r="H568" s="13">
        <v>0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0</v>
      </c>
      <c r="R568" s="13">
        <v>0</v>
      </c>
      <c r="S568" s="43">
        <v>0</v>
      </c>
      <c r="U568" s="37">
        <v>0</v>
      </c>
    </row>
    <row r="569" spans="1:21">
      <c r="A569" s="3">
        <f>IF('Training Data'!A569="M",1,0)</f>
        <v>0</v>
      </c>
      <c r="B569" s="3">
        <f>IF('Training Data'!A569="F",1,0)</f>
        <v>1</v>
      </c>
      <c r="C569" s="9">
        <f>IF('Training Data'!B569="H",1,0)</f>
        <v>1</v>
      </c>
      <c r="D569" s="3">
        <f>IF('Training Data'!B569="A",1,0)</f>
        <v>0</v>
      </c>
      <c r="E569" s="14">
        <v>0</v>
      </c>
      <c r="F569" s="13">
        <v>0</v>
      </c>
      <c r="G569" s="13">
        <v>0</v>
      </c>
      <c r="H569" s="13">
        <v>0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1</v>
      </c>
      <c r="Q569" s="13">
        <v>0</v>
      </c>
      <c r="R569" s="13">
        <v>0</v>
      </c>
      <c r="S569" s="43">
        <v>0</v>
      </c>
      <c r="U569" s="37">
        <v>0</v>
      </c>
    </row>
    <row r="570" spans="1:21">
      <c r="A570" s="3">
        <f>IF('Training Data'!A570="M",1,0)</f>
        <v>0</v>
      </c>
      <c r="B570" s="3">
        <f>IF('Training Data'!A570="F",1,0)</f>
        <v>1</v>
      </c>
      <c r="C570" s="9">
        <f>IF('Training Data'!B570="H",1,0)</f>
        <v>1</v>
      </c>
      <c r="D570" s="3">
        <f>IF('Training Data'!B570="A",1,0)</f>
        <v>0</v>
      </c>
      <c r="E570" s="14">
        <v>0</v>
      </c>
      <c r="F570" s="13">
        <v>0</v>
      </c>
      <c r="G570" s="13">
        <v>0</v>
      </c>
      <c r="H570" s="13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43">
        <v>0</v>
      </c>
      <c r="U570" s="37">
        <v>0</v>
      </c>
    </row>
    <row r="571" spans="1:21">
      <c r="A571" s="3">
        <f>IF('Training Data'!A571="M",1,0)</f>
        <v>0</v>
      </c>
      <c r="B571" s="3">
        <f>IF('Training Data'!A571="F",1,0)</f>
        <v>1</v>
      </c>
      <c r="C571" s="9">
        <f>IF('Training Data'!B571="H",1,0)</f>
        <v>1</v>
      </c>
      <c r="D571" s="3">
        <f>IF('Training Data'!B571="A",1,0)</f>
        <v>0</v>
      </c>
      <c r="E571" s="14">
        <v>0</v>
      </c>
      <c r="F571" s="13">
        <v>0</v>
      </c>
      <c r="G571" s="13">
        <v>0</v>
      </c>
      <c r="H571" s="13">
        <v>0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0</v>
      </c>
      <c r="S571" s="43">
        <v>0</v>
      </c>
      <c r="U571" s="37">
        <v>0</v>
      </c>
    </row>
    <row r="572" spans="1:21">
      <c r="A572" s="3">
        <f>IF('Training Data'!A572="M",1,0)</f>
        <v>0</v>
      </c>
      <c r="B572" s="3">
        <f>IF('Training Data'!A572="F",1,0)</f>
        <v>1</v>
      </c>
      <c r="C572" s="9">
        <f>IF('Training Data'!B572="H",1,0)</f>
        <v>0</v>
      </c>
      <c r="D572" s="3">
        <f>IF('Training Data'!B572="A",1,0)</f>
        <v>1</v>
      </c>
      <c r="E572" s="14">
        <v>0</v>
      </c>
      <c r="F572" s="13">
        <v>0</v>
      </c>
      <c r="G572" s="13">
        <v>0</v>
      </c>
      <c r="H572" s="13">
        <v>0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0</v>
      </c>
      <c r="S572" s="43">
        <v>0</v>
      </c>
      <c r="U572" s="37">
        <v>0</v>
      </c>
    </row>
    <row r="573" spans="1:21">
      <c r="A573" s="3">
        <f>IF('Training Data'!A573="M",1,0)</f>
        <v>0</v>
      </c>
      <c r="B573" s="3">
        <f>IF('Training Data'!A573="F",1,0)</f>
        <v>1</v>
      </c>
      <c r="C573" s="9">
        <f>IF('Training Data'!B573="H",1,0)</f>
        <v>0</v>
      </c>
      <c r="D573" s="3">
        <f>IF('Training Data'!B573="A",1,0)</f>
        <v>0</v>
      </c>
      <c r="E573" s="14">
        <v>0</v>
      </c>
      <c r="F573" s="13">
        <v>0</v>
      </c>
      <c r="G573" s="13">
        <v>0</v>
      </c>
      <c r="H573" s="13">
        <v>0</v>
      </c>
      <c r="I573" s="13">
        <v>0</v>
      </c>
      <c r="J573" s="13">
        <v>0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43">
        <v>0</v>
      </c>
      <c r="U573" s="37">
        <v>0</v>
      </c>
    </row>
    <row r="574" spans="1:21">
      <c r="A574" s="3">
        <f>IF('Training Data'!A574="M",1,0)</f>
        <v>1</v>
      </c>
      <c r="B574" s="3">
        <f>IF('Training Data'!A574="F",1,0)</f>
        <v>0</v>
      </c>
      <c r="C574" s="9">
        <f>IF('Training Data'!B574="H",1,0)</f>
        <v>1</v>
      </c>
      <c r="D574" s="3">
        <f>IF('Training Data'!B574="A",1,0)</f>
        <v>0</v>
      </c>
      <c r="E574" s="14">
        <v>0</v>
      </c>
      <c r="F574" s="13">
        <v>1</v>
      </c>
      <c r="G574" s="13">
        <v>0</v>
      </c>
      <c r="H574" s="13">
        <v>0</v>
      </c>
      <c r="I574" s="13">
        <v>0</v>
      </c>
      <c r="J574" s="13">
        <v>0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43">
        <v>0</v>
      </c>
      <c r="U574" s="37">
        <v>0</v>
      </c>
    </row>
    <row r="575" spans="1:21">
      <c r="A575" s="3">
        <f>IF('Training Data'!A575="M",1,0)</f>
        <v>0</v>
      </c>
      <c r="B575" s="3">
        <f>IF('Training Data'!A575="F",1,0)</f>
        <v>1</v>
      </c>
      <c r="C575" s="9">
        <f>IF('Training Data'!B575="H",1,0)</f>
        <v>0</v>
      </c>
      <c r="D575" s="3">
        <f>IF('Training Data'!B575="A",1,0)</f>
        <v>1</v>
      </c>
      <c r="E575" s="14">
        <v>0</v>
      </c>
      <c r="F575" s="13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1</v>
      </c>
      <c r="S575" s="43">
        <v>0</v>
      </c>
      <c r="U575" s="37">
        <v>0</v>
      </c>
    </row>
    <row r="576" spans="1:21">
      <c r="A576" s="3">
        <f>IF('Training Data'!A576="M",1,0)</f>
        <v>1</v>
      </c>
      <c r="B576" s="3">
        <f>IF('Training Data'!A576="F",1,0)</f>
        <v>0</v>
      </c>
      <c r="C576" s="9">
        <f>IF('Training Data'!B576="H",1,0)</f>
        <v>1</v>
      </c>
      <c r="D576" s="3">
        <f>IF('Training Data'!B576="A",1,0)</f>
        <v>0</v>
      </c>
      <c r="E576" s="14">
        <v>0</v>
      </c>
      <c r="F576" s="13">
        <v>0</v>
      </c>
      <c r="G576" s="13">
        <v>0</v>
      </c>
      <c r="H576" s="13">
        <v>0</v>
      </c>
      <c r="I576" s="13">
        <v>0</v>
      </c>
      <c r="J576" s="13">
        <v>0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43">
        <v>0</v>
      </c>
      <c r="U576" s="37">
        <v>0</v>
      </c>
    </row>
    <row r="577" spans="1:21">
      <c r="A577" s="3">
        <f>IF('Training Data'!A577="M",1,0)</f>
        <v>0</v>
      </c>
      <c r="B577" s="3">
        <f>IF('Training Data'!A577="F",1,0)</f>
        <v>0</v>
      </c>
      <c r="C577" s="9">
        <f>IF('Training Data'!B577="H",1,0)</f>
        <v>1</v>
      </c>
      <c r="D577" s="3">
        <f>IF('Training Data'!B577="A",1,0)</f>
        <v>0</v>
      </c>
      <c r="E577" s="14">
        <v>0</v>
      </c>
      <c r="F577" s="13">
        <v>0</v>
      </c>
      <c r="G577" s="13">
        <v>0</v>
      </c>
      <c r="H577" s="13">
        <v>0</v>
      </c>
      <c r="I577" s="13">
        <v>0</v>
      </c>
      <c r="J577" s="13">
        <v>0</v>
      </c>
      <c r="K577" s="13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43">
        <v>0</v>
      </c>
      <c r="U577" s="37">
        <v>0</v>
      </c>
    </row>
    <row r="578" spans="1:21">
      <c r="A578" s="3">
        <f>IF('Training Data'!A578="M",1,0)</f>
        <v>0</v>
      </c>
      <c r="B578" s="3">
        <f>IF('Training Data'!A578="F",1,0)</f>
        <v>1</v>
      </c>
      <c r="C578" s="9">
        <f>IF('Training Data'!B578="H",1,0)</f>
        <v>1</v>
      </c>
      <c r="D578" s="3">
        <f>IF('Training Data'!B578="A",1,0)</f>
        <v>0</v>
      </c>
      <c r="E578" s="14">
        <v>0</v>
      </c>
      <c r="F578" s="13">
        <v>0</v>
      </c>
      <c r="G578" s="13">
        <v>0</v>
      </c>
      <c r="H578" s="13">
        <v>0</v>
      </c>
      <c r="I578" s="13">
        <v>0</v>
      </c>
      <c r="J578" s="13">
        <v>0</v>
      </c>
      <c r="K578" s="13">
        <v>0</v>
      </c>
      <c r="L578" s="13">
        <v>0</v>
      </c>
      <c r="M578" s="13">
        <v>0</v>
      </c>
      <c r="N578" s="13">
        <v>0</v>
      </c>
      <c r="O578" s="13">
        <v>1</v>
      </c>
      <c r="P578" s="13">
        <v>0</v>
      </c>
      <c r="Q578" s="13">
        <v>0</v>
      </c>
      <c r="R578" s="13">
        <v>0</v>
      </c>
      <c r="S578" s="43">
        <v>0</v>
      </c>
      <c r="U578" s="37">
        <v>0</v>
      </c>
    </row>
    <row r="579" spans="1:21">
      <c r="A579" s="3">
        <f>IF('Training Data'!A579="M",1,0)</f>
        <v>1</v>
      </c>
      <c r="B579" s="3">
        <f>IF('Training Data'!A579="F",1,0)</f>
        <v>0</v>
      </c>
      <c r="C579" s="9">
        <f>IF('Training Data'!B579="H",1,0)</f>
        <v>0</v>
      </c>
      <c r="D579" s="3">
        <f>IF('Training Data'!B579="A",1,0)</f>
        <v>0</v>
      </c>
      <c r="E579" s="14">
        <v>0</v>
      </c>
      <c r="F579" s="13">
        <v>0</v>
      </c>
      <c r="G579" s="13">
        <v>0</v>
      </c>
      <c r="H579" s="13">
        <v>0</v>
      </c>
      <c r="I579" s="13">
        <v>0</v>
      </c>
      <c r="J579" s="13">
        <v>0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43">
        <v>0</v>
      </c>
      <c r="U579" s="37">
        <v>0</v>
      </c>
    </row>
    <row r="580" spans="1:21">
      <c r="A580" s="3">
        <f>IF('Training Data'!A580="M",1,0)</f>
        <v>0</v>
      </c>
      <c r="B580" s="3">
        <f>IF('Training Data'!A580="F",1,0)</f>
        <v>1</v>
      </c>
      <c r="C580" s="9">
        <f>IF('Training Data'!B580="H",1,0)</f>
        <v>1</v>
      </c>
      <c r="D580" s="3">
        <f>IF('Training Data'!B580="A",1,0)</f>
        <v>0</v>
      </c>
      <c r="E580" s="14">
        <v>0</v>
      </c>
      <c r="F580" s="13">
        <v>0</v>
      </c>
      <c r="G580" s="13">
        <v>1</v>
      </c>
      <c r="H580" s="13">
        <v>0</v>
      </c>
      <c r="I580" s="13">
        <v>0</v>
      </c>
      <c r="J580" s="13">
        <v>0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43">
        <v>0</v>
      </c>
      <c r="U580" s="37">
        <v>0</v>
      </c>
    </row>
    <row r="581" spans="1:21">
      <c r="A581" s="3">
        <f>IF('Training Data'!A581="M",1,0)</f>
        <v>1</v>
      </c>
      <c r="B581" s="3">
        <f>IF('Training Data'!A581="F",1,0)</f>
        <v>0</v>
      </c>
      <c r="C581" s="9">
        <f>IF('Training Data'!B581="H",1,0)</f>
        <v>1</v>
      </c>
      <c r="D581" s="3">
        <f>IF('Training Data'!B581="A",1,0)</f>
        <v>0</v>
      </c>
      <c r="E581" s="14">
        <v>0</v>
      </c>
      <c r="F581" s="13">
        <v>1</v>
      </c>
      <c r="G581" s="13">
        <v>0</v>
      </c>
      <c r="H581" s="13">
        <v>0</v>
      </c>
      <c r="I581" s="13">
        <v>0</v>
      </c>
      <c r="J581" s="13">
        <v>0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3">
        <v>1</v>
      </c>
      <c r="R581" s="13">
        <v>0</v>
      </c>
      <c r="S581" s="43">
        <v>0</v>
      </c>
      <c r="U581" s="37">
        <v>0</v>
      </c>
    </row>
    <row r="582" spans="1:21">
      <c r="A582" s="3">
        <f>IF('Training Data'!A582="M",1,0)</f>
        <v>0</v>
      </c>
      <c r="B582" s="3">
        <f>IF('Training Data'!A582="F",1,0)</f>
        <v>1</v>
      </c>
      <c r="C582" s="9">
        <f>IF('Training Data'!B582="H",1,0)</f>
        <v>0</v>
      </c>
      <c r="D582" s="3">
        <f>IF('Training Data'!B582="A",1,0)</f>
        <v>1</v>
      </c>
      <c r="E582" s="14">
        <v>0</v>
      </c>
      <c r="F582" s="13">
        <v>0</v>
      </c>
      <c r="G582" s="13">
        <v>1</v>
      </c>
      <c r="H582" s="13">
        <v>0</v>
      </c>
      <c r="I582" s="13">
        <v>0</v>
      </c>
      <c r="J582" s="13">
        <v>0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1</v>
      </c>
      <c r="S582" s="43">
        <v>0</v>
      </c>
      <c r="U582" s="37">
        <v>0</v>
      </c>
    </row>
    <row r="583" spans="1:21">
      <c r="A583" s="3">
        <f>IF('Training Data'!A583="M",1,0)</f>
        <v>0</v>
      </c>
      <c r="B583" s="3">
        <f>IF('Training Data'!A583="F",1,0)</f>
        <v>1</v>
      </c>
      <c r="C583" s="9">
        <f>IF('Training Data'!B583="H",1,0)</f>
        <v>1</v>
      </c>
      <c r="D583" s="3">
        <f>IF('Training Data'!B583="A",1,0)</f>
        <v>0</v>
      </c>
      <c r="E583" s="14">
        <v>0</v>
      </c>
      <c r="F583" s="13">
        <v>1</v>
      </c>
      <c r="G583" s="13">
        <v>0</v>
      </c>
      <c r="H583" s="13">
        <v>0</v>
      </c>
      <c r="I583" s="13">
        <v>0</v>
      </c>
      <c r="J583" s="13">
        <v>0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1</v>
      </c>
      <c r="R583" s="13">
        <v>0</v>
      </c>
      <c r="S583" s="43">
        <v>1</v>
      </c>
      <c r="U583" s="37">
        <v>0</v>
      </c>
    </row>
    <row r="584" spans="1:21">
      <c r="A584" s="3">
        <f>IF('Training Data'!A584="M",1,0)</f>
        <v>1</v>
      </c>
      <c r="B584" s="3">
        <f>IF('Training Data'!A584="F",1,0)</f>
        <v>0</v>
      </c>
      <c r="C584" s="9">
        <f>IF('Training Data'!B584="H",1,0)</f>
        <v>1</v>
      </c>
      <c r="D584" s="3">
        <f>IF('Training Data'!B584="A",1,0)</f>
        <v>0</v>
      </c>
      <c r="E584" s="14">
        <v>0</v>
      </c>
      <c r="F584" s="13">
        <v>0</v>
      </c>
      <c r="G584" s="13">
        <v>0</v>
      </c>
      <c r="H584" s="13">
        <v>0</v>
      </c>
      <c r="I584" s="13">
        <v>0</v>
      </c>
      <c r="J584" s="13">
        <v>0</v>
      </c>
      <c r="K584" s="13">
        <v>0</v>
      </c>
      <c r="L584" s="13">
        <v>0</v>
      </c>
      <c r="M584" s="13">
        <v>0</v>
      </c>
      <c r="N584" s="13">
        <v>0</v>
      </c>
      <c r="O584" s="13">
        <v>1</v>
      </c>
      <c r="P584" s="13">
        <v>1</v>
      </c>
      <c r="Q584" s="13">
        <v>0</v>
      </c>
      <c r="R584" s="13">
        <v>0</v>
      </c>
      <c r="S584" s="43">
        <v>0</v>
      </c>
      <c r="U584" s="37">
        <v>0</v>
      </c>
    </row>
    <row r="585" spans="1:21">
      <c r="A585" s="3">
        <f>IF('Training Data'!A585="M",1,0)</f>
        <v>0</v>
      </c>
      <c r="B585" s="3">
        <f>IF('Training Data'!A585="F",1,0)</f>
        <v>1</v>
      </c>
      <c r="C585" s="9">
        <f>IF('Training Data'!B585="H",1,0)</f>
        <v>1</v>
      </c>
      <c r="D585" s="3">
        <f>IF('Training Data'!B585="A",1,0)</f>
        <v>0</v>
      </c>
      <c r="E585" s="14">
        <v>0</v>
      </c>
      <c r="F585" s="13">
        <v>0</v>
      </c>
      <c r="G585" s="13">
        <v>0</v>
      </c>
      <c r="H585" s="13">
        <v>0</v>
      </c>
      <c r="I585" s="13">
        <v>0</v>
      </c>
      <c r="J585" s="13">
        <v>0</v>
      </c>
      <c r="K585" s="13">
        <v>0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43">
        <v>0</v>
      </c>
      <c r="U585" s="37">
        <v>0</v>
      </c>
    </row>
    <row r="586" spans="1:21">
      <c r="A586" s="3">
        <f>IF('Training Data'!A586="M",1,0)</f>
        <v>0</v>
      </c>
      <c r="B586" s="3">
        <f>IF('Training Data'!A586="F",1,0)</f>
        <v>1</v>
      </c>
      <c r="C586" s="9">
        <f>IF('Training Data'!B586="H",1,0)</f>
        <v>0</v>
      </c>
      <c r="D586" s="3">
        <f>IF('Training Data'!B586="A",1,0)</f>
        <v>0</v>
      </c>
      <c r="E586" s="14">
        <v>0</v>
      </c>
      <c r="F586" s="13">
        <v>1</v>
      </c>
      <c r="G586" s="13">
        <v>0</v>
      </c>
      <c r="H586" s="13">
        <v>0</v>
      </c>
      <c r="I586" s="13">
        <v>0</v>
      </c>
      <c r="J586" s="13">
        <v>0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43">
        <v>0</v>
      </c>
      <c r="U586" s="37">
        <v>0</v>
      </c>
    </row>
    <row r="587" spans="1:21">
      <c r="A587" s="3">
        <f>IF('Training Data'!A587="M",1,0)</f>
        <v>0</v>
      </c>
      <c r="B587" s="3">
        <f>IF('Training Data'!A587="F",1,0)</f>
        <v>1</v>
      </c>
      <c r="C587" s="9">
        <f>IF('Training Data'!B587="H",1,0)</f>
        <v>0</v>
      </c>
      <c r="D587" s="3">
        <f>IF('Training Data'!B587="A",1,0)</f>
        <v>1</v>
      </c>
      <c r="E587" s="14">
        <v>0</v>
      </c>
      <c r="F587" s="13">
        <v>1</v>
      </c>
      <c r="G587" s="13">
        <v>0</v>
      </c>
      <c r="H587" s="13">
        <v>0</v>
      </c>
      <c r="I587" s="13">
        <v>0</v>
      </c>
      <c r="J587" s="13">
        <v>0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13">
        <v>0</v>
      </c>
      <c r="R587" s="13">
        <v>1</v>
      </c>
      <c r="S587" s="43">
        <v>0</v>
      </c>
      <c r="U587" s="37">
        <v>0</v>
      </c>
    </row>
    <row r="588" spans="1:21">
      <c r="A588" s="3">
        <f>IF('Training Data'!A588="M",1,0)</f>
        <v>1</v>
      </c>
      <c r="B588" s="3">
        <f>IF('Training Data'!A588="F",1,0)</f>
        <v>0</v>
      </c>
      <c r="C588" s="9">
        <f>IF('Training Data'!B588="H",1,0)</f>
        <v>1</v>
      </c>
      <c r="D588" s="3">
        <f>IF('Training Data'!B588="A",1,0)</f>
        <v>0</v>
      </c>
      <c r="E588" s="14">
        <v>0</v>
      </c>
      <c r="F588" s="13">
        <v>1</v>
      </c>
      <c r="G588" s="13">
        <v>0</v>
      </c>
      <c r="H588" s="13">
        <v>0</v>
      </c>
      <c r="I588" s="13">
        <v>0</v>
      </c>
      <c r="J588" s="13">
        <v>0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43">
        <v>0</v>
      </c>
      <c r="U588" s="37">
        <v>0</v>
      </c>
    </row>
    <row r="589" spans="1:21">
      <c r="A589" s="3">
        <f>IF('Training Data'!A589="M",1,0)</f>
        <v>1</v>
      </c>
      <c r="B589" s="3">
        <f>IF('Training Data'!A589="F",1,0)</f>
        <v>0</v>
      </c>
      <c r="C589" s="9">
        <f>IF('Training Data'!B589="H",1,0)</f>
        <v>1</v>
      </c>
      <c r="D589" s="3">
        <f>IF('Training Data'!B589="A",1,0)</f>
        <v>0</v>
      </c>
      <c r="E589" s="14">
        <v>0</v>
      </c>
      <c r="F589" s="13">
        <v>0</v>
      </c>
      <c r="G589" s="13">
        <v>0</v>
      </c>
      <c r="H589" s="13">
        <v>0</v>
      </c>
      <c r="I589" s="13">
        <v>0</v>
      </c>
      <c r="J589" s="13">
        <v>0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43">
        <v>0</v>
      </c>
      <c r="U589" s="37">
        <v>0</v>
      </c>
    </row>
    <row r="590" spans="1:21">
      <c r="A590" s="3">
        <f>IF('Training Data'!A590="M",1,0)</f>
        <v>0</v>
      </c>
      <c r="B590" s="3">
        <f>IF('Training Data'!A590="F",1,0)</f>
        <v>1</v>
      </c>
      <c r="C590" s="9">
        <f>IF('Training Data'!B590="H",1,0)</f>
        <v>1</v>
      </c>
      <c r="D590" s="3">
        <f>IF('Training Data'!B590="A",1,0)</f>
        <v>0</v>
      </c>
      <c r="E590" s="14">
        <v>0</v>
      </c>
      <c r="F590" s="13">
        <v>0</v>
      </c>
      <c r="G590" s="13">
        <v>0</v>
      </c>
      <c r="H590" s="13">
        <v>0</v>
      </c>
      <c r="I590" s="13">
        <v>0</v>
      </c>
      <c r="J590" s="13">
        <v>0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43">
        <v>0</v>
      </c>
      <c r="U590" s="37">
        <v>0</v>
      </c>
    </row>
    <row r="591" spans="1:21">
      <c r="A591" s="3">
        <f>IF('Training Data'!A591="M",1,0)</f>
        <v>0</v>
      </c>
      <c r="B591" s="3">
        <f>IF('Training Data'!A591="F",1,0)</f>
        <v>1</v>
      </c>
      <c r="C591" s="9">
        <f>IF('Training Data'!B591="H",1,0)</f>
        <v>0</v>
      </c>
      <c r="D591" s="3">
        <f>IF('Training Data'!B591="A",1,0)</f>
        <v>1</v>
      </c>
      <c r="E591" s="14">
        <v>0</v>
      </c>
      <c r="F591" s="13">
        <v>0</v>
      </c>
      <c r="G591" s="13">
        <v>0</v>
      </c>
      <c r="H591" s="13">
        <v>1</v>
      </c>
      <c r="I591" s="13">
        <v>0</v>
      </c>
      <c r="J591" s="13">
        <v>0</v>
      </c>
      <c r="K591" s="13">
        <v>0</v>
      </c>
      <c r="L591" s="13">
        <v>0</v>
      </c>
      <c r="M591" s="13">
        <v>0</v>
      </c>
      <c r="N591" s="13">
        <v>0</v>
      </c>
      <c r="O591" s="13">
        <v>0</v>
      </c>
      <c r="P591" s="13">
        <v>0</v>
      </c>
      <c r="Q591" s="13">
        <v>1</v>
      </c>
      <c r="R591" s="13">
        <v>0</v>
      </c>
      <c r="S591" s="43">
        <v>0</v>
      </c>
      <c r="U591" s="37">
        <v>0</v>
      </c>
    </row>
    <row r="592" spans="1:21">
      <c r="A592" s="3">
        <f>IF('Training Data'!A592="M",1,0)</f>
        <v>0</v>
      </c>
      <c r="B592" s="3">
        <f>IF('Training Data'!A592="F",1,0)</f>
        <v>1</v>
      </c>
      <c r="C592" s="9">
        <f>IF('Training Data'!B592="H",1,0)</f>
        <v>0</v>
      </c>
      <c r="D592" s="3">
        <f>IF('Training Data'!B592="A",1,0)</f>
        <v>1</v>
      </c>
      <c r="E592" s="14">
        <v>0</v>
      </c>
      <c r="F592" s="13">
        <v>1</v>
      </c>
      <c r="G592" s="13">
        <v>0</v>
      </c>
      <c r="H592" s="13">
        <v>0</v>
      </c>
      <c r="I592" s="13">
        <v>0</v>
      </c>
      <c r="J592" s="13">
        <v>0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43">
        <v>0</v>
      </c>
      <c r="U592" s="37">
        <v>0</v>
      </c>
    </row>
    <row r="593" spans="1:21">
      <c r="A593" s="3">
        <f>IF('Training Data'!A593="M",1,0)</f>
        <v>0</v>
      </c>
      <c r="B593" s="3">
        <f>IF('Training Data'!A593="F",1,0)</f>
        <v>1</v>
      </c>
      <c r="C593" s="9">
        <f>IF('Training Data'!B593="H",1,0)</f>
        <v>0</v>
      </c>
      <c r="D593" s="3">
        <f>IF('Training Data'!B593="A",1,0)</f>
        <v>1</v>
      </c>
      <c r="E593" s="14">
        <v>0</v>
      </c>
      <c r="F593" s="13">
        <v>1</v>
      </c>
      <c r="G593" s="13">
        <v>1</v>
      </c>
      <c r="H593" s="13">
        <v>0</v>
      </c>
      <c r="I593" s="13">
        <v>0</v>
      </c>
      <c r="J593" s="13">
        <v>0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43">
        <v>0</v>
      </c>
      <c r="U593" s="37">
        <v>0</v>
      </c>
    </row>
    <row r="594" spans="1:21">
      <c r="A594" s="3">
        <f>IF('Training Data'!A594="M",1,0)</f>
        <v>1</v>
      </c>
      <c r="B594" s="3">
        <f>IF('Training Data'!A594="F",1,0)</f>
        <v>0</v>
      </c>
      <c r="C594" s="9">
        <f>IF('Training Data'!B594="H",1,0)</f>
        <v>0</v>
      </c>
      <c r="D594" s="3">
        <f>IF('Training Data'!B594="A",1,0)</f>
        <v>1</v>
      </c>
      <c r="E594" s="14">
        <v>0</v>
      </c>
      <c r="F594" s="13">
        <v>1</v>
      </c>
      <c r="G594" s="13">
        <v>0</v>
      </c>
      <c r="H594" s="13">
        <v>0</v>
      </c>
      <c r="I594" s="13">
        <v>0</v>
      </c>
      <c r="J594" s="13">
        <v>0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0</v>
      </c>
      <c r="S594" s="43">
        <v>0</v>
      </c>
      <c r="U594" s="37">
        <v>0</v>
      </c>
    </row>
    <row r="595" spans="1:21">
      <c r="A595" s="3">
        <f>IF('Training Data'!A595="M",1,0)</f>
        <v>0</v>
      </c>
      <c r="B595" s="3">
        <f>IF('Training Data'!A595="F",1,0)</f>
        <v>1</v>
      </c>
      <c r="C595" s="9">
        <f>IF('Training Data'!B595="H",1,0)</f>
        <v>1</v>
      </c>
      <c r="D595" s="3">
        <f>IF('Training Data'!B595="A",1,0)</f>
        <v>0</v>
      </c>
      <c r="E595" s="14">
        <v>0</v>
      </c>
      <c r="F595" s="13">
        <v>0</v>
      </c>
      <c r="G595" s="13">
        <v>0</v>
      </c>
      <c r="H595" s="13">
        <v>0</v>
      </c>
      <c r="I595" s="13">
        <v>0</v>
      </c>
      <c r="J595" s="13">
        <v>0</v>
      </c>
      <c r="K595" s="13">
        <v>0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43">
        <v>0</v>
      </c>
      <c r="U595" s="37">
        <v>0</v>
      </c>
    </row>
    <row r="596" spans="1:21">
      <c r="A596" s="3">
        <f>IF('Training Data'!A596="M",1,0)</f>
        <v>1</v>
      </c>
      <c r="B596" s="3">
        <f>IF('Training Data'!A596="F",1,0)</f>
        <v>0</v>
      </c>
      <c r="C596" s="9">
        <f>IF('Training Data'!B596="H",1,0)</f>
        <v>1</v>
      </c>
      <c r="D596" s="3">
        <f>IF('Training Data'!B596="A",1,0)</f>
        <v>0</v>
      </c>
      <c r="E596" s="14">
        <v>0</v>
      </c>
      <c r="F596" s="13">
        <v>0</v>
      </c>
      <c r="G596" s="13">
        <v>0</v>
      </c>
      <c r="H596" s="13">
        <v>0</v>
      </c>
      <c r="I596" s="13">
        <v>0</v>
      </c>
      <c r="J596" s="13">
        <v>0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43">
        <v>0</v>
      </c>
      <c r="U596" s="37">
        <v>0</v>
      </c>
    </row>
    <row r="597" spans="1:21">
      <c r="A597" s="3">
        <f>IF('Training Data'!A597="M",1,0)</f>
        <v>1</v>
      </c>
      <c r="B597" s="3">
        <f>IF('Training Data'!A597="F",1,0)</f>
        <v>0</v>
      </c>
      <c r="C597" s="9">
        <f>IF('Training Data'!B597="H",1,0)</f>
        <v>1</v>
      </c>
      <c r="D597" s="3">
        <f>IF('Training Data'!B597="A",1,0)</f>
        <v>0</v>
      </c>
      <c r="E597" s="14">
        <v>0</v>
      </c>
      <c r="F597" s="13">
        <v>0</v>
      </c>
      <c r="G597" s="13">
        <v>0</v>
      </c>
      <c r="H597" s="13">
        <v>0</v>
      </c>
      <c r="I597" s="13">
        <v>0</v>
      </c>
      <c r="J597" s="13">
        <v>0</v>
      </c>
      <c r="K597" s="13">
        <v>0</v>
      </c>
      <c r="L597" s="13">
        <v>0</v>
      </c>
      <c r="M597" s="13">
        <v>0</v>
      </c>
      <c r="N597" s="13">
        <v>0</v>
      </c>
      <c r="O597" s="13">
        <v>0</v>
      </c>
      <c r="P597" s="13">
        <v>0</v>
      </c>
      <c r="Q597" s="13">
        <v>0</v>
      </c>
      <c r="R597" s="13">
        <v>0</v>
      </c>
      <c r="S597" s="43">
        <v>0</v>
      </c>
      <c r="U597" s="37">
        <v>0</v>
      </c>
    </row>
    <row r="598" spans="1:21">
      <c r="A598" s="3">
        <f>IF('Training Data'!A598="M",1,0)</f>
        <v>0</v>
      </c>
      <c r="B598" s="3">
        <f>IF('Training Data'!A598="F",1,0)</f>
        <v>1</v>
      </c>
      <c r="C598" s="9">
        <f>IF('Training Data'!B598="H",1,0)</f>
        <v>1</v>
      </c>
      <c r="D598" s="3">
        <f>IF('Training Data'!B598="A",1,0)</f>
        <v>0</v>
      </c>
      <c r="E598" s="14">
        <v>0</v>
      </c>
      <c r="F598" s="13">
        <v>0</v>
      </c>
      <c r="G598" s="13">
        <v>0</v>
      </c>
      <c r="H598" s="13">
        <v>0</v>
      </c>
      <c r="I598" s="13">
        <v>0</v>
      </c>
      <c r="J598" s="13">
        <v>0</v>
      </c>
      <c r="K598" s="13">
        <v>0</v>
      </c>
      <c r="L598" s="13">
        <v>0</v>
      </c>
      <c r="M598" s="13">
        <v>0</v>
      </c>
      <c r="N598" s="13">
        <v>0</v>
      </c>
      <c r="O598" s="13">
        <v>1</v>
      </c>
      <c r="P598" s="13">
        <v>0</v>
      </c>
      <c r="Q598" s="13">
        <v>0</v>
      </c>
      <c r="R598" s="13">
        <v>0</v>
      </c>
      <c r="S598" s="43">
        <v>0</v>
      </c>
      <c r="U598" s="37">
        <v>0</v>
      </c>
    </row>
    <row r="599" spans="1:21">
      <c r="A599" s="3">
        <f>IF('Training Data'!A599="M",1,0)</f>
        <v>0</v>
      </c>
      <c r="B599" s="3">
        <f>IF('Training Data'!A599="F",1,0)</f>
        <v>1</v>
      </c>
      <c r="C599" s="9">
        <f>IF('Training Data'!B599="H",1,0)</f>
        <v>0</v>
      </c>
      <c r="D599" s="3">
        <f>IF('Training Data'!B599="A",1,0)</f>
        <v>1</v>
      </c>
      <c r="E599" s="14">
        <v>0</v>
      </c>
      <c r="F599" s="13">
        <v>0</v>
      </c>
      <c r="G599" s="13">
        <v>0</v>
      </c>
      <c r="H599" s="13">
        <v>0</v>
      </c>
      <c r="I599" s="13">
        <v>0</v>
      </c>
      <c r="J599" s="13">
        <v>0</v>
      </c>
      <c r="K599" s="13">
        <v>0</v>
      </c>
      <c r="L599" s="13">
        <v>0</v>
      </c>
      <c r="M599" s="13">
        <v>0</v>
      </c>
      <c r="N599" s="13">
        <v>0</v>
      </c>
      <c r="O599" s="13">
        <v>0</v>
      </c>
      <c r="P599" s="13">
        <v>0</v>
      </c>
      <c r="Q599" s="13">
        <v>0</v>
      </c>
      <c r="R599" s="13">
        <v>0</v>
      </c>
      <c r="S599" s="43">
        <v>0</v>
      </c>
      <c r="U599" s="37">
        <v>0</v>
      </c>
    </row>
    <row r="600" spans="1:21">
      <c r="A600" s="3">
        <f>IF('Training Data'!A600="M",1,0)</f>
        <v>0</v>
      </c>
      <c r="B600" s="3">
        <f>IF('Training Data'!A600="F",1,0)</f>
        <v>1</v>
      </c>
      <c r="C600" s="9">
        <f>IF('Training Data'!B600="H",1,0)</f>
        <v>1</v>
      </c>
      <c r="D600" s="3">
        <f>IF('Training Data'!B600="A",1,0)</f>
        <v>0</v>
      </c>
      <c r="E600" s="14">
        <v>0</v>
      </c>
      <c r="F600" s="13">
        <v>0</v>
      </c>
      <c r="G600" s="13">
        <v>0</v>
      </c>
      <c r="H600" s="13">
        <v>0</v>
      </c>
      <c r="I600" s="13">
        <v>0</v>
      </c>
      <c r="J600" s="13">
        <v>0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43">
        <v>0</v>
      </c>
      <c r="U600" s="37">
        <v>0</v>
      </c>
    </row>
    <row r="601" spans="1:21">
      <c r="A601" s="3">
        <f>IF('Training Data'!A601="M",1,0)</f>
        <v>1</v>
      </c>
      <c r="B601" s="3">
        <f>IF('Training Data'!A601="F",1,0)</f>
        <v>0</v>
      </c>
      <c r="C601" s="9">
        <f>IF('Training Data'!B601="H",1,0)</f>
        <v>0</v>
      </c>
      <c r="D601" s="3">
        <f>IF('Training Data'!B601="A",1,0)</f>
        <v>1</v>
      </c>
      <c r="E601" s="14">
        <v>0</v>
      </c>
      <c r="F601" s="13">
        <v>0</v>
      </c>
      <c r="G601" s="13">
        <v>0</v>
      </c>
      <c r="H601" s="13">
        <v>0</v>
      </c>
      <c r="I601" s="13">
        <v>0</v>
      </c>
      <c r="J601" s="13">
        <v>0</v>
      </c>
      <c r="K601" s="13">
        <v>0</v>
      </c>
      <c r="L601" s="13">
        <v>0</v>
      </c>
      <c r="M601" s="13">
        <v>0</v>
      </c>
      <c r="N601" s="13">
        <v>0</v>
      </c>
      <c r="O601" s="13">
        <v>0</v>
      </c>
      <c r="P601" s="13">
        <v>0</v>
      </c>
      <c r="Q601" s="13">
        <v>0</v>
      </c>
      <c r="R601" s="13">
        <v>0</v>
      </c>
      <c r="S601" s="43">
        <v>0</v>
      </c>
      <c r="U601" s="37">
        <v>0</v>
      </c>
    </row>
    <row r="602" spans="1:21">
      <c r="A602" s="3">
        <f>IF('Training Data'!A602="M",1,0)</f>
        <v>1</v>
      </c>
      <c r="B602" s="3">
        <f>IF('Training Data'!A602="F",1,0)</f>
        <v>0</v>
      </c>
      <c r="C602" s="9">
        <f>IF('Training Data'!B602="H",1,0)</f>
        <v>0</v>
      </c>
      <c r="D602" s="3">
        <f>IF('Training Data'!B602="A",1,0)</f>
        <v>1</v>
      </c>
      <c r="E602" s="14">
        <v>0</v>
      </c>
      <c r="F602" s="13">
        <v>0</v>
      </c>
      <c r="G602" s="13">
        <v>0</v>
      </c>
      <c r="H602" s="13">
        <v>0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43">
        <v>0</v>
      </c>
      <c r="U602" s="37">
        <v>0</v>
      </c>
    </row>
    <row r="603" spans="1:21">
      <c r="A603" s="3">
        <f>IF('Training Data'!A603="M",1,0)</f>
        <v>0</v>
      </c>
      <c r="B603" s="3">
        <f>IF('Training Data'!A603="F",1,0)</f>
        <v>1</v>
      </c>
      <c r="C603" s="9">
        <f>IF('Training Data'!B603="H",1,0)</f>
        <v>1</v>
      </c>
      <c r="D603" s="3">
        <f>IF('Training Data'!B603="A",1,0)</f>
        <v>0</v>
      </c>
      <c r="E603" s="14">
        <v>0</v>
      </c>
      <c r="F603" s="13">
        <v>1</v>
      </c>
      <c r="G603" s="13">
        <v>0</v>
      </c>
      <c r="H603" s="13">
        <v>0</v>
      </c>
      <c r="I603" s="13">
        <v>0</v>
      </c>
      <c r="J603" s="13">
        <v>0</v>
      </c>
      <c r="K603" s="13">
        <v>0</v>
      </c>
      <c r="L603" s="13">
        <v>0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1</v>
      </c>
      <c r="S603" s="43">
        <v>0</v>
      </c>
      <c r="U603" s="37">
        <v>0</v>
      </c>
    </row>
    <row r="604" spans="1:21">
      <c r="A604" s="3">
        <f>IF('Training Data'!A604="M",1,0)</f>
        <v>0</v>
      </c>
      <c r="B604" s="3">
        <f>IF('Training Data'!A604="F",1,0)</f>
        <v>1</v>
      </c>
      <c r="C604" s="9">
        <f>IF('Training Data'!B604="H",1,0)</f>
        <v>0</v>
      </c>
      <c r="D604" s="3">
        <f>IF('Training Data'!B604="A",1,0)</f>
        <v>1</v>
      </c>
      <c r="E604" s="14">
        <v>0</v>
      </c>
      <c r="F604" s="13">
        <v>1</v>
      </c>
      <c r="G604" s="13">
        <v>0</v>
      </c>
      <c r="H604" s="13">
        <v>0</v>
      </c>
      <c r="I604" s="13">
        <v>0</v>
      </c>
      <c r="J604" s="13">
        <v>0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43">
        <v>0</v>
      </c>
      <c r="U604" s="37">
        <v>0</v>
      </c>
    </row>
    <row r="605" spans="1:21">
      <c r="A605" s="3">
        <f>IF('Training Data'!A605="M",1,0)</f>
        <v>1</v>
      </c>
      <c r="B605" s="3">
        <f>IF('Training Data'!A605="F",1,0)</f>
        <v>0</v>
      </c>
      <c r="C605" s="9">
        <f>IF('Training Data'!B605="H",1,0)</f>
        <v>0</v>
      </c>
      <c r="D605" s="3">
        <f>IF('Training Data'!B605="A",1,0)</f>
        <v>1</v>
      </c>
      <c r="E605" s="14">
        <v>0</v>
      </c>
      <c r="F605" s="13">
        <v>0</v>
      </c>
      <c r="G605" s="13">
        <v>0</v>
      </c>
      <c r="H605" s="13">
        <v>0</v>
      </c>
      <c r="I605" s="13">
        <v>0</v>
      </c>
      <c r="J605" s="13">
        <v>0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43">
        <v>0</v>
      </c>
      <c r="U605" s="37">
        <v>0</v>
      </c>
    </row>
    <row r="606" spans="1:21">
      <c r="A606" s="3">
        <f>IF('Training Data'!A606="M",1,0)</f>
        <v>0</v>
      </c>
      <c r="B606" s="3">
        <f>IF('Training Data'!A606="F",1,0)</f>
        <v>1</v>
      </c>
      <c r="C606" s="9">
        <f>IF('Training Data'!B606="H",1,0)</f>
        <v>1</v>
      </c>
      <c r="D606" s="3">
        <f>IF('Training Data'!B606="A",1,0)</f>
        <v>0</v>
      </c>
      <c r="E606" s="14">
        <v>0</v>
      </c>
      <c r="F606" s="13">
        <v>0</v>
      </c>
      <c r="G606" s="13">
        <v>0</v>
      </c>
      <c r="H606" s="13">
        <v>0</v>
      </c>
      <c r="I606" s="13">
        <v>0</v>
      </c>
      <c r="J606" s="13">
        <v>0</v>
      </c>
      <c r="K606" s="13">
        <v>0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43">
        <v>0</v>
      </c>
      <c r="U606" s="37">
        <v>0</v>
      </c>
    </row>
    <row r="607" spans="1:21">
      <c r="A607" s="3">
        <f>IF('Training Data'!A607="M",1,0)</f>
        <v>1</v>
      </c>
      <c r="B607" s="3">
        <f>IF('Training Data'!A607="F",1,0)</f>
        <v>0</v>
      </c>
      <c r="C607" s="9">
        <f>IF('Training Data'!B607="H",1,0)</f>
        <v>0</v>
      </c>
      <c r="D607" s="3">
        <f>IF('Training Data'!B607="A",1,0)</f>
        <v>0</v>
      </c>
      <c r="E607" s="14">
        <v>0</v>
      </c>
      <c r="F607" s="13">
        <v>1</v>
      </c>
      <c r="G607" s="13">
        <v>0</v>
      </c>
      <c r="H607" s="13">
        <v>0</v>
      </c>
      <c r="I607" s="13">
        <v>0</v>
      </c>
      <c r="J607" s="13">
        <v>0</v>
      </c>
      <c r="K607" s="13">
        <v>0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43">
        <v>0</v>
      </c>
      <c r="U607" s="37">
        <v>0</v>
      </c>
    </row>
    <row r="608" spans="1:21">
      <c r="A608" s="3">
        <f>IF('Training Data'!A608="M",1,0)</f>
        <v>1</v>
      </c>
      <c r="B608" s="3">
        <f>IF('Training Data'!A608="F",1,0)</f>
        <v>0</v>
      </c>
      <c r="C608" s="9">
        <f>IF('Training Data'!B608="H",1,0)</f>
        <v>1</v>
      </c>
      <c r="D608" s="3">
        <f>IF('Training Data'!B608="A",1,0)</f>
        <v>0</v>
      </c>
      <c r="E608" s="14">
        <v>0</v>
      </c>
      <c r="F608" s="13">
        <v>0</v>
      </c>
      <c r="G608" s="13">
        <v>0</v>
      </c>
      <c r="H608" s="13">
        <v>0</v>
      </c>
      <c r="I608" s="13">
        <v>0</v>
      </c>
      <c r="J608" s="13">
        <v>0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43">
        <v>0</v>
      </c>
      <c r="U608" s="37">
        <v>0</v>
      </c>
    </row>
    <row r="609" spans="1:21">
      <c r="A609" s="3">
        <f>IF('Training Data'!A609="M",1,0)</f>
        <v>1</v>
      </c>
      <c r="B609" s="3">
        <f>IF('Training Data'!A609="F",1,0)</f>
        <v>0</v>
      </c>
      <c r="C609" s="9">
        <f>IF('Training Data'!B609="H",1,0)</f>
        <v>0</v>
      </c>
      <c r="D609" s="3">
        <f>IF('Training Data'!B609="A",1,0)</f>
        <v>1</v>
      </c>
      <c r="E609" s="14">
        <v>0</v>
      </c>
      <c r="F609" s="13">
        <v>0</v>
      </c>
      <c r="G609" s="13">
        <v>1</v>
      </c>
      <c r="H609" s="13">
        <v>0</v>
      </c>
      <c r="I609" s="13">
        <v>1</v>
      </c>
      <c r="J609" s="13">
        <v>0</v>
      </c>
      <c r="K609" s="13">
        <v>0</v>
      </c>
      <c r="L609" s="13">
        <v>0</v>
      </c>
      <c r="M609" s="13">
        <v>1</v>
      </c>
      <c r="N609" s="13">
        <v>0</v>
      </c>
      <c r="O609" s="13">
        <v>0</v>
      </c>
      <c r="P609" s="13">
        <v>1</v>
      </c>
      <c r="Q609" s="13">
        <v>0</v>
      </c>
      <c r="R609" s="13">
        <v>0</v>
      </c>
      <c r="S609" s="43">
        <v>0</v>
      </c>
      <c r="U609" s="37">
        <v>0</v>
      </c>
    </row>
    <row r="610" spans="1:21">
      <c r="A610" s="3">
        <f>IF('Training Data'!A610="M",1,0)</f>
        <v>0</v>
      </c>
      <c r="B610" s="3">
        <f>IF('Training Data'!A610="F",1,0)</f>
        <v>1</v>
      </c>
      <c r="C610" s="9">
        <f>IF('Training Data'!B610="H",1,0)</f>
        <v>1</v>
      </c>
      <c r="D610" s="3">
        <f>IF('Training Data'!B610="A",1,0)</f>
        <v>0</v>
      </c>
      <c r="E610" s="14">
        <v>0</v>
      </c>
      <c r="F610" s="13">
        <v>1</v>
      </c>
      <c r="G610" s="13">
        <v>0</v>
      </c>
      <c r="H610" s="13">
        <v>0</v>
      </c>
      <c r="I610" s="13">
        <v>0</v>
      </c>
      <c r="J610" s="13">
        <v>0</v>
      </c>
      <c r="K610" s="13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43">
        <v>0</v>
      </c>
      <c r="U610" s="37">
        <v>0</v>
      </c>
    </row>
    <row r="611" spans="1:21">
      <c r="A611" s="3">
        <f>IF('Training Data'!A611="M",1,0)</f>
        <v>1</v>
      </c>
      <c r="B611" s="3">
        <f>IF('Training Data'!A611="F",1,0)</f>
        <v>0</v>
      </c>
      <c r="C611" s="9">
        <f>IF('Training Data'!B611="H",1,0)</f>
        <v>1</v>
      </c>
      <c r="D611" s="3">
        <f>IF('Training Data'!B611="A",1,0)</f>
        <v>0</v>
      </c>
      <c r="E611" s="14">
        <v>0</v>
      </c>
      <c r="F611" s="13">
        <v>0</v>
      </c>
      <c r="G611" s="13">
        <v>0</v>
      </c>
      <c r="H611" s="13">
        <v>0</v>
      </c>
      <c r="I611" s="13">
        <v>0</v>
      </c>
      <c r="J611" s="13">
        <v>0</v>
      </c>
      <c r="K611" s="13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3">
        <v>0</v>
      </c>
      <c r="R611" s="13">
        <v>0</v>
      </c>
      <c r="S611" s="43">
        <v>0</v>
      </c>
      <c r="U611" s="37">
        <v>0</v>
      </c>
    </row>
    <row r="612" spans="1:21">
      <c r="A612" s="3">
        <f>IF('Training Data'!A612="M",1,0)</f>
        <v>1</v>
      </c>
      <c r="B612" s="3">
        <f>IF('Training Data'!A612="F",1,0)</f>
        <v>0</v>
      </c>
      <c r="C612" s="9">
        <f>IF('Training Data'!B612="H",1,0)</f>
        <v>0</v>
      </c>
      <c r="D612" s="3">
        <f>IF('Training Data'!B612="A",1,0)</f>
        <v>1</v>
      </c>
      <c r="E612" s="14">
        <v>0</v>
      </c>
      <c r="F612" s="13">
        <v>1</v>
      </c>
      <c r="G612" s="13">
        <v>0</v>
      </c>
      <c r="H612" s="13">
        <v>0</v>
      </c>
      <c r="I612" s="13">
        <v>0</v>
      </c>
      <c r="J612" s="13">
        <v>0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3">
        <v>0</v>
      </c>
      <c r="R612" s="13">
        <v>1</v>
      </c>
      <c r="S612" s="43">
        <v>0</v>
      </c>
      <c r="U612" s="37">
        <v>0</v>
      </c>
    </row>
    <row r="613" spans="1:21">
      <c r="A613" s="3">
        <f>IF('Training Data'!A613="M",1,0)</f>
        <v>0</v>
      </c>
      <c r="B613" s="3">
        <f>IF('Training Data'!A613="F",1,0)</f>
        <v>1</v>
      </c>
      <c r="C613" s="9">
        <f>IF('Training Data'!B613="H",1,0)</f>
        <v>1</v>
      </c>
      <c r="D613" s="3">
        <f>IF('Training Data'!B613="A",1,0)</f>
        <v>0</v>
      </c>
      <c r="E613" s="14">
        <v>0</v>
      </c>
      <c r="F613" s="13">
        <v>0</v>
      </c>
      <c r="G613" s="13">
        <v>0</v>
      </c>
      <c r="H613" s="13">
        <v>0</v>
      </c>
      <c r="I613" s="13">
        <v>0</v>
      </c>
      <c r="J613" s="13">
        <v>0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3">
        <v>0</v>
      </c>
      <c r="R613" s="13">
        <v>0</v>
      </c>
      <c r="S613" s="43">
        <v>0</v>
      </c>
      <c r="U613" s="37">
        <v>0</v>
      </c>
    </row>
    <row r="614" spans="1:21">
      <c r="A614" s="3">
        <f>IF('Training Data'!A614="M",1,0)</f>
        <v>0</v>
      </c>
      <c r="B614" s="3">
        <f>IF('Training Data'!A614="F",1,0)</f>
        <v>1</v>
      </c>
      <c r="C614" s="9">
        <f>IF('Training Data'!B614="H",1,0)</f>
        <v>0</v>
      </c>
      <c r="D614" s="3">
        <f>IF('Training Data'!B614="A",1,0)</f>
        <v>1</v>
      </c>
      <c r="E614" s="14">
        <v>0</v>
      </c>
      <c r="F614" s="13">
        <v>0</v>
      </c>
      <c r="G614" s="13">
        <v>1</v>
      </c>
      <c r="H614" s="13">
        <v>0</v>
      </c>
      <c r="I614" s="13">
        <v>0</v>
      </c>
      <c r="J614" s="13">
        <v>0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0</v>
      </c>
      <c r="Q614" s="13">
        <v>0</v>
      </c>
      <c r="R614" s="13">
        <v>0</v>
      </c>
      <c r="S614" s="43">
        <v>0</v>
      </c>
      <c r="U614" s="37">
        <v>0</v>
      </c>
    </row>
    <row r="615" spans="1:21">
      <c r="A615" s="3">
        <f>IF('Training Data'!A615="M",1,0)</f>
        <v>1</v>
      </c>
      <c r="B615" s="3">
        <f>IF('Training Data'!A615="F",1,0)</f>
        <v>0</v>
      </c>
      <c r="C615" s="9">
        <f>IF('Training Data'!B615="H",1,0)</f>
        <v>1</v>
      </c>
      <c r="D615" s="3">
        <f>IF('Training Data'!B615="A",1,0)</f>
        <v>0</v>
      </c>
      <c r="E615" s="14">
        <v>0</v>
      </c>
      <c r="F615" s="13">
        <v>1</v>
      </c>
      <c r="G615" s="13">
        <v>0</v>
      </c>
      <c r="H615" s="13">
        <v>0</v>
      </c>
      <c r="I615" s="13">
        <v>0</v>
      </c>
      <c r="J615" s="13">
        <v>0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1</v>
      </c>
      <c r="S615" s="43">
        <v>0</v>
      </c>
      <c r="U615" s="37">
        <v>0</v>
      </c>
    </row>
    <row r="616" spans="1:21">
      <c r="A616" s="3">
        <f>IF('Training Data'!A616="M",1,0)</f>
        <v>1</v>
      </c>
      <c r="B616" s="3">
        <f>IF('Training Data'!A616="F",1,0)</f>
        <v>0</v>
      </c>
      <c r="C616" s="9">
        <f>IF('Training Data'!B616="H",1,0)</f>
        <v>0</v>
      </c>
      <c r="D616" s="3">
        <f>IF('Training Data'!B616="A",1,0)</f>
        <v>0</v>
      </c>
      <c r="E616" s="14">
        <v>0</v>
      </c>
      <c r="F616" s="13">
        <v>1</v>
      </c>
      <c r="G616" s="13">
        <v>0</v>
      </c>
      <c r="H616" s="13">
        <v>0</v>
      </c>
      <c r="I616" s="13">
        <v>1</v>
      </c>
      <c r="J616" s="13">
        <v>0</v>
      </c>
      <c r="K616" s="13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43">
        <v>0</v>
      </c>
      <c r="U616" s="37">
        <v>0</v>
      </c>
    </row>
    <row r="617" spans="1:21">
      <c r="A617" s="3">
        <f>IF('Training Data'!A617="M",1,0)</f>
        <v>0</v>
      </c>
      <c r="B617" s="3">
        <f>IF('Training Data'!A617="F",1,0)</f>
        <v>1</v>
      </c>
      <c r="C617" s="9">
        <f>IF('Training Data'!B617="H",1,0)</f>
        <v>0</v>
      </c>
      <c r="D617" s="3">
        <f>IF('Training Data'!B617="A",1,0)</f>
        <v>1</v>
      </c>
      <c r="E617" s="14">
        <v>0</v>
      </c>
      <c r="F617" s="13">
        <v>1</v>
      </c>
      <c r="G617" s="13">
        <v>0</v>
      </c>
      <c r="H617" s="13">
        <v>0</v>
      </c>
      <c r="I617" s="13">
        <v>0</v>
      </c>
      <c r="J617" s="13">
        <v>0</v>
      </c>
      <c r="K617" s="13">
        <v>0</v>
      </c>
      <c r="L617" s="13">
        <v>0</v>
      </c>
      <c r="M617" s="13">
        <v>0</v>
      </c>
      <c r="N617" s="13">
        <v>0</v>
      </c>
      <c r="O617" s="13">
        <v>1</v>
      </c>
      <c r="P617" s="13">
        <v>0</v>
      </c>
      <c r="Q617" s="13">
        <v>0</v>
      </c>
      <c r="R617" s="13">
        <v>0</v>
      </c>
      <c r="S617" s="43">
        <v>0</v>
      </c>
      <c r="U617" s="37">
        <v>0</v>
      </c>
    </row>
    <row r="618" spans="1:21">
      <c r="A618" s="3">
        <f>IF('Training Data'!A618="M",1,0)</f>
        <v>0</v>
      </c>
      <c r="B618" s="3">
        <f>IF('Training Data'!A618="F",1,0)</f>
        <v>1</v>
      </c>
      <c r="C618" s="9">
        <f>IF('Training Data'!B618="H",1,0)</f>
        <v>0</v>
      </c>
      <c r="D618" s="3">
        <f>IF('Training Data'!B618="A",1,0)</f>
        <v>1</v>
      </c>
      <c r="E618" s="14">
        <v>0</v>
      </c>
      <c r="F618" s="13">
        <v>0</v>
      </c>
      <c r="G618" s="13">
        <v>0</v>
      </c>
      <c r="H618" s="13">
        <v>0</v>
      </c>
      <c r="I618" s="13">
        <v>0</v>
      </c>
      <c r="J618" s="13">
        <v>0</v>
      </c>
      <c r="K618" s="13">
        <v>0</v>
      </c>
      <c r="L618" s="13">
        <v>0</v>
      </c>
      <c r="M618" s="13">
        <v>0</v>
      </c>
      <c r="N618" s="13">
        <v>0</v>
      </c>
      <c r="O618" s="13">
        <v>1</v>
      </c>
      <c r="P618" s="13">
        <v>0</v>
      </c>
      <c r="Q618" s="13">
        <v>0</v>
      </c>
      <c r="R618" s="13">
        <v>0</v>
      </c>
      <c r="S618" s="43">
        <v>0</v>
      </c>
      <c r="U618" s="37">
        <v>0</v>
      </c>
    </row>
    <row r="619" spans="1:21">
      <c r="A619" s="3">
        <f>IF('Training Data'!A619="M",1,0)</f>
        <v>1</v>
      </c>
      <c r="B619" s="3">
        <f>IF('Training Data'!A619="F",1,0)</f>
        <v>0</v>
      </c>
      <c r="C619" s="9">
        <f>IF('Training Data'!B619="H",1,0)</f>
        <v>0</v>
      </c>
      <c r="D619" s="3">
        <f>IF('Training Data'!B619="A",1,0)</f>
        <v>1</v>
      </c>
      <c r="E619" s="14">
        <v>0</v>
      </c>
      <c r="F619" s="13">
        <v>1</v>
      </c>
      <c r="G619" s="13">
        <v>0</v>
      </c>
      <c r="H619" s="13">
        <v>0</v>
      </c>
      <c r="I619" s="13">
        <v>0</v>
      </c>
      <c r="J619" s="13">
        <v>0</v>
      </c>
      <c r="K619" s="13">
        <v>0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13">
        <v>0</v>
      </c>
      <c r="R619" s="13">
        <v>0</v>
      </c>
      <c r="S619" s="43">
        <v>0</v>
      </c>
      <c r="U619" s="37">
        <v>0</v>
      </c>
    </row>
    <row r="620" spans="1:21">
      <c r="A620" s="3">
        <f>IF('Training Data'!A620="M",1,0)</f>
        <v>0</v>
      </c>
      <c r="B620" s="3">
        <f>IF('Training Data'!A620="F",1,0)</f>
        <v>1</v>
      </c>
      <c r="C620" s="9">
        <f>IF('Training Data'!B620="H",1,0)</f>
        <v>1</v>
      </c>
      <c r="D620" s="3">
        <f>IF('Training Data'!B620="A",1,0)</f>
        <v>0</v>
      </c>
      <c r="E620" s="14">
        <v>0</v>
      </c>
      <c r="F620" s="13">
        <v>0</v>
      </c>
      <c r="G620" s="13">
        <v>0</v>
      </c>
      <c r="H620" s="13">
        <v>0</v>
      </c>
      <c r="I620" s="13">
        <v>0</v>
      </c>
      <c r="J620" s="13">
        <v>0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3">
        <v>0</v>
      </c>
      <c r="R620" s="13">
        <v>0</v>
      </c>
      <c r="S620" s="43">
        <v>0</v>
      </c>
      <c r="U620" s="37">
        <v>0</v>
      </c>
    </row>
    <row r="621" spans="1:21">
      <c r="A621" s="3">
        <f>IF('Training Data'!A621="M",1,0)</f>
        <v>1</v>
      </c>
      <c r="B621" s="3">
        <f>IF('Training Data'!A621="F",1,0)</f>
        <v>0</v>
      </c>
      <c r="C621" s="9">
        <f>IF('Training Data'!B621="H",1,0)</f>
        <v>1</v>
      </c>
      <c r="D621" s="3">
        <f>IF('Training Data'!B621="A",1,0)</f>
        <v>0</v>
      </c>
      <c r="E621" s="14">
        <v>0</v>
      </c>
      <c r="F621" s="13">
        <v>1</v>
      </c>
      <c r="G621" s="13">
        <v>0</v>
      </c>
      <c r="H621" s="13">
        <v>0</v>
      </c>
      <c r="I621" s="13">
        <v>0</v>
      </c>
      <c r="J621" s="13">
        <v>0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43">
        <v>0</v>
      </c>
      <c r="U621" s="37">
        <v>0</v>
      </c>
    </row>
    <row r="622" spans="1:21">
      <c r="A622" s="3">
        <f>IF('Training Data'!A622="M",1,0)</f>
        <v>0</v>
      </c>
      <c r="B622" s="3">
        <f>IF('Training Data'!A622="F",1,0)</f>
        <v>1</v>
      </c>
      <c r="C622" s="9">
        <f>IF('Training Data'!B622="H",1,0)</f>
        <v>1</v>
      </c>
      <c r="D622" s="3">
        <f>IF('Training Data'!B622="A",1,0)</f>
        <v>0</v>
      </c>
      <c r="E622" s="14">
        <v>0</v>
      </c>
      <c r="F622" s="13">
        <v>0</v>
      </c>
      <c r="G622" s="13">
        <v>1</v>
      </c>
      <c r="H622" s="13">
        <v>0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1</v>
      </c>
      <c r="S622" s="43">
        <v>0</v>
      </c>
      <c r="U622" s="37">
        <v>0</v>
      </c>
    </row>
    <row r="623" spans="1:21">
      <c r="A623" s="3">
        <f>IF('Training Data'!A623="M",1,0)</f>
        <v>0</v>
      </c>
      <c r="B623" s="3">
        <f>IF('Training Data'!A623="F",1,0)</f>
        <v>1</v>
      </c>
      <c r="C623" s="9">
        <f>IF('Training Data'!B623="H",1,0)</f>
        <v>0</v>
      </c>
      <c r="D623" s="3">
        <f>IF('Training Data'!B623="A",1,0)</f>
        <v>1</v>
      </c>
      <c r="E623" s="14">
        <v>0</v>
      </c>
      <c r="F623" s="13">
        <v>1</v>
      </c>
      <c r="G623" s="13">
        <v>0</v>
      </c>
      <c r="H623" s="13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3">
        <v>0</v>
      </c>
      <c r="O623" s="13">
        <v>0</v>
      </c>
      <c r="P623" s="13">
        <v>0</v>
      </c>
      <c r="Q623" s="13">
        <v>0</v>
      </c>
      <c r="R623" s="13">
        <v>0</v>
      </c>
      <c r="S623" s="43">
        <v>0</v>
      </c>
      <c r="U623" s="37">
        <v>0</v>
      </c>
    </row>
    <row r="624" spans="1:21">
      <c r="A624" s="3">
        <f>IF('Training Data'!A624="M",1,0)</f>
        <v>0</v>
      </c>
      <c r="B624" s="3">
        <f>IF('Training Data'!A624="F",1,0)</f>
        <v>1</v>
      </c>
      <c r="C624" s="9">
        <f>IF('Training Data'!B624="H",1,0)</f>
        <v>0</v>
      </c>
      <c r="D624" s="3">
        <f>IF('Training Data'!B624="A",1,0)</f>
        <v>1</v>
      </c>
      <c r="E624" s="14">
        <v>0</v>
      </c>
      <c r="F624" s="13">
        <v>0</v>
      </c>
      <c r="G624" s="13">
        <v>0</v>
      </c>
      <c r="H624" s="13">
        <v>0</v>
      </c>
      <c r="I624" s="13">
        <v>0</v>
      </c>
      <c r="J624" s="13">
        <v>0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3">
        <v>0</v>
      </c>
      <c r="R624" s="13">
        <v>0</v>
      </c>
      <c r="S624" s="43">
        <v>0</v>
      </c>
      <c r="U624" s="37">
        <v>0</v>
      </c>
    </row>
    <row r="625" spans="1:21">
      <c r="A625" s="3">
        <f>IF('Training Data'!A625="M",1,0)</f>
        <v>1</v>
      </c>
      <c r="B625" s="3">
        <f>IF('Training Data'!A625="F",1,0)</f>
        <v>0</v>
      </c>
      <c r="C625" s="9">
        <f>IF('Training Data'!B625="H",1,0)</f>
        <v>0</v>
      </c>
      <c r="D625" s="3">
        <f>IF('Training Data'!B625="A",1,0)</f>
        <v>1</v>
      </c>
      <c r="E625" s="14">
        <v>0</v>
      </c>
      <c r="F625" s="13">
        <v>0</v>
      </c>
      <c r="G625" s="13">
        <v>0</v>
      </c>
      <c r="H625" s="13">
        <v>0</v>
      </c>
      <c r="I625" s="13">
        <v>0</v>
      </c>
      <c r="J625" s="13">
        <v>0</v>
      </c>
      <c r="K625" s="13">
        <v>0</v>
      </c>
      <c r="L625" s="13">
        <v>0</v>
      </c>
      <c r="M625" s="13">
        <v>0</v>
      </c>
      <c r="N625" s="13">
        <v>0</v>
      </c>
      <c r="O625" s="13">
        <v>1</v>
      </c>
      <c r="P625" s="13">
        <v>0</v>
      </c>
      <c r="Q625" s="13">
        <v>0</v>
      </c>
      <c r="R625" s="13">
        <v>1</v>
      </c>
      <c r="S625" s="43">
        <v>0</v>
      </c>
      <c r="U625" s="37">
        <v>0</v>
      </c>
    </row>
    <row r="626" spans="1:21">
      <c r="A626" s="3">
        <f>IF('Training Data'!A626="M",1,0)</f>
        <v>0</v>
      </c>
      <c r="B626" s="3">
        <f>IF('Training Data'!A626="F",1,0)</f>
        <v>1</v>
      </c>
      <c r="C626" s="9">
        <f>IF('Training Data'!B626="H",1,0)</f>
        <v>0</v>
      </c>
      <c r="D626" s="3">
        <f>IF('Training Data'!B626="A",1,0)</f>
        <v>1</v>
      </c>
      <c r="E626" s="14">
        <v>0</v>
      </c>
      <c r="F626" s="13">
        <v>0</v>
      </c>
      <c r="G626" s="13">
        <v>0</v>
      </c>
      <c r="H626" s="13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3">
        <v>0</v>
      </c>
      <c r="R626" s="13">
        <v>1</v>
      </c>
      <c r="S626" s="43">
        <v>0</v>
      </c>
      <c r="U626" s="37">
        <v>0</v>
      </c>
    </row>
    <row r="627" spans="1:21">
      <c r="A627" s="3">
        <f>IF('Training Data'!A627="M",1,0)</f>
        <v>1</v>
      </c>
      <c r="B627" s="3">
        <f>IF('Training Data'!A627="F",1,0)</f>
        <v>0</v>
      </c>
      <c r="C627" s="9">
        <f>IF('Training Data'!B627="H",1,0)</f>
        <v>0</v>
      </c>
      <c r="D627" s="3">
        <f>IF('Training Data'!B627="A",1,0)</f>
        <v>0</v>
      </c>
      <c r="E627" s="14">
        <v>0</v>
      </c>
      <c r="F627" s="13">
        <v>1</v>
      </c>
      <c r="G627" s="13">
        <v>0</v>
      </c>
      <c r="H627" s="13">
        <v>0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3">
        <v>0</v>
      </c>
      <c r="O627" s="13">
        <v>1</v>
      </c>
      <c r="P627" s="13">
        <v>0</v>
      </c>
      <c r="Q627" s="13">
        <v>1</v>
      </c>
      <c r="R627" s="13">
        <v>0</v>
      </c>
      <c r="S627" s="43">
        <v>0</v>
      </c>
      <c r="U627" s="37">
        <v>0</v>
      </c>
    </row>
    <row r="628" spans="1:21">
      <c r="A628" s="3">
        <f>IF('Training Data'!A628="M",1,0)</f>
        <v>0</v>
      </c>
      <c r="B628" s="3">
        <f>IF('Training Data'!A628="F",1,0)</f>
        <v>1</v>
      </c>
      <c r="C628" s="9">
        <f>IF('Training Data'!B628="H",1,0)</f>
        <v>0</v>
      </c>
      <c r="D628" s="3">
        <f>IF('Training Data'!B628="A",1,0)</f>
        <v>0</v>
      </c>
      <c r="E628" s="14">
        <v>0</v>
      </c>
      <c r="F628" s="13">
        <v>0</v>
      </c>
      <c r="G628" s="13">
        <v>0</v>
      </c>
      <c r="H628" s="13">
        <v>0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0</v>
      </c>
      <c r="Q628" s="13">
        <v>0</v>
      </c>
      <c r="R628" s="13">
        <v>1</v>
      </c>
      <c r="S628" s="43">
        <v>0</v>
      </c>
      <c r="U628" s="37">
        <v>0</v>
      </c>
    </row>
    <row r="629" spans="1:21">
      <c r="A629" s="3">
        <f>IF('Training Data'!A629="M",1,0)</f>
        <v>1</v>
      </c>
      <c r="B629" s="3">
        <f>IF('Training Data'!A629="F",1,0)</f>
        <v>0</v>
      </c>
      <c r="C629" s="9">
        <f>IF('Training Data'!B629="H",1,0)</f>
        <v>0</v>
      </c>
      <c r="D629" s="3">
        <f>IF('Training Data'!B629="A",1,0)</f>
        <v>1</v>
      </c>
      <c r="E629" s="14">
        <v>0</v>
      </c>
      <c r="F629" s="13">
        <v>0</v>
      </c>
      <c r="G629" s="13">
        <v>1</v>
      </c>
      <c r="H629" s="13">
        <v>0</v>
      </c>
      <c r="I629" s="13">
        <v>0</v>
      </c>
      <c r="J629" s="13">
        <v>0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1</v>
      </c>
      <c r="S629" s="43">
        <v>0</v>
      </c>
      <c r="U629" s="37">
        <v>0</v>
      </c>
    </row>
    <row r="630" spans="1:21">
      <c r="A630" s="3">
        <f>IF('Training Data'!A630="M",1,0)</f>
        <v>1</v>
      </c>
      <c r="B630" s="3">
        <f>IF('Training Data'!A630="F",1,0)</f>
        <v>0</v>
      </c>
      <c r="C630" s="9">
        <f>IF('Training Data'!B630="H",1,0)</f>
        <v>0</v>
      </c>
      <c r="D630" s="3">
        <f>IF('Training Data'!B630="A",1,0)</f>
        <v>1</v>
      </c>
      <c r="E630" s="14">
        <v>0</v>
      </c>
      <c r="F630" s="13">
        <v>0</v>
      </c>
      <c r="G630" s="13">
        <v>0</v>
      </c>
      <c r="H630" s="13">
        <v>0</v>
      </c>
      <c r="I630" s="13">
        <v>0</v>
      </c>
      <c r="J630" s="13">
        <v>0</v>
      </c>
      <c r="K630" s="13">
        <v>0</v>
      </c>
      <c r="L630" s="13">
        <v>0</v>
      </c>
      <c r="M630" s="13">
        <v>0</v>
      </c>
      <c r="N630" s="13">
        <v>1</v>
      </c>
      <c r="O630" s="13">
        <v>0</v>
      </c>
      <c r="P630" s="13">
        <v>0</v>
      </c>
      <c r="Q630" s="13">
        <v>0</v>
      </c>
      <c r="R630" s="13">
        <v>0</v>
      </c>
      <c r="S630" s="43">
        <v>0</v>
      </c>
      <c r="U630" s="37">
        <v>0</v>
      </c>
    </row>
    <row r="631" spans="1:21">
      <c r="A631" s="3">
        <f>IF('Training Data'!A631="M",1,0)</f>
        <v>0</v>
      </c>
      <c r="B631" s="3">
        <f>IF('Training Data'!A631="F",1,0)</f>
        <v>1</v>
      </c>
      <c r="C631" s="9">
        <f>IF('Training Data'!B631="H",1,0)</f>
        <v>0</v>
      </c>
      <c r="D631" s="3">
        <f>IF('Training Data'!B631="A",1,0)</f>
        <v>1</v>
      </c>
      <c r="E631" s="14">
        <v>0</v>
      </c>
      <c r="F631" s="13">
        <v>0</v>
      </c>
      <c r="G631" s="13">
        <v>1</v>
      </c>
      <c r="H631" s="13">
        <v>0</v>
      </c>
      <c r="I631" s="13">
        <v>0</v>
      </c>
      <c r="J631" s="13">
        <v>0</v>
      </c>
      <c r="K631" s="13">
        <v>0</v>
      </c>
      <c r="L631" s="13">
        <v>0</v>
      </c>
      <c r="M631" s="13">
        <v>0</v>
      </c>
      <c r="N631" s="13">
        <v>0</v>
      </c>
      <c r="O631" s="13">
        <v>0</v>
      </c>
      <c r="P631" s="13">
        <v>0</v>
      </c>
      <c r="Q631" s="13">
        <v>0</v>
      </c>
      <c r="R631" s="13">
        <v>0</v>
      </c>
      <c r="S631" s="43">
        <v>0</v>
      </c>
      <c r="U631" s="37">
        <v>0</v>
      </c>
    </row>
    <row r="632" spans="1:21">
      <c r="A632" s="3">
        <f>IF('Training Data'!A632="M",1,0)</f>
        <v>1</v>
      </c>
      <c r="B632" s="3">
        <f>IF('Training Data'!A632="F",1,0)</f>
        <v>0</v>
      </c>
      <c r="C632" s="9">
        <f>IF('Training Data'!B632="H",1,0)</f>
        <v>0</v>
      </c>
      <c r="D632" s="3">
        <f>IF('Training Data'!B632="A",1,0)</f>
        <v>1</v>
      </c>
      <c r="E632" s="14">
        <v>0</v>
      </c>
      <c r="F632" s="13">
        <v>1</v>
      </c>
      <c r="G632" s="13">
        <v>0</v>
      </c>
      <c r="H632" s="13">
        <v>0</v>
      </c>
      <c r="I632" s="13">
        <v>0</v>
      </c>
      <c r="J632" s="13">
        <v>0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43">
        <v>0</v>
      </c>
      <c r="U632" s="37">
        <v>0</v>
      </c>
    </row>
    <row r="633" spans="1:21">
      <c r="A633" s="3">
        <f>IF('Training Data'!A633="M",1,0)</f>
        <v>1</v>
      </c>
      <c r="B633" s="3">
        <f>IF('Training Data'!A633="F",1,0)</f>
        <v>0</v>
      </c>
      <c r="C633" s="9">
        <f>IF('Training Data'!B633="H",1,0)</f>
        <v>1</v>
      </c>
      <c r="D633" s="3">
        <f>IF('Training Data'!B633="A",1,0)</f>
        <v>0</v>
      </c>
      <c r="E633" s="14">
        <v>0</v>
      </c>
      <c r="F633" s="13">
        <v>0</v>
      </c>
      <c r="G633" s="13">
        <v>0</v>
      </c>
      <c r="H633" s="13">
        <v>0</v>
      </c>
      <c r="I633" s="13">
        <v>0</v>
      </c>
      <c r="J633" s="13">
        <v>0</v>
      </c>
      <c r="K633" s="13">
        <v>0</v>
      </c>
      <c r="L633" s="13">
        <v>0</v>
      </c>
      <c r="M633" s="13">
        <v>0</v>
      </c>
      <c r="N633" s="13">
        <v>0</v>
      </c>
      <c r="O633" s="13">
        <v>0</v>
      </c>
      <c r="P633" s="13">
        <v>0</v>
      </c>
      <c r="Q633" s="13">
        <v>0</v>
      </c>
      <c r="R633" s="13">
        <v>0</v>
      </c>
      <c r="S633" s="43">
        <v>0</v>
      </c>
      <c r="U633" s="37">
        <v>0</v>
      </c>
    </row>
    <row r="634" spans="1:21">
      <c r="A634" s="3">
        <f>IF('Training Data'!A634="M",1,0)</f>
        <v>1</v>
      </c>
      <c r="B634" s="3">
        <f>IF('Training Data'!A634="F",1,0)</f>
        <v>0</v>
      </c>
      <c r="C634" s="9">
        <f>IF('Training Data'!B634="H",1,0)</f>
        <v>1</v>
      </c>
      <c r="D634" s="3">
        <f>IF('Training Data'!B634="A",1,0)</f>
        <v>0</v>
      </c>
      <c r="E634" s="14">
        <v>0</v>
      </c>
      <c r="F634" s="13">
        <v>0</v>
      </c>
      <c r="G634" s="13">
        <v>1</v>
      </c>
      <c r="H634" s="13">
        <v>0</v>
      </c>
      <c r="I634" s="13">
        <v>0</v>
      </c>
      <c r="J634" s="13">
        <v>0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43">
        <v>0</v>
      </c>
      <c r="U634" s="37">
        <v>0</v>
      </c>
    </row>
    <row r="635" spans="1:21">
      <c r="A635" s="3">
        <f>IF('Training Data'!A635="M",1,0)</f>
        <v>1</v>
      </c>
      <c r="B635" s="3">
        <f>IF('Training Data'!A635="F",1,0)</f>
        <v>0</v>
      </c>
      <c r="C635" s="9">
        <f>IF('Training Data'!B635="H",1,0)</f>
        <v>1</v>
      </c>
      <c r="D635" s="3">
        <f>IF('Training Data'!B635="A",1,0)</f>
        <v>0</v>
      </c>
      <c r="E635" s="14">
        <v>0</v>
      </c>
      <c r="F635" s="13">
        <v>0</v>
      </c>
      <c r="G635" s="13">
        <v>0</v>
      </c>
      <c r="H635" s="13">
        <v>0</v>
      </c>
      <c r="I635" s="13">
        <v>0</v>
      </c>
      <c r="J635" s="13">
        <v>0</v>
      </c>
      <c r="K635" s="13">
        <v>0</v>
      </c>
      <c r="L635" s="13">
        <v>0</v>
      </c>
      <c r="M635" s="13">
        <v>0</v>
      </c>
      <c r="N635" s="13">
        <v>0</v>
      </c>
      <c r="O635" s="13">
        <v>1</v>
      </c>
      <c r="P635" s="13">
        <v>0</v>
      </c>
      <c r="Q635" s="13">
        <v>0</v>
      </c>
      <c r="R635" s="13">
        <v>0</v>
      </c>
      <c r="S635" s="43">
        <v>0</v>
      </c>
      <c r="U635" s="37">
        <v>0</v>
      </c>
    </row>
    <row r="636" spans="1:21">
      <c r="A636" s="3">
        <f>IF('Training Data'!A636="M",1,0)</f>
        <v>1</v>
      </c>
      <c r="B636" s="3">
        <f>IF('Training Data'!A636="F",1,0)</f>
        <v>0</v>
      </c>
      <c r="C636" s="9">
        <f>IF('Training Data'!B636="H",1,0)</f>
        <v>0</v>
      </c>
      <c r="D636" s="3">
        <f>IF('Training Data'!B636="A",1,0)</f>
        <v>1</v>
      </c>
      <c r="E636" s="14">
        <v>0</v>
      </c>
      <c r="F636" s="13">
        <v>1</v>
      </c>
      <c r="G636" s="13">
        <v>0</v>
      </c>
      <c r="H636" s="13">
        <v>0</v>
      </c>
      <c r="I636" s="13">
        <v>0</v>
      </c>
      <c r="J636" s="13">
        <v>0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43">
        <v>0</v>
      </c>
      <c r="U636" s="37">
        <v>0</v>
      </c>
    </row>
    <row r="637" spans="1:21">
      <c r="A637" s="3">
        <f>IF('Training Data'!A637="M",1,0)</f>
        <v>0</v>
      </c>
      <c r="B637" s="3">
        <f>IF('Training Data'!A637="F",1,0)</f>
        <v>1</v>
      </c>
      <c r="C637" s="9">
        <f>IF('Training Data'!B637="H",1,0)</f>
        <v>1</v>
      </c>
      <c r="D637" s="3">
        <f>IF('Training Data'!B637="A",1,0)</f>
        <v>0</v>
      </c>
      <c r="E637" s="14">
        <v>0</v>
      </c>
      <c r="F637" s="13">
        <v>0</v>
      </c>
      <c r="G637" s="13">
        <v>0</v>
      </c>
      <c r="H637" s="13">
        <v>0</v>
      </c>
      <c r="I637" s="13">
        <v>0</v>
      </c>
      <c r="J637" s="13">
        <v>0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43">
        <v>0</v>
      </c>
      <c r="U637" s="37">
        <v>0</v>
      </c>
    </row>
    <row r="638" spans="1:21">
      <c r="A638" s="3">
        <f>IF('Training Data'!A638="M",1,0)</f>
        <v>1</v>
      </c>
      <c r="B638" s="3">
        <f>IF('Training Data'!A638="F",1,0)</f>
        <v>0</v>
      </c>
      <c r="C638" s="9">
        <f>IF('Training Data'!B638="H",1,0)</f>
        <v>1</v>
      </c>
      <c r="D638" s="3">
        <f>IF('Training Data'!B638="A",1,0)</f>
        <v>0</v>
      </c>
      <c r="E638" s="14">
        <v>0</v>
      </c>
      <c r="F638" s="13">
        <v>0</v>
      </c>
      <c r="G638" s="13">
        <v>0</v>
      </c>
      <c r="H638" s="13">
        <v>0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0</v>
      </c>
      <c r="Q638" s="13">
        <v>0</v>
      </c>
      <c r="R638" s="13">
        <v>0</v>
      </c>
      <c r="S638" s="43">
        <v>0</v>
      </c>
      <c r="U638" s="37">
        <v>0</v>
      </c>
    </row>
    <row r="639" spans="1:21">
      <c r="A639" s="3">
        <f>IF('Training Data'!A639="M",1,0)</f>
        <v>1</v>
      </c>
      <c r="B639" s="3">
        <f>IF('Training Data'!A639="F",1,0)</f>
        <v>0</v>
      </c>
      <c r="C639" s="9">
        <f>IF('Training Data'!B639="H",1,0)</f>
        <v>1</v>
      </c>
      <c r="D639" s="3">
        <f>IF('Training Data'!B639="A",1,0)</f>
        <v>0</v>
      </c>
      <c r="E639" s="14">
        <v>0</v>
      </c>
      <c r="F639" s="13">
        <v>0</v>
      </c>
      <c r="G639" s="13">
        <v>0</v>
      </c>
      <c r="H639" s="13">
        <v>0</v>
      </c>
      <c r="I639" s="13">
        <v>0</v>
      </c>
      <c r="J639" s="13">
        <v>0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43">
        <v>0</v>
      </c>
      <c r="U639" s="37">
        <v>0</v>
      </c>
    </row>
    <row r="640" spans="1:21">
      <c r="A640" s="3">
        <f>IF('Training Data'!A640="M",1,0)</f>
        <v>1</v>
      </c>
      <c r="B640" s="3">
        <f>IF('Training Data'!A640="F",1,0)</f>
        <v>0</v>
      </c>
      <c r="C640" s="9">
        <f>IF('Training Data'!B640="H",1,0)</f>
        <v>1</v>
      </c>
      <c r="D640" s="3">
        <f>IF('Training Data'!B640="A",1,0)</f>
        <v>0</v>
      </c>
      <c r="E640" s="14">
        <v>0</v>
      </c>
      <c r="F640" s="13">
        <v>0</v>
      </c>
      <c r="G640" s="13">
        <v>0</v>
      </c>
      <c r="H640" s="13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43">
        <v>0</v>
      </c>
      <c r="U640" s="37">
        <v>0</v>
      </c>
    </row>
    <row r="641" spans="1:21">
      <c r="A641" s="3">
        <f>IF('Training Data'!A641="M",1,0)</f>
        <v>0</v>
      </c>
      <c r="B641" s="3">
        <f>IF('Training Data'!A641="F",1,0)</f>
        <v>1</v>
      </c>
      <c r="C641" s="9">
        <f>IF('Training Data'!B641="H",1,0)</f>
        <v>0</v>
      </c>
      <c r="D641" s="3">
        <f>IF('Training Data'!B641="A",1,0)</f>
        <v>1</v>
      </c>
      <c r="E641" s="14">
        <v>0</v>
      </c>
      <c r="F641" s="13">
        <v>0</v>
      </c>
      <c r="G641" s="13">
        <v>0</v>
      </c>
      <c r="H641" s="13">
        <v>0</v>
      </c>
      <c r="I641" s="13">
        <v>0</v>
      </c>
      <c r="J641" s="13">
        <v>0</v>
      </c>
      <c r="K641" s="13">
        <v>0</v>
      </c>
      <c r="L641" s="13">
        <v>0</v>
      </c>
      <c r="M641" s="13">
        <v>1</v>
      </c>
      <c r="N641" s="13">
        <v>0</v>
      </c>
      <c r="O641" s="13">
        <v>0</v>
      </c>
      <c r="P641" s="13">
        <v>0</v>
      </c>
      <c r="Q641" s="13">
        <v>0</v>
      </c>
      <c r="R641" s="13">
        <v>0</v>
      </c>
      <c r="S641" s="43">
        <v>0</v>
      </c>
      <c r="U641" s="37">
        <v>0</v>
      </c>
    </row>
    <row r="642" spans="1:21">
      <c r="A642" s="3">
        <f>IF('Training Data'!A642="M",1,0)</f>
        <v>0</v>
      </c>
      <c r="B642" s="3">
        <f>IF('Training Data'!A642="F",1,0)</f>
        <v>1</v>
      </c>
      <c r="C642" s="9">
        <f>IF('Training Data'!B642="H",1,0)</f>
        <v>1</v>
      </c>
      <c r="D642" s="3">
        <f>IF('Training Data'!B642="A",1,0)</f>
        <v>0</v>
      </c>
      <c r="E642" s="14">
        <v>0</v>
      </c>
      <c r="F642" s="13">
        <v>0</v>
      </c>
      <c r="G642" s="13">
        <v>0</v>
      </c>
      <c r="H642" s="13">
        <v>0</v>
      </c>
      <c r="I642" s="13">
        <v>0</v>
      </c>
      <c r="J642" s="13">
        <v>0</v>
      </c>
      <c r="K642" s="13">
        <v>0</v>
      </c>
      <c r="L642" s="13">
        <v>0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1</v>
      </c>
      <c r="S642" s="43">
        <v>0</v>
      </c>
      <c r="U642" s="37">
        <v>0</v>
      </c>
    </row>
    <row r="643" spans="1:21">
      <c r="A643" s="3">
        <f>IF('Training Data'!A643="M",1,0)</f>
        <v>1</v>
      </c>
      <c r="B643" s="3">
        <f>IF('Training Data'!A643="F",1,0)</f>
        <v>0</v>
      </c>
      <c r="C643" s="9">
        <f>IF('Training Data'!B643="H",1,0)</f>
        <v>0</v>
      </c>
      <c r="D643" s="3">
        <f>IF('Training Data'!B643="A",1,0)</f>
        <v>1</v>
      </c>
      <c r="E643" s="14">
        <v>0</v>
      </c>
      <c r="F643" s="13">
        <v>0</v>
      </c>
      <c r="G643" s="13">
        <v>0</v>
      </c>
      <c r="H643" s="13">
        <v>0</v>
      </c>
      <c r="I643" s="13">
        <v>0</v>
      </c>
      <c r="J643" s="13">
        <v>0</v>
      </c>
      <c r="K643" s="13">
        <v>0</v>
      </c>
      <c r="L643" s="13">
        <v>0</v>
      </c>
      <c r="M643" s="13">
        <v>0</v>
      </c>
      <c r="N643" s="13">
        <v>0</v>
      </c>
      <c r="O643" s="13">
        <v>0</v>
      </c>
      <c r="P643" s="13">
        <v>0</v>
      </c>
      <c r="Q643" s="13">
        <v>0</v>
      </c>
      <c r="R643" s="13">
        <v>1</v>
      </c>
      <c r="S643" s="43">
        <v>0</v>
      </c>
      <c r="U643" s="37">
        <v>0</v>
      </c>
    </row>
    <row r="644" spans="1:21">
      <c r="A644" s="3">
        <f>IF('Training Data'!A644="M",1,0)</f>
        <v>1</v>
      </c>
      <c r="B644" s="3">
        <f>IF('Training Data'!A644="F",1,0)</f>
        <v>0</v>
      </c>
      <c r="C644" s="9">
        <f>IF('Training Data'!B644="H",1,0)</f>
        <v>0</v>
      </c>
      <c r="D644" s="3">
        <f>IF('Training Data'!B644="A",1,0)</f>
        <v>1</v>
      </c>
      <c r="E644" s="14">
        <v>0</v>
      </c>
      <c r="F644" s="13">
        <v>0</v>
      </c>
      <c r="G644" s="13">
        <v>1</v>
      </c>
      <c r="H644" s="13">
        <v>0</v>
      </c>
      <c r="I644" s="13">
        <v>0</v>
      </c>
      <c r="J644" s="13">
        <v>0</v>
      </c>
      <c r="K644" s="13">
        <v>0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1</v>
      </c>
      <c r="S644" s="43">
        <v>0</v>
      </c>
      <c r="U644" s="37">
        <v>0</v>
      </c>
    </row>
    <row r="645" spans="1:21">
      <c r="A645" s="3">
        <f>IF('Training Data'!A645="M",1,0)</f>
        <v>0</v>
      </c>
      <c r="B645" s="3">
        <f>IF('Training Data'!A645="F",1,0)</f>
        <v>1</v>
      </c>
      <c r="C645" s="9">
        <f>IF('Training Data'!B645="H",1,0)</f>
        <v>1</v>
      </c>
      <c r="D645" s="3">
        <f>IF('Training Data'!B645="A",1,0)</f>
        <v>0</v>
      </c>
      <c r="E645" s="14">
        <v>0</v>
      </c>
      <c r="F645" s="13">
        <v>1</v>
      </c>
      <c r="G645" s="13">
        <v>0</v>
      </c>
      <c r="H645" s="13">
        <v>0</v>
      </c>
      <c r="I645" s="13">
        <v>0</v>
      </c>
      <c r="J645" s="13">
        <v>0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0</v>
      </c>
      <c r="Q645" s="13">
        <v>0</v>
      </c>
      <c r="R645" s="13">
        <v>0</v>
      </c>
      <c r="S645" s="43">
        <v>0</v>
      </c>
      <c r="U645" s="37">
        <v>0</v>
      </c>
    </row>
    <row r="646" spans="1:21">
      <c r="A646" s="3">
        <f>IF('Training Data'!A646="M",1,0)</f>
        <v>0</v>
      </c>
      <c r="B646" s="3">
        <f>IF('Training Data'!A646="F",1,0)</f>
        <v>1</v>
      </c>
      <c r="C646" s="9">
        <f>IF('Training Data'!B646="H",1,0)</f>
        <v>1</v>
      </c>
      <c r="D646" s="3">
        <f>IF('Training Data'!B646="A",1,0)</f>
        <v>0</v>
      </c>
      <c r="E646" s="14">
        <v>0</v>
      </c>
      <c r="F646" s="13">
        <v>0</v>
      </c>
      <c r="G646" s="13">
        <v>0</v>
      </c>
      <c r="H646" s="13">
        <v>0</v>
      </c>
      <c r="I646" s="13">
        <v>0</v>
      </c>
      <c r="J646" s="13">
        <v>0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0</v>
      </c>
      <c r="S646" s="43">
        <v>0</v>
      </c>
      <c r="U646" s="37">
        <v>0</v>
      </c>
    </row>
    <row r="647" spans="1:21">
      <c r="A647" s="3">
        <f>IF('Training Data'!A647="M",1,0)</f>
        <v>1</v>
      </c>
      <c r="B647" s="3">
        <f>IF('Training Data'!A647="F",1,0)</f>
        <v>0</v>
      </c>
      <c r="C647" s="9">
        <f>IF('Training Data'!B647="H",1,0)</f>
        <v>0</v>
      </c>
      <c r="D647" s="3">
        <f>IF('Training Data'!B647="A",1,0)</f>
        <v>1</v>
      </c>
      <c r="E647" s="14">
        <v>0</v>
      </c>
      <c r="F647" s="13">
        <v>1</v>
      </c>
      <c r="G647" s="13">
        <v>0</v>
      </c>
      <c r="H647" s="13">
        <v>0</v>
      </c>
      <c r="I647" s="13">
        <v>0</v>
      </c>
      <c r="J647" s="13">
        <v>0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0</v>
      </c>
      <c r="S647" s="43">
        <v>0</v>
      </c>
      <c r="U647" s="37">
        <v>0</v>
      </c>
    </row>
    <row r="648" spans="1:21">
      <c r="A648" s="3">
        <f>IF('Training Data'!A648="M",1,0)</f>
        <v>1</v>
      </c>
      <c r="B648" s="3">
        <f>IF('Training Data'!A648="F",1,0)</f>
        <v>0</v>
      </c>
      <c r="C648" s="9">
        <f>IF('Training Data'!B648="H",1,0)</f>
        <v>1</v>
      </c>
      <c r="D648" s="3">
        <f>IF('Training Data'!B648="A",1,0)</f>
        <v>0</v>
      </c>
      <c r="E648" s="14">
        <v>0</v>
      </c>
      <c r="F648" s="13">
        <v>0</v>
      </c>
      <c r="G648" s="13">
        <v>0</v>
      </c>
      <c r="H648" s="13">
        <v>0</v>
      </c>
      <c r="I648" s="13">
        <v>0</v>
      </c>
      <c r="J648" s="13">
        <v>0</v>
      </c>
      <c r="K648" s="13">
        <v>0</v>
      </c>
      <c r="L648" s="13">
        <v>0</v>
      </c>
      <c r="M648" s="13">
        <v>0</v>
      </c>
      <c r="N648" s="13">
        <v>0</v>
      </c>
      <c r="O648" s="13">
        <v>1</v>
      </c>
      <c r="P648" s="13">
        <v>0</v>
      </c>
      <c r="Q648" s="13">
        <v>0</v>
      </c>
      <c r="R648" s="13">
        <v>1</v>
      </c>
      <c r="S648" s="43">
        <v>0</v>
      </c>
      <c r="U648" s="37">
        <v>0</v>
      </c>
    </row>
    <row r="649" spans="1:21">
      <c r="A649" s="3">
        <f>IF('Training Data'!A649="M",1,0)</f>
        <v>1</v>
      </c>
      <c r="B649" s="3">
        <f>IF('Training Data'!A649="F",1,0)</f>
        <v>0</v>
      </c>
      <c r="C649" s="9">
        <f>IF('Training Data'!B649="H",1,0)</f>
        <v>1</v>
      </c>
      <c r="D649" s="3">
        <f>IF('Training Data'!B649="A",1,0)</f>
        <v>0</v>
      </c>
      <c r="E649" s="14">
        <v>0</v>
      </c>
      <c r="F649" s="13">
        <v>0</v>
      </c>
      <c r="G649" s="13">
        <v>1</v>
      </c>
      <c r="H649" s="13">
        <v>0</v>
      </c>
      <c r="I649" s="13">
        <v>1</v>
      </c>
      <c r="J649" s="13">
        <v>0</v>
      </c>
      <c r="K649" s="13">
        <v>0</v>
      </c>
      <c r="L649" s="13">
        <v>0</v>
      </c>
      <c r="M649" s="13">
        <v>0</v>
      </c>
      <c r="N649" s="13">
        <v>0</v>
      </c>
      <c r="O649" s="13">
        <v>1</v>
      </c>
      <c r="P649" s="13">
        <v>0</v>
      </c>
      <c r="Q649" s="13">
        <v>0</v>
      </c>
      <c r="R649" s="13">
        <v>0</v>
      </c>
      <c r="S649" s="43">
        <v>0</v>
      </c>
      <c r="U649" s="37">
        <v>0</v>
      </c>
    </row>
    <row r="650" spans="1:21">
      <c r="A650" s="3">
        <f>IF('Training Data'!A650="M",1,0)</f>
        <v>1</v>
      </c>
      <c r="B650" s="3">
        <f>IF('Training Data'!A650="F",1,0)</f>
        <v>0</v>
      </c>
      <c r="C650" s="9">
        <f>IF('Training Data'!B650="H",1,0)</f>
        <v>1</v>
      </c>
      <c r="D650" s="3">
        <f>IF('Training Data'!B650="A",1,0)</f>
        <v>0</v>
      </c>
      <c r="E650" s="14">
        <v>0</v>
      </c>
      <c r="F650" s="13">
        <v>0</v>
      </c>
      <c r="G650" s="13">
        <v>1</v>
      </c>
      <c r="H650" s="13">
        <v>0</v>
      </c>
      <c r="I650" s="13">
        <v>0</v>
      </c>
      <c r="J650" s="13">
        <v>0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43">
        <v>0</v>
      </c>
      <c r="U650" s="37">
        <v>0</v>
      </c>
    </row>
    <row r="651" spans="1:21">
      <c r="A651" s="3">
        <f>IF('Training Data'!A651="M",1,0)</f>
        <v>1</v>
      </c>
      <c r="B651" s="3">
        <f>IF('Training Data'!A651="F",1,0)</f>
        <v>0</v>
      </c>
      <c r="C651" s="9">
        <f>IF('Training Data'!B651="H",1,0)</f>
        <v>0</v>
      </c>
      <c r="D651" s="3">
        <f>IF('Training Data'!B651="A",1,0)</f>
        <v>1</v>
      </c>
      <c r="E651" s="14">
        <v>0</v>
      </c>
      <c r="F651" s="13">
        <v>1</v>
      </c>
      <c r="G651" s="13">
        <v>0</v>
      </c>
      <c r="H651" s="13">
        <v>0</v>
      </c>
      <c r="I651" s="13">
        <v>0</v>
      </c>
      <c r="J651" s="13">
        <v>0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3">
        <v>0</v>
      </c>
      <c r="Q651" s="13">
        <v>0</v>
      </c>
      <c r="R651" s="13">
        <v>0</v>
      </c>
      <c r="S651" s="43">
        <v>0</v>
      </c>
      <c r="U651" s="37">
        <v>0</v>
      </c>
    </row>
    <row r="652" spans="1:21">
      <c r="A652" s="3">
        <f>IF('Training Data'!A652="M",1,0)</f>
        <v>0</v>
      </c>
      <c r="B652" s="3">
        <f>IF('Training Data'!A652="F",1,0)</f>
        <v>1</v>
      </c>
      <c r="C652" s="9">
        <f>IF('Training Data'!B652="H",1,0)</f>
        <v>0</v>
      </c>
      <c r="D652" s="3">
        <f>IF('Training Data'!B652="A",1,0)</f>
        <v>0</v>
      </c>
      <c r="E652" s="14">
        <v>0</v>
      </c>
      <c r="F652" s="13">
        <v>0</v>
      </c>
      <c r="G652" s="13">
        <v>0</v>
      </c>
      <c r="H652" s="13">
        <v>0</v>
      </c>
      <c r="I652" s="13">
        <v>0</v>
      </c>
      <c r="J652" s="13">
        <v>0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0</v>
      </c>
      <c r="Q652" s="13">
        <v>0</v>
      </c>
      <c r="R652" s="13">
        <v>0</v>
      </c>
      <c r="S652" s="43">
        <v>0</v>
      </c>
      <c r="U652" s="37">
        <v>0</v>
      </c>
    </row>
    <row r="653" spans="1:21">
      <c r="A653" s="3">
        <f>IF('Training Data'!A653="M",1,0)</f>
        <v>0</v>
      </c>
      <c r="B653" s="3">
        <f>IF('Training Data'!A653="F",1,0)</f>
        <v>1</v>
      </c>
      <c r="C653" s="9">
        <f>IF('Training Data'!B653="H",1,0)</f>
        <v>1</v>
      </c>
      <c r="D653" s="3">
        <f>IF('Training Data'!B653="A",1,0)</f>
        <v>0</v>
      </c>
      <c r="E653" s="14">
        <v>0</v>
      </c>
      <c r="F653" s="13">
        <v>0</v>
      </c>
      <c r="G653" s="13">
        <v>0</v>
      </c>
      <c r="H653" s="13">
        <v>0</v>
      </c>
      <c r="I653" s="13">
        <v>0</v>
      </c>
      <c r="J653" s="13">
        <v>0</v>
      </c>
      <c r="K653" s="13">
        <v>0</v>
      </c>
      <c r="L653" s="13">
        <v>0</v>
      </c>
      <c r="M653" s="13">
        <v>0</v>
      </c>
      <c r="N653" s="13">
        <v>0</v>
      </c>
      <c r="O653" s="13">
        <v>1</v>
      </c>
      <c r="P653" s="13">
        <v>0</v>
      </c>
      <c r="Q653" s="13">
        <v>0</v>
      </c>
      <c r="R653" s="13">
        <v>1</v>
      </c>
      <c r="S653" s="43">
        <v>0</v>
      </c>
      <c r="U653" s="37">
        <v>0</v>
      </c>
    </row>
    <row r="654" spans="1:21">
      <c r="A654" s="3">
        <f>IF('Training Data'!A654="M",1,0)</f>
        <v>1</v>
      </c>
      <c r="B654" s="3">
        <f>IF('Training Data'!A654="F",1,0)</f>
        <v>0</v>
      </c>
      <c r="C654" s="9">
        <f>IF('Training Data'!B654="H",1,0)</f>
        <v>0</v>
      </c>
      <c r="D654" s="3">
        <f>IF('Training Data'!B654="A",1,0)</f>
        <v>1</v>
      </c>
      <c r="E654" s="14">
        <v>0</v>
      </c>
      <c r="F654" s="13">
        <v>0</v>
      </c>
      <c r="G654" s="13">
        <v>0</v>
      </c>
      <c r="H654" s="13">
        <v>0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1</v>
      </c>
      <c r="S654" s="43">
        <v>0</v>
      </c>
      <c r="U654" s="37">
        <v>0</v>
      </c>
    </row>
    <row r="655" spans="1:21">
      <c r="A655" s="3">
        <f>IF('Training Data'!A655="M",1,0)</f>
        <v>0</v>
      </c>
      <c r="B655" s="3">
        <f>IF('Training Data'!A655="F",1,0)</f>
        <v>1</v>
      </c>
      <c r="C655" s="9">
        <f>IF('Training Data'!B655="H",1,0)</f>
        <v>1</v>
      </c>
      <c r="D655" s="3">
        <f>IF('Training Data'!B655="A",1,0)</f>
        <v>0</v>
      </c>
      <c r="E655" s="14">
        <v>0</v>
      </c>
      <c r="F655" s="13">
        <v>0</v>
      </c>
      <c r="G655" s="13">
        <v>0</v>
      </c>
      <c r="H655" s="13">
        <v>1</v>
      </c>
      <c r="I655" s="13">
        <v>0</v>
      </c>
      <c r="J655" s="13">
        <v>0</v>
      </c>
      <c r="K655" s="13">
        <v>0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43">
        <v>0</v>
      </c>
      <c r="U655" s="37">
        <v>0</v>
      </c>
    </row>
    <row r="656" spans="1:21">
      <c r="A656" s="3">
        <f>IF('Training Data'!A656="M",1,0)</f>
        <v>0</v>
      </c>
      <c r="B656" s="3">
        <f>IF('Training Data'!A656="F",1,0)</f>
        <v>1</v>
      </c>
      <c r="C656" s="9">
        <f>IF('Training Data'!B656="H",1,0)</f>
        <v>0</v>
      </c>
      <c r="D656" s="3">
        <f>IF('Training Data'!B656="A",1,0)</f>
        <v>1</v>
      </c>
      <c r="E656" s="14">
        <v>0</v>
      </c>
      <c r="F656" s="13">
        <v>0</v>
      </c>
      <c r="G656" s="13">
        <v>0</v>
      </c>
      <c r="H656" s="13">
        <v>0</v>
      </c>
      <c r="I656" s="13">
        <v>0</v>
      </c>
      <c r="J656" s="13">
        <v>0</v>
      </c>
      <c r="K656" s="13">
        <v>0</v>
      </c>
      <c r="L656" s="13">
        <v>0</v>
      </c>
      <c r="M656" s="13">
        <v>0</v>
      </c>
      <c r="N656" s="13">
        <v>1</v>
      </c>
      <c r="O656" s="13">
        <v>0</v>
      </c>
      <c r="P656" s="13">
        <v>0</v>
      </c>
      <c r="Q656" s="13">
        <v>0</v>
      </c>
      <c r="R656" s="13">
        <v>1</v>
      </c>
      <c r="S656" s="43">
        <v>0</v>
      </c>
      <c r="U656" s="37">
        <v>0</v>
      </c>
    </row>
    <row r="657" spans="1:21">
      <c r="A657" s="3">
        <f>IF('Training Data'!A657="M",1,0)</f>
        <v>0</v>
      </c>
      <c r="B657" s="3">
        <f>IF('Training Data'!A657="F",1,0)</f>
        <v>1</v>
      </c>
      <c r="C657" s="9">
        <f>IF('Training Data'!B657="H",1,0)</f>
        <v>1</v>
      </c>
      <c r="D657" s="3">
        <f>IF('Training Data'!B657="A",1,0)</f>
        <v>0</v>
      </c>
      <c r="E657" s="14">
        <v>0</v>
      </c>
      <c r="F657" s="13">
        <v>0</v>
      </c>
      <c r="G657" s="13">
        <v>0</v>
      </c>
      <c r="H657" s="13">
        <v>0</v>
      </c>
      <c r="I657" s="13">
        <v>0</v>
      </c>
      <c r="J657" s="13">
        <v>0</v>
      </c>
      <c r="K657" s="13">
        <v>0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3">
        <v>0</v>
      </c>
      <c r="R657" s="13">
        <v>1</v>
      </c>
      <c r="S657" s="43">
        <v>0</v>
      </c>
      <c r="U657" s="37">
        <v>0</v>
      </c>
    </row>
    <row r="658" spans="1:21">
      <c r="A658" s="3">
        <f>IF('Training Data'!A658="M",1,0)</f>
        <v>1</v>
      </c>
      <c r="B658" s="3">
        <f>IF('Training Data'!A658="F",1,0)</f>
        <v>0</v>
      </c>
      <c r="C658" s="9">
        <f>IF('Training Data'!B658="H",1,0)</f>
        <v>1</v>
      </c>
      <c r="D658" s="3">
        <f>IF('Training Data'!B658="A",1,0)</f>
        <v>0</v>
      </c>
      <c r="E658" s="14">
        <v>0</v>
      </c>
      <c r="F658" s="13">
        <v>0</v>
      </c>
      <c r="G658" s="13">
        <v>1</v>
      </c>
      <c r="H658" s="13">
        <v>0</v>
      </c>
      <c r="I658" s="13">
        <v>0</v>
      </c>
      <c r="J658" s="13">
        <v>0</v>
      </c>
      <c r="K658" s="13">
        <v>0</v>
      </c>
      <c r="L658" s="13">
        <v>0</v>
      </c>
      <c r="M658" s="13">
        <v>0</v>
      </c>
      <c r="N658" s="13">
        <v>0</v>
      </c>
      <c r="O658" s="13">
        <v>0</v>
      </c>
      <c r="P658" s="13">
        <v>0</v>
      </c>
      <c r="Q658" s="13">
        <v>0</v>
      </c>
      <c r="R658" s="13">
        <v>0</v>
      </c>
      <c r="S658" s="43">
        <v>0</v>
      </c>
      <c r="U658" s="37">
        <v>0</v>
      </c>
    </row>
    <row r="659" spans="1:21">
      <c r="A659" s="3">
        <f>IF('Training Data'!A659="M",1,0)</f>
        <v>0</v>
      </c>
      <c r="B659" s="3">
        <f>IF('Training Data'!A659="F",1,0)</f>
        <v>1</v>
      </c>
      <c r="C659" s="9">
        <f>IF('Training Data'!B659="H",1,0)</f>
        <v>1</v>
      </c>
      <c r="D659" s="3">
        <f>IF('Training Data'!B659="A",1,0)</f>
        <v>0</v>
      </c>
      <c r="E659" s="14">
        <v>0</v>
      </c>
      <c r="F659" s="13">
        <v>0</v>
      </c>
      <c r="G659" s="13">
        <v>1</v>
      </c>
      <c r="H659" s="13">
        <v>0</v>
      </c>
      <c r="I659" s="13">
        <v>0</v>
      </c>
      <c r="J659" s="13">
        <v>0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0</v>
      </c>
      <c r="Q659" s="13">
        <v>0</v>
      </c>
      <c r="R659" s="13">
        <v>0</v>
      </c>
      <c r="S659" s="43">
        <v>0</v>
      </c>
      <c r="U659" s="37">
        <v>0</v>
      </c>
    </row>
    <row r="660" spans="1:21">
      <c r="A660" s="3">
        <f>IF('Training Data'!A660="M",1,0)</f>
        <v>1</v>
      </c>
      <c r="B660" s="3">
        <f>IF('Training Data'!A660="F",1,0)</f>
        <v>0</v>
      </c>
      <c r="C660" s="9">
        <f>IF('Training Data'!B660="H",1,0)</f>
        <v>1</v>
      </c>
      <c r="D660" s="3">
        <f>IF('Training Data'!B660="A",1,0)</f>
        <v>0</v>
      </c>
      <c r="E660" s="14">
        <v>0</v>
      </c>
      <c r="F660" s="13">
        <v>0</v>
      </c>
      <c r="G660" s="13">
        <v>0</v>
      </c>
      <c r="H660" s="13">
        <v>0</v>
      </c>
      <c r="I660" s="13">
        <v>0</v>
      </c>
      <c r="J660" s="13">
        <v>0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1</v>
      </c>
      <c r="S660" s="43">
        <v>0</v>
      </c>
      <c r="U660" s="37">
        <v>0</v>
      </c>
    </row>
    <row r="661" spans="1:21">
      <c r="A661" s="3">
        <f>IF('Training Data'!A661="M",1,0)</f>
        <v>1</v>
      </c>
      <c r="B661" s="3">
        <f>IF('Training Data'!A661="F",1,0)</f>
        <v>0</v>
      </c>
      <c r="C661" s="9">
        <f>IF('Training Data'!B661="H",1,0)</f>
        <v>0</v>
      </c>
      <c r="D661" s="3">
        <f>IF('Training Data'!B661="A",1,0)</f>
        <v>1</v>
      </c>
      <c r="E661" s="14">
        <v>0</v>
      </c>
      <c r="F661" s="13">
        <v>1</v>
      </c>
      <c r="G661" s="13">
        <v>0</v>
      </c>
      <c r="H661" s="13">
        <v>0</v>
      </c>
      <c r="I661" s="13">
        <v>0</v>
      </c>
      <c r="J661" s="13">
        <v>0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43">
        <v>0</v>
      </c>
      <c r="U661" s="37">
        <v>0</v>
      </c>
    </row>
    <row r="662" spans="1:21">
      <c r="A662" s="3">
        <f>IF('Training Data'!A662="M",1,0)</f>
        <v>1</v>
      </c>
      <c r="B662" s="3">
        <f>IF('Training Data'!A662="F",1,0)</f>
        <v>0</v>
      </c>
      <c r="C662" s="9">
        <f>IF('Training Data'!B662="H",1,0)</f>
        <v>1</v>
      </c>
      <c r="D662" s="3">
        <f>IF('Training Data'!B662="A",1,0)</f>
        <v>0</v>
      </c>
      <c r="E662" s="14">
        <v>0</v>
      </c>
      <c r="F662" s="13">
        <v>1</v>
      </c>
      <c r="G662" s="13">
        <v>0</v>
      </c>
      <c r="H662" s="13">
        <v>0</v>
      </c>
      <c r="I662" s="13">
        <v>0</v>
      </c>
      <c r="J662" s="13">
        <v>0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1</v>
      </c>
      <c r="S662" s="43">
        <v>0</v>
      </c>
      <c r="U662" s="37">
        <v>0</v>
      </c>
    </row>
    <row r="663" spans="1:21">
      <c r="A663" s="3">
        <f>IF('Training Data'!A663="M",1,0)</f>
        <v>1</v>
      </c>
      <c r="B663" s="3">
        <f>IF('Training Data'!A663="F",1,0)</f>
        <v>0</v>
      </c>
      <c r="C663" s="9">
        <f>IF('Training Data'!B663="H",1,0)</f>
        <v>0</v>
      </c>
      <c r="D663" s="3">
        <f>IF('Training Data'!B663="A",1,0)</f>
        <v>1</v>
      </c>
      <c r="E663" s="14">
        <v>0</v>
      </c>
      <c r="F663" s="13">
        <v>0</v>
      </c>
      <c r="G663" s="13">
        <v>0</v>
      </c>
      <c r="H663" s="13">
        <v>0</v>
      </c>
      <c r="I663" s="13">
        <v>0</v>
      </c>
      <c r="J663" s="13">
        <v>0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43">
        <v>0</v>
      </c>
      <c r="U663" s="37">
        <v>0</v>
      </c>
    </row>
    <row r="664" spans="1:21">
      <c r="A664" s="3">
        <f>IF('Training Data'!A664="M",1,0)</f>
        <v>0</v>
      </c>
      <c r="B664" s="3">
        <f>IF('Training Data'!A664="F",1,0)</f>
        <v>1</v>
      </c>
      <c r="C664" s="9">
        <f>IF('Training Data'!B664="H",1,0)</f>
        <v>0</v>
      </c>
      <c r="D664" s="3">
        <f>IF('Training Data'!B664="A",1,0)</f>
        <v>0</v>
      </c>
      <c r="E664" s="14">
        <v>0</v>
      </c>
      <c r="F664" s="13">
        <v>0</v>
      </c>
      <c r="G664" s="13">
        <v>0</v>
      </c>
      <c r="H664" s="13">
        <v>0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43">
        <v>0</v>
      </c>
      <c r="U664" s="37">
        <v>0</v>
      </c>
    </row>
    <row r="665" spans="1:21">
      <c r="A665" s="3">
        <f>IF('Training Data'!A665="M",1,0)</f>
        <v>1</v>
      </c>
      <c r="B665" s="3">
        <f>IF('Training Data'!A665="F",1,0)</f>
        <v>0</v>
      </c>
      <c r="C665" s="9">
        <f>IF('Training Data'!B665="H",1,0)</f>
        <v>1</v>
      </c>
      <c r="D665" s="3">
        <f>IF('Training Data'!B665="A",1,0)</f>
        <v>0</v>
      </c>
      <c r="E665" s="14">
        <v>0</v>
      </c>
      <c r="F665" s="13">
        <v>0</v>
      </c>
      <c r="G665" s="13">
        <v>1</v>
      </c>
      <c r="H665" s="13">
        <v>0</v>
      </c>
      <c r="I665" s="13">
        <v>0</v>
      </c>
      <c r="J665" s="13">
        <v>0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0</v>
      </c>
      <c r="S665" s="43">
        <v>0</v>
      </c>
      <c r="U665" s="37">
        <v>0</v>
      </c>
    </row>
    <row r="666" spans="1:21">
      <c r="A666" s="3">
        <f>IF('Training Data'!A666="M",1,0)</f>
        <v>0</v>
      </c>
      <c r="B666" s="3">
        <f>IF('Training Data'!A666="F",1,0)</f>
        <v>1</v>
      </c>
      <c r="C666" s="9">
        <f>IF('Training Data'!B666="H",1,0)</f>
        <v>1</v>
      </c>
      <c r="D666" s="3">
        <f>IF('Training Data'!B666="A",1,0)</f>
        <v>0</v>
      </c>
      <c r="E666" s="14">
        <v>0</v>
      </c>
      <c r="F666" s="13">
        <v>0</v>
      </c>
      <c r="G666" s="13">
        <v>0</v>
      </c>
      <c r="H666" s="13">
        <v>0</v>
      </c>
      <c r="I666" s="13">
        <v>0</v>
      </c>
      <c r="J666" s="13">
        <v>0</v>
      </c>
      <c r="K666" s="13">
        <v>0</v>
      </c>
      <c r="L666" s="13">
        <v>0</v>
      </c>
      <c r="M666" s="13">
        <v>0</v>
      </c>
      <c r="N666" s="13">
        <v>0</v>
      </c>
      <c r="O666" s="13">
        <v>1</v>
      </c>
      <c r="P666" s="13">
        <v>0</v>
      </c>
      <c r="Q666" s="13">
        <v>0</v>
      </c>
      <c r="R666" s="13">
        <v>1</v>
      </c>
      <c r="S666" s="43">
        <v>0</v>
      </c>
      <c r="U666" s="37">
        <v>0</v>
      </c>
    </row>
    <row r="667" spans="1:21">
      <c r="A667" s="3">
        <f>IF('Training Data'!A667="M",1,0)</f>
        <v>1</v>
      </c>
      <c r="B667" s="3">
        <f>IF('Training Data'!A667="F",1,0)</f>
        <v>0</v>
      </c>
      <c r="C667" s="9">
        <f>IF('Training Data'!B667="H",1,0)</f>
        <v>1</v>
      </c>
      <c r="D667" s="3">
        <f>IF('Training Data'!B667="A",1,0)</f>
        <v>0</v>
      </c>
      <c r="E667" s="14">
        <v>0</v>
      </c>
      <c r="F667" s="13">
        <v>0</v>
      </c>
      <c r="G667" s="13">
        <v>0</v>
      </c>
      <c r="H667" s="13">
        <v>0</v>
      </c>
      <c r="I667" s="13">
        <v>0</v>
      </c>
      <c r="J667" s="13">
        <v>0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1</v>
      </c>
      <c r="S667" s="43">
        <v>0</v>
      </c>
      <c r="U667" s="37">
        <v>0</v>
      </c>
    </row>
    <row r="668" spans="1:21">
      <c r="A668" s="3">
        <f>IF('Training Data'!A668="M",1,0)</f>
        <v>0</v>
      </c>
      <c r="B668" s="3">
        <f>IF('Training Data'!A668="F",1,0)</f>
        <v>0</v>
      </c>
      <c r="C668" s="9">
        <f>IF('Training Data'!B668="H",1,0)</f>
        <v>0</v>
      </c>
      <c r="D668" s="3">
        <f>IF('Training Data'!B668="A",1,0)</f>
        <v>1</v>
      </c>
      <c r="E668" s="14">
        <v>0</v>
      </c>
      <c r="F668" s="13">
        <v>1</v>
      </c>
      <c r="G668" s="13">
        <v>0</v>
      </c>
      <c r="H668" s="13">
        <v>0</v>
      </c>
      <c r="I668" s="13">
        <v>0</v>
      </c>
      <c r="J668" s="13">
        <v>0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43">
        <v>0</v>
      </c>
      <c r="U668" s="37">
        <v>0</v>
      </c>
    </row>
    <row r="669" spans="1:21">
      <c r="A669" s="3">
        <f>IF('Training Data'!A669="M",1,0)</f>
        <v>0</v>
      </c>
      <c r="B669" s="3">
        <f>IF('Training Data'!A669="F",1,0)</f>
        <v>0</v>
      </c>
      <c r="C669" s="9">
        <f>IF('Training Data'!B669="H",1,0)</f>
        <v>0</v>
      </c>
      <c r="D669" s="3">
        <f>IF('Training Data'!B669="A",1,0)</f>
        <v>1</v>
      </c>
      <c r="E669" s="14">
        <v>0</v>
      </c>
      <c r="F669" s="13">
        <v>0</v>
      </c>
      <c r="G669" s="13">
        <v>0</v>
      </c>
      <c r="H669" s="13">
        <v>0</v>
      </c>
      <c r="I669" s="13">
        <v>0</v>
      </c>
      <c r="J669" s="13">
        <v>0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0</v>
      </c>
      <c r="Q669" s="13">
        <v>0</v>
      </c>
      <c r="R669" s="13">
        <v>0</v>
      </c>
      <c r="S669" s="43">
        <v>0</v>
      </c>
      <c r="U669" s="37">
        <v>0</v>
      </c>
    </row>
    <row r="670" spans="1:21">
      <c r="A670" s="3">
        <f>IF('Training Data'!A670="M",1,0)</f>
        <v>0</v>
      </c>
      <c r="B670" s="3">
        <f>IF('Training Data'!A670="F",1,0)</f>
        <v>0</v>
      </c>
      <c r="C670" s="9">
        <f>IF('Training Data'!B670="H",1,0)</f>
        <v>0</v>
      </c>
      <c r="D670" s="3">
        <f>IF('Training Data'!B670="A",1,0)</f>
        <v>0</v>
      </c>
      <c r="E670" s="14">
        <v>0</v>
      </c>
      <c r="F670" s="13">
        <v>1</v>
      </c>
      <c r="G670" s="13">
        <v>1</v>
      </c>
      <c r="H670" s="13">
        <v>0</v>
      </c>
      <c r="I670" s="13">
        <v>0</v>
      </c>
      <c r="J670" s="13">
        <v>0</v>
      </c>
      <c r="K670" s="13">
        <v>0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  <c r="Q670" s="13">
        <v>1</v>
      </c>
      <c r="R670" s="13">
        <v>0</v>
      </c>
      <c r="S670" s="43">
        <v>0</v>
      </c>
      <c r="U670" s="37">
        <v>0</v>
      </c>
    </row>
    <row r="671" spans="1:21">
      <c r="A671" s="3">
        <f>IF('Training Data'!A671="M",1,0)</f>
        <v>1</v>
      </c>
      <c r="B671" s="3">
        <f>IF('Training Data'!A671="F",1,0)</f>
        <v>0</v>
      </c>
      <c r="C671" s="9">
        <f>IF('Training Data'!B671="H",1,0)</f>
        <v>1</v>
      </c>
      <c r="D671" s="3">
        <f>IF('Training Data'!B671="A",1,0)</f>
        <v>0</v>
      </c>
      <c r="E671" s="14">
        <v>0</v>
      </c>
      <c r="F671" s="13">
        <v>0</v>
      </c>
      <c r="G671" s="13">
        <v>1</v>
      </c>
      <c r="H671" s="13">
        <v>0</v>
      </c>
      <c r="I671" s="13">
        <v>0</v>
      </c>
      <c r="J671" s="13">
        <v>0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1</v>
      </c>
      <c r="S671" s="43">
        <v>0</v>
      </c>
      <c r="U671" s="37">
        <v>0</v>
      </c>
    </row>
    <row r="672" spans="1:21">
      <c r="A672" s="3">
        <f>IF('Training Data'!A672="M",1,0)</f>
        <v>1</v>
      </c>
      <c r="B672" s="3">
        <f>IF('Training Data'!A672="F",1,0)</f>
        <v>0</v>
      </c>
      <c r="C672" s="9">
        <f>IF('Training Data'!B672="H",1,0)</f>
        <v>1</v>
      </c>
      <c r="D672" s="3">
        <f>IF('Training Data'!B672="A",1,0)</f>
        <v>0</v>
      </c>
      <c r="E672" s="14">
        <v>0</v>
      </c>
      <c r="F672" s="13">
        <v>0</v>
      </c>
      <c r="G672" s="13">
        <v>0</v>
      </c>
      <c r="H672" s="13">
        <v>0</v>
      </c>
      <c r="I672" s="13">
        <v>0</v>
      </c>
      <c r="J672" s="13">
        <v>0</v>
      </c>
      <c r="K672" s="13">
        <v>0</v>
      </c>
      <c r="L672" s="13">
        <v>0</v>
      </c>
      <c r="M672" s="13">
        <v>0</v>
      </c>
      <c r="N672" s="13">
        <v>0</v>
      </c>
      <c r="O672" s="13">
        <v>1</v>
      </c>
      <c r="P672" s="13">
        <v>0</v>
      </c>
      <c r="Q672" s="13">
        <v>0</v>
      </c>
      <c r="R672" s="13">
        <v>0</v>
      </c>
      <c r="S672" s="43">
        <v>0</v>
      </c>
      <c r="U672" s="37">
        <v>0</v>
      </c>
    </row>
    <row r="673" spans="1:21">
      <c r="A673" s="3">
        <f>IF('Training Data'!A673="M",1,0)</f>
        <v>0</v>
      </c>
      <c r="B673" s="3">
        <f>IF('Training Data'!A673="F",1,0)</f>
        <v>1</v>
      </c>
      <c r="C673" s="9">
        <f>IF('Training Data'!B673="H",1,0)</f>
        <v>1</v>
      </c>
      <c r="D673" s="3">
        <f>IF('Training Data'!B673="A",1,0)</f>
        <v>0</v>
      </c>
      <c r="E673" s="14">
        <v>0</v>
      </c>
      <c r="F673" s="13">
        <v>0</v>
      </c>
      <c r="G673" s="13">
        <v>0</v>
      </c>
      <c r="H673" s="13">
        <v>0</v>
      </c>
      <c r="I673" s="13">
        <v>0</v>
      </c>
      <c r="J673" s="13">
        <v>0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43">
        <v>0</v>
      </c>
      <c r="U673" s="37">
        <v>0</v>
      </c>
    </row>
    <row r="674" spans="1:21">
      <c r="A674" s="3">
        <f>IF('Training Data'!A674="M",1,0)</f>
        <v>0</v>
      </c>
      <c r="B674" s="3">
        <f>IF('Training Data'!A674="F",1,0)</f>
        <v>1</v>
      </c>
      <c r="C674" s="9">
        <f>IF('Training Data'!B674="H",1,0)</f>
        <v>1</v>
      </c>
      <c r="D674" s="3">
        <f>IF('Training Data'!B674="A",1,0)</f>
        <v>0</v>
      </c>
      <c r="E674" s="14">
        <v>0</v>
      </c>
      <c r="F674" s="13">
        <v>0</v>
      </c>
      <c r="G674" s="13">
        <v>0</v>
      </c>
      <c r="H674" s="13">
        <v>0</v>
      </c>
      <c r="I674" s="13">
        <v>0</v>
      </c>
      <c r="J674" s="13">
        <v>0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3">
        <v>0</v>
      </c>
      <c r="R674" s="13">
        <v>0</v>
      </c>
      <c r="S674" s="43">
        <v>0</v>
      </c>
      <c r="U674" s="37">
        <v>0</v>
      </c>
    </row>
    <row r="675" spans="1:21">
      <c r="A675" s="3">
        <f>IF('Training Data'!A675="M",1,0)</f>
        <v>0</v>
      </c>
      <c r="B675" s="3">
        <f>IF('Training Data'!A675="F",1,0)</f>
        <v>1</v>
      </c>
      <c r="C675" s="9">
        <f>IF('Training Data'!B675="H",1,0)</f>
        <v>1</v>
      </c>
      <c r="D675" s="3">
        <f>IF('Training Data'!B675="A",1,0)</f>
        <v>0</v>
      </c>
      <c r="E675" s="14">
        <v>0</v>
      </c>
      <c r="F675" s="13">
        <v>0</v>
      </c>
      <c r="G675" s="13">
        <v>0</v>
      </c>
      <c r="H675" s="13">
        <v>0</v>
      </c>
      <c r="I675" s="13">
        <v>0</v>
      </c>
      <c r="J675" s="13">
        <v>0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0</v>
      </c>
      <c r="Q675" s="13">
        <v>0</v>
      </c>
      <c r="R675" s="13">
        <v>1</v>
      </c>
      <c r="S675" s="43">
        <v>0</v>
      </c>
      <c r="U675" s="37">
        <v>0</v>
      </c>
    </row>
    <row r="676" spans="1:21">
      <c r="A676" s="3">
        <f>IF('Training Data'!A676="M",1,0)</f>
        <v>0</v>
      </c>
      <c r="B676" s="3">
        <f>IF('Training Data'!A676="F",1,0)</f>
        <v>1</v>
      </c>
      <c r="C676" s="9">
        <f>IF('Training Data'!B676="H",1,0)</f>
        <v>1</v>
      </c>
      <c r="D676" s="3">
        <f>IF('Training Data'!B676="A",1,0)</f>
        <v>0</v>
      </c>
      <c r="E676" s="14">
        <v>0</v>
      </c>
      <c r="F676" s="13">
        <v>0</v>
      </c>
      <c r="G676" s="13">
        <v>1</v>
      </c>
      <c r="H676" s="13">
        <v>0</v>
      </c>
      <c r="I676" s="13">
        <v>0</v>
      </c>
      <c r="J676" s="13">
        <v>0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43">
        <v>0</v>
      </c>
      <c r="U676" s="37">
        <v>0</v>
      </c>
    </row>
    <row r="677" spans="1:21">
      <c r="A677" s="3">
        <f>IF('Training Data'!A677="M",1,0)</f>
        <v>0</v>
      </c>
      <c r="B677" s="3">
        <f>IF('Training Data'!A677="F",1,0)</f>
        <v>0</v>
      </c>
      <c r="C677" s="9">
        <f>IF('Training Data'!B677="H",1,0)</f>
        <v>0</v>
      </c>
      <c r="D677" s="3">
        <f>IF('Training Data'!B677="A",1,0)</f>
        <v>1</v>
      </c>
      <c r="E677" s="14">
        <v>0</v>
      </c>
      <c r="F677" s="13">
        <v>0</v>
      </c>
      <c r="G677" s="13">
        <v>0</v>
      </c>
      <c r="H677" s="13">
        <v>0</v>
      </c>
      <c r="I677" s="13">
        <v>0</v>
      </c>
      <c r="J677" s="13">
        <v>0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43">
        <v>0</v>
      </c>
      <c r="U677" s="37">
        <v>0</v>
      </c>
    </row>
    <row r="678" spans="1:21">
      <c r="A678" s="3">
        <f>IF('Training Data'!A678="M",1,0)</f>
        <v>0</v>
      </c>
      <c r="B678" s="3">
        <f>IF('Training Data'!A678="F",1,0)</f>
        <v>1</v>
      </c>
      <c r="C678" s="9">
        <f>IF('Training Data'!B678="H",1,0)</f>
        <v>0</v>
      </c>
      <c r="D678" s="3">
        <f>IF('Training Data'!B678="A",1,0)</f>
        <v>1</v>
      </c>
      <c r="E678" s="14">
        <v>0</v>
      </c>
      <c r="F678" s="13">
        <v>0</v>
      </c>
      <c r="G678" s="13">
        <v>0</v>
      </c>
      <c r="H678" s="13">
        <v>0</v>
      </c>
      <c r="I678" s="13">
        <v>0</v>
      </c>
      <c r="J678" s="13">
        <v>0</v>
      </c>
      <c r="K678" s="13">
        <v>0</v>
      </c>
      <c r="L678" s="13">
        <v>0</v>
      </c>
      <c r="M678" s="13">
        <v>0</v>
      </c>
      <c r="N678" s="13">
        <v>0</v>
      </c>
      <c r="O678" s="13">
        <v>0</v>
      </c>
      <c r="P678" s="13">
        <v>0</v>
      </c>
      <c r="Q678" s="13">
        <v>0</v>
      </c>
      <c r="R678" s="13">
        <v>0</v>
      </c>
      <c r="S678" s="43">
        <v>0</v>
      </c>
      <c r="U678" s="37">
        <v>0</v>
      </c>
    </row>
    <row r="679" spans="1:21">
      <c r="A679" s="3">
        <f>IF('Training Data'!A679="M",1,0)</f>
        <v>0</v>
      </c>
      <c r="B679" s="3">
        <f>IF('Training Data'!A679="F",1,0)</f>
        <v>1</v>
      </c>
      <c r="C679" s="9">
        <f>IF('Training Data'!B679="H",1,0)</f>
        <v>0</v>
      </c>
      <c r="D679" s="3">
        <f>IF('Training Data'!B679="A",1,0)</f>
        <v>1</v>
      </c>
      <c r="E679" s="14">
        <v>0</v>
      </c>
      <c r="F679" s="13">
        <v>0</v>
      </c>
      <c r="G679" s="13">
        <v>0</v>
      </c>
      <c r="H679" s="13">
        <v>0</v>
      </c>
      <c r="I679" s="13">
        <v>0</v>
      </c>
      <c r="J679" s="13">
        <v>0</v>
      </c>
      <c r="K679" s="13">
        <v>0</v>
      </c>
      <c r="L679" s="13">
        <v>0</v>
      </c>
      <c r="M679" s="13">
        <v>0</v>
      </c>
      <c r="N679" s="13">
        <v>0</v>
      </c>
      <c r="O679" s="13">
        <v>0</v>
      </c>
      <c r="P679" s="13">
        <v>0</v>
      </c>
      <c r="Q679" s="13">
        <v>0</v>
      </c>
      <c r="R679" s="13">
        <v>1</v>
      </c>
      <c r="S679" s="43">
        <v>0</v>
      </c>
      <c r="U679" s="37">
        <v>0</v>
      </c>
    </row>
    <row r="680" spans="1:21">
      <c r="A680" s="3">
        <f>IF('Training Data'!A680="M",1,0)</f>
        <v>1</v>
      </c>
      <c r="B680" s="3">
        <f>IF('Training Data'!A680="F",1,0)</f>
        <v>0</v>
      </c>
      <c r="C680" s="9">
        <f>IF('Training Data'!B680="H",1,0)</f>
        <v>0</v>
      </c>
      <c r="D680" s="3">
        <f>IF('Training Data'!B680="A",1,0)</f>
        <v>1</v>
      </c>
      <c r="E680" s="14">
        <v>0</v>
      </c>
      <c r="F680" s="13">
        <v>0</v>
      </c>
      <c r="G680" s="13">
        <v>0</v>
      </c>
      <c r="H680" s="13">
        <v>0</v>
      </c>
      <c r="I680" s="13">
        <v>0</v>
      </c>
      <c r="J680" s="13">
        <v>0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43">
        <v>0</v>
      </c>
      <c r="U680" s="37">
        <v>0</v>
      </c>
    </row>
    <row r="681" spans="1:21">
      <c r="A681" s="3">
        <f>IF('Training Data'!A681="M",1,0)</f>
        <v>0</v>
      </c>
      <c r="B681" s="3">
        <f>IF('Training Data'!A681="F",1,0)</f>
        <v>1</v>
      </c>
      <c r="C681" s="9">
        <f>IF('Training Data'!B681="H",1,0)</f>
        <v>1</v>
      </c>
      <c r="D681" s="3">
        <f>IF('Training Data'!B681="A",1,0)</f>
        <v>0</v>
      </c>
      <c r="E681" s="14">
        <v>0</v>
      </c>
      <c r="F681" s="13">
        <v>0</v>
      </c>
      <c r="G681" s="13">
        <v>0</v>
      </c>
      <c r="H681" s="13">
        <v>0</v>
      </c>
      <c r="I681" s="13">
        <v>0</v>
      </c>
      <c r="J681" s="13">
        <v>0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43">
        <v>0</v>
      </c>
      <c r="U681" s="37">
        <v>0</v>
      </c>
    </row>
    <row r="682" spans="1:21">
      <c r="A682" s="3">
        <f>IF('Training Data'!A682="M",1,0)</f>
        <v>0</v>
      </c>
      <c r="B682" s="3">
        <f>IF('Training Data'!A682="F",1,0)</f>
        <v>1</v>
      </c>
      <c r="C682" s="9">
        <f>IF('Training Data'!B682="H",1,0)</f>
        <v>1</v>
      </c>
      <c r="D682" s="3">
        <f>IF('Training Data'!B682="A",1,0)</f>
        <v>0</v>
      </c>
      <c r="E682" s="14">
        <v>0</v>
      </c>
      <c r="F682" s="13">
        <v>0</v>
      </c>
      <c r="G682" s="13">
        <v>0</v>
      </c>
      <c r="H682" s="13">
        <v>0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0</v>
      </c>
      <c r="S682" s="43">
        <v>0</v>
      </c>
      <c r="U682" s="37">
        <v>0</v>
      </c>
    </row>
    <row r="683" spans="1:21">
      <c r="A683" s="3">
        <f>IF('Training Data'!A683="M",1,0)</f>
        <v>1</v>
      </c>
      <c r="B683" s="3">
        <f>IF('Training Data'!A683="F",1,0)</f>
        <v>0</v>
      </c>
      <c r="C683" s="9">
        <f>IF('Training Data'!B683="H",1,0)</f>
        <v>0</v>
      </c>
      <c r="D683" s="3">
        <f>IF('Training Data'!B683="A",1,0)</f>
        <v>1</v>
      </c>
      <c r="E683" s="14">
        <v>0</v>
      </c>
      <c r="F683" s="13">
        <v>1</v>
      </c>
      <c r="G683" s="13">
        <v>1</v>
      </c>
      <c r="H683" s="13">
        <v>0</v>
      </c>
      <c r="I683" s="13">
        <v>1</v>
      </c>
      <c r="J683" s="13">
        <v>0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1</v>
      </c>
      <c r="R683" s="13">
        <v>0</v>
      </c>
      <c r="S683" s="43">
        <v>0</v>
      </c>
      <c r="U683" s="37">
        <v>0</v>
      </c>
    </row>
    <row r="684" spans="1:21">
      <c r="A684" s="3">
        <f>IF('Training Data'!A684="M",1,0)</f>
        <v>0</v>
      </c>
      <c r="B684" s="3">
        <f>IF('Training Data'!A684="F",1,0)</f>
        <v>1</v>
      </c>
      <c r="C684" s="9">
        <f>IF('Training Data'!B684="H",1,0)</f>
        <v>1</v>
      </c>
      <c r="D684" s="3">
        <f>IF('Training Data'!B684="A",1,0)</f>
        <v>0</v>
      </c>
      <c r="E684" s="14">
        <v>0</v>
      </c>
      <c r="F684" s="13">
        <v>0</v>
      </c>
      <c r="G684" s="13">
        <v>1</v>
      </c>
      <c r="H684" s="13">
        <v>0</v>
      </c>
      <c r="I684" s="13">
        <v>1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">
        <v>1</v>
      </c>
      <c r="P684" s="13">
        <v>0</v>
      </c>
      <c r="Q684" s="13">
        <v>0</v>
      </c>
      <c r="R684" s="13">
        <v>0</v>
      </c>
      <c r="S684" s="43">
        <v>0</v>
      </c>
      <c r="U684" s="37">
        <v>0</v>
      </c>
    </row>
    <row r="685" spans="1:21">
      <c r="A685" s="3">
        <f>IF('Training Data'!A685="M",1,0)</f>
        <v>1</v>
      </c>
      <c r="B685" s="3">
        <f>IF('Training Data'!A685="F",1,0)</f>
        <v>0</v>
      </c>
      <c r="C685" s="9">
        <f>IF('Training Data'!B685="H",1,0)</f>
        <v>0</v>
      </c>
      <c r="D685" s="3">
        <f>IF('Training Data'!B685="A",1,0)</f>
        <v>1</v>
      </c>
      <c r="E685" s="14">
        <v>0</v>
      </c>
      <c r="F685" s="13">
        <v>0</v>
      </c>
      <c r="G685" s="13">
        <v>0</v>
      </c>
      <c r="H685" s="13">
        <v>0</v>
      </c>
      <c r="I685" s="13">
        <v>0</v>
      </c>
      <c r="J685" s="13">
        <v>0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  <c r="Q685" s="13">
        <v>0</v>
      </c>
      <c r="R685" s="13">
        <v>0</v>
      </c>
      <c r="S685" s="43">
        <v>0</v>
      </c>
      <c r="U685" s="37">
        <v>0</v>
      </c>
    </row>
    <row r="686" spans="1:21">
      <c r="A686" s="3">
        <f>IF('Training Data'!A686="M",1,0)</f>
        <v>0</v>
      </c>
      <c r="B686" s="3">
        <f>IF('Training Data'!A686="F",1,0)</f>
        <v>0</v>
      </c>
      <c r="C686" s="9">
        <f>IF('Training Data'!B686="H",1,0)</f>
        <v>1</v>
      </c>
      <c r="D686" s="3">
        <f>IF('Training Data'!B686="A",1,0)</f>
        <v>0</v>
      </c>
      <c r="E686" s="14">
        <v>0</v>
      </c>
      <c r="F686" s="13">
        <v>1</v>
      </c>
      <c r="G686" s="13">
        <v>0</v>
      </c>
      <c r="H686" s="13">
        <v>0</v>
      </c>
      <c r="I686" s="13">
        <v>0</v>
      </c>
      <c r="J686" s="13">
        <v>0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0</v>
      </c>
      <c r="S686" s="43">
        <v>0</v>
      </c>
      <c r="U686" s="37">
        <v>0</v>
      </c>
    </row>
    <row r="687" spans="1:21">
      <c r="A687" s="3">
        <f>IF('Training Data'!A687="M",1,0)</f>
        <v>0</v>
      </c>
      <c r="B687" s="3">
        <f>IF('Training Data'!A687="F",1,0)</f>
        <v>1</v>
      </c>
      <c r="C687" s="9">
        <f>IF('Training Data'!B687="H",1,0)</f>
        <v>0</v>
      </c>
      <c r="D687" s="3">
        <f>IF('Training Data'!B687="A",1,0)</f>
        <v>0</v>
      </c>
      <c r="E687" s="14">
        <v>0</v>
      </c>
      <c r="F687" s="13">
        <v>0</v>
      </c>
      <c r="G687" s="13">
        <v>0</v>
      </c>
      <c r="H687" s="13">
        <v>0</v>
      </c>
      <c r="I687" s="13">
        <v>0</v>
      </c>
      <c r="J687" s="13">
        <v>0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  <c r="Q687" s="13">
        <v>0</v>
      </c>
      <c r="R687" s="13">
        <v>0</v>
      </c>
      <c r="S687" s="43">
        <v>0</v>
      </c>
      <c r="U687" s="37">
        <v>0</v>
      </c>
    </row>
    <row r="688" spans="1:21">
      <c r="A688" s="3">
        <f>IF('Training Data'!A688="M",1,0)</f>
        <v>1</v>
      </c>
      <c r="B688" s="3">
        <f>IF('Training Data'!A688="F",1,0)</f>
        <v>0</v>
      </c>
      <c r="C688" s="9">
        <f>IF('Training Data'!B688="H",1,0)</f>
        <v>1</v>
      </c>
      <c r="D688" s="3">
        <f>IF('Training Data'!B688="A",1,0)</f>
        <v>0</v>
      </c>
      <c r="E688" s="14">
        <v>0</v>
      </c>
      <c r="F688" s="13">
        <v>0</v>
      </c>
      <c r="G688" s="13">
        <v>0</v>
      </c>
      <c r="H688" s="13">
        <v>0</v>
      </c>
      <c r="I688" s="13">
        <v>0</v>
      </c>
      <c r="J688" s="13">
        <v>0</v>
      </c>
      <c r="K688" s="13">
        <v>0</v>
      </c>
      <c r="L688" s="13">
        <v>0</v>
      </c>
      <c r="M688" s="13">
        <v>0</v>
      </c>
      <c r="N688" s="13">
        <v>0</v>
      </c>
      <c r="O688" s="13">
        <v>1</v>
      </c>
      <c r="P688" s="13">
        <v>0</v>
      </c>
      <c r="Q688" s="13">
        <v>0</v>
      </c>
      <c r="R688" s="13">
        <v>0</v>
      </c>
      <c r="S688" s="43">
        <v>0</v>
      </c>
      <c r="U688" s="37">
        <v>0</v>
      </c>
    </row>
    <row r="689" spans="1:21">
      <c r="A689" s="3">
        <f>IF('Training Data'!A689="M",1,0)</f>
        <v>1</v>
      </c>
      <c r="B689" s="3">
        <f>IF('Training Data'!A689="F",1,0)</f>
        <v>0</v>
      </c>
      <c r="C689" s="9">
        <f>IF('Training Data'!B689="H",1,0)</f>
        <v>0</v>
      </c>
      <c r="D689" s="3">
        <f>IF('Training Data'!B689="A",1,0)</f>
        <v>1</v>
      </c>
      <c r="E689" s="14">
        <v>0</v>
      </c>
      <c r="F689" s="13">
        <v>1</v>
      </c>
      <c r="G689" s="13">
        <v>1</v>
      </c>
      <c r="H689" s="13">
        <v>0</v>
      </c>
      <c r="I689" s="13">
        <v>0</v>
      </c>
      <c r="J689" s="13">
        <v>0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  <c r="Q689" s="13">
        <v>0</v>
      </c>
      <c r="R689" s="13">
        <v>0</v>
      </c>
      <c r="S689" s="43">
        <v>1</v>
      </c>
      <c r="U689" s="37">
        <v>0</v>
      </c>
    </row>
    <row r="690" spans="1:21">
      <c r="A690" s="3">
        <f>IF('Training Data'!A690="M",1,0)</f>
        <v>1</v>
      </c>
      <c r="B690" s="3">
        <f>IF('Training Data'!A690="F",1,0)</f>
        <v>0</v>
      </c>
      <c r="C690" s="9">
        <f>IF('Training Data'!B690="H",1,0)</f>
        <v>1</v>
      </c>
      <c r="D690" s="3">
        <f>IF('Training Data'!B690="A",1,0)</f>
        <v>0</v>
      </c>
      <c r="E690" s="14">
        <v>0</v>
      </c>
      <c r="F690" s="13">
        <v>0</v>
      </c>
      <c r="G690" s="13">
        <v>1</v>
      </c>
      <c r="H690" s="13">
        <v>0</v>
      </c>
      <c r="I690" s="13">
        <v>0</v>
      </c>
      <c r="J690" s="13">
        <v>0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43">
        <v>0</v>
      </c>
      <c r="U690" s="37">
        <v>0</v>
      </c>
    </row>
    <row r="691" spans="1:21">
      <c r="A691" s="3">
        <f>IF('Training Data'!A691="M",1,0)</f>
        <v>0</v>
      </c>
      <c r="B691" s="3">
        <f>IF('Training Data'!A691="F",1,0)</f>
        <v>1</v>
      </c>
      <c r="C691" s="9">
        <f>IF('Training Data'!B691="H",1,0)</f>
        <v>1</v>
      </c>
      <c r="D691" s="3">
        <f>IF('Training Data'!B691="A",1,0)</f>
        <v>0</v>
      </c>
      <c r="E691" s="14">
        <v>0</v>
      </c>
      <c r="F691" s="13">
        <v>1</v>
      </c>
      <c r="G691" s="13">
        <v>0</v>
      </c>
      <c r="H691" s="13">
        <v>0</v>
      </c>
      <c r="I691" s="13">
        <v>1</v>
      </c>
      <c r="J691" s="13">
        <v>0</v>
      </c>
      <c r="K691" s="13">
        <v>0</v>
      </c>
      <c r="L691" s="13">
        <v>0</v>
      </c>
      <c r="M691" s="13">
        <v>0</v>
      </c>
      <c r="N691" s="13">
        <v>0</v>
      </c>
      <c r="O691" s="13">
        <v>0</v>
      </c>
      <c r="P691" s="13">
        <v>0</v>
      </c>
      <c r="Q691" s="13">
        <v>0</v>
      </c>
      <c r="R691" s="13">
        <v>0</v>
      </c>
      <c r="S691" s="43">
        <v>0</v>
      </c>
      <c r="U691" s="37">
        <v>0</v>
      </c>
    </row>
    <row r="692" spans="1:21">
      <c r="A692" s="3">
        <f>IF('Training Data'!A692="M",1,0)</f>
        <v>0</v>
      </c>
      <c r="B692" s="3">
        <f>IF('Training Data'!A692="F",1,0)</f>
        <v>1</v>
      </c>
      <c r="C692" s="9">
        <f>IF('Training Data'!B692="H",1,0)</f>
        <v>1</v>
      </c>
      <c r="D692" s="3">
        <f>IF('Training Data'!B692="A",1,0)</f>
        <v>0</v>
      </c>
      <c r="E692" s="14">
        <v>0</v>
      </c>
      <c r="F692" s="13">
        <v>0</v>
      </c>
      <c r="G692" s="13">
        <v>0</v>
      </c>
      <c r="H692" s="13">
        <v>0</v>
      </c>
      <c r="I692" s="13">
        <v>0</v>
      </c>
      <c r="J692" s="13">
        <v>0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3">
        <v>0</v>
      </c>
      <c r="R692" s="13">
        <v>1</v>
      </c>
      <c r="S692" s="43">
        <v>0</v>
      </c>
      <c r="U692" s="37">
        <v>0</v>
      </c>
    </row>
    <row r="693" spans="1:21">
      <c r="A693" s="3">
        <f>IF('Training Data'!A693="M",1,0)</f>
        <v>0</v>
      </c>
      <c r="B693" s="3">
        <f>IF('Training Data'!A693="F",1,0)</f>
        <v>1</v>
      </c>
      <c r="C693" s="9">
        <f>IF('Training Data'!B693="H",1,0)</f>
        <v>0</v>
      </c>
      <c r="D693" s="3">
        <f>IF('Training Data'!B693="A",1,0)</f>
        <v>1</v>
      </c>
      <c r="E693" s="14">
        <v>0</v>
      </c>
      <c r="F693" s="13">
        <v>0</v>
      </c>
      <c r="G693" s="13">
        <v>0</v>
      </c>
      <c r="H693" s="13">
        <v>0</v>
      </c>
      <c r="I693" s="13">
        <v>0</v>
      </c>
      <c r="J693" s="13">
        <v>0</v>
      </c>
      <c r="K693" s="13">
        <v>0</v>
      </c>
      <c r="L693" s="13">
        <v>0</v>
      </c>
      <c r="M693" s="13">
        <v>0</v>
      </c>
      <c r="N693" s="13">
        <v>0</v>
      </c>
      <c r="O693" s="13">
        <v>0</v>
      </c>
      <c r="P693" s="13">
        <v>0</v>
      </c>
      <c r="Q693" s="13">
        <v>0</v>
      </c>
      <c r="R693" s="13">
        <v>0</v>
      </c>
      <c r="S693" s="43">
        <v>0</v>
      </c>
      <c r="U693" s="37">
        <v>0</v>
      </c>
    </row>
    <row r="694" spans="1:21">
      <c r="A694" s="3">
        <f>IF('Training Data'!A694="M",1,0)</f>
        <v>0</v>
      </c>
      <c r="B694" s="3">
        <f>IF('Training Data'!A694="F",1,0)</f>
        <v>1</v>
      </c>
      <c r="C694" s="9">
        <f>IF('Training Data'!B694="H",1,0)</f>
        <v>1</v>
      </c>
      <c r="D694" s="3">
        <f>IF('Training Data'!B694="A",1,0)</f>
        <v>0</v>
      </c>
      <c r="E694" s="14">
        <v>0</v>
      </c>
      <c r="F694" s="13">
        <v>1</v>
      </c>
      <c r="G694" s="13">
        <v>1</v>
      </c>
      <c r="H694" s="13">
        <v>0</v>
      </c>
      <c r="I694" s="13">
        <v>0</v>
      </c>
      <c r="J694" s="13">
        <v>0</v>
      </c>
      <c r="K694" s="13">
        <v>0</v>
      </c>
      <c r="L694" s="13">
        <v>0</v>
      </c>
      <c r="M694" s="13">
        <v>0</v>
      </c>
      <c r="N694" s="13">
        <v>0</v>
      </c>
      <c r="O694" s="13">
        <v>1</v>
      </c>
      <c r="P694" s="13">
        <v>0</v>
      </c>
      <c r="Q694" s="13">
        <v>0</v>
      </c>
      <c r="R694" s="13">
        <v>0</v>
      </c>
      <c r="S694" s="43">
        <v>0</v>
      </c>
      <c r="U694" s="37">
        <v>0</v>
      </c>
    </row>
    <row r="695" spans="1:21">
      <c r="A695" s="3">
        <f>IF('Training Data'!A695="M",1,0)</f>
        <v>0</v>
      </c>
      <c r="B695" s="3">
        <f>IF('Training Data'!A695="F",1,0)</f>
        <v>1</v>
      </c>
      <c r="C695" s="9">
        <f>IF('Training Data'!B695="H",1,0)</f>
        <v>1</v>
      </c>
      <c r="D695" s="3">
        <f>IF('Training Data'!B695="A",1,0)</f>
        <v>0</v>
      </c>
      <c r="E695" s="14">
        <v>0</v>
      </c>
      <c r="F695" s="13">
        <v>0</v>
      </c>
      <c r="G695" s="13">
        <v>0</v>
      </c>
      <c r="H695" s="13">
        <v>0</v>
      </c>
      <c r="I695" s="13">
        <v>0</v>
      </c>
      <c r="J695" s="13">
        <v>0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0</v>
      </c>
      <c r="Q695" s="13">
        <v>0</v>
      </c>
      <c r="R695" s="13">
        <v>0</v>
      </c>
      <c r="S695" s="43">
        <v>0</v>
      </c>
      <c r="U695" s="37">
        <v>0</v>
      </c>
    </row>
    <row r="696" spans="1:21">
      <c r="A696" s="3">
        <f>IF('Training Data'!A696="M",1,0)</f>
        <v>0</v>
      </c>
      <c r="B696" s="3">
        <f>IF('Training Data'!A696="F",1,0)</f>
        <v>0</v>
      </c>
      <c r="C696" s="9">
        <f>IF('Training Data'!B696="H",1,0)</f>
        <v>0</v>
      </c>
      <c r="D696" s="3">
        <f>IF('Training Data'!B696="A",1,0)</f>
        <v>1</v>
      </c>
      <c r="E696" s="14">
        <v>0</v>
      </c>
      <c r="F696" s="13">
        <v>0</v>
      </c>
      <c r="G696" s="13">
        <v>0</v>
      </c>
      <c r="H696" s="13">
        <v>0</v>
      </c>
      <c r="I696" s="13">
        <v>0</v>
      </c>
      <c r="J696" s="13">
        <v>0</v>
      </c>
      <c r="K696" s="13">
        <v>0</v>
      </c>
      <c r="L696" s="13">
        <v>0</v>
      </c>
      <c r="M696" s="13">
        <v>0</v>
      </c>
      <c r="N696" s="13">
        <v>1</v>
      </c>
      <c r="O696" s="13">
        <v>0</v>
      </c>
      <c r="P696" s="13">
        <v>0</v>
      </c>
      <c r="Q696" s="13">
        <v>0</v>
      </c>
      <c r="R696" s="13">
        <v>0</v>
      </c>
      <c r="S696" s="43">
        <v>0</v>
      </c>
      <c r="U696" s="37">
        <v>0</v>
      </c>
    </row>
    <row r="697" spans="1:21">
      <c r="A697" s="3">
        <f>IF('Training Data'!A697="M",1,0)</f>
        <v>0</v>
      </c>
      <c r="B697" s="3">
        <f>IF('Training Data'!A697="F",1,0)</f>
        <v>1</v>
      </c>
      <c r="C697" s="9">
        <f>IF('Training Data'!B697="H",1,0)</f>
        <v>1</v>
      </c>
      <c r="D697" s="3">
        <f>IF('Training Data'!B697="A",1,0)</f>
        <v>0</v>
      </c>
      <c r="E697" s="14">
        <v>0</v>
      </c>
      <c r="F697" s="13">
        <v>0</v>
      </c>
      <c r="G697" s="13">
        <v>1</v>
      </c>
      <c r="H697" s="13">
        <v>0</v>
      </c>
      <c r="I697" s="13">
        <v>0</v>
      </c>
      <c r="J697" s="13">
        <v>0</v>
      </c>
      <c r="K697" s="13">
        <v>0</v>
      </c>
      <c r="L697" s="13">
        <v>0</v>
      </c>
      <c r="M697" s="13">
        <v>0</v>
      </c>
      <c r="N697" s="13">
        <v>0</v>
      </c>
      <c r="O697" s="13">
        <v>1</v>
      </c>
      <c r="P697" s="13">
        <v>0</v>
      </c>
      <c r="Q697" s="13">
        <v>0</v>
      </c>
      <c r="R697" s="13">
        <v>0</v>
      </c>
      <c r="S697" s="43">
        <v>0</v>
      </c>
      <c r="U697" s="37">
        <v>0</v>
      </c>
    </row>
    <row r="698" spans="1:21">
      <c r="A698" s="3">
        <f>IF('Training Data'!A698="M",1,0)</f>
        <v>1</v>
      </c>
      <c r="B698" s="3">
        <f>IF('Training Data'!A698="F",1,0)</f>
        <v>0</v>
      </c>
      <c r="C698" s="9">
        <f>IF('Training Data'!B698="H",1,0)</f>
        <v>1</v>
      </c>
      <c r="D698" s="3">
        <f>IF('Training Data'!B698="A",1,0)</f>
        <v>0</v>
      </c>
      <c r="E698" s="14">
        <v>0</v>
      </c>
      <c r="F698" s="13">
        <v>0</v>
      </c>
      <c r="G698" s="13">
        <v>1</v>
      </c>
      <c r="H698" s="13">
        <v>0</v>
      </c>
      <c r="I698" s="13">
        <v>0</v>
      </c>
      <c r="J698" s="13">
        <v>0</v>
      </c>
      <c r="K698" s="13">
        <v>0</v>
      </c>
      <c r="L698" s="13">
        <v>0</v>
      </c>
      <c r="M698" s="13">
        <v>0</v>
      </c>
      <c r="N698" s="13">
        <v>0</v>
      </c>
      <c r="O698" s="13">
        <v>1</v>
      </c>
      <c r="P698" s="13">
        <v>0</v>
      </c>
      <c r="Q698" s="13">
        <v>0</v>
      </c>
      <c r="R698" s="13">
        <v>0</v>
      </c>
      <c r="S698" s="43">
        <v>0</v>
      </c>
      <c r="U698" s="37">
        <v>0</v>
      </c>
    </row>
    <row r="699" spans="1:21">
      <c r="A699" s="3">
        <f>IF('Training Data'!A699="M",1,0)</f>
        <v>0</v>
      </c>
      <c r="B699" s="3">
        <f>IF('Training Data'!A699="F",1,0)</f>
        <v>1</v>
      </c>
      <c r="C699" s="9">
        <f>IF('Training Data'!B699="H",1,0)</f>
        <v>1</v>
      </c>
      <c r="D699" s="3">
        <f>IF('Training Data'!B699="A",1,0)</f>
        <v>0</v>
      </c>
      <c r="E699" s="14">
        <v>0</v>
      </c>
      <c r="F699" s="13">
        <v>0</v>
      </c>
      <c r="G699" s="13">
        <v>1</v>
      </c>
      <c r="H699" s="13">
        <v>0</v>
      </c>
      <c r="I699" s="13">
        <v>0</v>
      </c>
      <c r="J699" s="13">
        <v>0</v>
      </c>
      <c r="K699" s="13">
        <v>0</v>
      </c>
      <c r="L699" s="13">
        <v>0</v>
      </c>
      <c r="M699" s="13">
        <v>0</v>
      </c>
      <c r="N699" s="13">
        <v>0</v>
      </c>
      <c r="O699" s="13">
        <v>0</v>
      </c>
      <c r="P699" s="13">
        <v>0</v>
      </c>
      <c r="Q699" s="13">
        <v>0</v>
      </c>
      <c r="R699" s="13">
        <v>0</v>
      </c>
      <c r="S699" s="43">
        <v>0</v>
      </c>
      <c r="U699" s="37">
        <v>0</v>
      </c>
    </row>
    <row r="700" spans="1:21">
      <c r="A700" s="3">
        <f>IF('Training Data'!A700="M",1,0)</f>
        <v>1</v>
      </c>
      <c r="B700" s="3">
        <f>IF('Training Data'!A700="F",1,0)</f>
        <v>0</v>
      </c>
      <c r="C700" s="9">
        <f>IF('Training Data'!B700="H",1,0)</f>
        <v>1</v>
      </c>
      <c r="D700" s="3">
        <f>IF('Training Data'!B700="A",1,0)</f>
        <v>0</v>
      </c>
      <c r="E700" s="14">
        <v>0</v>
      </c>
      <c r="F700" s="13">
        <v>0</v>
      </c>
      <c r="G700" s="13">
        <v>1</v>
      </c>
      <c r="H700" s="13">
        <v>0</v>
      </c>
      <c r="I700" s="13">
        <v>0</v>
      </c>
      <c r="J700" s="13">
        <v>0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0</v>
      </c>
      <c r="Q700" s="13">
        <v>0</v>
      </c>
      <c r="R700" s="13">
        <v>0</v>
      </c>
      <c r="S700" s="43">
        <v>0</v>
      </c>
      <c r="U700" s="37">
        <v>0</v>
      </c>
    </row>
    <row r="701" spans="1:21">
      <c r="A701" s="3">
        <f>IF('Training Data'!A701="M",1,0)</f>
        <v>1</v>
      </c>
      <c r="B701" s="3">
        <f>IF('Training Data'!A701="F",1,0)</f>
        <v>0</v>
      </c>
      <c r="C701" s="9">
        <f>IF('Training Data'!B701="H",1,0)</f>
        <v>1</v>
      </c>
      <c r="D701" s="3">
        <f>IF('Training Data'!B701="A",1,0)</f>
        <v>0</v>
      </c>
      <c r="E701" s="14">
        <v>0</v>
      </c>
      <c r="F701" s="13">
        <v>0</v>
      </c>
      <c r="G701" s="13">
        <v>0</v>
      </c>
      <c r="H701" s="13">
        <v>0</v>
      </c>
      <c r="I701" s="13">
        <v>0</v>
      </c>
      <c r="J701" s="13">
        <v>0</v>
      </c>
      <c r="K701" s="13">
        <v>0</v>
      </c>
      <c r="L701" s="13">
        <v>0</v>
      </c>
      <c r="M701" s="13">
        <v>0</v>
      </c>
      <c r="N701" s="13">
        <v>0</v>
      </c>
      <c r="O701" s="13">
        <v>0</v>
      </c>
      <c r="P701" s="13">
        <v>0</v>
      </c>
      <c r="Q701" s="13">
        <v>0</v>
      </c>
      <c r="R701" s="13">
        <v>0</v>
      </c>
      <c r="S701" s="43">
        <v>0</v>
      </c>
      <c r="U701" s="37">
        <v>0</v>
      </c>
    </row>
    <row r="702" spans="1:21">
      <c r="A702" s="3">
        <f>IF('Training Data'!A702="M",1,0)</f>
        <v>0</v>
      </c>
      <c r="B702" s="3">
        <f>IF('Training Data'!A702="F",1,0)</f>
        <v>1</v>
      </c>
      <c r="C702" s="9">
        <f>IF('Training Data'!B702="H",1,0)</f>
        <v>0</v>
      </c>
      <c r="D702" s="3">
        <f>IF('Training Data'!B702="A",1,0)</f>
        <v>1</v>
      </c>
      <c r="E702" s="14">
        <v>0</v>
      </c>
      <c r="F702" s="13">
        <v>0</v>
      </c>
      <c r="G702" s="13">
        <v>1</v>
      </c>
      <c r="H702" s="13">
        <v>0</v>
      </c>
      <c r="I702" s="13">
        <v>0</v>
      </c>
      <c r="J702" s="13">
        <v>0</v>
      </c>
      <c r="K702" s="13">
        <v>0</v>
      </c>
      <c r="L702" s="13">
        <v>0</v>
      </c>
      <c r="M702" s="13">
        <v>0</v>
      </c>
      <c r="N702" s="13">
        <v>1</v>
      </c>
      <c r="O702" s="13">
        <v>0</v>
      </c>
      <c r="P702" s="13">
        <v>0</v>
      </c>
      <c r="Q702" s="13">
        <v>0</v>
      </c>
      <c r="R702" s="13">
        <v>0</v>
      </c>
      <c r="S702" s="43">
        <v>0</v>
      </c>
      <c r="U702" s="37">
        <v>0</v>
      </c>
    </row>
    <row r="703" spans="1:21">
      <c r="A703" s="3">
        <f>IF('Training Data'!A703="M",1,0)</f>
        <v>0</v>
      </c>
      <c r="B703" s="3">
        <f>IF('Training Data'!A703="F",1,0)</f>
        <v>1</v>
      </c>
      <c r="C703" s="9">
        <f>IF('Training Data'!B703="H",1,0)</f>
        <v>0</v>
      </c>
      <c r="D703" s="3">
        <f>IF('Training Data'!B703="A",1,0)</f>
        <v>1</v>
      </c>
      <c r="E703" s="14">
        <v>0</v>
      </c>
      <c r="F703" s="13">
        <v>0</v>
      </c>
      <c r="G703" s="13">
        <v>1</v>
      </c>
      <c r="H703" s="13">
        <v>0</v>
      </c>
      <c r="I703" s="13">
        <v>0</v>
      </c>
      <c r="J703" s="13">
        <v>0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  <c r="S703" s="43">
        <v>0</v>
      </c>
      <c r="U703" s="37">
        <v>0</v>
      </c>
    </row>
    <row r="704" spans="1:21">
      <c r="A704" s="3">
        <f>IF('Training Data'!A704="M",1,0)</f>
        <v>1</v>
      </c>
      <c r="B704" s="3">
        <f>IF('Training Data'!A704="F",1,0)</f>
        <v>0</v>
      </c>
      <c r="C704" s="9">
        <f>IF('Training Data'!B704="H",1,0)</f>
        <v>0</v>
      </c>
      <c r="D704" s="3">
        <f>IF('Training Data'!B704="A",1,0)</f>
        <v>1</v>
      </c>
      <c r="E704" s="14">
        <v>0</v>
      </c>
      <c r="F704" s="13">
        <v>0</v>
      </c>
      <c r="G704" s="13">
        <v>0</v>
      </c>
      <c r="H704" s="13">
        <v>0</v>
      </c>
      <c r="I704" s="13">
        <v>0</v>
      </c>
      <c r="J704" s="13">
        <v>0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0</v>
      </c>
      <c r="Q704" s="13">
        <v>0</v>
      </c>
      <c r="R704" s="13">
        <v>1</v>
      </c>
      <c r="S704" s="43">
        <v>0</v>
      </c>
      <c r="U704" s="37">
        <v>0</v>
      </c>
    </row>
    <row r="705" spans="1:21">
      <c r="A705" s="3">
        <f>IF('Training Data'!A705="M",1,0)</f>
        <v>0</v>
      </c>
      <c r="B705" s="3">
        <f>IF('Training Data'!A705="F",1,0)</f>
        <v>1</v>
      </c>
      <c r="C705" s="9">
        <f>IF('Training Data'!B705="H",1,0)</f>
        <v>0</v>
      </c>
      <c r="D705" s="3">
        <f>IF('Training Data'!B705="A",1,0)</f>
        <v>1</v>
      </c>
      <c r="E705" s="14">
        <v>0</v>
      </c>
      <c r="F705" s="13">
        <v>0</v>
      </c>
      <c r="G705" s="13">
        <v>1</v>
      </c>
      <c r="H705" s="13">
        <v>0</v>
      </c>
      <c r="I705" s="13">
        <v>0</v>
      </c>
      <c r="J705" s="13">
        <v>0</v>
      </c>
      <c r="K705" s="13">
        <v>0</v>
      </c>
      <c r="L705" s="13">
        <v>0</v>
      </c>
      <c r="M705" s="13">
        <v>0</v>
      </c>
      <c r="N705" s="13">
        <v>0</v>
      </c>
      <c r="O705" s="13">
        <v>0</v>
      </c>
      <c r="P705" s="13">
        <v>0</v>
      </c>
      <c r="Q705" s="13">
        <v>0</v>
      </c>
      <c r="R705" s="13">
        <v>1</v>
      </c>
      <c r="S705" s="43">
        <v>1</v>
      </c>
      <c r="U705" s="37">
        <v>0</v>
      </c>
    </row>
    <row r="706" spans="1:21">
      <c r="A706" s="3">
        <f>IF('Training Data'!A706="M",1,0)</f>
        <v>0</v>
      </c>
      <c r="B706" s="3">
        <f>IF('Training Data'!A706="F",1,0)</f>
        <v>1</v>
      </c>
      <c r="C706" s="9">
        <f>IF('Training Data'!B706="H",1,0)</f>
        <v>0</v>
      </c>
      <c r="D706" s="3">
        <f>IF('Training Data'!B706="A",1,0)</f>
        <v>1</v>
      </c>
      <c r="E706" s="14">
        <v>0</v>
      </c>
      <c r="F706" s="13">
        <v>0</v>
      </c>
      <c r="G706" s="13">
        <v>0</v>
      </c>
      <c r="H706" s="13">
        <v>0</v>
      </c>
      <c r="I706" s="13">
        <v>0</v>
      </c>
      <c r="J706" s="13">
        <v>0</v>
      </c>
      <c r="K706" s="13">
        <v>0</v>
      </c>
      <c r="L706" s="13">
        <v>0</v>
      </c>
      <c r="M706" s="13">
        <v>0</v>
      </c>
      <c r="N706" s="13">
        <v>0</v>
      </c>
      <c r="O706" s="13">
        <v>0</v>
      </c>
      <c r="P706" s="13">
        <v>0</v>
      </c>
      <c r="Q706" s="13">
        <v>0</v>
      </c>
      <c r="R706" s="13">
        <v>0</v>
      </c>
      <c r="S706" s="43">
        <v>0</v>
      </c>
      <c r="U706" s="37">
        <v>0</v>
      </c>
    </row>
    <row r="707" spans="1:21">
      <c r="A707" s="3">
        <f>IF('Training Data'!A707="M",1,0)</f>
        <v>1</v>
      </c>
      <c r="B707" s="3">
        <f>IF('Training Data'!A707="F",1,0)</f>
        <v>0</v>
      </c>
      <c r="C707" s="9">
        <f>IF('Training Data'!B707="H",1,0)</f>
        <v>0</v>
      </c>
      <c r="D707" s="3">
        <f>IF('Training Data'!B707="A",1,0)</f>
        <v>1</v>
      </c>
      <c r="E707" s="14">
        <v>0</v>
      </c>
      <c r="F707" s="13">
        <v>0</v>
      </c>
      <c r="G707" s="13">
        <v>0</v>
      </c>
      <c r="H707" s="13">
        <v>0</v>
      </c>
      <c r="I707" s="13">
        <v>0</v>
      </c>
      <c r="J707" s="13">
        <v>0</v>
      </c>
      <c r="K707" s="13">
        <v>0</v>
      </c>
      <c r="L707" s="13">
        <v>0</v>
      </c>
      <c r="M707" s="13">
        <v>0</v>
      </c>
      <c r="N707" s="13">
        <v>0</v>
      </c>
      <c r="O707" s="13">
        <v>1</v>
      </c>
      <c r="P707" s="13">
        <v>0</v>
      </c>
      <c r="Q707" s="13">
        <v>0</v>
      </c>
      <c r="R707" s="13">
        <v>0</v>
      </c>
      <c r="S707" s="43">
        <v>0</v>
      </c>
      <c r="U707" s="37">
        <v>0</v>
      </c>
    </row>
    <row r="708" spans="1:21">
      <c r="A708" s="3">
        <f>IF('Training Data'!A708="M",1,0)</f>
        <v>0</v>
      </c>
      <c r="B708" s="3">
        <f>IF('Training Data'!A708="F",1,0)</f>
        <v>0</v>
      </c>
      <c r="C708" s="9">
        <f>IF('Training Data'!B708="H",1,0)</f>
        <v>1</v>
      </c>
      <c r="D708" s="3">
        <f>IF('Training Data'!B708="A",1,0)</f>
        <v>0</v>
      </c>
      <c r="E708" s="14">
        <v>0</v>
      </c>
      <c r="F708" s="13">
        <v>0</v>
      </c>
      <c r="G708" s="13">
        <v>0</v>
      </c>
      <c r="H708" s="13">
        <v>0</v>
      </c>
      <c r="I708" s="13">
        <v>0</v>
      </c>
      <c r="J708" s="13">
        <v>0</v>
      </c>
      <c r="K708" s="13">
        <v>0</v>
      </c>
      <c r="L708" s="13">
        <v>0</v>
      </c>
      <c r="M708" s="13">
        <v>0</v>
      </c>
      <c r="N708" s="13">
        <v>0</v>
      </c>
      <c r="O708" s="13">
        <v>0</v>
      </c>
      <c r="P708" s="13">
        <v>0</v>
      </c>
      <c r="Q708" s="13">
        <v>0</v>
      </c>
      <c r="R708" s="13">
        <v>0</v>
      </c>
      <c r="S708" s="43">
        <v>0</v>
      </c>
      <c r="U708" s="37">
        <v>0</v>
      </c>
    </row>
    <row r="709" spans="1:21">
      <c r="A709" s="3">
        <f>IF('Training Data'!A709="M",1,0)</f>
        <v>1</v>
      </c>
      <c r="B709" s="3">
        <f>IF('Training Data'!A709="F",1,0)</f>
        <v>0</v>
      </c>
      <c r="C709" s="9">
        <f>IF('Training Data'!B709="H",1,0)</f>
        <v>0</v>
      </c>
      <c r="D709" s="3">
        <f>IF('Training Data'!B709="A",1,0)</f>
        <v>0</v>
      </c>
      <c r="E709" s="14">
        <v>0</v>
      </c>
      <c r="F709" s="13">
        <v>0</v>
      </c>
      <c r="G709" s="13">
        <v>0</v>
      </c>
      <c r="H709" s="13">
        <v>0</v>
      </c>
      <c r="I709" s="13">
        <v>0</v>
      </c>
      <c r="J709" s="13">
        <v>0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3">
        <v>1</v>
      </c>
      <c r="R709" s="13">
        <v>0</v>
      </c>
      <c r="S709" s="43">
        <v>0</v>
      </c>
      <c r="U709" s="37">
        <v>0</v>
      </c>
    </row>
    <row r="710" spans="1:21">
      <c r="A710" s="3">
        <f>IF('Training Data'!A710="M",1,0)</f>
        <v>0</v>
      </c>
      <c r="B710" s="3">
        <f>IF('Training Data'!A710="F",1,0)</f>
        <v>0</v>
      </c>
      <c r="C710" s="9">
        <f>IF('Training Data'!B710="H",1,0)</f>
        <v>0</v>
      </c>
      <c r="D710" s="3">
        <f>IF('Training Data'!B710="A",1,0)</f>
        <v>1</v>
      </c>
      <c r="E710" s="14">
        <v>0</v>
      </c>
      <c r="F710" s="13">
        <v>1</v>
      </c>
      <c r="G710" s="13">
        <v>0</v>
      </c>
      <c r="H710" s="13">
        <v>0</v>
      </c>
      <c r="I710" s="13">
        <v>0</v>
      </c>
      <c r="J710" s="13">
        <v>0</v>
      </c>
      <c r="K710" s="13">
        <v>0</v>
      </c>
      <c r="L710" s="13">
        <v>0</v>
      </c>
      <c r="M710" s="13">
        <v>0</v>
      </c>
      <c r="N710" s="13">
        <v>0</v>
      </c>
      <c r="O710" s="13">
        <v>1</v>
      </c>
      <c r="P710" s="13">
        <v>0</v>
      </c>
      <c r="Q710" s="13">
        <v>0</v>
      </c>
      <c r="R710" s="13">
        <v>0</v>
      </c>
      <c r="S710" s="43">
        <v>0</v>
      </c>
      <c r="U710" s="37">
        <v>0</v>
      </c>
    </row>
    <row r="711" spans="1:21">
      <c r="A711" s="3">
        <f>IF('Training Data'!A711="M",1,0)</f>
        <v>1</v>
      </c>
      <c r="B711" s="3">
        <f>IF('Training Data'!A711="F",1,0)</f>
        <v>0</v>
      </c>
      <c r="C711" s="9">
        <f>IF('Training Data'!B711="H",1,0)</f>
        <v>0</v>
      </c>
      <c r="D711" s="3">
        <f>IF('Training Data'!B711="A",1,0)</f>
        <v>0</v>
      </c>
      <c r="E711" s="14">
        <v>0</v>
      </c>
      <c r="F711" s="13">
        <v>0</v>
      </c>
      <c r="G711" s="13">
        <v>0</v>
      </c>
      <c r="H711" s="13">
        <v>0</v>
      </c>
      <c r="I711" s="13">
        <v>0</v>
      </c>
      <c r="J711" s="13">
        <v>0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1</v>
      </c>
      <c r="S711" s="43">
        <v>0</v>
      </c>
      <c r="U711" s="37">
        <v>0</v>
      </c>
    </row>
    <row r="712" spans="1:21">
      <c r="A712" s="3">
        <f>IF('Training Data'!A712="M",1,0)</f>
        <v>0</v>
      </c>
      <c r="B712" s="3">
        <f>IF('Training Data'!A712="F",1,0)</f>
        <v>0</v>
      </c>
      <c r="C712" s="9">
        <f>IF('Training Data'!B712="H",1,0)</f>
        <v>1</v>
      </c>
      <c r="D712" s="3">
        <f>IF('Training Data'!B712="A",1,0)</f>
        <v>0</v>
      </c>
      <c r="E712" s="14">
        <v>0</v>
      </c>
      <c r="F712" s="13">
        <v>0</v>
      </c>
      <c r="G712" s="13">
        <v>1</v>
      </c>
      <c r="H712" s="13">
        <v>0</v>
      </c>
      <c r="I712" s="13">
        <v>0</v>
      </c>
      <c r="J712" s="13">
        <v>0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  <c r="Q712" s="13">
        <v>0</v>
      </c>
      <c r="R712" s="13">
        <v>0</v>
      </c>
      <c r="S712" s="43">
        <v>0</v>
      </c>
      <c r="U712" s="37">
        <v>0</v>
      </c>
    </row>
    <row r="713" spans="1:21">
      <c r="A713" s="3">
        <f>IF('Training Data'!A713="M",1,0)</f>
        <v>0</v>
      </c>
      <c r="B713" s="3">
        <f>IF('Training Data'!A713="F",1,0)</f>
        <v>1</v>
      </c>
      <c r="C713" s="9">
        <f>IF('Training Data'!B713="H",1,0)</f>
        <v>0</v>
      </c>
      <c r="D713" s="3">
        <f>IF('Training Data'!B713="A",1,0)</f>
        <v>0</v>
      </c>
      <c r="E713" s="14">
        <v>0</v>
      </c>
      <c r="F713" s="13">
        <v>0</v>
      </c>
      <c r="G713" s="13">
        <v>0</v>
      </c>
      <c r="H713" s="13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0</v>
      </c>
      <c r="Q713" s="13">
        <v>0</v>
      </c>
      <c r="R713" s="13">
        <v>0</v>
      </c>
      <c r="S713" s="43">
        <v>0</v>
      </c>
      <c r="U713" s="37">
        <v>0</v>
      </c>
    </row>
    <row r="714" spans="1:21">
      <c r="A714" s="3">
        <f>IF('Training Data'!A714="M",1,0)</f>
        <v>0</v>
      </c>
      <c r="B714" s="3">
        <f>IF('Training Data'!A714="F",1,0)</f>
        <v>1</v>
      </c>
      <c r="C714" s="9">
        <f>IF('Training Data'!B714="H",1,0)</f>
        <v>0</v>
      </c>
      <c r="D714" s="3">
        <f>IF('Training Data'!B714="A",1,0)</f>
        <v>1</v>
      </c>
      <c r="E714" s="14">
        <v>0</v>
      </c>
      <c r="F714" s="13">
        <v>0</v>
      </c>
      <c r="G714" s="13">
        <v>0</v>
      </c>
      <c r="H714" s="13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3">
        <v>0</v>
      </c>
      <c r="O714" s="13">
        <v>0</v>
      </c>
      <c r="P714" s="13">
        <v>0</v>
      </c>
      <c r="Q714" s="13">
        <v>0</v>
      </c>
      <c r="R714" s="13">
        <v>0</v>
      </c>
      <c r="S714" s="43">
        <v>0</v>
      </c>
      <c r="U714" s="37">
        <v>0</v>
      </c>
    </row>
    <row r="715" spans="1:21">
      <c r="A715" s="3">
        <f>IF('Training Data'!A715="M",1,0)</f>
        <v>1</v>
      </c>
      <c r="B715" s="3">
        <f>IF('Training Data'!A715="F",1,0)</f>
        <v>0</v>
      </c>
      <c r="C715" s="9">
        <f>IF('Training Data'!B715="H",1,0)</f>
        <v>1</v>
      </c>
      <c r="D715" s="3">
        <f>IF('Training Data'!B715="A",1,0)</f>
        <v>0</v>
      </c>
      <c r="E715" s="14">
        <v>0</v>
      </c>
      <c r="F715" s="13">
        <v>1</v>
      </c>
      <c r="G715" s="13">
        <v>0</v>
      </c>
      <c r="H715" s="13">
        <v>0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3">
        <v>1</v>
      </c>
      <c r="O715" s="13">
        <v>0</v>
      </c>
      <c r="P715" s="13">
        <v>0</v>
      </c>
      <c r="Q715" s="13">
        <v>0</v>
      </c>
      <c r="R715" s="13">
        <v>0</v>
      </c>
      <c r="S715" s="43">
        <v>0</v>
      </c>
      <c r="U715" s="37">
        <v>0</v>
      </c>
    </row>
    <row r="716" spans="1:21">
      <c r="A716" s="3">
        <f>IF('Training Data'!A716="M",1,0)</f>
        <v>0</v>
      </c>
      <c r="B716" s="3">
        <f>IF('Training Data'!A716="F",1,0)</f>
        <v>1</v>
      </c>
      <c r="C716" s="9">
        <f>IF('Training Data'!B716="H",1,0)</f>
        <v>0</v>
      </c>
      <c r="D716" s="3">
        <f>IF('Training Data'!B716="A",1,0)</f>
        <v>1</v>
      </c>
      <c r="E716" s="14">
        <v>0</v>
      </c>
      <c r="F716" s="13">
        <v>0</v>
      </c>
      <c r="G716" s="13">
        <v>0</v>
      </c>
      <c r="H716" s="13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0</v>
      </c>
      <c r="Q716" s="13">
        <v>0</v>
      </c>
      <c r="R716" s="13">
        <v>0</v>
      </c>
      <c r="S716" s="43">
        <v>0</v>
      </c>
      <c r="U716" s="37">
        <v>0</v>
      </c>
    </row>
    <row r="717" spans="1:21">
      <c r="A717" s="3">
        <f>IF('Training Data'!A717="M",1,0)</f>
        <v>0</v>
      </c>
      <c r="B717" s="3">
        <f>IF('Training Data'!A717="F",1,0)</f>
        <v>1</v>
      </c>
      <c r="C717" s="9">
        <f>IF('Training Data'!B717="H",1,0)</f>
        <v>0</v>
      </c>
      <c r="D717" s="3">
        <f>IF('Training Data'!B717="A",1,0)</f>
        <v>1</v>
      </c>
      <c r="E717" s="14">
        <v>0</v>
      </c>
      <c r="F717" s="13">
        <v>0</v>
      </c>
      <c r="G717" s="13">
        <v>0</v>
      </c>
      <c r="H717" s="13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3">
        <v>0</v>
      </c>
      <c r="O717" s="13">
        <v>0</v>
      </c>
      <c r="P717" s="13">
        <v>0</v>
      </c>
      <c r="Q717" s="13">
        <v>0</v>
      </c>
      <c r="R717" s="13">
        <v>0</v>
      </c>
      <c r="S717" s="43">
        <v>0</v>
      </c>
      <c r="U717" s="37">
        <v>0</v>
      </c>
    </row>
    <row r="718" spans="1:21">
      <c r="A718" s="3">
        <f>IF('Training Data'!A718="M",1,0)</f>
        <v>1</v>
      </c>
      <c r="B718" s="3">
        <f>IF('Training Data'!A718="F",1,0)</f>
        <v>0</v>
      </c>
      <c r="C718" s="9">
        <f>IF('Training Data'!B718="H",1,0)</f>
        <v>0</v>
      </c>
      <c r="D718" s="3">
        <f>IF('Training Data'!B718="A",1,0)</f>
        <v>1</v>
      </c>
      <c r="E718" s="14">
        <v>0</v>
      </c>
      <c r="F718" s="13">
        <v>0</v>
      </c>
      <c r="G718" s="13">
        <v>0</v>
      </c>
      <c r="H718" s="13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3">
        <v>0</v>
      </c>
      <c r="O718" s="13">
        <v>0</v>
      </c>
      <c r="P718" s="13">
        <v>0</v>
      </c>
      <c r="Q718" s="13">
        <v>0</v>
      </c>
      <c r="R718" s="13">
        <v>1</v>
      </c>
      <c r="S718" s="43">
        <v>0</v>
      </c>
      <c r="U718" s="37">
        <v>0</v>
      </c>
    </row>
    <row r="719" spans="1:21">
      <c r="A719" s="3">
        <f>IF('Training Data'!A719="M",1,0)</f>
        <v>0</v>
      </c>
      <c r="B719" s="3">
        <f>IF('Training Data'!A719="F",1,0)</f>
        <v>1</v>
      </c>
      <c r="C719" s="9">
        <f>IF('Training Data'!B719="H",1,0)</f>
        <v>0</v>
      </c>
      <c r="D719" s="3">
        <f>IF('Training Data'!B719="A",1,0)</f>
        <v>1</v>
      </c>
      <c r="E719" s="14">
        <v>0</v>
      </c>
      <c r="F719" s="13">
        <v>1</v>
      </c>
      <c r="G719" s="13">
        <v>1</v>
      </c>
      <c r="H719" s="13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3">
        <v>0</v>
      </c>
      <c r="O719" s="13">
        <v>0</v>
      </c>
      <c r="P719" s="13">
        <v>0</v>
      </c>
      <c r="Q719" s="13">
        <v>0</v>
      </c>
      <c r="R719" s="13">
        <v>0</v>
      </c>
      <c r="S719" s="43">
        <v>0</v>
      </c>
      <c r="U719" s="37">
        <v>0</v>
      </c>
    </row>
    <row r="720" spans="1:21">
      <c r="A720" s="3">
        <f>IF('Training Data'!A720="M",1,0)</f>
        <v>0</v>
      </c>
      <c r="B720" s="3">
        <f>IF('Training Data'!A720="F",1,0)</f>
        <v>1</v>
      </c>
      <c r="C720" s="9">
        <f>IF('Training Data'!B720="H",1,0)</f>
        <v>1</v>
      </c>
      <c r="D720" s="3">
        <f>IF('Training Data'!B720="A",1,0)</f>
        <v>0</v>
      </c>
      <c r="E720" s="14">
        <v>0</v>
      </c>
      <c r="F720" s="13">
        <v>0</v>
      </c>
      <c r="G720" s="13">
        <v>0</v>
      </c>
      <c r="H720" s="13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3">
        <v>0</v>
      </c>
      <c r="O720" s="13">
        <v>1</v>
      </c>
      <c r="P720" s="13">
        <v>0</v>
      </c>
      <c r="Q720" s="13">
        <v>0</v>
      </c>
      <c r="R720" s="13">
        <v>1</v>
      </c>
      <c r="S720" s="43">
        <v>0</v>
      </c>
      <c r="U720" s="37">
        <v>0</v>
      </c>
    </row>
    <row r="721" spans="1:21">
      <c r="A721" s="3">
        <f>IF('Training Data'!A721="M",1,0)</f>
        <v>0</v>
      </c>
      <c r="B721" s="3">
        <f>IF('Training Data'!A721="F",1,0)</f>
        <v>1</v>
      </c>
      <c r="C721" s="9">
        <f>IF('Training Data'!B721="H",1,0)</f>
        <v>0</v>
      </c>
      <c r="D721" s="3">
        <f>IF('Training Data'!B721="A",1,0)</f>
        <v>1</v>
      </c>
      <c r="E721" s="14">
        <v>0</v>
      </c>
      <c r="F721" s="13">
        <v>0</v>
      </c>
      <c r="G721" s="13">
        <v>1</v>
      </c>
      <c r="H721" s="13">
        <v>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3">
        <v>0</v>
      </c>
      <c r="O721" s="13">
        <v>0</v>
      </c>
      <c r="P721" s="13">
        <v>0</v>
      </c>
      <c r="Q721" s="13">
        <v>0</v>
      </c>
      <c r="R721" s="13">
        <v>1</v>
      </c>
      <c r="S721" s="43">
        <v>0</v>
      </c>
      <c r="U721" s="37">
        <v>0</v>
      </c>
    </row>
    <row r="722" spans="1:21">
      <c r="A722" s="3">
        <f>IF('Training Data'!A722="M",1,0)</f>
        <v>0</v>
      </c>
      <c r="B722" s="3">
        <f>IF('Training Data'!A722="F",1,0)</f>
        <v>0</v>
      </c>
      <c r="C722" s="9">
        <f>IF('Training Data'!B722="H",1,0)</f>
        <v>1</v>
      </c>
      <c r="D722" s="3">
        <f>IF('Training Data'!B722="A",1,0)</f>
        <v>0</v>
      </c>
      <c r="E722" s="14">
        <v>0</v>
      </c>
      <c r="F722" s="13">
        <v>0</v>
      </c>
      <c r="G722" s="13">
        <v>0</v>
      </c>
      <c r="H722" s="13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  <c r="Q722" s="13">
        <v>0</v>
      </c>
      <c r="R722" s="13">
        <v>0</v>
      </c>
      <c r="S722" s="43">
        <v>0</v>
      </c>
      <c r="U722" s="37">
        <v>0</v>
      </c>
    </row>
    <row r="723" spans="1:21">
      <c r="A723" s="3">
        <f>IF('Training Data'!A723="M",1,0)</f>
        <v>0</v>
      </c>
      <c r="B723" s="3">
        <f>IF('Training Data'!A723="F",1,0)</f>
        <v>1</v>
      </c>
      <c r="C723" s="9">
        <f>IF('Training Data'!B723="H",1,0)</f>
        <v>0</v>
      </c>
      <c r="D723" s="3">
        <f>IF('Training Data'!B723="A",1,0)</f>
        <v>1</v>
      </c>
      <c r="E723" s="14">
        <v>0</v>
      </c>
      <c r="F723" s="13">
        <v>0</v>
      </c>
      <c r="G723" s="13">
        <v>0</v>
      </c>
      <c r="H723" s="13">
        <v>0</v>
      </c>
      <c r="I723" s="13">
        <v>1</v>
      </c>
      <c r="J723" s="13">
        <v>0</v>
      </c>
      <c r="K723" s="13">
        <v>0</v>
      </c>
      <c r="L723" s="13">
        <v>0</v>
      </c>
      <c r="M723" s="13">
        <v>0</v>
      </c>
      <c r="N723" s="13">
        <v>0</v>
      </c>
      <c r="O723" s="13">
        <v>0</v>
      </c>
      <c r="P723" s="13">
        <v>0</v>
      </c>
      <c r="Q723" s="13">
        <v>0</v>
      </c>
      <c r="R723" s="13">
        <v>0</v>
      </c>
      <c r="S723" s="43">
        <v>0</v>
      </c>
      <c r="U723" s="37">
        <v>0</v>
      </c>
    </row>
    <row r="724" spans="1:21">
      <c r="A724" s="3">
        <f>IF('Training Data'!A724="M",1,0)</f>
        <v>1</v>
      </c>
      <c r="B724" s="3">
        <f>IF('Training Data'!A724="F",1,0)</f>
        <v>0</v>
      </c>
      <c r="C724" s="9">
        <f>IF('Training Data'!B724="H",1,0)</f>
        <v>0</v>
      </c>
      <c r="D724" s="3">
        <f>IF('Training Data'!B724="A",1,0)</f>
        <v>1</v>
      </c>
      <c r="E724" s="14">
        <v>0</v>
      </c>
      <c r="F724" s="13">
        <v>1</v>
      </c>
      <c r="G724" s="13">
        <v>1</v>
      </c>
      <c r="H724" s="13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3">
        <v>0</v>
      </c>
      <c r="O724" s="13">
        <v>0</v>
      </c>
      <c r="P724" s="13">
        <v>0</v>
      </c>
      <c r="Q724" s="13">
        <v>0</v>
      </c>
      <c r="R724" s="13">
        <v>0</v>
      </c>
      <c r="S724" s="43">
        <v>0</v>
      </c>
      <c r="U724" s="37">
        <v>0</v>
      </c>
    </row>
    <row r="725" spans="1:21">
      <c r="A725" s="3">
        <f>IF('Training Data'!A725="M",1,0)</f>
        <v>1</v>
      </c>
      <c r="B725" s="3">
        <f>IF('Training Data'!A725="F",1,0)</f>
        <v>0</v>
      </c>
      <c r="C725" s="9">
        <f>IF('Training Data'!B725="H",1,0)</f>
        <v>0</v>
      </c>
      <c r="D725" s="3">
        <f>IF('Training Data'!B725="A",1,0)</f>
        <v>1</v>
      </c>
      <c r="E725" s="14">
        <v>0</v>
      </c>
      <c r="F725" s="13">
        <v>1</v>
      </c>
      <c r="G725" s="13">
        <v>1</v>
      </c>
      <c r="H725" s="13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3">
        <v>0</v>
      </c>
      <c r="O725" s="13">
        <v>1</v>
      </c>
      <c r="P725" s="13">
        <v>0</v>
      </c>
      <c r="Q725" s="13">
        <v>0</v>
      </c>
      <c r="R725" s="13">
        <v>0</v>
      </c>
      <c r="S725" s="43">
        <v>0</v>
      </c>
      <c r="U725" s="37">
        <v>0</v>
      </c>
    </row>
    <row r="726" spans="1:21">
      <c r="A726" s="3">
        <f>IF('Training Data'!A726="M",1,0)</f>
        <v>1</v>
      </c>
      <c r="B726" s="3">
        <f>IF('Training Data'!A726="F",1,0)</f>
        <v>0</v>
      </c>
      <c r="C726" s="9">
        <f>IF('Training Data'!B726="H",1,0)</f>
        <v>1</v>
      </c>
      <c r="D726" s="3">
        <f>IF('Training Data'!B726="A",1,0)</f>
        <v>0</v>
      </c>
      <c r="E726" s="14">
        <v>0</v>
      </c>
      <c r="F726" s="13">
        <v>0</v>
      </c>
      <c r="G726" s="13">
        <v>0</v>
      </c>
      <c r="H726" s="13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3">
        <v>0</v>
      </c>
      <c r="Q726" s="13">
        <v>0</v>
      </c>
      <c r="R726" s="13">
        <v>0</v>
      </c>
      <c r="S726" s="43">
        <v>0</v>
      </c>
      <c r="U726" s="37">
        <v>0</v>
      </c>
    </row>
    <row r="727" spans="1:21">
      <c r="A727" s="3">
        <f>IF('Training Data'!A727="M",1,0)</f>
        <v>1</v>
      </c>
      <c r="B727" s="3">
        <f>IF('Training Data'!A727="F",1,0)</f>
        <v>0</v>
      </c>
      <c r="C727" s="9">
        <f>IF('Training Data'!B727="H",1,0)</f>
        <v>0</v>
      </c>
      <c r="D727" s="3">
        <f>IF('Training Data'!B727="A",1,0)</f>
        <v>1</v>
      </c>
      <c r="E727" s="14">
        <v>0</v>
      </c>
      <c r="F727" s="13">
        <v>1</v>
      </c>
      <c r="G727" s="13">
        <v>0</v>
      </c>
      <c r="H727" s="13">
        <v>0</v>
      </c>
      <c r="I727" s="13">
        <v>0</v>
      </c>
      <c r="J727" s="13">
        <v>0</v>
      </c>
      <c r="K727" s="13">
        <v>0</v>
      </c>
      <c r="L727" s="13">
        <v>0</v>
      </c>
      <c r="M727" s="13">
        <v>0</v>
      </c>
      <c r="N727" s="13">
        <v>0</v>
      </c>
      <c r="O727" s="13">
        <v>0</v>
      </c>
      <c r="P727" s="13">
        <v>0</v>
      </c>
      <c r="Q727" s="13">
        <v>0</v>
      </c>
      <c r="R727" s="13">
        <v>1</v>
      </c>
      <c r="S727" s="43">
        <v>0</v>
      </c>
      <c r="U727" s="37">
        <v>0</v>
      </c>
    </row>
    <row r="728" spans="1:21">
      <c r="A728" s="3">
        <f>IF('Training Data'!A728="M",1,0)</f>
        <v>0</v>
      </c>
      <c r="B728" s="3">
        <f>IF('Training Data'!A728="F",1,0)</f>
        <v>1</v>
      </c>
      <c r="C728" s="9">
        <f>IF('Training Data'!B728="H",1,0)</f>
        <v>0</v>
      </c>
      <c r="D728" s="3">
        <f>IF('Training Data'!B728="A",1,0)</f>
        <v>1</v>
      </c>
      <c r="E728" s="14">
        <v>0</v>
      </c>
      <c r="F728" s="13">
        <v>0</v>
      </c>
      <c r="G728" s="13">
        <v>0</v>
      </c>
      <c r="H728" s="13">
        <v>0</v>
      </c>
      <c r="I728" s="13">
        <v>0</v>
      </c>
      <c r="J728" s="13">
        <v>0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3">
        <v>0</v>
      </c>
      <c r="Q728" s="13">
        <v>0</v>
      </c>
      <c r="R728" s="13">
        <v>0</v>
      </c>
      <c r="S728" s="43">
        <v>0</v>
      </c>
      <c r="U728" s="37">
        <v>0</v>
      </c>
    </row>
    <row r="729" spans="1:21">
      <c r="A729" s="3">
        <f>IF('Training Data'!A729="M",1,0)</f>
        <v>0</v>
      </c>
      <c r="B729" s="3">
        <f>IF('Training Data'!A729="F",1,0)</f>
        <v>1</v>
      </c>
      <c r="C729" s="9">
        <f>IF('Training Data'!B729="H",1,0)</f>
        <v>0</v>
      </c>
      <c r="D729" s="3">
        <f>IF('Training Data'!B729="A",1,0)</f>
        <v>0</v>
      </c>
      <c r="E729" s="14">
        <v>0</v>
      </c>
      <c r="F729" s="13">
        <v>1</v>
      </c>
      <c r="G729" s="13">
        <v>0</v>
      </c>
      <c r="H729" s="13">
        <v>0</v>
      </c>
      <c r="I729" s="13">
        <v>0</v>
      </c>
      <c r="J729" s="13">
        <v>0</v>
      </c>
      <c r="K729" s="13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0</v>
      </c>
      <c r="Q729" s="13">
        <v>0</v>
      </c>
      <c r="R729" s="13">
        <v>0</v>
      </c>
      <c r="S729" s="43">
        <v>0</v>
      </c>
      <c r="U729" s="37">
        <v>0</v>
      </c>
    </row>
    <row r="730" spans="1:21">
      <c r="A730" s="3">
        <f>IF('Training Data'!A730="M",1,0)</f>
        <v>0</v>
      </c>
      <c r="B730" s="3">
        <f>IF('Training Data'!A730="F",1,0)</f>
        <v>1</v>
      </c>
      <c r="C730" s="9">
        <f>IF('Training Data'!B730="H",1,0)</f>
        <v>1</v>
      </c>
      <c r="D730" s="3">
        <f>IF('Training Data'!B730="A",1,0)</f>
        <v>0</v>
      </c>
      <c r="E730" s="14">
        <v>0</v>
      </c>
      <c r="F730" s="13">
        <v>0</v>
      </c>
      <c r="G730" s="13">
        <v>0</v>
      </c>
      <c r="H730" s="13">
        <v>0</v>
      </c>
      <c r="I730" s="13">
        <v>0</v>
      </c>
      <c r="J730" s="13">
        <v>0</v>
      </c>
      <c r="K730" s="13">
        <v>0</v>
      </c>
      <c r="L730" s="13">
        <v>0</v>
      </c>
      <c r="M730" s="13">
        <v>0</v>
      </c>
      <c r="N730" s="13">
        <v>0</v>
      </c>
      <c r="O730" s="13">
        <v>1</v>
      </c>
      <c r="P730" s="13">
        <v>0</v>
      </c>
      <c r="Q730" s="13">
        <v>0</v>
      </c>
      <c r="R730" s="13">
        <v>0</v>
      </c>
      <c r="S730" s="43">
        <v>0</v>
      </c>
      <c r="U730" s="37">
        <v>0</v>
      </c>
    </row>
    <row r="731" spans="1:21">
      <c r="A731" s="3">
        <f>IF('Training Data'!A731="M",1,0)</f>
        <v>1</v>
      </c>
      <c r="B731" s="3">
        <f>IF('Training Data'!A731="F",1,0)</f>
        <v>0</v>
      </c>
      <c r="C731" s="9">
        <f>IF('Training Data'!B731="H",1,0)</f>
        <v>0</v>
      </c>
      <c r="D731" s="3">
        <f>IF('Training Data'!B731="A",1,0)</f>
        <v>1</v>
      </c>
      <c r="E731" s="14">
        <v>0</v>
      </c>
      <c r="F731" s="13">
        <v>1</v>
      </c>
      <c r="G731" s="13">
        <v>1</v>
      </c>
      <c r="H731" s="13">
        <v>0</v>
      </c>
      <c r="I731" s="13">
        <v>0</v>
      </c>
      <c r="J731" s="13">
        <v>0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3">
        <v>0</v>
      </c>
      <c r="Q731" s="13">
        <v>0</v>
      </c>
      <c r="R731" s="13">
        <v>0</v>
      </c>
      <c r="S731" s="43">
        <v>0</v>
      </c>
      <c r="U731" s="37">
        <v>0</v>
      </c>
    </row>
    <row r="732" spans="1:21">
      <c r="A732" s="3">
        <f>IF('Training Data'!A732="M",1,0)</f>
        <v>1</v>
      </c>
      <c r="B732" s="3">
        <f>IF('Training Data'!A732="F",1,0)</f>
        <v>0</v>
      </c>
      <c r="C732" s="9">
        <f>IF('Training Data'!B732="H",1,0)</f>
        <v>0</v>
      </c>
      <c r="D732" s="3">
        <f>IF('Training Data'!B732="A",1,0)</f>
        <v>1</v>
      </c>
      <c r="E732" s="14">
        <v>0</v>
      </c>
      <c r="F732" s="13">
        <v>1</v>
      </c>
      <c r="G732" s="13">
        <v>0</v>
      </c>
      <c r="H732" s="13">
        <v>0</v>
      </c>
      <c r="I732" s="13">
        <v>0</v>
      </c>
      <c r="J732" s="13">
        <v>0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43">
        <v>0</v>
      </c>
      <c r="U732" s="37">
        <v>0</v>
      </c>
    </row>
    <row r="733" spans="1:21">
      <c r="A733" s="3">
        <f>IF('Training Data'!A733="M",1,0)</f>
        <v>0</v>
      </c>
      <c r="B733" s="3">
        <f>IF('Training Data'!A733="F",1,0)</f>
        <v>1</v>
      </c>
      <c r="C733" s="9">
        <f>IF('Training Data'!B733="H",1,0)</f>
        <v>1</v>
      </c>
      <c r="D733" s="3">
        <f>IF('Training Data'!B733="A",1,0)</f>
        <v>0</v>
      </c>
      <c r="E733" s="14">
        <v>0</v>
      </c>
      <c r="F733" s="13">
        <v>1</v>
      </c>
      <c r="G733" s="13">
        <v>1</v>
      </c>
      <c r="H733" s="13">
        <v>0</v>
      </c>
      <c r="I733" s="13">
        <v>0</v>
      </c>
      <c r="J733" s="13">
        <v>0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0</v>
      </c>
      <c r="Q733" s="13">
        <v>0</v>
      </c>
      <c r="R733" s="13">
        <v>0</v>
      </c>
      <c r="S733" s="43">
        <v>0</v>
      </c>
      <c r="U733" s="37">
        <v>0</v>
      </c>
    </row>
    <row r="734" spans="1:21">
      <c r="A734" s="3">
        <f>IF('Training Data'!A734="M",1,0)</f>
        <v>0</v>
      </c>
      <c r="B734" s="3">
        <f>IF('Training Data'!A734="F",1,0)</f>
        <v>1</v>
      </c>
      <c r="C734" s="9">
        <f>IF('Training Data'!B734="H",1,0)</f>
        <v>1</v>
      </c>
      <c r="D734" s="3">
        <f>IF('Training Data'!B734="A",1,0)</f>
        <v>0</v>
      </c>
      <c r="E734" s="14">
        <v>0</v>
      </c>
      <c r="F734" s="13">
        <v>0</v>
      </c>
      <c r="G734" s="13">
        <v>1</v>
      </c>
      <c r="H734" s="13">
        <v>0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  <c r="Q734" s="13">
        <v>0</v>
      </c>
      <c r="R734" s="13">
        <v>0</v>
      </c>
      <c r="S734" s="43">
        <v>0</v>
      </c>
      <c r="U734" s="37">
        <v>0</v>
      </c>
    </row>
    <row r="735" spans="1:21">
      <c r="A735" s="3">
        <f>IF('Training Data'!A735="M",1,0)</f>
        <v>0</v>
      </c>
      <c r="B735" s="3">
        <f>IF('Training Data'!A735="F",1,0)</f>
        <v>1</v>
      </c>
      <c r="C735" s="9">
        <f>IF('Training Data'!B735="H",1,0)</f>
        <v>0</v>
      </c>
      <c r="D735" s="3">
        <f>IF('Training Data'!B735="A",1,0)</f>
        <v>1</v>
      </c>
      <c r="E735" s="14">
        <v>0</v>
      </c>
      <c r="F735" s="13">
        <v>0</v>
      </c>
      <c r="G735" s="13">
        <v>1</v>
      </c>
      <c r="H735" s="13">
        <v>0</v>
      </c>
      <c r="I735" s="13">
        <v>0</v>
      </c>
      <c r="J735" s="13">
        <v>0</v>
      </c>
      <c r="K735" s="13">
        <v>0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3">
        <v>0</v>
      </c>
      <c r="R735" s="13">
        <v>0</v>
      </c>
      <c r="S735" s="43">
        <v>0</v>
      </c>
      <c r="U735" s="37">
        <v>0</v>
      </c>
    </row>
    <row r="736" spans="1:21">
      <c r="A736" s="3">
        <f>IF('Training Data'!A736="M",1,0)</f>
        <v>0</v>
      </c>
      <c r="B736" s="3">
        <f>IF('Training Data'!A736="F",1,0)</f>
        <v>1</v>
      </c>
      <c r="C736" s="9">
        <f>IF('Training Data'!B736="H",1,0)</f>
        <v>1</v>
      </c>
      <c r="D736" s="3">
        <f>IF('Training Data'!B736="A",1,0)</f>
        <v>0</v>
      </c>
      <c r="E736" s="14">
        <v>0</v>
      </c>
      <c r="F736" s="13">
        <v>0</v>
      </c>
      <c r="G736" s="13">
        <v>0</v>
      </c>
      <c r="H736" s="13">
        <v>0</v>
      </c>
      <c r="I736" s="13">
        <v>0</v>
      </c>
      <c r="J736" s="13">
        <v>0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0</v>
      </c>
      <c r="Q736" s="13">
        <v>0</v>
      </c>
      <c r="R736" s="13">
        <v>0</v>
      </c>
      <c r="S736" s="43">
        <v>0</v>
      </c>
      <c r="U736" s="37">
        <v>0</v>
      </c>
    </row>
    <row r="737" spans="1:21">
      <c r="A737" s="3">
        <f>IF('Training Data'!A737="M",1,0)</f>
        <v>0</v>
      </c>
      <c r="B737" s="3">
        <f>IF('Training Data'!A737="F",1,0)</f>
        <v>1</v>
      </c>
      <c r="C737" s="9">
        <f>IF('Training Data'!B737="H",1,0)</f>
        <v>1</v>
      </c>
      <c r="D737" s="3">
        <f>IF('Training Data'!B737="A",1,0)</f>
        <v>0</v>
      </c>
      <c r="E737" s="14">
        <v>0</v>
      </c>
      <c r="F737" s="13">
        <v>0</v>
      </c>
      <c r="G737" s="13">
        <v>0</v>
      </c>
      <c r="H737" s="13">
        <v>0</v>
      </c>
      <c r="I737" s="13">
        <v>0</v>
      </c>
      <c r="J737" s="13">
        <v>0</v>
      </c>
      <c r="K737" s="13">
        <v>0</v>
      </c>
      <c r="L737" s="13">
        <v>0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0</v>
      </c>
      <c r="S737" s="43">
        <v>0</v>
      </c>
      <c r="U737" s="37">
        <v>0</v>
      </c>
    </row>
    <row r="738" spans="1:21">
      <c r="A738" s="3">
        <f>IF('Training Data'!A738="M",1,0)</f>
        <v>0</v>
      </c>
      <c r="B738" s="3">
        <f>IF('Training Data'!A738="F",1,0)</f>
        <v>0</v>
      </c>
      <c r="C738" s="9">
        <f>IF('Training Data'!B738="H",1,0)</f>
        <v>0</v>
      </c>
      <c r="D738" s="3">
        <f>IF('Training Data'!B738="A",1,0)</f>
        <v>1</v>
      </c>
      <c r="E738" s="14">
        <v>0</v>
      </c>
      <c r="F738" s="13">
        <v>0</v>
      </c>
      <c r="G738" s="13">
        <v>1</v>
      </c>
      <c r="H738" s="13">
        <v>0</v>
      </c>
      <c r="I738" s="13">
        <v>0</v>
      </c>
      <c r="J738" s="13">
        <v>0</v>
      </c>
      <c r="K738" s="13">
        <v>0</v>
      </c>
      <c r="L738" s="13">
        <v>0</v>
      </c>
      <c r="M738" s="13">
        <v>0</v>
      </c>
      <c r="N738" s="13">
        <v>0</v>
      </c>
      <c r="O738" s="13">
        <v>0</v>
      </c>
      <c r="P738" s="13">
        <v>0</v>
      </c>
      <c r="Q738" s="13">
        <v>0</v>
      </c>
      <c r="R738" s="13">
        <v>0</v>
      </c>
      <c r="S738" s="43">
        <v>0</v>
      </c>
      <c r="U738" s="37">
        <v>0</v>
      </c>
    </row>
    <row r="739" spans="1:21">
      <c r="A739" s="3">
        <f>IF('Training Data'!A739="M",1,0)</f>
        <v>1</v>
      </c>
      <c r="B739" s="3">
        <f>IF('Training Data'!A739="F",1,0)</f>
        <v>0</v>
      </c>
      <c r="C739" s="9">
        <f>IF('Training Data'!B739="H",1,0)</f>
        <v>0</v>
      </c>
      <c r="D739" s="3">
        <f>IF('Training Data'!B739="A",1,0)</f>
        <v>1</v>
      </c>
      <c r="E739" s="14">
        <v>0</v>
      </c>
      <c r="F739" s="13">
        <v>0</v>
      </c>
      <c r="G739" s="13">
        <v>1</v>
      </c>
      <c r="H739" s="13">
        <v>0</v>
      </c>
      <c r="I739" s="13">
        <v>0</v>
      </c>
      <c r="J739" s="13">
        <v>0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43">
        <v>0</v>
      </c>
      <c r="U739" s="37">
        <v>0</v>
      </c>
    </row>
    <row r="740" spans="1:21">
      <c r="A740" s="3">
        <f>IF('Training Data'!A740="M",1,0)</f>
        <v>1</v>
      </c>
      <c r="B740" s="3">
        <f>IF('Training Data'!A740="F",1,0)</f>
        <v>0</v>
      </c>
      <c r="C740" s="9">
        <f>IF('Training Data'!B740="H",1,0)</f>
        <v>0</v>
      </c>
      <c r="D740" s="3">
        <f>IF('Training Data'!B740="A",1,0)</f>
        <v>1</v>
      </c>
      <c r="E740" s="14">
        <v>0</v>
      </c>
      <c r="F740" s="13">
        <v>1</v>
      </c>
      <c r="G740" s="13">
        <v>0</v>
      </c>
      <c r="H740" s="13">
        <v>0</v>
      </c>
      <c r="I740" s="13">
        <v>1</v>
      </c>
      <c r="J740" s="13">
        <v>0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  <c r="Q740" s="13">
        <v>0</v>
      </c>
      <c r="R740" s="13">
        <v>0</v>
      </c>
      <c r="S740" s="43">
        <v>0</v>
      </c>
      <c r="U740" s="37">
        <v>0</v>
      </c>
    </row>
    <row r="741" spans="1:21">
      <c r="A741" s="3">
        <f>IF('Training Data'!A741="M",1,0)</f>
        <v>1</v>
      </c>
      <c r="B741" s="3">
        <f>IF('Training Data'!A741="F",1,0)</f>
        <v>0</v>
      </c>
      <c r="C741" s="9">
        <f>IF('Training Data'!B741="H",1,0)</f>
        <v>0</v>
      </c>
      <c r="D741" s="3">
        <f>IF('Training Data'!B741="A",1,0)</f>
        <v>1</v>
      </c>
      <c r="E741" s="14">
        <v>0</v>
      </c>
      <c r="F741" s="13">
        <v>0</v>
      </c>
      <c r="G741" s="13">
        <v>1</v>
      </c>
      <c r="H741" s="13">
        <v>0</v>
      </c>
      <c r="I741" s="13">
        <v>0</v>
      </c>
      <c r="J741" s="13">
        <v>0</v>
      </c>
      <c r="K741" s="13">
        <v>0</v>
      </c>
      <c r="L741" s="13">
        <v>0</v>
      </c>
      <c r="M741" s="13">
        <v>0</v>
      </c>
      <c r="N741" s="13">
        <v>0</v>
      </c>
      <c r="O741" s="13">
        <v>1</v>
      </c>
      <c r="P741" s="13">
        <v>0</v>
      </c>
      <c r="Q741" s="13">
        <v>0</v>
      </c>
      <c r="R741" s="13">
        <v>1</v>
      </c>
      <c r="S741" s="43">
        <v>0</v>
      </c>
      <c r="U741" s="37">
        <v>0</v>
      </c>
    </row>
    <row r="742" spans="1:21">
      <c r="A742" s="3">
        <f>IF('Training Data'!A742="M",1,0)</f>
        <v>0</v>
      </c>
      <c r="B742" s="3">
        <f>IF('Training Data'!A742="F",1,0)</f>
        <v>1</v>
      </c>
      <c r="C742" s="9">
        <f>IF('Training Data'!B742="H",1,0)</f>
        <v>1</v>
      </c>
      <c r="D742" s="3">
        <f>IF('Training Data'!B742="A",1,0)</f>
        <v>0</v>
      </c>
      <c r="E742" s="14">
        <v>0</v>
      </c>
      <c r="F742" s="13">
        <v>0</v>
      </c>
      <c r="G742" s="13">
        <v>0</v>
      </c>
      <c r="H742" s="13">
        <v>0</v>
      </c>
      <c r="I742" s="13">
        <v>0</v>
      </c>
      <c r="J742" s="13">
        <v>0</v>
      </c>
      <c r="K742" s="13">
        <v>0</v>
      </c>
      <c r="L742" s="13">
        <v>0</v>
      </c>
      <c r="M742" s="13">
        <v>0</v>
      </c>
      <c r="N742" s="13">
        <v>0</v>
      </c>
      <c r="O742" s="13">
        <v>1</v>
      </c>
      <c r="P742" s="13">
        <v>0</v>
      </c>
      <c r="Q742" s="13">
        <v>0</v>
      </c>
      <c r="R742" s="13">
        <v>0</v>
      </c>
      <c r="S742" s="43">
        <v>0</v>
      </c>
      <c r="U742" s="37">
        <v>0</v>
      </c>
    </row>
    <row r="743" spans="1:21">
      <c r="A743" s="3">
        <f>IF('Training Data'!A743="M",1,0)</f>
        <v>1</v>
      </c>
      <c r="B743" s="3">
        <f>IF('Training Data'!A743="F",1,0)</f>
        <v>0</v>
      </c>
      <c r="C743" s="9">
        <f>IF('Training Data'!B743="H",1,0)</f>
        <v>1</v>
      </c>
      <c r="D743" s="3">
        <f>IF('Training Data'!B743="A",1,0)</f>
        <v>0</v>
      </c>
      <c r="E743" s="14">
        <v>0</v>
      </c>
      <c r="F743" s="13">
        <v>0</v>
      </c>
      <c r="G743" s="13">
        <v>0</v>
      </c>
      <c r="H743" s="13">
        <v>0</v>
      </c>
      <c r="I743" s="13">
        <v>0</v>
      </c>
      <c r="J743" s="13">
        <v>0</v>
      </c>
      <c r="K743" s="13">
        <v>0</v>
      </c>
      <c r="L743" s="13">
        <v>1</v>
      </c>
      <c r="M743" s="13">
        <v>0</v>
      </c>
      <c r="N743" s="13">
        <v>0</v>
      </c>
      <c r="O743" s="13">
        <v>1</v>
      </c>
      <c r="P743" s="13">
        <v>0</v>
      </c>
      <c r="Q743" s="13">
        <v>0</v>
      </c>
      <c r="R743" s="13">
        <v>0</v>
      </c>
      <c r="S743" s="43">
        <v>0</v>
      </c>
      <c r="U743" s="37">
        <v>0</v>
      </c>
    </row>
    <row r="744" spans="1:21">
      <c r="A744" s="3">
        <f>IF('Training Data'!A744="M",1,0)</f>
        <v>0</v>
      </c>
      <c r="B744" s="3">
        <f>IF('Training Data'!A744="F",1,0)</f>
        <v>1</v>
      </c>
      <c r="C744" s="9">
        <f>IF('Training Data'!B744="H",1,0)</f>
        <v>0</v>
      </c>
      <c r="D744" s="3">
        <f>IF('Training Data'!B744="A",1,0)</f>
        <v>1</v>
      </c>
      <c r="E744" s="14">
        <v>0</v>
      </c>
      <c r="F744" s="13">
        <v>0</v>
      </c>
      <c r="G744" s="13">
        <v>0</v>
      </c>
      <c r="H744" s="13">
        <v>0</v>
      </c>
      <c r="I744" s="13">
        <v>0</v>
      </c>
      <c r="J744" s="13">
        <v>0</v>
      </c>
      <c r="K744" s="13">
        <v>0</v>
      </c>
      <c r="L744" s="13">
        <v>0</v>
      </c>
      <c r="M744" s="13">
        <v>0</v>
      </c>
      <c r="N744" s="13">
        <v>0</v>
      </c>
      <c r="O744" s="13">
        <v>0</v>
      </c>
      <c r="P744" s="13">
        <v>0</v>
      </c>
      <c r="Q744" s="13">
        <v>0</v>
      </c>
      <c r="R744" s="13">
        <v>0</v>
      </c>
      <c r="S744" s="43">
        <v>0</v>
      </c>
      <c r="U744" s="37">
        <v>0</v>
      </c>
    </row>
    <row r="745" spans="1:21">
      <c r="A745" s="3">
        <f>IF('Training Data'!A745="M",1,0)</f>
        <v>0</v>
      </c>
      <c r="B745" s="3">
        <f>IF('Training Data'!A745="F",1,0)</f>
        <v>1</v>
      </c>
      <c r="C745" s="9">
        <f>IF('Training Data'!B745="H",1,0)</f>
        <v>0</v>
      </c>
      <c r="D745" s="3">
        <f>IF('Training Data'!B745="A",1,0)</f>
        <v>0</v>
      </c>
      <c r="E745" s="14">
        <v>0</v>
      </c>
      <c r="F745" s="13">
        <v>0</v>
      </c>
      <c r="G745" s="13">
        <v>1</v>
      </c>
      <c r="H745" s="13">
        <v>0</v>
      </c>
      <c r="I745" s="13">
        <v>0</v>
      </c>
      <c r="J745" s="13">
        <v>0</v>
      </c>
      <c r="K745" s="13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0</v>
      </c>
      <c r="Q745" s="13">
        <v>1</v>
      </c>
      <c r="R745" s="13">
        <v>0</v>
      </c>
      <c r="S745" s="43">
        <v>1</v>
      </c>
      <c r="U745" s="37">
        <v>0</v>
      </c>
    </row>
    <row r="746" spans="1:21">
      <c r="A746" s="3">
        <f>IF('Training Data'!A746="M",1,0)</f>
        <v>0</v>
      </c>
      <c r="B746" s="3">
        <f>IF('Training Data'!A746="F",1,0)</f>
        <v>1</v>
      </c>
      <c r="C746" s="9">
        <f>IF('Training Data'!B746="H",1,0)</f>
        <v>1</v>
      </c>
      <c r="D746" s="3">
        <f>IF('Training Data'!B746="A",1,0)</f>
        <v>0</v>
      </c>
      <c r="E746" s="14">
        <v>0</v>
      </c>
      <c r="F746" s="13">
        <v>0</v>
      </c>
      <c r="G746" s="13">
        <v>0</v>
      </c>
      <c r="H746" s="13">
        <v>0</v>
      </c>
      <c r="I746" s="13">
        <v>0</v>
      </c>
      <c r="J746" s="13">
        <v>0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  <c r="Q746" s="13">
        <v>0</v>
      </c>
      <c r="R746" s="13">
        <v>1</v>
      </c>
      <c r="S746" s="43">
        <v>0</v>
      </c>
      <c r="U746" s="37">
        <v>0</v>
      </c>
    </row>
    <row r="747" spans="1:21">
      <c r="A747" s="3">
        <f>IF('Training Data'!A747="M",1,0)</f>
        <v>1</v>
      </c>
      <c r="B747" s="3">
        <f>IF('Training Data'!A747="F",1,0)</f>
        <v>0</v>
      </c>
      <c r="C747" s="9">
        <f>IF('Training Data'!B747="H",1,0)</f>
        <v>0</v>
      </c>
      <c r="D747" s="3">
        <f>IF('Training Data'!B747="A",1,0)</f>
        <v>1</v>
      </c>
      <c r="E747" s="14">
        <v>0</v>
      </c>
      <c r="F747" s="13">
        <v>1</v>
      </c>
      <c r="G747" s="13">
        <v>1</v>
      </c>
      <c r="H747" s="13">
        <v>0</v>
      </c>
      <c r="I747" s="13">
        <v>0</v>
      </c>
      <c r="J747" s="13">
        <v>0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0</v>
      </c>
      <c r="Q747" s="13">
        <v>0</v>
      </c>
      <c r="R747" s="13">
        <v>0</v>
      </c>
      <c r="S747" s="43">
        <v>0</v>
      </c>
      <c r="U747" s="37">
        <v>0</v>
      </c>
    </row>
    <row r="748" spans="1:21">
      <c r="A748" s="3">
        <f>IF('Training Data'!A748="M",1,0)</f>
        <v>1</v>
      </c>
      <c r="B748" s="3">
        <f>IF('Training Data'!A748="F",1,0)</f>
        <v>0</v>
      </c>
      <c r="C748" s="9">
        <f>IF('Training Data'!B748="H",1,0)</f>
        <v>0</v>
      </c>
      <c r="D748" s="3">
        <f>IF('Training Data'!B748="A",1,0)</f>
        <v>1</v>
      </c>
      <c r="E748" s="14">
        <v>0</v>
      </c>
      <c r="F748" s="13">
        <v>0</v>
      </c>
      <c r="G748" s="13">
        <v>0</v>
      </c>
      <c r="H748" s="13">
        <v>0</v>
      </c>
      <c r="I748" s="13">
        <v>0</v>
      </c>
      <c r="J748" s="13">
        <v>0</v>
      </c>
      <c r="K748" s="13">
        <v>0</v>
      </c>
      <c r="L748" s="13">
        <v>0</v>
      </c>
      <c r="M748" s="13">
        <v>0</v>
      </c>
      <c r="N748" s="13">
        <v>0</v>
      </c>
      <c r="O748" s="13">
        <v>0</v>
      </c>
      <c r="P748" s="13">
        <v>0</v>
      </c>
      <c r="Q748" s="13">
        <v>0</v>
      </c>
      <c r="R748" s="13">
        <v>0</v>
      </c>
      <c r="S748" s="43">
        <v>0</v>
      </c>
      <c r="U748" s="37">
        <v>0</v>
      </c>
    </row>
    <row r="749" spans="1:21">
      <c r="A749" s="3">
        <f>IF('Training Data'!A749="M",1,0)</f>
        <v>1</v>
      </c>
      <c r="B749" s="3">
        <f>IF('Training Data'!A749="F",1,0)</f>
        <v>0</v>
      </c>
      <c r="C749" s="9">
        <f>IF('Training Data'!B749="H",1,0)</f>
        <v>1</v>
      </c>
      <c r="D749" s="3">
        <f>IF('Training Data'!B749="A",1,0)</f>
        <v>0</v>
      </c>
      <c r="E749" s="14">
        <v>0</v>
      </c>
      <c r="F749" s="13">
        <v>0</v>
      </c>
      <c r="G749" s="13">
        <v>0</v>
      </c>
      <c r="H749" s="13">
        <v>0</v>
      </c>
      <c r="I749" s="13">
        <v>0</v>
      </c>
      <c r="J749" s="13">
        <v>0</v>
      </c>
      <c r="K749" s="13">
        <v>0</v>
      </c>
      <c r="L749" s="13">
        <v>0</v>
      </c>
      <c r="M749" s="13">
        <v>0</v>
      </c>
      <c r="N749" s="13">
        <v>0</v>
      </c>
      <c r="O749" s="13">
        <v>0</v>
      </c>
      <c r="P749" s="13">
        <v>0</v>
      </c>
      <c r="Q749" s="13">
        <v>0</v>
      </c>
      <c r="R749" s="13">
        <v>0</v>
      </c>
      <c r="S749" s="43">
        <v>0</v>
      </c>
      <c r="U749" s="37">
        <v>0</v>
      </c>
    </row>
    <row r="750" spans="1:21">
      <c r="A750" s="3">
        <f>IF('Training Data'!A750="M",1,0)</f>
        <v>1</v>
      </c>
      <c r="B750" s="3">
        <f>IF('Training Data'!A750="F",1,0)</f>
        <v>0</v>
      </c>
      <c r="C750" s="9">
        <f>IF('Training Data'!B750="H",1,0)</f>
        <v>0</v>
      </c>
      <c r="D750" s="3">
        <f>IF('Training Data'!B750="A",1,0)</f>
        <v>0</v>
      </c>
      <c r="E750" s="14">
        <v>0</v>
      </c>
      <c r="F750" s="13">
        <v>0</v>
      </c>
      <c r="G750" s="13">
        <v>0</v>
      </c>
      <c r="H750" s="13">
        <v>0</v>
      </c>
      <c r="I750" s="13">
        <v>0</v>
      </c>
      <c r="J750" s="13">
        <v>0</v>
      </c>
      <c r="K750" s="13">
        <v>0</v>
      </c>
      <c r="L750" s="13">
        <v>0</v>
      </c>
      <c r="M750" s="13">
        <v>0</v>
      </c>
      <c r="N750" s="13">
        <v>0</v>
      </c>
      <c r="O750" s="13">
        <v>0</v>
      </c>
      <c r="P750" s="13">
        <v>0</v>
      </c>
      <c r="Q750" s="13">
        <v>0</v>
      </c>
      <c r="R750" s="13">
        <v>0</v>
      </c>
      <c r="S750" s="43">
        <v>0</v>
      </c>
      <c r="U750" s="37">
        <v>0</v>
      </c>
    </row>
    <row r="751" spans="1:21">
      <c r="A751" s="3">
        <f>IF('Training Data'!A751="M",1,0)</f>
        <v>0</v>
      </c>
      <c r="B751" s="3">
        <f>IF('Training Data'!A751="F",1,0)</f>
        <v>1</v>
      </c>
      <c r="C751" s="9">
        <f>IF('Training Data'!B751="H",1,0)</f>
        <v>0</v>
      </c>
      <c r="D751" s="3">
        <f>IF('Training Data'!B751="A",1,0)</f>
        <v>1</v>
      </c>
      <c r="E751" s="14">
        <v>0</v>
      </c>
      <c r="F751" s="13">
        <v>0</v>
      </c>
      <c r="G751" s="13">
        <v>1</v>
      </c>
      <c r="H751" s="13">
        <v>0</v>
      </c>
      <c r="I751" s="13">
        <v>0</v>
      </c>
      <c r="J751" s="13">
        <v>0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0</v>
      </c>
      <c r="Q751" s="13">
        <v>0</v>
      </c>
      <c r="R751" s="13">
        <v>1</v>
      </c>
      <c r="S751" s="43">
        <v>0</v>
      </c>
      <c r="U751" s="37">
        <v>0</v>
      </c>
    </row>
    <row r="752" spans="1:21">
      <c r="A752" s="3">
        <f>IF('Training Data'!A752="M",1,0)</f>
        <v>0</v>
      </c>
      <c r="B752" s="3">
        <f>IF('Training Data'!A752="F",1,0)</f>
        <v>1</v>
      </c>
      <c r="C752" s="9">
        <f>IF('Training Data'!B752="H",1,0)</f>
        <v>0</v>
      </c>
      <c r="D752" s="3">
        <f>IF('Training Data'!B752="A",1,0)</f>
        <v>1</v>
      </c>
      <c r="E752" s="14">
        <v>0</v>
      </c>
      <c r="F752" s="13">
        <v>0</v>
      </c>
      <c r="G752" s="13">
        <v>1</v>
      </c>
      <c r="H752" s="13">
        <v>0</v>
      </c>
      <c r="I752" s="13">
        <v>0</v>
      </c>
      <c r="J752" s="13">
        <v>0</v>
      </c>
      <c r="K752" s="13">
        <v>1</v>
      </c>
      <c r="L752" s="13">
        <v>0</v>
      </c>
      <c r="M752" s="13">
        <v>0</v>
      </c>
      <c r="N752" s="13">
        <v>0</v>
      </c>
      <c r="O752" s="13">
        <v>0</v>
      </c>
      <c r="P752" s="13">
        <v>0</v>
      </c>
      <c r="Q752" s="13">
        <v>0</v>
      </c>
      <c r="R752" s="13">
        <v>1</v>
      </c>
      <c r="S752" s="43">
        <v>0</v>
      </c>
      <c r="U752" s="37">
        <v>0</v>
      </c>
    </row>
    <row r="753" spans="1:21">
      <c r="A753" s="3">
        <f>IF('Training Data'!A753="M",1,0)</f>
        <v>0</v>
      </c>
      <c r="B753" s="3">
        <f>IF('Training Data'!A753="F",1,0)</f>
        <v>1</v>
      </c>
      <c r="C753" s="9">
        <f>IF('Training Data'!B753="H",1,0)</f>
        <v>1</v>
      </c>
      <c r="D753" s="3">
        <f>IF('Training Data'!B753="A",1,0)</f>
        <v>0</v>
      </c>
      <c r="E753" s="14">
        <v>0</v>
      </c>
      <c r="F753" s="13">
        <v>1</v>
      </c>
      <c r="G753" s="13">
        <v>1</v>
      </c>
      <c r="H753" s="13">
        <v>0</v>
      </c>
      <c r="I753" s="13">
        <v>0</v>
      </c>
      <c r="J753" s="13">
        <v>0</v>
      </c>
      <c r="K753" s="13">
        <v>0</v>
      </c>
      <c r="L753" s="13">
        <v>0</v>
      </c>
      <c r="M753" s="13">
        <v>0</v>
      </c>
      <c r="N753" s="13">
        <v>0</v>
      </c>
      <c r="O753" s="13">
        <v>0</v>
      </c>
      <c r="P753" s="13">
        <v>0</v>
      </c>
      <c r="Q753" s="13">
        <v>0</v>
      </c>
      <c r="R753" s="13">
        <v>0</v>
      </c>
      <c r="S753" s="43">
        <v>0</v>
      </c>
      <c r="U753" s="37">
        <v>0</v>
      </c>
    </row>
    <row r="754" spans="1:21">
      <c r="A754" s="3">
        <f>IF('Training Data'!A754="M",1,0)</f>
        <v>1</v>
      </c>
      <c r="B754" s="3">
        <f>IF('Training Data'!A754="F",1,0)</f>
        <v>0</v>
      </c>
      <c r="C754" s="9">
        <f>IF('Training Data'!B754="H",1,0)</f>
        <v>1</v>
      </c>
      <c r="D754" s="3">
        <f>IF('Training Data'!B754="A",1,0)</f>
        <v>0</v>
      </c>
      <c r="E754" s="14">
        <v>0</v>
      </c>
      <c r="F754" s="13">
        <v>1</v>
      </c>
      <c r="G754" s="13">
        <v>0</v>
      </c>
      <c r="H754" s="13">
        <v>0</v>
      </c>
      <c r="I754" s="13">
        <v>0</v>
      </c>
      <c r="J754" s="13">
        <v>0</v>
      </c>
      <c r="K754" s="13">
        <v>0</v>
      </c>
      <c r="L754" s="13">
        <v>0</v>
      </c>
      <c r="M754" s="13">
        <v>0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43">
        <v>0</v>
      </c>
      <c r="U754" s="37">
        <v>0</v>
      </c>
    </row>
    <row r="755" spans="1:21">
      <c r="A755" s="3">
        <f>IF('Training Data'!A755="M",1,0)</f>
        <v>0</v>
      </c>
      <c r="B755" s="3">
        <f>IF('Training Data'!A755="F",1,0)</f>
        <v>1</v>
      </c>
      <c r="C755" s="9">
        <f>IF('Training Data'!B755="H",1,0)</f>
        <v>0</v>
      </c>
      <c r="D755" s="3">
        <f>IF('Training Data'!B755="A",1,0)</f>
        <v>1</v>
      </c>
      <c r="E755" s="14">
        <v>0</v>
      </c>
      <c r="F755" s="13">
        <v>1</v>
      </c>
      <c r="G755" s="13">
        <v>0</v>
      </c>
      <c r="H755" s="13">
        <v>0</v>
      </c>
      <c r="I755" s="13">
        <v>0</v>
      </c>
      <c r="J755" s="13">
        <v>0</v>
      </c>
      <c r="K755" s="13">
        <v>0</v>
      </c>
      <c r="L755" s="13">
        <v>0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1</v>
      </c>
      <c r="S755" s="43">
        <v>0</v>
      </c>
      <c r="U755" s="37">
        <v>0</v>
      </c>
    </row>
    <row r="756" spans="1:21">
      <c r="A756" s="3">
        <f>IF('Training Data'!A756="M",1,0)</f>
        <v>0</v>
      </c>
      <c r="B756" s="3">
        <f>IF('Training Data'!A756="F",1,0)</f>
        <v>0</v>
      </c>
      <c r="C756" s="9">
        <f>IF('Training Data'!B756="H",1,0)</f>
        <v>0</v>
      </c>
      <c r="D756" s="3">
        <f>IF('Training Data'!B756="A",1,0)</f>
        <v>1</v>
      </c>
      <c r="E756" s="14">
        <v>0</v>
      </c>
      <c r="F756" s="13">
        <v>1</v>
      </c>
      <c r="G756" s="13">
        <v>0</v>
      </c>
      <c r="H756" s="13">
        <v>0</v>
      </c>
      <c r="I756" s="13">
        <v>0</v>
      </c>
      <c r="J756" s="13">
        <v>0</v>
      </c>
      <c r="K756" s="13">
        <v>0</v>
      </c>
      <c r="L756" s="13">
        <v>0</v>
      </c>
      <c r="M756" s="13">
        <v>0</v>
      </c>
      <c r="N756" s="13">
        <v>0</v>
      </c>
      <c r="O756" s="13">
        <v>0</v>
      </c>
      <c r="P756" s="13">
        <v>0</v>
      </c>
      <c r="Q756" s="13">
        <v>0</v>
      </c>
      <c r="R756" s="13">
        <v>0</v>
      </c>
      <c r="S756" s="43">
        <v>0</v>
      </c>
      <c r="U756" s="37">
        <v>0</v>
      </c>
    </row>
    <row r="757" spans="1:21">
      <c r="A757" s="3">
        <f>IF('Training Data'!A757="M",1,0)</f>
        <v>0</v>
      </c>
      <c r="B757" s="3">
        <f>IF('Training Data'!A757="F",1,0)</f>
        <v>1</v>
      </c>
      <c r="C757" s="9">
        <f>IF('Training Data'!B757="H",1,0)</f>
        <v>0</v>
      </c>
      <c r="D757" s="3">
        <f>IF('Training Data'!B757="A",1,0)</f>
        <v>0</v>
      </c>
      <c r="E757" s="14">
        <v>0</v>
      </c>
      <c r="F757" s="13">
        <v>0</v>
      </c>
      <c r="G757" s="13">
        <v>0</v>
      </c>
      <c r="H757" s="13">
        <v>0</v>
      </c>
      <c r="I757" s="13">
        <v>0</v>
      </c>
      <c r="J757" s="13">
        <v>0</v>
      </c>
      <c r="K757" s="13">
        <v>0</v>
      </c>
      <c r="L757" s="13">
        <v>0</v>
      </c>
      <c r="M757" s="13">
        <v>0</v>
      </c>
      <c r="N757" s="13">
        <v>0</v>
      </c>
      <c r="O757" s="13">
        <v>0</v>
      </c>
      <c r="P757" s="13">
        <v>0</v>
      </c>
      <c r="Q757" s="13">
        <v>0</v>
      </c>
      <c r="R757" s="13">
        <v>0</v>
      </c>
      <c r="S757" s="43">
        <v>0</v>
      </c>
      <c r="U757" s="37">
        <v>0</v>
      </c>
    </row>
    <row r="758" spans="1:21">
      <c r="A758" s="3">
        <f>IF('Training Data'!A758="M",1,0)</f>
        <v>0</v>
      </c>
      <c r="B758" s="3">
        <f>IF('Training Data'!A758="F",1,0)</f>
        <v>1</v>
      </c>
      <c r="C758" s="9">
        <f>IF('Training Data'!B758="H",1,0)</f>
        <v>0</v>
      </c>
      <c r="D758" s="3">
        <f>IF('Training Data'!B758="A",1,0)</f>
        <v>1</v>
      </c>
      <c r="E758" s="14">
        <v>0</v>
      </c>
      <c r="F758" s="13">
        <v>0</v>
      </c>
      <c r="G758" s="13">
        <v>0</v>
      </c>
      <c r="H758" s="13">
        <v>0</v>
      </c>
      <c r="I758" s="13">
        <v>0</v>
      </c>
      <c r="J758" s="13">
        <v>0</v>
      </c>
      <c r="K758" s="13">
        <v>0</v>
      </c>
      <c r="L758" s="13">
        <v>1</v>
      </c>
      <c r="M758" s="13">
        <v>0</v>
      </c>
      <c r="N758" s="13">
        <v>0</v>
      </c>
      <c r="O758" s="13">
        <v>0</v>
      </c>
      <c r="P758" s="13">
        <v>0</v>
      </c>
      <c r="Q758" s="13">
        <v>0</v>
      </c>
      <c r="R758" s="13">
        <v>1</v>
      </c>
      <c r="S758" s="43">
        <v>0</v>
      </c>
      <c r="U758" s="37">
        <v>0</v>
      </c>
    </row>
    <row r="759" spans="1:21">
      <c r="A759" s="3">
        <f>IF('Training Data'!A759="M",1,0)</f>
        <v>0</v>
      </c>
      <c r="B759" s="3">
        <f>IF('Training Data'!A759="F",1,0)</f>
        <v>0</v>
      </c>
      <c r="C759" s="9">
        <f>IF('Training Data'!B759="H",1,0)</f>
        <v>1</v>
      </c>
      <c r="D759" s="3">
        <f>IF('Training Data'!B759="A",1,0)</f>
        <v>0</v>
      </c>
      <c r="E759" s="14">
        <v>0</v>
      </c>
      <c r="F759" s="13">
        <v>0</v>
      </c>
      <c r="G759" s="13">
        <v>0</v>
      </c>
      <c r="H759" s="13">
        <v>0</v>
      </c>
      <c r="I759" s="13">
        <v>0</v>
      </c>
      <c r="J759" s="13">
        <v>0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43">
        <v>0</v>
      </c>
      <c r="U759" s="37">
        <v>0</v>
      </c>
    </row>
    <row r="760" spans="1:21">
      <c r="A760" s="3">
        <f>IF('Training Data'!A760="M",1,0)</f>
        <v>1</v>
      </c>
      <c r="B760" s="3">
        <f>IF('Training Data'!A760="F",1,0)</f>
        <v>0</v>
      </c>
      <c r="C760" s="9">
        <f>IF('Training Data'!B760="H",1,0)</f>
        <v>0</v>
      </c>
      <c r="D760" s="3">
        <f>IF('Training Data'!B760="A",1,0)</f>
        <v>1</v>
      </c>
      <c r="E760" s="14">
        <v>0</v>
      </c>
      <c r="F760" s="13">
        <v>0</v>
      </c>
      <c r="G760" s="13">
        <v>0</v>
      </c>
      <c r="H760" s="13">
        <v>0</v>
      </c>
      <c r="I760" s="13">
        <v>0</v>
      </c>
      <c r="J760" s="13">
        <v>0</v>
      </c>
      <c r="K760" s="13">
        <v>0</v>
      </c>
      <c r="L760" s="13">
        <v>0</v>
      </c>
      <c r="M760" s="13">
        <v>0</v>
      </c>
      <c r="N760" s="13">
        <v>0</v>
      </c>
      <c r="O760" s="13">
        <v>1</v>
      </c>
      <c r="P760" s="13">
        <v>0</v>
      </c>
      <c r="Q760" s="13">
        <v>0</v>
      </c>
      <c r="R760" s="13">
        <v>0</v>
      </c>
      <c r="S760" s="43">
        <v>0</v>
      </c>
      <c r="U760" s="37">
        <v>0</v>
      </c>
    </row>
    <row r="761" spans="1:21">
      <c r="A761" s="3">
        <f>IF('Training Data'!A761="M",1,0)</f>
        <v>1</v>
      </c>
      <c r="B761" s="3">
        <f>IF('Training Data'!A761="F",1,0)</f>
        <v>0</v>
      </c>
      <c r="C761" s="9">
        <f>IF('Training Data'!B761="H",1,0)</f>
        <v>0</v>
      </c>
      <c r="D761" s="3">
        <f>IF('Training Data'!B761="A",1,0)</f>
        <v>1</v>
      </c>
      <c r="E761" s="14">
        <v>0</v>
      </c>
      <c r="F761" s="13">
        <v>0</v>
      </c>
      <c r="G761" s="13">
        <v>1</v>
      </c>
      <c r="H761" s="13">
        <v>0</v>
      </c>
      <c r="I761" s="13">
        <v>0</v>
      </c>
      <c r="J761" s="13">
        <v>0</v>
      </c>
      <c r="K761" s="13">
        <v>0</v>
      </c>
      <c r="L761" s="13">
        <v>0</v>
      </c>
      <c r="M761" s="13">
        <v>1</v>
      </c>
      <c r="N761" s="13">
        <v>0</v>
      </c>
      <c r="O761" s="13">
        <v>0</v>
      </c>
      <c r="P761" s="13">
        <v>0</v>
      </c>
      <c r="Q761" s="13">
        <v>0</v>
      </c>
      <c r="R761" s="13">
        <v>0</v>
      </c>
      <c r="S761" s="43">
        <v>0</v>
      </c>
      <c r="U761" s="37">
        <v>0</v>
      </c>
    </row>
    <row r="762" spans="1:21">
      <c r="A762" s="3">
        <f>IF('Training Data'!A762="M",1,0)</f>
        <v>1</v>
      </c>
      <c r="B762" s="3">
        <f>IF('Training Data'!A762="F",1,0)</f>
        <v>0</v>
      </c>
      <c r="C762" s="9">
        <f>IF('Training Data'!B762="H",1,0)</f>
        <v>1</v>
      </c>
      <c r="D762" s="3">
        <f>IF('Training Data'!B762="A",1,0)</f>
        <v>0</v>
      </c>
      <c r="E762" s="14">
        <v>0</v>
      </c>
      <c r="F762" s="13">
        <v>0</v>
      </c>
      <c r="G762" s="13">
        <v>0</v>
      </c>
      <c r="H762" s="13">
        <v>0</v>
      </c>
      <c r="I762" s="13">
        <v>0</v>
      </c>
      <c r="J762" s="13">
        <v>0</v>
      </c>
      <c r="K762" s="13">
        <v>0</v>
      </c>
      <c r="L762" s="13">
        <v>0</v>
      </c>
      <c r="M762" s="13">
        <v>0</v>
      </c>
      <c r="N762" s="13">
        <v>0</v>
      </c>
      <c r="O762" s="13">
        <v>0</v>
      </c>
      <c r="P762" s="13">
        <v>0</v>
      </c>
      <c r="Q762" s="13">
        <v>0</v>
      </c>
      <c r="R762" s="13">
        <v>1</v>
      </c>
      <c r="S762" s="43">
        <v>0</v>
      </c>
      <c r="U762" s="37">
        <v>0</v>
      </c>
    </row>
    <row r="763" spans="1:21">
      <c r="A763" s="3">
        <f>IF('Training Data'!A763="M",1,0)</f>
        <v>1</v>
      </c>
      <c r="B763" s="3">
        <f>IF('Training Data'!A763="F",1,0)</f>
        <v>0</v>
      </c>
      <c r="C763" s="9">
        <f>IF('Training Data'!B763="H",1,0)</f>
        <v>1</v>
      </c>
      <c r="D763" s="3">
        <f>IF('Training Data'!B763="A",1,0)</f>
        <v>0</v>
      </c>
      <c r="E763" s="14">
        <v>0</v>
      </c>
      <c r="F763" s="13">
        <v>0</v>
      </c>
      <c r="G763" s="13">
        <v>0</v>
      </c>
      <c r="H763" s="13">
        <v>0</v>
      </c>
      <c r="I763" s="13">
        <v>0</v>
      </c>
      <c r="J763" s="13">
        <v>0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43">
        <v>0</v>
      </c>
      <c r="U763" s="37">
        <v>0</v>
      </c>
    </row>
    <row r="764" spans="1:21">
      <c r="A764" s="3">
        <f>IF('Training Data'!A764="M",1,0)</f>
        <v>1</v>
      </c>
      <c r="B764" s="3">
        <f>IF('Training Data'!A764="F",1,0)</f>
        <v>0</v>
      </c>
      <c r="C764" s="9">
        <f>IF('Training Data'!B764="H",1,0)</f>
        <v>1</v>
      </c>
      <c r="D764" s="3">
        <f>IF('Training Data'!B764="A",1,0)</f>
        <v>0</v>
      </c>
      <c r="E764" s="14">
        <v>0</v>
      </c>
      <c r="F764" s="13">
        <v>0</v>
      </c>
      <c r="G764" s="13">
        <v>0</v>
      </c>
      <c r="H764" s="13">
        <v>0</v>
      </c>
      <c r="I764" s="13">
        <v>0</v>
      </c>
      <c r="J764" s="13">
        <v>0</v>
      </c>
      <c r="K764" s="13">
        <v>0</v>
      </c>
      <c r="L764" s="13">
        <v>0</v>
      </c>
      <c r="M764" s="13">
        <v>0</v>
      </c>
      <c r="N764" s="13">
        <v>0</v>
      </c>
      <c r="O764" s="13">
        <v>0</v>
      </c>
      <c r="P764" s="13">
        <v>0</v>
      </c>
      <c r="Q764" s="13">
        <v>0</v>
      </c>
      <c r="R764" s="13">
        <v>1</v>
      </c>
      <c r="S764" s="43">
        <v>0</v>
      </c>
      <c r="U764" s="37">
        <v>0</v>
      </c>
    </row>
    <row r="765" spans="1:21">
      <c r="A765" s="3">
        <f>IF('Training Data'!A765="M",1,0)</f>
        <v>0</v>
      </c>
      <c r="B765" s="3">
        <f>IF('Training Data'!A765="F",1,0)</f>
        <v>1</v>
      </c>
      <c r="C765" s="9">
        <f>IF('Training Data'!B765="H",1,0)</f>
        <v>0</v>
      </c>
      <c r="D765" s="3">
        <f>IF('Training Data'!B765="A",1,0)</f>
        <v>1</v>
      </c>
      <c r="E765" s="14">
        <v>0</v>
      </c>
      <c r="F765" s="13">
        <v>0</v>
      </c>
      <c r="G765" s="13">
        <v>0</v>
      </c>
      <c r="H765" s="13">
        <v>0</v>
      </c>
      <c r="I765" s="13">
        <v>0</v>
      </c>
      <c r="J765" s="13">
        <v>0</v>
      </c>
      <c r="K765" s="13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0</v>
      </c>
      <c r="Q765" s="13">
        <v>0</v>
      </c>
      <c r="R765" s="13">
        <v>0</v>
      </c>
      <c r="S765" s="43">
        <v>0</v>
      </c>
      <c r="U765" s="37">
        <v>0</v>
      </c>
    </row>
    <row r="766" spans="1:21">
      <c r="A766" s="3">
        <f>IF('Training Data'!A766="M",1,0)</f>
        <v>0</v>
      </c>
      <c r="B766" s="3">
        <f>IF('Training Data'!A766="F",1,0)</f>
        <v>0</v>
      </c>
      <c r="C766" s="9">
        <f>IF('Training Data'!B766="H",1,0)</f>
        <v>1</v>
      </c>
      <c r="D766" s="3">
        <f>IF('Training Data'!B766="A",1,0)</f>
        <v>0</v>
      </c>
      <c r="E766" s="14">
        <v>0</v>
      </c>
      <c r="F766" s="13">
        <v>0</v>
      </c>
      <c r="G766" s="13">
        <v>0</v>
      </c>
      <c r="H766" s="13">
        <v>0</v>
      </c>
      <c r="I766" s="13">
        <v>0</v>
      </c>
      <c r="J766" s="13">
        <v>0</v>
      </c>
      <c r="K766" s="13">
        <v>0</v>
      </c>
      <c r="L766" s="13">
        <v>0</v>
      </c>
      <c r="M766" s="13">
        <v>0</v>
      </c>
      <c r="N766" s="13">
        <v>0</v>
      </c>
      <c r="O766" s="13">
        <v>0</v>
      </c>
      <c r="P766" s="13">
        <v>0</v>
      </c>
      <c r="Q766" s="13">
        <v>0</v>
      </c>
      <c r="R766" s="13">
        <v>0</v>
      </c>
      <c r="S766" s="43">
        <v>0</v>
      </c>
      <c r="U766" s="37">
        <v>0</v>
      </c>
    </row>
    <row r="767" spans="1:21">
      <c r="A767" s="3">
        <f>IF('Training Data'!A767="M",1,0)</f>
        <v>1</v>
      </c>
      <c r="B767" s="3">
        <f>IF('Training Data'!A767="F",1,0)</f>
        <v>0</v>
      </c>
      <c r="C767" s="9">
        <f>IF('Training Data'!B767="H",1,0)</f>
        <v>0</v>
      </c>
      <c r="D767" s="3">
        <f>IF('Training Data'!B767="A",1,0)</f>
        <v>1</v>
      </c>
      <c r="E767" s="14">
        <v>0</v>
      </c>
      <c r="F767" s="13">
        <v>0</v>
      </c>
      <c r="G767" s="13">
        <v>0</v>
      </c>
      <c r="H767" s="13">
        <v>0</v>
      </c>
      <c r="I767" s="13">
        <v>0</v>
      </c>
      <c r="J767" s="13">
        <v>0</v>
      </c>
      <c r="K767" s="13">
        <v>0</v>
      </c>
      <c r="L767" s="13">
        <v>0</v>
      </c>
      <c r="M767" s="13">
        <v>0</v>
      </c>
      <c r="N767" s="13">
        <v>0</v>
      </c>
      <c r="O767" s="13">
        <v>0</v>
      </c>
      <c r="P767" s="13">
        <v>0</v>
      </c>
      <c r="Q767" s="13">
        <v>0</v>
      </c>
      <c r="R767" s="13">
        <v>0</v>
      </c>
      <c r="S767" s="43">
        <v>0</v>
      </c>
      <c r="U767" s="37">
        <v>0</v>
      </c>
    </row>
    <row r="768" spans="1:21">
      <c r="A768" s="3">
        <f>IF('Training Data'!A768="M",1,0)</f>
        <v>0</v>
      </c>
      <c r="B768" s="3">
        <f>IF('Training Data'!A768="F",1,0)</f>
        <v>1</v>
      </c>
      <c r="C768" s="9">
        <f>IF('Training Data'!B768="H",1,0)</f>
        <v>1</v>
      </c>
      <c r="D768" s="3">
        <f>IF('Training Data'!B768="A",1,0)</f>
        <v>0</v>
      </c>
      <c r="E768" s="14">
        <v>0</v>
      </c>
      <c r="F768" s="13">
        <v>0</v>
      </c>
      <c r="G768" s="13">
        <v>1</v>
      </c>
      <c r="H768" s="13">
        <v>0</v>
      </c>
      <c r="I768" s="13">
        <v>0</v>
      </c>
      <c r="J768" s="13">
        <v>0</v>
      </c>
      <c r="K768" s="13">
        <v>0</v>
      </c>
      <c r="L768" s="13">
        <v>0</v>
      </c>
      <c r="M768" s="13">
        <v>0</v>
      </c>
      <c r="N768" s="13">
        <v>0</v>
      </c>
      <c r="O768" s="13">
        <v>0</v>
      </c>
      <c r="P768" s="13">
        <v>0</v>
      </c>
      <c r="Q768" s="13">
        <v>0</v>
      </c>
      <c r="R768" s="13">
        <v>0</v>
      </c>
      <c r="S768" s="43">
        <v>0</v>
      </c>
      <c r="U768" s="37">
        <v>0</v>
      </c>
    </row>
    <row r="769" spans="1:21">
      <c r="A769" s="3">
        <f>IF('Training Data'!A769="M",1,0)</f>
        <v>1</v>
      </c>
      <c r="B769" s="3">
        <f>IF('Training Data'!A769="F",1,0)</f>
        <v>0</v>
      </c>
      <c r="C769" s="9">
        <f>IF('Training Data'!B769="H",1,0)</f>
        <v>0</v>
      </c>
      <c r="D769" s="3">
        <f>IF('Training Data'!B769="A",1,0)</f>
        <v>0</v>
      </c>
      <c r="E769" s="14">
        <v>0</v>
      </c>
      <c r="F769" s="13">
        <v>1</v>
      </c>
      <c r="G769" s="13">
        <v>0</v>
      </c>
      <c r="H769" s="13">
        <v>0</v>
      </c>
      <c r="I769" s="13">
        <v>0</v>
      </c>
      <c r="J769" s="13">
        <v>0</v>
      </c>
      <c r="K769" s="13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0</v>
      </c>
      <c r="S769" s="43">
        <v>0</v>
      </c>
      <c r="U769" s="37">
        <v>0</v>
      </c>
    </row>
    <row r="770" spans="1:21">
      <c r="A770" s="3">
        <f>IF('Training Data'!A770="M",1,0)</f>
        <v>0</v>
      </c>
      <c r="B770" s="3">
        <f>IF('Training Data'!A770="F",1,0)</f>
        <v>1</v>
      </c>
      <c r="C770" s="9">
        <f>IF('Training Data'!B770="H",1,0)</f>
        <v>1</v>
      </c>
      <c r="D770" s="3">
        <f>IF('Training Data'!B770="A",1,0)</f>
        <v>0</v>
      </c>
      <c r="E770" s="14">
        <v>0</v>
      </c>
      <c r="F770" s="13">
        <v>1</v>
      </c>
      <c r="G770" s="13">
        <v>0</v>
      </c>
      <c r="H770" s="13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  <c r="Q770" s="13">
        <v>0</v>
      </c>
      <c r="R770" s="13">
        <v>0</v>
      </c>
      <c r="S770" s="43">
        <v>0</v>
      </c>
      <c r="U770" s="37">
        <v>0</v>
      </c>
    </row>
    <row r="771" spans="1:21">
      <c r="A771" s="3">
        <f>IF('Training Data'!A771="M",1,0)</f>
        <v>1</v>
      </c>
      <c r="B771" s="3">
        <f>IF('Training Data'!A771="F",1,0)</f>
        <v>0</v>
      </c>
      <c r="C771" s="9">
        <f>IF('Training Data'!B771="H",1,0)</f>
        <v>1</v>
      </c>
      <c r="D771" s="3">
        <f>IF('Training Data'!B771="A",1,0)</f>
        <v>0</v>
      </c>
      <c r="E771" s="14">
        <v>0</v>
      </c>
      <c r="F771" s="13">
        <v>0</v>
      </c>
      <c r="G771" s="13">
        <v>1</v>
      </c>
      <c r="H771" s="13">
        <v>0</v>
      </c>
      <c r="I771" s="13">
        <v>0</v>
      </c>
      <c r="J771" s="13">
        <v>0</v>
      </c>
      <c r="K771" s="13">
        <v>0</v>
      </c>
      <c r="L771" s="13">
        <v>0</v>
      </c>
      <c r="M771" s="13">
        <v>0</v>
      </c>
      <c r="N771" s="13">
        <v>0</v>
      </c>
      <c r="O771" s="13">
        <v>0</v>
      </c>
      <c r="P771" s="13">
        <v>0</v>
      </c>
      <c r="Q771" s="13">
        <v>0</v>
      </c>
      <c r="R771" s="13">
        <v>1</v>
      </c>
      <c r="S771" s="43">
        <v>0</v>
      </c>
      <c r="U771" s="37">
        <v>0</v>
      </c>
    </row>
    <row r="772" spans="1:21">
      <c r="A772" s="3">
        <f>IF('Training Data'!A772="M",1,0)</f>
        <v>1</v>
      </c>
      <c r="B772" s="3">
        <f>IF('Training Data'!A772="F",1,0)</f>
        <v>0</v>
      </c>
      <c r="C772" s="9">
        <f>IF('Training Data'!B772="H",1,0)</f>
        <v>1</v>
      </c>
      <c r="D772" s="3">
        <f>IF('Training Data'!B772="A",1,0)</f>
        <v>0</v>
      </c>
      <c r="E772" s="14">
        <v>0</v>
      </c>
      <c r="F772" s="13">
        <v>0</v>
      </c>
      <c r="G772" s="13">
        <v>1</v>
      </c>
      <c r="H772" s="13">
        <v>0</v>
      </c>
      <c r="I772" s="13">
        <v>0</v>
      </c>
      <c r="J772" s="13">
        <v>0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43">
        <v>0</v>
      </c>
      <c r="U772" s="37">
        <v>0</v>
      </c>
    </row>
    <row r="773" spans="1:21">
      <c r="A773" s="3">
        <f>IF('Training Data'!A773="M",1,0)</f>
        <v>0</v>
      </c>
      <c r="B773" s="3">
        <f>IF('Training Data'!A773="F",1,0)</f>
        <v>1</v>
      </c>
      <c r="C773" s="9">
        <f>IF('Training Data'!B773="H",1,0)</f>
        <v>0</v>
      </c>
      <c r="D773" s="3">
        <f>IF('Training Data'!B773="A",1,0)</f>
        <v>0</v>
      </c>
      <c r="E773" s="14">
        <v>0</v>
      </c>
      <c r="F773" s="13">
        <v>0</v>
      </c>
      <c r="G773" s="13">
        <v>0</v>
      </c>
      <c r="H773" s="13">
        <v>0</v>
      </c>
      <c r="I773" s="13">
        <v>0</v>
      </c>
      <c r="J773" s="13">
        <v>0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0</v>
      </c>
      <c r="R773" s="13">
        <v>0</v>
      </c>
      <c r="S773" s="43">
        <v>0</v>
      </c>
      <c r="U773" s="37">
        <v>0</v>
      </c>
    </row>
    <row r="774" spans="1:21">
      <c r="A774" s="3">
        <f>IF('Training Data'!A774="M",1,0)</f>
        <v>1</v>
      </c>
      <c r="B774" s="3">
        <f>IF('Training Data'!A774="F",1,0)</f>
        <v>0</v>
      </c>
      <c r="C774" s="9">
        <f>IF('Training Data'!B774="H",1,0)</f>
        <v>0</v>
      </c>
      <c r="D774" s="3">
        <f>IF('Training Data'!B774="A",1,0)</f>
        <v>1</v>
      </c>
      <c r="E774" s="14">
        <v>0</v>
      </c>
      <c r="F774" s="13">
        <v>0</v>
      </c>
      <c r="G774" s="13">
        <v>0</v>
      </c>
      <c r="H774" s="13">
        <v>0</v>
      </c>
      <c r="I774" s="13">
        <v>0</v>
      </c>
      <c r="J774" s="13">
        <v>0</v>
      </c>
      <c r="K774" s="13">
        <v>0</v>
      </c>
      <c r="L774" s="13">
        <v>0</v>
      </c>
      <c r="M774" s="13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0</v>
      </c>
      <c r="S774" s="43">
        <v>0</v>
      </c>
      <c r="U774" s="37">
        <v>0</v>
      </c>
    </row>
    <row r="775" spans="1:21">
      <c r="A775" s="3">
        <f>IF('Training Data'!A775="M",1,0)</f>
        <v>1</v>
      </c>
      <c r="B775" s="3">
        <f>IF('Training Data'!A775="F",1,0)</f>
        <v>0</v>
      </c>
      <c r="C775" s="9">
        <f>IF('Training Data'!B775="H",1,0)</f>
        <v>0</v>
      </c>
      <c r="D775" s="3">
        <f>IF('Training Data'!B775="A",1,0)</f>
        <v>1</v>
      </c>
      <c r="E775" s="14">
        <v>0</v>
      </c>
      <c r="F775" s="13">
        <v>0</v>
      </c>
      <c r="G775" s="13">
        <v>0</v>
      </c>
      <c r="H775" s="13">
        <v>0</v>
      </c>
      <c r="I775" s="13">
        <v>0</v>
      </c>
      <c r="J775" s="13">
        <v>0</v>
      </c>
      <c r="K775" s="13">
        <v>0</v>
      </c>
      <c r="L775" s="13">
        <v>0</v>
      </c>
      <c r="M775" s="13">
        <v>0</v>
      </c>
      <c r="N775" s="13">
        <v>0</v>
      </c>
      <c r="O775" s="13">
        <v>0</v>
      </c>
      <c r="P775" s="13">
        <v>0</v>
      </c>
      <c r="Q775" s="13">
        <v>0</v>
      </c>
      <c r="R775" s="13">
        <v>1</v>
      </c>
      <c r="S775" s="43">
        <v>0</v>
      </c>
      <c r="U775" s="37">
        <v>0</v>
      </c>
    </row>
    <row r="776" spans="1:21">
      <c r="A776" s="3">
        <f>IF('Training Data'!A776="M",1,0)</f>
        <v>1</v>
      </c>
      <c r="B776" s="3">
        <f>IF('Training Data'!A776="F",1,0)</f>
        <v>0</v>
      </c>
      <c r="C776" s="9">
        <f>IF('Training Data'!B776="H",1,0)</f>
        <v>0</v>
      </c>
      <c r="D776" s="3">
        <f>IF('Training Data'!B776="A",1,0)</f>
        <v>1</v>
      </c>
      <c r="E776" s="14">
        <v>0</v>
      </c>
      <c r="F776" s="13">
        <v>0</v>
      </c>
      <c r="G776" s="13">
        <v>0</v>
      </c>
      <c r="H776" s="13">
        <v>0</v>
      </c>
      <c r="I776" s="13">
        <v>0</v>
      </c>
      <c r="J776" s="13">
        <v>0</v>
      </c>
      <c r="K776" s="13">
        <v>0</v>
      </c>
      <c r="L776" s="13">
        <v>0</v>
      </c>
      <c r="M776" s="13">
        <v>0</v>
      </c>
      <c r="N776" s="13">
        <v>0</v>
      </c>
      <c r="O776" s="13">
        <v>1</v>
      </c>
      <c r="P776" s="13">
        <v>0</v>
      </c>
      <c r="Q776" s="13">
        <v>0</v>
      </c>
      <c r="R776" s="13">
        <v>0</v>
      </c>
      <c r="S776" s="43">
        <v>1</v>
      </c>
      <c r="U776" s="37">
        <v>0</v>
      </c>
    </row>
    <row r="777" spans="1:21">
      <c r="A777" s="3">
        <f>IF('Training Data'!A777="M",1,0)</f>
        <v>0</v>
      </c>
      <c r="B777" s="3">
        <f>IF('Training Data'!A777="F",1,0)</f>
        <v>1</v>
      </c>
      <c r="C777" s="9">
        <f>IF('Training Data'!B777="H",1,0)</f>
        <v>1</v>
      </c>
      <c r="D777" s="3">
        <f>IF('Training Data'!B777="A",1,0)</f>
        <v>0</v>
      </c>
      <c r="E777" s="14">
        <v>0</v>
      </c>
      <c r="F777" s="13">
        <v>0</v>
      </c>
      <c r="G777" s="13">
        <v>0</v>
      </c>
      <c r="H777" s="13">
        <v>0</v>
      </c>
      <c r="I777" s="13">
        <v>0</v>
      </c>
      <c r="J777" s="13">
        <v>0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0</v>
      </c>
      <c r="Q777" s="13">
        <v>0</v>
      </c>
      <c r="R777" s="13">
        <v>0</v>
      </c>
      <c r="S777" s="43">
        <v>0</v>
      </c>
      <c r="U777" s="37">
        <v>0</v>
      </c>
    </row>
    <row r="778" spans="1:21">
      <c r="A778" s="3">
        <f>IF('Training Data'!A778="M",1,0)</f>
        <v>0</v>
      </c>
      <c r="B778" s="3">
        <f>IF('Training Data'!A778="F",1,0)</f>
        <v>1</v>
      </c>
      <c r="C778" s="9">
        <f>IF('Training Data'!B778="H",1,0)</f>
        <v>1</v>
      </c>
      <c r="D778" s="3">
        <f>IF('Training Data'!B778="A",1,0)</f>
        <v>0</v>
      </c>
      <c r="E778" s="14">
        <v>0</v>
      </c>
      <c r="F778" s="13">
        <v>1</v>
      </c>
      <c r="G778" s="13">
        <v>0</v>
      </c>
      <c r="H778" s="13">
        <v>0</v>
      </c>
      <c r="I778" s="13">
        <v>0</v>
      </c>
      <c r="J778" s="13">
        <v>0</v>
      </c>
      <c r="K778" s="13">
        <v>1</v>
      </c>
      <c r="L778" s="13">
        <v>0</v>
      </c>
      <c r="M778" s="13">
        <v>0</v>
      </c>
      <c r="N778" s="13">
        <v>0</v>
      </c>
      <c r="O778" s="13">
        <v>0</v>
      </c>
      <c r="P778" s="13">
        <v>0</v>
      </c>
      <c r="Q778" s="13">
        <v>0</v>
      </c>
      <c r="R778" s="13">
        <v>0</v>
      </c>
      <c r="S778" s="43">
        <v>0</v>
      </c>
      <c r="U778" s="37">
        <v>0</v>
      </c>
    </row>
    <row r="779" spans="1:21">
      <c r="A779" s="3">
        <f>IF('Training Data'!A779="M",1,0)</f>
        <v>0</v>
      </c>
      <c r="B779" s="3">
        <f>IF('Training Data'!A779="F",1,0)</f>
        <v>0</v>
      </c>
      <c r="C779" s="9">
        <f>IF('Training Data'!B779="H",1,0)</f>
        <v>0</v>
      </c>
      <c r="D779" s="3">
        <f>IF('Training Data'!B779="A",1,0)</f>
        <v>1</v>
      </c>
      <c r="E779" s="14">
        <v>0</v>
      </c>
      <c r="F779" s="13">
        <v>0</v>
      </c>
      <c r="G779" s="13">
        <v>0</v>
      </c>
      <c r="H779" s="13">
        <v>0</v>
      </c>
      <c r="I779" s="13">
        <v>0</v>
      </c>
      <c r="J779" s="13">
        <v>0</v>
      </c>
      <c r="K779" s="13">
        <v>0</v>
      </c>
      <c r="L779" s="13">
        <v>0</v>
      </c>
      <c r="M779" s="13">
        <v>0</v>
      </c>
      <c r="N779" s="13">
        <v>0</v>
      </c>
      <c r="O779" s="13">
        <v>1</v>
      </c>
      <c r="P779" s="13">
        <v>0</v>
      </c>
      <c r="Q779" s="13">
        <v>0</v>
      </c>
      <c r="R779" s="13">
        <v>0</v>
      </c>
      <c r="S779" s="43">
        <v>0</v>
      </c>
      <c r="U779" s="37">
        <v>0</v>
      </c>
    </row>
    <row r="780" spans="1:21">
      <c r="A780" s="3">
        <f>IF('Training Data'!A780="M",1,0)</f>
        <v>0</v>
      </c>
      <c r="B780" s="3">
        <f>IF('Training Data'!A780="F",1,0)</f>
        <v>1</v>
      </c>
      <c r="C780" s="9">
        <f>IF('Training Data'!B780="H",1,0)</f>
        <v>1</v>
      </c>
      <c r="D780" s="3">
        <f>IF('Training Data'!B780="A",1,0)</f>
        <v>0</v>
      </c>
      <c r="E780" s="14">
        <v>0</v>
      </c>
      <c r="F780" s="13">
        <v>0</v>
      </c>
      <c r="G780" s="13">
        <v>1</v>
      </c>
      <c r="H780" s="13">
        <v>0</v>
      </c>
      <c r="I780" s="13">
        <v>0</v>
      </c>
      <c r="J780" s="13">
        <v>0</v>
      </c>
      <c r="K780" s="13">
        <v>0</v>
      </c>
      <c r="L780" s="13">
        <v>0</v>
      </c>
      <c r="M780" s="13">
        <v>0</v>
      </c>
      <c r="N780" s="13">
        <v>0</v>
      </c>
      <c r="O780" s="13">
        <v>0</v>
      </c>
      <c r="P780" s="13">
        <v>0</v>
      </c>
      <c r="Q780" s="13">
        <v>0</v>
      </c>
      <c r="R780" s="13">
        <v>1</v>
      </c>
      <c r="S780" s="43">
        <v>0</v>
      </c>
      <c r="U780" s="37">
        <v>0</v>
      </c>
    </row>
    <row r="781" spans="1:21">
      <c r="A781" s="3">
        <f>IF('Training Data'!A781="M",1,0)</f>
        <v>0</v>
      </c>
      <c r="B781" s="3">
        <f>IF('Training Data'!A781="F",1,0)</f>
        <v>1</v>
      </c>
      <c r="C781" s="9">
        <f>IF('Training Data'!B781="H",1,0)</f>
        <v>1</v>
      </c>
      <c r="D781" s="3">
        <f>IF('Training Data'!B781="A",1,0)</f>
        <v>0</v>
      </c>
      <c r="E781" s="14">
        <v>0</v>
      </c>
      <c r="F781" s="13">
        <v>1</v>
      </c>
      <c r="G781" s="13">
        <v>0</v>
      </c>
      <c r="H781" s="13">
        <v>0</v>
      </c>
      <c r="I781" s="13">
        <v>0</v>
      </c>
      <c r="J781" s="13">
        <v>0</v>
      </c>
      <c r="K781" s="13">
        <v>0</v>
      </c>
      <c r="L781" s="13">
        <v>0</v>
      </c>
      <c r="M781" s="13">
        <v>0</v>
      </c>
      <c r="N781" s="13">
        <v>0</v>
      </c>
      <c r="O781" s="13">
        <v>0</v>
      </c>
      <c r="P781" s="13">
        <v>0</v>
      </c>
      <c r="Q781" s="13">
        <v>0</v>
      </c>
      <c r="R781" s="13">
        <v>1</v>
      </c>
      <c r="S781" s="43">
        <v>0</v>
      </c>
      <c r="U781" s="37">
        <v>0</v>
      </c>
    </row>
    <row r="782" spans="1:21">
      <c r="A782" s="3">
        <f>IF('Training Data'!A782="M",1,0)</f>
        <v>0</v>
      </c>
      <c r="B782" s="3">
        <f>IF('Training Data'!A782="F",1,0)</f>
        <v>1</v>
      </c>
      <c r="C782" s="9">
        <f>IF('Training Data'!B782="H",1,0)</f>
        <v>1</v>
      </c>
      <c r="D782" s="3">
        <f>IF('Training Data'!B782="A",1,0)</f>
        <v>0</v>
      </c>
      <c r="E782" s="14">
        <v>0</v>
      </c>
      <c r="F782" s="13">
        <v>1</v>
      </c>
      <c r="G782" s="13">
        <v>0</v>
      </c>
      <c r="H782" s="13">
        <v>0</v>
      </c>
      <c r="I782" s="13">
        <v>0</v>
      </c>
      <c r="J782" s="13">
        <v>0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0</v>
      </c>
      <c r="Q782" s="13">
        <v>0</v>
      </c>
      <c r="R782" s="13">
        <v>0</v>
      </c>
      <c r="S782" s="43">
        <v>0</v>
      </c>
      <c r="U782" s="37">
        <v>0</v>
      </c>
    </row>
    <row r="783" spans="1:21">
      <c r="A783" s="3">
        <f>IF('Training Data'!A783="M",1,0)</f>
        <v>0</v>
      </c>
      <c r="B783" s="3">
        <f>IF('Training Data'!A783="F",1,0)</f>
        <v>1</v>
      </c>
      <c r="C783" s="9">
        <f>IF('Training Data'!B783="H",1,0)</f>
        <v>0</v>
      </c>
      <c r="D783" s="3">
        <f>IF('Training Data'!B783="A",1,0)</f>
        <v>1</v>
      </c>
      <c r="E783" s="14">
        <v>0</v>
      </c>
      <c r="F783" s="13">
        <v>0</v>
      </c>
      <c r="G783" s="13">
        <v>0</v>
      </c>
      <c r="H783" s="13">
        <v>0</v>
      </c>
      <c r="I783" s="13">
        <v>0</v>
      </c>
      <c r="J783" s="13">
        <v>0</v>
      </c>
      <c r="K783" s="13">
        <v>0</v>
      </c>
      <c r="L783" s="13">
        <v>0</v>
      </c>
      <c r="M783" s="13">
        <v>0</v>
      </c>
      <c r="N783" s="13">
        <v>0</v>
      </c>
      <c r="O783" s="13">
        <v>1</v>
      </c>
      <c r="P783" s="13">
        <v>0</v>
      </c>
      <c r="Q783" s="13">
        <v>1</v>
      </c>
      <c r="R783" s="13">
        <v>0</v>
      </c>
      <c r="S783" s="43">
        <v>0</v>
      </c>
      <c r="U783" s="37">
        <v>0</v>
      </c>
    </row>
    <row r="784" spans="1:21">
      <c r="A784" s="3">
        <f>IF('Training Data'!A784="M",1,0)</f>
        <v>1</v>
      </c>
      <c r="B784" s="3">
        <f>IF('Training Data'!A784="F",1,0)</f>
        <v>0</v>
      </c>
      <c r="C784" s="9">
        <f>IF('Training Data'!B784="H",1,0)</f>
        <v>1</v>
      </c>
      <c r="D784" s="3">
        <f>IF('Training Data'!B784="A",1,0)</f>
        <v>0</v>
      </c>
      <c r="E784" s="14">
        <v>0</v>
      </c>
      <c r="F784" s="13">
        <v>0</v>
      </c>
      <c r="G784" s="13">
        <v>0</v>
      </c>
      <c r="H784" s="13">
        <v>0</v>
      </c>
      <c r="I784" s="13">
        <v>0</v>
      </c>
      <c r="J784" s="13">
        <v>0</v>
      </c>
      <c r="K784" s="13">
        <v>0</v>
      </c>
      <c r="L784" s="13">
        <v>1</v>
      </c>
      <c r="M784" s="13">
        <v>0</v>
      </c>
      <c r="N784" s="13">
        <v>0</v>
      </c>
      <c r="O784" s="13">
        <v>1</v>
      </c>
      <c r="P784" s="13">
        <v>0</v>
      </c>
      <c r="Q784" s="13">
        <v>0</v>
      </c>
      <c r="R784" s="13">
        <v>0</v>
      </c>
      <c r="S784" s="43">
        <v>0</v>
      </c>
      <c r="U784" s="37">
        <v>0</v>
      </c>
    </row>
    <row r="785" spans="1:21">
      <c r="A785" s="3">
        <f>IF('Training Data'!A785="M",1,0)</f>
        <v>1</v>
      </c>
      <c r="B785" s="3">
        <f>IF('Training Data'!A785="F",1,0)</f>
        <v>0</v>
      </c>
      <c r="C785" s="9">
        <f>IF('Training Data'!B785="H",1,0)</f>
        <v>1</v>
      </c>
      <c r="D785" s="3">
        <f>IF('Training Data'!B785="A",1,0)</f>
        <v>0</v>
      </c>
      <c r="E785" s="14">
        <v>0</v>
      </c>
      <c r="F785" s="13">
        <v>0</v>
      </c>
      <c r="G785" s="13">
        <v>0</v>
      </c>
      <c r="H785" s="13">
        <v>0</v>
      </c>
      <c r="I785" s="13">
        <v>0</v>
      </c>
      <c r="J785" s="13">
        <v>0</v>
      </c>
      <c r="K785" s="13">
        <v>0</v>
      </c>
      <c r="L785" s="13">
        <v>0</v>
      </c>
      <c r="M785" s="13">
        <v>0</v>
      </c>
      <c r="N785" s="13">
        <v>0</v>
      </c>
      <c r="O785" s="13">
        <v>0</v>
      </c>
      <c r="P785" s="13">
        <v>0</v>
      </c>
      <c r="Q785" s="13">
        <v>0</v>
      </c>
      <c r="R785" s="13">
        <v>1</v>
      </c>
      <c r="S785" s="43">
        <v>0</v>
      </c>
      <c r="U785" s="37">
        <v>0</v>
      </c>
    </row>
    <row r="786" spans="1:21">
      <c r="A786" s="3">
        <f>IF('Training Data'!A786="M",1,0)</f>
        <v>0</v>
      </c>
      <c r="B786" s="3">
        <f>IF('Training Data'!A786="F",1,0)</f>
        <v>1</v>
      </c>
      <c r="C786" s="9">
        <f>IF('Training Data'!B786="H",1,0)</f>
        <v>1</v>
      </c>
      <c r="D786" s="3">
        <f>IF('Training Data'!B786="A",1,0)</f>
        <v>0</v>
      </c>
      <c r="E786" s="14">
        <v>0</v>
      </c>
      <c r="F786" s="13">
        <v>0</v>
      </c>
      <c r="G786" s="13">
        <v>0</v>
      </c>
      <c r="H786" s="13">
        <v>0</v>
      </c>
      <c r="I786" s="13">
        <v>0</v>
      </c>
      <c r="J786" s="13">
        <v>0</v>
      </c>
      <c r="K786" s="13">
        <v>0</v>
      </c>
      <c r="L786" s="13">
        <v>0</v>
      </c>
      <c r="M786" s="13">
        <v>0</v>
      </c>
      <c r="N786" s="13">
        <v>1</v>
      </c>
      <c r="O786" s="13">
        <v>0</v>
      </c>
      <c r="P786" s="13">
        <v>0</v>
      </c>
      <c r="Q786" s="13">
        <v>0</v>
      </c>
      <c r="R786" s="13">
        <v>0</v>
      </c>
      <c r="S786" s="43">
        <v>0</v>
      </c>
      <c r="U786" s="37">
        <v>0</v>
      </c>
    </row>
    <row r="787" spans="1:21">
      <c r="A787" s="3">
        <f>IF('Training Data'!A787="M",1,0)</f>
        <v>0</v>
      </c>
      <c r="B787" s="3">
        <f>IF('Training Data'!A787="F",1,0)</f>
        <v>1</v>
      </c>
      <c r="C787" s="9">
        <f>IF('Training Data'!B787="H",1,0)</f>
        <v>1</v>
      </c>
      <c r="D787" s="3">
        <f>IF('Training Data'!B787="A",1,0)</f>
        <v>0</v>
      </c>
      <c r="E787" s="14">
        <v>0</v>
      </c>
      <c r="F787" s="13">
        <v>0</v>
      </c>
      <c r="G787" s="13">
        <v>0</v>
      </c>
      <c r="H787" s="13">
        <v>0</v>
      </c>
      <c r="I787" s="13">
        <v>0</v>
      </c>
      <c r="J787" s="13">
        <v>0</v>
      </c>
      <c r="K787" s="13">
        <v>0</v>
      </c>
      <c r="L787" s="13">
        <v>0</v>
      </c>
      <c r="M787" s="13">
        <v>0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43">
        <v>0</v>
      </c>
      <c r="U787" s="37">
        <v>0</v>
      </c>
    </row>
    <row r="788" spans="1:21">
      <c r="A788" s="3">
        <f>IF('Training Data'!A788="M",1,0)</f>
        <v>0</v>
      </c>
      <c r="B788" s="3">
        <f>IF('Training Data'!A788="F",1,0)</f>
        <v>1</v>
      </c>
      <c r="C788" s="9">
        <f>IF('Training Data'!B788="H",1,0)</f>
        <v>1</v>
      </c>
      <c r="D788" s="3">
        <f>IF('Training Data'!B788="A",1,0)</f>
        <v>0</v>
      </c>
      <c r="E788" s="14">
        <v>0</v>
      </c>
      <c r="F788" s="13">
        <v>0</v>
      </c>
      <c r="G788" s="13">
        <v>0</v>
      </c>
      <c r="H788" s="13">
        <v>0</v>
      </c>
      <c r="I788" s="13">
        <v>0</v>
      </c>
      <c r="J788" s="13">
        <v>0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0</v>
      </c>
      <c r="Q788" s="13">
        <v>0</v>
      </c>
      <c r="R788" s="13">
        <v>1</v>
      </c>
      <c r="S788" s="43">
        <v>0</v>
      </c>
      <c r="U788" s="37">
        <v>0</v>
      </c>
    </row>
    <row r="789" spans="1:21">
      <c r="A789" s="3">
        <f>IF('Training Data'!A789="M",1,0)</f>
        <v>0</v>
      </c>
      <c r="B789" s="3">
        <f>IF('Training Data'!A789="F",1,0)</f>
        <v>1</v>
      </c>
      <c r="C789" s="9">
        <f>IF('Training Data'!B789="H",1,0)</f>
        <v>0</v>
      </c>
      <c r="D789" s="3">
        <f>IF('Training Data'!B789="A",1,0)</f>
        <v>1</v>
      </c>
      <c r="E789" s="14">
        <v>0</v>
      </c>
      <c r="F789" s="13">
        <v>0</v>
      </c>
      <c r="G789" s="13">
        <v>0</v>
      </c>
      <c r="H789" s="13">
        <v>0</v>
      </c>
      <c r="I789" s="13">
        <v>0</v>
      </c>
      <c r="J789" s="13">
        <v>0</v>
      </c>
      <c r="K789" s="13">
        <v>0</v>
      </c>
      <c r="L789" s="13">
        <v>0</v>
      </c>
      <c r="M789" s="13">
        <v>0</v>
      </c>
      <c r="N789" s="13">
        <v>0</v>
      </c>
      <c r="O789" s="13">
        <v>0</v>
      </c>
      <c r="P789" s="13">
        <v>0</v>
      </c>
      <c r="Q789" s="13">
        <v>0</v>
      </c>
      <c r="R789" s="13">
        <v>0</v>
      </c>
      <c r="S789" s="43">
        <v>0</v>
      </c>
      <c r="U789" s="37">
        <v>0</v>
      </c>
    </row>
    <row r="790" spans="1:21">
      <c r="A790" s="3">
        <f>IF('Training Data'!A790="M",1,0)</f>
        <v>1</v>
      </c>
      <c r="B790" s="3">
        <f>IF('Training Data'!A790="F",1,0)</f>
        <v>0</v>
      </c>
      <c r="C790" s="9">
        <f>IF('Training Data'!B790="H",1,0)</f>
        <v>1</v>
      </c>
      <c r="D790" s="3">
        <f>IF('Training Data'!B790="A",1,0)</f>
        <v>0</v>
      </c>
      <c r="E790" s="14">
        <v>0</v>
      </c>
      <c r="F790" s="13">
        <v>0</v>
      </c>
      <c r="G790" s="13">
        <v>0</v>
      </c>
      <c r="H790" s="13">
        <v>0</v>
      </c>
      <c r="I790" s="13">
        <v>0</v>
      </c>
      <c r="J790" s="13">
        <v>0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  <c r="Q790" s="13">
        <v>0</v>
      </c>
      <c r="R790" s="13">
        <v>0</v>
      </c>
      <c r="S790" s="43">
        <v>0</v>
      </c>
      <c r="U790" s="37">
        <v>0</v>
      </c>
    </row>
    <row r="791" spans="1:21">
      <c r="A791" s="3">
        <f>IF('Training Data'!A791="M",1,0)</f>
        <v>1</v>
      </c>
      <c r="B791" s="3">
        <f>IF('Training Data'!A791="F",1,0)</f>
        <v>0</v>
      </c>
      <c r="C791" s="9">
        <f>IF('Training Data'!B791="H",1,0)</f>
        <v>0</v>
      </c>
      <c r="D791" s="3">
        <f>IF('Training Data'!B791="A",1,0)</f>
        <v>1</v>
      </c>
      <c r="E791" s="14">
        <v>0</v>
      </c>
      <c r="F791" s="13">
        <v>0</v>
      </c>
      <c r="G791" s="13">
        <v>0</v>
      </c>
      <c r="H791" s="13">
        <v>0</v>
      </c>
      <c r="I791" s="13">
        <v>0</v>
      </c>
      <c r="J791" s="13">
        <v>0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43">
        <v>0</v>
      </c>
      <c r="U791" s="37">
        <v>0</v>
      </c>
    </row>
    <row r="792" spans="1:21">
      <c r="A792" s="3">
        <f>IF('Training Data'!A792="M",1,0)</f>
        <v>0</v>
      </c>
      <c r="B792" s="3">
        <f>IF('Training Data'!A792="F",1,0)</f>
        <v>0</v>
      </c>
      <c r="C792" s="9">
        <f>IF('Training Data'!B792="H",1,0)</f>
        <v>1</v>
      </c>
      <c r="D792" s="3">
        <f>IF('Training Data'!B792="A",1,0)</f>
        <v>0</v>
      </c>
      <c r="E792" s="14">
        <v>0</v>
      </c>
      <c r="F792" s="13">
        <v>0</v>
      </c>
      <c r="G792" s="13">
        <v>0</v>
      </c>
      <c r="H792" s="13">
        <v>0</v>
      </c>
      <c r="I792" s="13">
        <v>0</v>
      </c>
      <c r="J792" s="13">
        <v>0</v>
      </c>
      <c r="K792" s="13">
        <v>0</v>
      </c>
      <c r="L792" s="13">
        <v>0</v>
      </c>
      <c r="M792" s="13">
        <v>0</v>
      </c>
      <c r="N792" s="13">
        <v>0</v>
      </c>
      <c r="O792" s="13">
        <v>0</v>
      </c>
      <c r="P792" s="13">
        <v>0</v>
      </c>
      <c r="Q792" s="13">
        <v>0</v>
      </c>
      <c r="R792" s="13">
        <v>0</v>
      </c>
      <c r="S792" s="43">
        <v>0</v>
      </c>
      <c r="U792" s="37">
        <v>0</v>
      </c>
    </row>
    <row r="793" spans="1:21">
      <c r="A793" s="3">
        <f>IF('Training Data'!A793="M",1,0)</f>
        <v>0</v>
      </c>
      <c r="B793" s="3">
        <f>IF('Training Data'!A793="F",1,0)</f>
        <v>1</v>
      </c>
      <c r="C793" s="9">
        <f>IF('Training Data'!B793="H",1,0)</f>
        <v>0</v>
      </c>
      <c r="D793" s="3">
        <f>IF('Training Data'!B793="A",1,0)</f>
        <v>1</v>
      </c>
      <c r="E793" s="14">
        <v>0</v>
      </c>
      <c r="F793" s="13">
        <v>0</v>
      </c>
      <c r="G793" s="13">
        <v>0</v>
      </c>
      <c r="H793" s="13">
        <v>0</v>
      </c>
      <c r="I793" s="13">
        <v>0</v>
      </c>
      <c r="J793" s="13">
        <v>0</v>
      </c>
      <c r="K793" s="13">
        <v>0</v>
      </c>
      <c r="L793" s="13">
        <v>0</v>
      </c>
      <c r="M793" s="13">
        <v>0</v>
      </c>
      <c r="N793" s="13">
        <v>0</v>
      </c>
      <c r="O793" s="13">
        <v>0</v>
      </c>
      <c r="P793" s="13">
        <v>0</v>
      </c>
      <c r="Q793" s="13">
        <v>1</v>
      </c>
      <c r="R793" s="13">
        <v>0</v>
      </c>
      <c r="S793" s="43">
        <v>0</v>
      </c>
      <c r="U793" s="37">
        <v>0</v>
      </c>
    </row>
    <row r="794" spans="1:21">
      <c r="A794" s="3">
        <f>IF('Training Data'!A794="M",1,0)</f>
        <v>0</v>
      </c>
      <c r="B794" s="3">
        <f>IF('Training Data'!A794="F",1,0)</f>
        <v>1</v>
      </c>
      <c r="C794" s="9">
        <f>IF('Training Data'!B794="H",1,0)</f>
        <v>1</v>
      </c>
      <c r="D794" s="3">
        <f>IF('Training Data'!B794="A",1,0)</f>
        <v>0</v>
      </c>
      <c r="E794" s="14">
        <v>0</v>
      </c>
      <c r="F794" s="13">
        <v>1</v>
      </c>
      <c r="G794" s="13">
        <v>0</v>
      </c>
      <c r="H794" s="13">
        <v>0</v>
      </c>
      <c r="I794" s="13">
        <v>0</v>
      </c>
      <c r="J794" s="13">
        <v>0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0</v>
      </c>
      <c r="Q794" s="13">
        <v>0</v>
      </c>
      <c r="R794" s="13">
        <v>0</v>
      </c>
      <c r="S794" s="43">
        <v>0</v>
      </c>
      <c r="U794" s="37">
        <v>0</v>
      </c>
    </row>
    <row r="795" spans="1:21">
      <c r="A795" s="3">
        <f>IF('Training Data'!A795="M",1,0)</f>
        <v>1</v>
      </c>
      <c r="B795" s="3">
        <f>IF('Training Data'!A795="F",1,0)</f>
        <v>0</v>
      </c>
      <c r="C795" s="9">
        <f>IF('Training Data'!B795="H",1,0)</f>
        <v>0</v>
      </c>
      <c r="D795" s="3">
        <f>IF('Training Data'!B795="A",1,0)</f>
        <v>1</v>
      </c>
      <c r="E795" s="14">
        <v>0</v>
      </c>
      <c r="F795" s="13">
        <v>0</v>
      </c>
      <c r="G795" s="13">
        <v>1</v>
      </c>
      <c r="H795" s="13">
        <v>0</v>
      </c>
      <c r="I795" s="13">
        <v>0</v>
      </c>
      <c r="J795" s="13">
        <v>0</v>
      </c>
      <c r="K795" s="13">
        <v>0</v>
      </c>
      <c r="L795" s="13">
        <v>0</v>
      </c>
      <c r="M795" s="13">
        <v>0</v>
      </c>
      <c r="N795" s="13">
        <v>0</v>
      </c>
      <c r="O795" s="13">
        <v>0</v>
      </c>
      <c r="P795" s="13">
        <v>0</v>
      </c>
      <c r="Q795" s="13">
        <v>0</v>
      </c>
      <c r="R795" s="13">
        <v>0</v>
      </c>
      <c r="S795" s="43">
        <v>0</v>
      </c>
      <c r="U795" s="37">
        <v>0</v>
      </c>
    </row>
    <row r="796" spans="1:21">
      <c r="A796" s="3">
        <f>IF('Training Data'!A796="M",1,0)</f>
        <v>0</v>
      </c>
      <c r="B796" s="3">
        <f>IF('Training Data'!A796="F",1,0)</f>
        <v>0</v>
      </c>
      <c r="C796" s="9">
        <f>IF('Training Data'!B796="H",1,0)</f>
        <v>0</v>
      </c>
      <c r="D796" s="3">
        <f>IF('Training Data'!B796="A",1,0)</f>
        <v>1</v>
      </c>
      <c r="E796" s="14">
        <v>0</v>
      </c>
      <c r="F796" s="13">
        <v>1</v>
      </c>
      <c r="G796" s="13">
        <v>0</v>
      </c>
      <c r="H796" s="13">
        <v>0</v>
      </c>
      <c r="I796" s="13">
        <v>0</v>
      </c>
      <c r="J796" s="13">
        <v>0</v>
      </c>
      <c r="K796" s="13">
        <v>0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  <c r="Q796" s="13">
        <v>0</v>
      </c>
      <c r="R796" s="13">
        <v>0</v>
      </c>
      <c r="S796" s="43">
        <v>0</v>
      </c>
      <c r="U796" s="37">
        <v>0</v>
      </c>
    </row>
    <row r="797" spans="1:21">
      <c r="A797" s="3">
        <f>IF('Training Data'!A797="M",1,0)</f>
        <v>0</v>
      </c>
      <c r="B797" s="3">
        <f>IF('Training Data'!A797="F",1,0)</f>
        <v>1</v>
      </c>
      <c r="C797" s="9">
        <f>IF('Training Data'!B797="H",1,0)</f>
        <v>1</v>
      </c>
      <c r="D797" s="3">
        <f>IF('Training Data'!B797="A",1,0)</f>
        <v>0</v>
      </c>
      <c r="E797" s="14">
        <v>0</v>
      </c>
      <c r="F797" s="13">
        <v>1</v>
      </c>
      <c r="G797" s="13">
        <v>0</v>
      </c>
      <c r="H797" s="13">
        <v>0</v>
      </c>
      <c r="I797" s="13">
        <v>0</v>
      </c>
      <c r="J797" s="13">
        <v>0</v>
      </c>
      <c r="K797" s="13">
        <v>0</v>
      </c>
      <c r="L797" s="13">
        <v>0</v>
      </c>
      <c r="M797" s="13">
        <v>0</v>
      </c>
      <c r="N797" s="13">
        <v>0</v>
      </c>
      <c r="O797" s="13">
        <v>1</v>
      </c>
      <c r="P797" s="13">
        <v>0</v>
      </c>
      <c r="Q797" s="13">
        <v>0</v>
      </c>
      <c r="R797" s="13">
        <v>0</v>
      </c>
      <c r="S797" s="43">
        <v>1</v>
      </c>
      <c r="U797" s="37">
        <v>0</v>
      </c>
    </row>
    <row r="798" spans="1:21">
      <c r="A798" s="3">
        <f>IF('Training Data'!A798="M",1,0)</f>
        <v>0</v>
      </c>
      <c r="B798" s="3">
        <f>IF('Training Data'!A798="F",1,0)</f>
        <v>1</v>
      </c>
      <c r="C798" s="9">
        <f>IF('Training Data'!B798="H",1,0)</f>
        <v>0</v>
      </c>
      <c r="D798" s="3">
        <f>IF('Training Data'!B798="A",1,0)</f>
        <v>1</v>
      </c>
      <c r="E798" s="14">
        <v>1</v>
      </c>
      <c r="F798" s="13">
        <v>0</v>
      </c>
      <c r="G798" s="13">
        <v>0</v>
      </c>
      <c r="H798" s="13">
        <v>0</v>
      </c>
      <c r="I798" s="13">
        <v>0</v>
      </c>
      <c r="J798" s="13">
        <v>0</v>
      </c>
      <c r="K798" s="13">
        <v>0</v>
      </c>
      <c r="L798" s="13">
        <v>0</v>
      </c>
      <c r="M798" s="13">
        <v>0</v>
      </c>
      <c r="N798" s="13">
        <v>0</v>
      </c>
      <c r="O798" s="13">
        <v>1</v>
      </c>
      <c r="P798" s="13">
        <v>0</v>
      </c>
      <c r="Q798" s="13">
        <v>0</v>
      </c>
      <c r="R798" s="13">
        <v>0</v>
      </c>
      <c r="S798" s="43">
        <v>0</v>
      </c>
      <c r="U798" s="37">
        <v>0</v>
      </c>
    </row>
    <row r="799" spans="1:21">
      <c r="A799" s="3">
        <f>IF('Training Data'!A799="M",1,0)</f>
        <v>1</v>
      </c>
      <c r="B799" s="3">
        <f>IF('Training Data'!A799="F",1,0)</f>
        <v>0</v>
      </c>
      <c r="C799" s="9">
        <f>IF('Training Data'!B799="H",1,0)</f>
        <v>0</v>
      </c>
      <c r="D799" s="3">
        <f>IF('Training Data'!B799="A",1,0)</f>
        <v>1</v>
      </c>
      <c r="E799" s="14">
        <v>1</v>
      </c>
      <c r="F799" s="13">
        <v>1</v>
      </c>
      <c r="G799" s="13">
        <v>0</v>
      </c>
      <c r="H799" s="13">
        <v>0</v>
      </c>
      <c r="I799" s="13">
        <v>0</v>
      </c>
      <c r="J799" s="13">
        <v>0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3">
        <v>0</v>
      </c>
      <c r="Q799" s="13">
        <v>0</v>
      </c>
      <c r="R799" s="13">
        <v>0</v>
      </c>
      <c r="S799" s="43">
        <v>0</v>
      </c>
      <c r="U799" s="37">
        <v>0</v>
      </c>
    </row>
    <row r="800" spans="1:21">
      <c r="A800" s="3">
        <f>IF('Training Data'!A800="M",1,0)</f>
        <v>1</v>
      </c>
      <c r="B800" s="3">
        <f>IF('Training Data'!A800="F",1,0)</f>
        <v>0</v>
      </c>
      <c r="C800" s="9">
        <f>IF('Training Data'!B800="H",1,0)</f>
        <v>0</v>
      </c>
      <c r="D800" s="3">
        <f>IF('Training Data'!B800="A",1,0)</f>
        <v>1</v>
      </c>
      <c r="E800" s="14">
        <v>0</v>
      </c>
      <c r="F800" s="13">
        <v>0</v>
      </c>
      <c r="G800" s="13">
        <v>0</v>
      </c>
      <c r="H800" s="13">
        <v>0</v>
      </c>
      <c r="I800" s="13">
        <v>0</v>
      </c>
      <c r="J800" s="13">
        <v>0</v>
      </c>
      <c r="K800" s="13">
        <v>0</v>
      </c>
      <c r="L800" s="13">
        <v>1</v>
      </c>
      <c r="M800" s="13">
        <v>0</v>
      </c>
      <c r="N800" s="13">
        <v>0</v>
      </c>
      <c r="O800" s="13">
        <v>0</v>
      </c>
      <c r="P800" s="13">
        <v>0</v>
      </c>
      <c r="Q800" s="13">
        <v>0</v>
      </c>
      <c r="R800" s="13">
        <v>0</v>
      </c>
      <c r="S800" s="43">
        <v>0</v>
      </c>
      <c r="U800" s="37">
        <v>0</v>
      </c>
    </row>
    <row r="801" spans="1:21">
      <c r="A801" s="3">
        <f>IF('Training Data'!A801="M",1,0)</f>
        <v>1</v>
      </c>
      <c r="B801" s="3">
        <f>IF('Training Data'!A801="F",1,0)</f>
        <v>0</v>
      </c>
      <c r="C801" s="9">
        <f>IF('Training Data'!B801="H",1,0)</f>
        <v>1</v>
      </c>
      <c r="D801" s="3">
        <f>IF('Training Data'!B801="A",1,0)</f>
        <v>0</v>
      </c>
      <c r="E801" s="14">
        <v>0</v>
      </c>
      <c r="F801" s="13">
        <v>0</v>
      </c>
      <c r="G801" s="13">
        <v>0</v>
      </c>
      <c r="H801" s="13">
        <v>0</v>
      </c>
      <c r="I801" s="13">
        <v>0</v>
      </c>
      <c r="J801" s="13">
        <v>0</v>
      </c>
      <c r="K801" s="13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0</v>
      </c>
      <c r="Q801" s="13">
        <v>0</v>
      </c>
      <c r="R801" s="13">
        <v>0</v>
      </c>
      <c r="S801" s="43">
        <v>0</v>
      </c>
      <c r="U801" s="37">
        <v>0</v>
      </c>
    </row>
    <row r="802" spans="1:21">
      <c r="A802" s="3">
        <f>IF('Training Data'!A802="M",1,0)</f>
        <v>0</v>
      </c>
      <c r="B802" s="3">
        <f>IF('Training Data'!A802="F",1,0)</f>
        <v>1</v>
      </c>
      <c r="C802" s="9">
        <f>IF('Training Data'!B802="H",1,0)</f>
        <v>1</v>
      </c>
      <c r="D802" s="3">
        <f>IF('Training Data'!B802="A",1,0)</f>
        <v>0</v>
      </c>
      <c r="E802" s="14">
        <v>0</v>
      </c>
      <c r="F802" s="13">
        <v>0</v>
      </c>
      <c r="G802" s="13">
        <v>0</v>
      </c>
      <c r="H802" s="13">
        <v>0</v>
      </c>
      <c r="I802" s="13">
        <v>0</v>
      </c>
      <c r="J802" s="13">
        <v>0</v>
      </c>
      <c r="K802" s="13">
        <v>0</v>
      </c>
      <c r="L802" s="13">
        <v>0</v>
      </c>
      <c r="M802" s="13">
        <v>0</v>
      </c>
      <c r="N802" s="13">
        <v>0</v>
      </c>
      <c r="O802" s="13">
        <v>1</v>
      </c>
      <c r="P802" s="13">
        <v>0</v>
      </c>
      <c r="Q802" s="13">
        <v>0</v>
      </c>
      <c r="R802" s="13">
        <v>0</v>
      </c>
      <c r="S802" s="43">
        <v>0</v>
      </c>
      <c r="U802" s="37">
        <v>0</v>
      </c>
    </row>
    <row r="803" spans="1:21">
      <c r="A803" s="3">
        <f>IF('Training Data'!A803="M",1,0)</f>
        <v>1</v>
      </c>
      <c r="B803" s="3">
        <f>IF('Training Data'!A803="F",1,0)</f>
        <v>0</v>
      </c>
      <c r="C803" s="9">
        <f>IF('Training Data'!B803="H",1,0)</f>
        <v>1</v>
      </c>
      <c r="D803" s="3">
        <f>IF('Training Data'!B803="A",1,0)</f>
        <v>0</v>
      </c>
      <c r="E803" s="14">
        <v>0</v>
      </c>
      <c r="F803" s="13">
        <v>0</v>
      </c>
      <c r="G803" s="13">
        <v>0</v>
      </c>
      <c r="H803" s="13">
        <v>0</v>
      </c>
      <c r="I803" s="13">
        <v>0</v>
      </c>
      <c r="J803" s="13">
        <v>0</v>
      </c>
      <c r="K803" s="13">
        <v>0</v>
      </c>
      <c r="L803" s="13">
        <v>0</v>
      </c>
      <c r="M803" s="13">
        <v>0</v>
      </c>
      <c r="N803" s="13">
        <v>0</v>
      </c>
      <c r="O803" s="13">
        <v>0</v>
      </c>
      <c r="P803" s="13">
        <v>0</v>
      </c>
      <c r="Q803" s="13">
        <v>0</v>
      </c>
      <c r="R803" s="13">
        <v>0</v>
      </c>
      <c r="S803" s="43">
        <v>0</v>
      </c>
      <c r="U803" s="37">
        <v>0</v>
      </c>
    </row>
    <row r="804" spans="1:21">
      <c r="A804" s="3">
        <f>IF('Training Data'!A804="M",1,0)</f>
        <v>1</v>
      </c>
      <c r="B804" s="3">
        <f>IF('Training Data'!A804="F",1,0)</f>
        <v>0</v>
      </c>
      <c r="C804" s="9">
        <f>IF('Training Data'!B804="H",1,0)</f>
        <v>1</v>
      </c>
      <c r="D804" s="3">
        <f>IF('Training Data'!B804="A",1,0)</f>
        <v>0</v>
      </c>
      <c r="E804" s="14">
        <v>0</v>
      </c>
      <c r="F804" s="13">
        <v>0</v>
      </c>
      <c r="G804" s="13">
        <v>0</v>
      </c>
      <c r="H804" s="13">
        <v>0</v>
      </c>
      <c r="I804" s="13">
        <v>0</v>
      </c>
      <c r="J804" s="13">
        <v>0</v>
      </c>
      <c r="K804" s="13">
        <v>0</v>
      </c>
      <c r="L804" s="13">
        <v>0</v>
      </c>
      <c r="M804" s="13">
        <v>0</v>
      </c>
      <c r="N804" s="13">
        <v>1</v>
      </c>
      <c r="O804" s="13">
        <v>0</v>
      </c>
      <c r="P804" s="13">
        <v>0</v>
      </c>
      <c r="Q804" s="13">
        <v>0</v>
      </c>
      <c r="R804" s="13">
        <v>0</v>
      </c>
      <c r="S804" s="43">
        <v>0</v>
      </c>
      <c r="U804" s="37">
        <v>0</v>
      </c>
    </row>
    <row r="805" spans="1:21">
      <c r="A805" s="3">
        <f>IF('Training Data'!A805="M",1,0)</f>
        <v>0</v>
      </c>
      <c r="B805" s="3">
        <f>IF('Training Data'!A805="F",1,0)</f>
        <v>0</v>
      </c>
      <c r="C805" s="9">
        <f>IF('Training Data'!B805="H",1,0)</f>
        <v>1</v>
      </c>
      <c r="D805" s="3">
        <f>IF('Training Data'!B805="A",1,0)</f>
        <v>0</v>
      </c>
      <c r="E805" s="14">
        <v>0</v>
      </c>
      <c r="F805" s="13">
        <v>1</v>
      </c>
      <c r="G805" s="13">
        <v>1</v>
      </c>
      <c r="H805" s="13">
        <v>0</v>
      </c>
      <c r="I805" s="13">
        <v>0</v>
      </c>
      <c r="J805" s="13">
        <v>0</v>
      </c>
      <c r="K805" s="13">
        <v>0</v>
      </c>
      <c r="L805" s="13">
        <v>0</v>
      </c>
      <c r="M805" s="13">
        <v>0</v>
      </c>
      <c r="N805" s="13">
        <v>0</v>
      </c>
      <c r="O805" s="13">
        <v>0</v>
      </c>
      <c r="P805" s="13">
        <v>0</v>
      </c>
      <c r="Q805" s="13">
        <v>0</v>
      </c>
      <c r="R805" s="13">
        <v>0</v>
      </c>
      <c r="S805" s="43">
        <v>0</v>
      </c>
      <c r="U805" s="37">
        <v>0</v>
      </c>
    </row>
    <row r="806" spans="1:21">
      <c r="A806" s="3">
        <f>IF('Training Data'!A806="M",1,0)</f>
        <v>1</v>
      </c>
      <c r="B806" s="3">
        <f>IF('Training Data'!A806="F",1,0)</f>
        <v>0</v>
      </c>
      <c r="C806" s="9">
        <f>IF('Training Data'!B806="H",1,0)</f>
        <v>1</v>
      </c>
      <c r="D806" s="3">
        <f>IF('Training Data'!B806="A",1,0)</f>
        <v>0</v>
      </c>
      <c r="E806" s="14">
        <v>0</v>
      </c>
      <c r="F806" s="13">
        <v>1</v>
      </c>
      <c r="G806" s="13">
        <v>0</v>
      </c>
      <c r="H806" s="13">
        <v>0</v>
      </c>
      <c r="I806" s="13">
        <v>0</v>
      </c>
      <c r="J806" s="13">
        <v>0</v>
      </c>
      <c r="K806" s="13">
        <v>0</v>
      </c>
      <c r="L806" s="13">
        <v>0</v>
      </c>
      <c r="M806" s="13">
        <v>0</v>
      </c>
      <c r="N806" s="13">
        <v>0</v>
      </c>
      <c r="O806" s="13">
        <v>0</v>
      </c>
      <c r="P806" s="13">
        <v>0</v>
      </c>
      <c r="Q806" s="13">
        <v>0</v>
      </c>
      <c r="R806" s="13">
        <v>0</v>
      </c>
      <c r="S806" s="43">
        <v>0</v>
      </c>
      <c r="U806" s="37">
        <v>0</v>
      </c>
    </row>
    <row r="807" spans="1:21">
      <c r="A807" s="3">
        <f>IF('Training Data'!A807="M",1,0)</f>
        <v>0</v>
      </c>
      <c r="B807" s="3">
        <f>IF('Training Data'!A807="F",1,0)</f>
        <v>1</v>
      </c>
      <c r="C807" s="9">
        <f>IF('Training Data'!B807="H",1,0)</f>
        <v>0</v>
      </c>
      <c r="D807" s="3">
        <f>IF('Training Data'!B807="A",1,0)</f>
        <v>0</v>
      </c>
      <c r="E807" s="14">
        <v>0</v>
      </c>
      <c r="F807" s="13">
        <v>0</v>
      </c>
      <c r="G807" s="13">
        <v>0</v>
      </c>
      <c r="H807" s="13">
        <v>0</v>
      </c>
      <c r="I807" s="13">
        <v>0</v>
      </c>
      <c r="J807" s="13">
        <v>0</v>
      </c>
      <c r="K807" s="13">
        <v>0</v>
      </c>
      <c r="L807" s="13">
        <v>0</v>
      </c>
      <c r="M807" s="13">
        <v>0</v>
      </c>
      <c r="N807" s="13">
        <v>0</v>
      </c>
      <c r="O807" s="13">
        <v>0</v>
      </c>
      <c r="P807" s="13">
        <v>0</v>
      </c>
      <c r="Q807" s="13">
        <v>0</v>
      </c>
      <c r="R807" s="13">
        <v>0</v>
      </c>
      <c r="S807" s="43">
        <v>0</v>
      </c>
      <c r="U807" s="37">
        <v>0</v>
      </c>
    </row>
    <row r="808" spans="1:21">
      <c r="A808" s="3">
        <f>IF('Training Data'!A808="M",1,0)</f>
        <v>1</v>
      </c>
      <c r="B808" s="3">
        <f>IF('Training Data'!A808="F",1,0)</f>
        <v>0</v>
      </c>
      <c r="C808" s="9">
        <f>IF('Training Data'!B808="H",1,0)</f>
        <v>1</v>
      </c>
      <c r="D808" s="3">
        <f>IF('Training Data'!B808="A",1,0)</f>
        <v>0</v>
      </c>
      <c r="E808" s="14">
        <v>0</v>
      </c>
      <c r="F808" s="13">
        <v>0</v>
      </c>
      <c r="G808" s="13">
        <v>0</v>
      </c>
      <c r="H808" s="13">
        <v>0</v>
      </c>
      <c r="I808" s="13">
        <v>0</v>
      </c>
      <c r="J808" s="13">
        <v>0</v>
      </c>
      <c r="K808" s="13">
        <v>0</v>
      </c>
      <c r="L808" s="13">
        <v>0</v>
      </c>
      <c r="M808" s="13">
        <v>0</v>
      </c>
      <c r="N808" s="13">
        <v>0</v>
      </c>
      <c r="O808" s="13">
        <v>0</v>
      </c>
      <c r="P808" s="13">
        <v>0</v>
      </c>
      <c r="Q808" s="13">
        <v>0</v>
      </c>
      <c r="R808" s="13">
        <v>0</v>
      </c>
      <c r="S808" s="43">
        <v>0</v>
      </c>
      <c r="U808" s="37">
        <v>0</v>
      </c>
    </row>
    <row r="809" spans="1:21">
      <c r="A809" s="3">
        <f>IF('Training Data'!A809="M",1,0)</f>
        <v>0</v>
      </c>
      <c r="B809" s="3">
        <f>IF('Training Data'!A809="F",1,0)</f>
        <v>0</v>
      </c>
      <c r="C809" s="9">
        <f>IF('Training Data'!B809="H",1,0)</f>
        <v>0</v>
      </c>
      <c r="D809" s="3">
        <f>IF('Training Data'!B809="A",1,0)</f>
        <v>1</v>
      </c>
      <c r="E809" s="14">
        <v>0</v>
      </c>
      <c r="F809" s="13">
        <v>0</v>
      </c>
      <c r="G809" s="13">
        <v>0</v>
      </c>
      <c r="H809" s="13">
        <v>0</v>
      </c>
      <c r="I809" s="13">
        <v>0</v>
      </c>
      <c r="J809" s="13">
        <v>0</v>
      </c>
      <c r="K809" s="13">
        <v>0</v>
      </c>
      <c r="L809" s="13">
        <v>0</v>
      </c>
      <c r="M809" s="13">
        <v>0</v>
      </c>
      <c r="N809" s="13">
        <v>0</v>
      </c>
      <c r="O809" s="13">
        <v>1</v>
      </c>
      <c r="P809" s="13">
        <v>0</v>
      </c>
      <c r="Q809" s="13">
        <v>1</v>
      </c>
      <c r="R809" s="13">
        <v>0</v>
      </c>
      <c r="S809" s="43">
        <v>0</v>
      </c>
      <c r="U809" s="37">
        <v>0</v>
      </c>
    </row>
    <row r="810" spans="1:21">
      <c r="A810" s="3">
        <f>IF('Training Data'!A810="M",1,0)</f>
        <v>0</v>
      </c>
      <c r="B810" s="3">
        <f>IF('Training Data'!A810="F",1,0)</f>
        <v>1</v>
      </c>
      <c r="C810" s="9">
        <f>IF('Training Data'!B810="H",1,0)</f>
        <v>0</v>
      </c>
      <c r="D810" s="3">
        <f>IF('Training Data'!B810="A",1,0)</f>
        <v>1</v>
      </c>
      <c r="E810" s="14">
        <v>0</v>
      </c>
      <c r="F810" s="13">
        <v>0</v>
      </c>
      <c r="G810" s="13">
        <v>0</v>
      </c>
      <c r="H810" s="13">
        <v>0</v>
      </c>
      <c r="I810" s="13">
        <v>0</v>
      </c>
      <c r="J810" s="13">
        <v>0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0</v>
      </c>
      <c r="Q810" s="13">
        <v>0</v>
      </c>
      <c r="R810" s="13">
        <v>0</v>
      </c>
      <c r="S810" s="43">
        <v>0</v>
      </c>
      <c r="U810" s="37">
        <v>0</v>
      </c>
    </row>
    <row r="811" spans="1:21">
      <c r="A811" s="3">
        <f>IF('Training Data'!A811="M",1,0)</f>
        <v>1</v>
      </c>
      <c r="B811" s="3">
        <f>IF('Training Data'!A811="F",1,0)</f>
        <v>0</v>
      </c>
      <c r="C811" s="9">
        <f>IF('Training Data'!B811="H",1,0)</f>
        <v>0</v>
      </c>
      <c r="D811" s="3">
        <f>IF('Training Data'!B811="A",1,0)</f>
        <v>1</v>
      </c>
      <c r="E811" s="14">
        <v>0</v>
      </c>
      <c r="F811" s="13">
        <v>0</v>
      </c>
      <c r="G811" s="13">
        <v>0</v>
      </c>
      <c r="H811" s="13">
        <v>0</v>
      </c>
      <c r="I811" s="13">
        <v>0</v>
      </c>
      <c r="J811" s="13">
        <v>0</v>
      </c>
      <c r="K811" s="13">
        <v>0</v>
      </c>
      <c r="L811" s="13">
        <v>0</v>
      </c>
      <c r="M811" s="13">
        <v>0</v>
      </c>
      <c r="N811" s="13">
        <v>0</v>
      </c>
      <c r="O811" s="13">
        <v>0</v>
      </c>
      <c r="P811" s="13">
        <v>0</v>
      </c>
      <c r="Q811" s="13">
        <v>0</v>
      </c>
      <c r="R811" s="13">
        <v>0</v>
      </c>
      <c r="S811" s="43">
        <v>0</v>
      </c>
      <c r="U811" s="37">
        <v>0</v>
      </c>
    </row>
    <row r="812" spans="1:21">
      <c r="A812" s="3">
        <f>IF('Training Data'!A812="M",1,0)</f>
        <v>1</v>
      </c>
      <c r="B812" s="3">
        <f>IF('Training Data'!A812="F",1,0)</f>
        <v>0</v>
      </c>
      <c r="C812" s="9">
        <f>IF('Training Data'!B812="H",1,0)</f>
        <v>0</v>
      </c>
      <c r="D812" s="3">
        <f>IF('Training Data'!B812="A",1,0)</f>
        <v>0</v>
      </c>
      <c r="E812" s="14">
        <v>0</v>
      </c>
      <c r="F812" s="13">
        <v>1</v>
      </c>
      <c r="G812" s="13">
        <v>0</v>
      </c>
      <c r="H812" s="13">
        <v>0</v>
      </c>
      <c r="I812" s="13">
        <v>0</v>
      </c>
      <c r="J812" s="13">
        <v>0</v>
      </c>
      <c r="K812" s="13">
        <v>0</v>
      </c>
      <c r="L812" s="13">
        <v>0</v>
      </c>
      <c r="M812" s="13">
        <v>0</v>
      </c>
      <c r="N812" s="13">
        <v>0</v>
      </c>
      <c r="O812" s="13">
        <v>1</v>
      </c>
      <c r="P812" s="13">
        <v>0</v>
      </c>
      <c r="Q812" s="13">
        <v>0</v>
      </c>
      <c r="R812" s="13">
        <v>1</v>
      </c>
      <c r="S812" s="43">
        <v>0</v>
      </c>
      <c r="U812" s="37">
        <v>0</v>
      </c>
    </row>
    <row r="813" spans="1:21">
      <c r="A813" s="3">
        <f>IF('Training Data'!A813="M",1,0)</f>
        <v>0</v>
      </c>
      <c r="B813" s="3">
        <f>IF('Training Data'!A813="F",1,0)</f>
        <v>1</v>
      </c>
      <c r="C813" s="9">
        <f>IF('Training Data'!B813="H",1,0)</f>
        <v>0</v>
      </c>
      <c r="D813" s="3">
        <f>IF('Training Data'!B813="A",1,0)</f>
        <v>0</v>
      </c>
      <c r="E813" s="14">
        <v>0</v>
      </c>
      <c r="F813" s="13">
        <v>1</v>
      </c>
      <c r="G813" s="13">
        <v>0</v>
      </c>
      <c r="H813" s="13">
        <v>0</v>
      </c>
      <c r="I813" s="13">
        <v>0</v>
      </c>
      <c r="J813" s="13">
        <v>0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3">
        <v>0</v>
      </c>
      <c r="Q813" s="13">
        <v>0</v>
      </c>
      <c r="R813" s="13">
        <v>0</v>
      </c>
      <c r="S813" s="43">
        <v>0</v>
      </c>
      <c r="U813" s="37">
        <v>0</v>
      </c>
    </row>
    <row r="814" spans="1:21">
      <c r="A814" s="3">
        <f>IF('Training Data'!A814="M",1,0)</f>
        <v>0</v>
      </c>
      <c r="B814" s="3">
        <f>IF('Training Data'!A814="F",1,0)</f>
        <v>0</v>
      </c>
      <c r="C814" s="9">
        <f>IF('Training Data'!B814="H",1,0)</f>
        <v>1</v>
      </c>
      <c r="D814" s="3">
        <f>IF('Training Data'!B814="A",1,0)</f>
        <v>0</v>
      </c>
      <c r="E814" s="14">
        <v>0</v>
      </c>
      <c r="F814" s="13">
        <v>0</v>
      </c>
      <c r="G814" s="13">
        <v>0</v>
      </c>
      <c r="H814" s="13">
        <v>0</v>
      </c>
      <c r="I814" s="13">
        <v>0</v>
      </c>
      <c r="J814" s="13">
        <v>0</v>
      </c>
      <c r="K814" s="13">
        <v>0</v>
      </c>
      <c r="L814" s="13">
        <v>0</v>
      </c>
      <c r="M814" s="13">
        <v>0</v>
      </c>
      <c r="N814" s="13">
        <v>0</v>
      </c>
      <c r="O814" s="13">
        <v>0</v>
      </c>
      <c r="P814" s="13">
        <v>0</v>
      </c>
      <c r="Q814" s="13">
        <v>0</v>
      </c>
      <c r="R814" s="13">
        <v>0</v>
      </c>
      <c r="S814" s="43">
        <v>0</v>
      </c>
      <c r="U814" s="37">
        <v>0</v>
      </c>
    </row>
    <row r="815" spans="1:21">
      <c r="A815" s="3">
        <f>IF('Training Data'!A815="M",1,0)</f>
        <v>1</v>
      </c>
      <c r="B815" s="3">
        <f>IF('Training Data'!A815="F",1,0)</f>
        <v>0</v>
      </c>
      <c r="C815" s="9">
        <f>IF('Training Data'!B815="H",1,0)</f>
        <v>1</v>
      </c>
      <c r="D815" s="3">
        <f>IF('Training Data'!B815="A",1,0)</f>
        <v>0</v>
      </c>
      <c r="E815" s="14">
        <v>0</v>
      </c>
      <c r="F815" s="13">
        <v>0</v>
      </c>
      <c r="G815" s="13">
        <v>1</v>
      </c>
      <c r="H815" s="13">
        <v>0</v>
      </c>
      <c r="I815" s="13">
        <v>0</v>
      </c>
      <c r="J815" s="13">
        <v>0</v>
      </c>
      <c r="K815" s="13">
        <v>0</v>
      </c>
      <c r="L815" s="13">
        <v>1</v>
      </c>
      <c r="M815" s="13">
        <v>0</v>
      </c>
      <c r="N815" s="13">
        <v>0</v>
      </c>
      <c r="O815" s="13">
        <v>1</v>
      </c>
      <c r="P815" s="13">
        <v>0</v>
      </c>
      <c r="Q815" s="13">
        <v>0</v>
      </c>
      <c r="R815" s="13">
        <v>0</v>
      </c>
      <c r="S815" s="43">
        <v>0</v>
      </c>
      <c r="U815" s="37">
        <v>0</v>
      </c>
    </row>
    <row r="816" spans="1:21">
      <c r="A816" s="3">
        <f>IF('Training Data'!A816="M",1,0)</f>
        <v>0</v>
      </c>
      <c r="B816" s="3">
        <f>IF('Training Data'!A816="F",1,0)</f>
        <v>1</v>
      </c>
      <c r="C816" s="9">
        <f>IF('Training Data'!B816="H",1,0)</f>
        <v>1</v>
      </c>
      <c r="D816" s="3">
        <f>IF('Training Data'!B816="A",1,0)</f>
        <v>0</v>
      </c>
      <c r="E816" s="14">
        <v>0</v>
      </c>
      <c r="F816" s="13">
        <v>0</v>
      </c>
      <c r="G816" s="13">
        <v>0</v>
      </c>
      <c r="H816" s="13">
        <v>0</v>
      </c>
      <c r="I816" s="13">
        <v>0</v>
      </c>
      <c r="J816" s="13">
        <v>0</v>
      </c>
      <c r="K816" s="13">
        <v>0</v>
      </c>
      <c r="L816" s="13">
        <v>0</v>
      </c>
      <c r="M816" s="13">
        <v>0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43">
        <v>0</v>
      </c>
      <c r="U816" s="37">
        <v>0</v>
      </c>
    </row>
    <row r="817" spans="1:21">
      <c r="A817" s="3">
        <f>IF('Training Data'!A817="M",1,0)</f>
        <v>1</v>
      </c>
      <c r="B817" s="3">
        <f>IF('Training Data'!A817="F",1,0)</f>
        <v>0</v>
      </c>
      <c r="C817" s="9">
        <f>IF('Training Data'!B817="H",1,0)</f>
        <v>1</v>
      </c>
      <c r="D817" s="3">
        <f>IF('Training Data'!B817="A",1,0)</f>
        <v>0</v>
      </c>
      <c r="E817" s="14">
        <v>0</v>
      </c>
      <c r="F817" s="13">
        <v>0</v>
      </c>
      <c r="G817" s="13">
        <v>0</v>
      </c>
      <c r="H817" s="13">
        <v>0</v>
      </c>
      <c r="I817" s="13">
        <v>0</v>
      </c>
      <c r="J817" s="13">
        <v>0</v>
      </c>
      <c r="K817" s="13">
        <v>0</v>
      </c>
      <c r="L817" s="13">
        <v>0</v>
      </c>
      <c r="M817" s="13">
        <v>0</v>
      </c>
      <c r="N817" s="13">
        <v>1</v>
      </c>
      <c r="O817" s="13">
        <v>0</v>
      </c>
      <c r="P817" s="13">
        <v>0</v>
      </c>
      <c r="Q817" s="13">
        <v>0</v>
      </c>
      <c r="R817" s="13">
        <v>0</v>
      </c>
      <c r="S817" s="43">
        <v>0</v>
      </c>
      <c r="U817" s="37">
        <v>0</v>
      </c>
    </row>
    <row r="818" spans="1:21">
      <c r="A818" s="3">
        <f>IF('Training Data'!A818="M",1,0)</f>
        <v>1</v>
      </c>
      <c r="B818" s="3">
        <f>IF('Training Data'!A818="F",1,0)</f>
        <v>0</v>
      </c>
      <c r="C818" s="9">
        <f>IF('Training Data'!B818="H",1,0)</f>
        <v>0</v>
      </c>
      <c r="D818" s="3">
        <f>IF('Training Data'!B818="A",1,0)</f>
        <v>1</v>
      </c>
      <c r="E818" s="14">
        <v>0</v>
      </c>
      <c r="F818" s="13">
        <v>0</v>
      </c>
      <c r="G818" s="13">
        <v>0</v>
      </c>
      <c r="H818" s="13">
        <v>0</v>
      </c>
      <c r="I818" s="13">
        <v>0</v>
      </c>
      <c r="J818" s="13">
        <v>0</v>
      </c>
      <c r="K818" s="13">
        <v>0</v>
      </c>
      <c r="L818" s="13">
        <v>0</v>
      </c>
      <c r="M818" s="13">
        <v>0</v>
      </c>
      <c r="N818" s="13">
        <v>0</v>
      </c>
      <c r="O818" s="13">
        <v>0</v>
      </c>
      <c r="P818" s="13">
        <v>0</v>
      </c>
      <c r="Q818" s="13">
        <v>0</v>
      </c>
      <c r="R818" s="13">
        <v>0</v>
      </c>
      <c r="S818" s="43">
        <v>0</v>
      </c>
      <c r="U818" s="37">
        <v>0</v>
      </c>
    </row>
    <row r="819" spans="1:21">
      <c r="A819" s="3">
        <f>IF('Training Data'!A819="M",1,0)</f>
        <v>1</v>
      </c>
      <c r="B819" s="3">
        <f>IF('Training Data'!A819="F",1,0)</f>
        <v>0</v>
      </c>
      <c r="C819" s="9">
        <f>IF('Training Data'!B819="H",1,0)</f>
        <v>1</v>
      </c>
      <c r="D819" s="3">
        <f>IF('Training Data'!B819="A",1,0)</f>
        <v>0</v>
      </c>
      <c r="E819" s="14">
        <v>0</v>
      </c>
      <c r="F819" s="13">
        <v>0</v>
      </c>
      <c r="G819" s="13">
        <v>0</v>
      </c>
      <c r="H819" s="13">
        <v>0</v>
      </c>
      <c r="I819" s="13">
        <v>0</v>
      </c>
      <c r="J819" s="13">
        <v>0</v>
      </c>
      <c r="K819" s="13">
        <v>0</v>
      </c>
      <c r="L819" s="13">
        <v>0</v>
      </c>
      <c r="M819" s="13">
        <v>0</v>
      </c>
      <c r="N819" s="13">
        <v>0</v>
      </c>
      <c r="O819" s="13">
        <v>0</v>
      </c>
      <c r="P819" s="13">
        <v>0</v>
      </c>
      <c r="Q819" s="13">
        <v>0</v>
      </c>
      <c r="R819" s="13">
        <v>0</v>
      </c>
      <c r="S819" s="43">
        <v>0</v>
      </c>
      <c r="U819" s="37">
        <v>0</v>
      </c>
    </row>
    <row r="820" spans="1:21">
      <c r="A820" s="3">
        <f>IF('Training Data'!A820="M",1,0)</f>
        <v>1</v>
      </c>
      <c r="B820" s="3">
        <f>IF('Training Data'!A820="F",1,0)</f>
        <v>0</v>
      </c>
      <c r="C820" s="9">
        <f>IF('Training Data'!B820="H",1,0)</f>
        <v>1</v>
      </c>
      <c r="D820" s="3">
        <f>IF('Training Data'!B820="A",1,0)</f>
        <v>0</v>
      </c>
      <c r="E820" s="14">
        <v>0</v>
      </c>
      <c r="F820" s="13">
        <v>0</v>
      </c>
      <c r="G820" s="13">
        <v>0</v>
      </c>
      <c r="H820" s="13">
        <v>0</v>
      </c>
      <c r="I820" s="13">
        <v>0</v>
      </c>
      <c r="J820" s="13">
        <v>0</v>
      </c>
      <c r="K820" s="13">
        <v>0</v>
      </c>
      <c r="L820" s="13">
        <v>0</v>
      </c>
      <c r="M820" s="13">
        <v>0</v>
      </c>
      <c r="N820" s="13">
        <v>1</v>
      </c>
      <c r="O820" s="13">
        <v>0</v>
      </c>
      <c r="P820" s="13">
        <v>0</v>
      </c>
      <c r="Q820" s="13">
        <v>0</v>
      </c>
      <c r="R820" s="13">
        <v>0</v>
      </c>
      <c r="S820" s="43">
        <v>0</v>
      </c>
      <c r="U820" s="37">
        <v>0</v>
      </c>
    </row>
    <row r="821" spans="1:21">
      <c r="A821" s="3">
        <f>IF('Training Data'!A821="M",1,0)</f>
        <v>0</v>
      </c>
      <c r="B821" s="3">
        <f>IF('Training Data'!A821="F",1,0)</f>
        <v>1</v>
      </c>
      <c r="C821" s="9">
        <f>IF('Training Data'!B821="H",1,0)</f>
        <v>1</v>
      </c>
      <c r="D821" s="3">
        <f>IF('Training Data'!B821="A",1,0)</f>
        <v>0</v>
      </c>
      <c r="E821" s="14">
        <v>0</v>
      </c>
      <c r="F821" s="13">
        <v>1</v>
      </c>
      <c r="G821" s="13">
        <v>0</v>
      </c>
      <c r="H821" s="13">
        <v>0</v>
      </c>
      <c r="I821" s="13">
        <v>0</v>
      </c>
      <c r="J821" s="13">
        <v>0</v>
      </c>
      <c r="K821" s="13">
        <v>0</v>
      </c>
      <c r="L821" s="13">
        <v>0</v>
      </c>
      <c r="M821" s="13">
        <v>0</v>
      </c>
      <c r="N821" s="13">
        <v>0</v>
      </c>
      <c r="O821" s="13">
        <v>0</v>
      </c>
      <c r="P821" s="13">
        <v>0</v>
      </c>
      <c r="Q821" s="13">
        <v>0</v>
      </c>
      <c r="R821" s="13">
        <v>0</v>
      </c>
      <c r="S821" s="43">
        <v>0</v>
      </c>
      <c r="U821" s="37">
        <v>0</v>
      </c>
    </row>
    <row r="822" spans="1:21">
      <c r="A822" s="3">
        <f>IF('Training Data'!A822="M",1,0)</f>
        <v>1</v>
      </c>
      <c r="B822" s="3">
        <f>IF('Training Data'!A822="F",1,0)</f>
        <v>0</v>
      </c>
      <c r="C822" s="9">
        <f>IF('Training Data'!B822="H",1,0)</f>
        <v>1</v>
      </c>
      <c r="D822" s="3">
        <f>IF('Training Data'!B822="A",1,0)</f>
        <v>0</v>
      </c>
      <c r="E822" s="14">
        <v>0</v>
      </c>
      <c r="F822" s="13">
        <v>0</v>
      </c>
      <c r="G822" s="13">
        <v>0</v>
      </c>
      <c r="H822" s="13">
        <v>0</v>
      </c>
      <c r="I822" s="13">
        <v>0</v>
      </c>
      <c r="J822" s="13">
        <v>0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  <c r="Q822" s="13">
        <v>1</v>
      </c>
      <c r="R822" s="13">
        <v>0</v>
      </c>
      <c r="S822" s="43">
        <v>0</v>
      </c>
      <c r="U822" s="37">
        <v>0</v>
      </c>
    </row>
    <row r="823" spans="1:21">
      <c r="A823" s="3">
        <f>IF('Training Data'!A823="M",1,0)</f>
        <v>0</v>
      </c>
      <c r="B823" s="3">
        <f>IF('Training Data'!A823="F",1,0)</f>
        <v>1</v>
      </c>
      <c r="C823" s="9">
        <f>IF('Training Data'!B823="H",1,0)</f>
        <v>0</v>
      </c>
      <c r="D823" s="3">
        <f>IF('Training Data'!B823="A",1,0)</f>
        <v>1</v>
      </c>
      <c r="E823" s="14">
        <v>0</v>
      </c>
      <c r="F823" s="13">
        <v>0</v>
      </c>
      <c r="G823" s="13">
        <v>0</v>
      </c>
      <c r="H823" s="13">
        <v>0</v>
      </c>
      <c r="I823" s="13">
        <v>0</v>
      </c>
      <c r="J823" s="13">
        <v>0</v>
      </c>
      <c r="K823" s="13">
        <v>0</v>
      </c>
      <c r="L823" s="13">
        <v>0</v>
      </c>
      <c r="M823" s="13">
        <v>0</v>
      </c>
      <c r="N823" s="13">
        <v>0</v>
      </c>
      <c r="O823" s="13">
        <v>0</v>
      </c>
      <c r="P823" s="13">
        <v>0</v>
      </c>
      <c r="Q823" s="13">
        <v>0</v>
      </c>
      <c r="R823" s="13">
        <v>0</v>
      </c>
      <c r="S823" s="43">
        <v>0</v>
      </c>
      <c r="U823" s="37">
        <v>0</v>
      </c>
    </row>
    <row r="824" spans="1:21">
      <c r="A824" s="3">
        <f>IF('Training Data'!A824="M",1,0)</f>
        <v>0</v>
      </c>
      <c r="B824" s="3">
        <f>IF('Training Data'!A824="F",1,0)</f>
        <v>1</v>
      </c>
      <c r="C824" s="9">
        <f>IF('Training Data'!B824="H",1,0)</f>
        <v>1</v>
      </c>
      <c r="D824" s="3">
        <f>IF('Training Data'!B824="A",1,0)</f>
        <v>0</v>
      </c>
      <c r="E824" s="14">
        <v>0</v>
      </c>
      <c r="F824" s="13">
        <v>0</v>
      </c>
      <c r="G824" s="13">
        <v>0</v>
      </c>
      <c r="H824" s="13">
        <v>0</v>
      </c>
      <c r="I824" s="13">
        <v>0</v>
      </c>
      <c r="J824" s="13">
        <v>0</v>
      </c>
      <c r="K824" s="13">
        <v>0</v>
      </c>
      <c r="L824" s="13">
        <v>0</v>
      </c>
      <c r="M824" s="13">
        <v>0</v>
      </c>
      <c r="N824" s="13">
        <v>1</v>
      </c>
      <c r="O824" s="13">
        <v>0</v>
      </c>
      <c r="P824" s="13">
        <v>0</v>
      </c>
      <c r="Q824" s="13">
        <v>0</v>
      </c>
      <c r="R824" s="13">
        <v>1</v>
      </c>
      <c r="S824" s="43">
        <v>0</v>
      </c>
      <c r="U824" s="37">
        <v>0</v>
      </c>
    </row>
    <row r="825" spans="1:21">
      <c r="A825" s="3">
        <f>IF('Training Data'!A825="M",1,0)</f>
        <v>0</v>
      </c>
      <c r="B825" s="3">
        <f>IF('Training Data'!A825="F",1,0)</f>
        <v>1</v>
      </c>
      <c r="C825" s="9">
        <f>IF('Training Data'!B825="H",1,0)</f>
        <v>0</v>
      </c>
      <c r="D825" s="3">
        <f>IF('Training Data'!B825="A",1,0)</f>
        <v>1</v>
      </c>
      <c r="E825" s="14">
        <v>0</v>
      </c>
      <c r="F825" s="13">
        <v>1</v>
      </c>
      <c r="G825" s="13">
        <v>0</v>
      </c>
      <c r="H825" s="13">
        <v>0</v>
      </c>
      <c r="I825" s="13">
        <v>0</v>
      </c>
      <c r="J825" s="13">
        <v>0</v>
      </c>
      <c r="K825" s="13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0</v>
      </c>
      <c r="Q825" s="13">
        <v>0</v>
      </c>
      <c r="R825" s="13">
        <v>0</v>
      </c>
      <c r="S825" s="43">
        <v>0</v>
      </c>
      <c r="U825" s="37">
        <v>0</v>
      </c>
    </row>
    <row r="826" spans="1:21">
      <c r="A826" s="3">
        <f>IF('Training Data'!A826="M",1,0)</f>
        <v>1</v>
      </c>
      <c r="B826" s="3">
        <f>IF('Training Data'!A826="F",1,0)</f>
        <v>0</v>
      </c>
      <c r="C826" s="9">
        <f>IF('Training Data'!B826="H",1,0)</f>
        <v>1</v>
      </c>
      <c r="D826" s="3">
        <f>IF('Training Data'!B826="A",1,0)</f>
        <v>0</v>
      </c>
      <c r="E826" s="14">
        <v>0</v>
      </c>
      <c r="F826" s="13">
        <v>1</v>
      </c>
      <c r="G826" s="13">
        <v>0</v>
      </c>
      <c r="H826" s="13">
        <v>0</v>
      </c>
      <c r="I826" s="13">
        <v>0</v>
      </c>
      <c r="J826" s="13">
        <v>0</v>
      </c>
      <c r="K826" s="13">
        <v>0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  <c r="Q826" s="13">
        <v>0</v>
      </c>
      <c r="R826" s="13">
        <v>1</v>
      </c>
      <c r="S826" s="43">
        <v>0</v>
      </c>
      <c r="U826" s="37">
        <v>0</v>
      </c>
    </row>
    <row r="827" spans="1:21">
      <c r="A827" s="3">
        <f>IF('Training Data'!A827="M",1,0)</f>
        <v>0</v>
      </c>
      <c r="B827" s="3">
        <f>IF('Training Data'!A827="F",1,0)</f>
        <v>1</v>
      </c>
      <c r="C827" s="9">
        <f>IF('Training Data'!B827="H",1,0)</f>
        <v>0</v>
      </c>
      <c r="D827" s="3">
        <f>IF('Training Data'!B827="A",1,0)</f>
        <v>1</v>
      </c>
      <c r="E827" s="14">
        <v>0</v>
      </c>
      <c r="F827" s="13">
        <v>0</v>
      </c>
      <c r="G827" s="13">
        <v>0</v>
      </c>
      <c r="H827" s="13">
        <v>0</v>
      </c>
      <c r="I827" s="13">
        <v>0</v>
      </c>
      <c r="J827" s="13">
        <v>0</v>
      </c>
      <c r="K827" s="13">
        <v>0</v>
      </c>
      <c r="L827" s="13">
        <v>0</v>
      </c>
      <c r="M827" s="13">
        <v>0</v>
      </c>
      <c r="N827" s="13">
        <v>0</v>
      </c>
      <c r="O827" s="13">
        <v>0</v>
      </c>
      <c r="P827" s="13">
        <v>0</v>
      </c>
      <c r="Q827" s="13">
        <v>0</v>
      </c>
      <c r="R827" s="13">
        <v>0</v>
      </c>
      <c r="S827" s="43">
        <v>0</v>
      </c>
      <c r="U827" s="37">
        <v>0</v>
      </c>
    </row>
    <row r="828" spans="1:21">
      <c r="A828" s="3">
        <f>IF('Training Data'!A828="M",1,0)</f>
        <v>0</v>
      </c>
      <c r="B828" s="3">
        <f>IF('Training Data'!A828="F",1,0)</f>
        <v>1</v>
      </c>
      <c r="C828" s="9">
        <f>IF('Training Data'!B828="H",1,0)</f>
        <v>1</v>
      </c>
      <c r="D828" s="3">
        <f>IF('Training Data'!B828="A",1,0)</f>
        <v>0</v>
      </c>
      <c r="E828" s="14">
        <v>0</v>
      </c>
      <c r="F828" s="13">
        <v>0</v>
      </c>
      <c r="G828" s="13">
        <v>0</v>
      </c>
      <c r="H828" s="13">
        <v>0</v>
      </c>
      <c r="I828" s="13">
        <v>0</v>
      </c>
      <c r="J828" s="13">
        <v>0</v>
      </c>
      <c r="K828" s="13">
        <v>0</v>
      </c>
      <c r="L828" s="13">
        <v>0</v>
      </c>
      <c r="M828" s="13">
        <v>0</v>
      </c>
      <c r="N828" s="13">
        <v>0</v>
      </c>
      <c r="O828" s="13">
        <v>0</v>
      </c>
      <c r="P828" s="13">
        <v>0</v>
      </c>
      <c r="Q828" s="13">
        <v>0</v>
      </c>
      <c r="R828" s="13">
        <v>0</v>
      </c>
      <c r="S828" s="43">
        <v>0</v>
      </c>
      <c r="U828" s="37">
        <v>0</v>
      </c>
    </row>
    <row r="829" spans="1:21">
      <c r="A829" s="3">
        <f>IF('Training Data'!A829="M",1,0)</f>
        <v>1</v>
      </c>
      <c r="B829" s="3">
        <f>IF('Training Data'!A829="F",1,0)</f>
        <v>0</v>
      </c>
      <c r="C829" s="9">
        <f>IF('Training Data'!B829="H",1,0)</f>
        <v>1</v>
      </c>
      <c r="D829" s="3">
        <f>IF('Training Data'!B829="A",1,0)</f>
        <v>0</v>
      </c>
      <c r="E829" s="14">
        <v>0</v>
      </c>
      <c r="F829" s="13">
        <v>0</v>
      </c>
      <c r="G829" s="13">
        <v>0</v>
      </c>
      <c r="H829" s="13">
        <v>0</v>
      </c>
      <c r="I829" s="13">
        <v>0</v>
      </c>
      <c r="J829" s="13">
        <v>0</v>
      </c>
      <c r="K829" s="13">
        <v>0</v>
      </c>
      <c r="L829" s="13">
        <v>0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43">
        <v>0</v>
      </c>
      <c r="U829" s="37">
        <v>0</v>
      </c>
    </row>
    <row r="830" spans="1:21">
      <c r="A830" s="3">
        <f>IF('Training Data'!A830="M",1,0)</f>
        <v>1</v>
      </c>
      <c r="B830" s="3">
        <f>IF('Training Data'!A830="F",1,0)</f>
        <v>0</v>
      </c>
      <c r="C830" s="9">
        <f>IF('Training Data'!B830="H",1,0)</f>
        <v>0</v>
      </c>
      <c r="D830" s="3">
        <f>IF('Training Data'!B830="A",1,0)</f>
        <v>1</v>
      </c>
      <c r="E830" s="14">
        <v>0</v>
      </c>
      <c r="F830" s="13">
        <v>1</v>
      </c>
      <c r="G830" s="13">
        <v>0</v>
      </c>
      <c r="H830" s="13">
        <v>0</v>
      </c>
      <c r="I830" s="13">
        <v>0</v>
      </c>
      <c r="J830" s="13">
        <v>0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43">
        <v>0</v>
      </c>
      <c r="U830" s="37">
        <v>0</v>
      </c>
    </row>
    <row r="831" spans="1:21">
      <c r="A831" s="3">
        <f>IF('Training Data'!A831="M",1,0)</f>
        <v>0</v>
      </c>
      <c r="B831" s="3">
        <f>IF('Training Data'!A831="F",1,0)</f>
        <v>1</v>
      </c>
      <c r="C831" s="9">
        <f>IF('Training Data'!B831="H",1,0)</f>
        <v>0</v>
      </c>
      <c r="D831" s="3">
        <f>IF('Training Data'!B831="A",1,0)</f>
        <v>1</v>
      </c>
      <c r="E831" s="14">
        <v>0</v>
      </c>
      <c r="F831" s="13">
        <v>0</v>
      </c>
      <c r="G831" s="13">
        <v>0</v>
      </c>
      <c r="H831" s="13">
        <v>0</v>
      </c>
      <c r="I831" s="13">
        <v>0</v>
      </c>
      <c r="J831" s="13">
        <v>0</v>
      </c>
      <c r="K831" s="13">
        <v>0</v>
      </c>
      <c r="L831" s="13">
        <v>0</v>
      </c>
      <c r="M831" s="13">
        <v>0</v>
      </c>
      <c r="N831" s="13">
        <v>0</v>
      </c>
      <c r="O831" s="13">
        <v>0</v>
      </c>
      <c r="P831" s="13">
        <v>0</v>
      </c>
      <c r="Q831" s="13">
        <v>0</v>
      </c>
      <c r="R831" s="13">
        <v>0</v>
      </c>
      <c r="S831" s="43">
        <v>0</v>
      </c>
      <c r="U831" s="37">
        <v>0</v>
      </c>
    </row>
    <row r="832" spans="1:21">
      <c r="A832" s="3">
        <f>IF('Training Data'!A832="M",1,0)</f>
        <v>0</v>
      </c>
      <c r="B832" s="3">
        <f>IF('Training Data'!A832="F",1,0)</f>
        <v>1</v>
      </c>
      <c r="C832" s="9">
        <f>IF('Training Data'!B832="H",1,0)</f>
        <v>0</v>
      </c>
      <c r="D832" s="3">
        <f>IF('Training Data'!B832="A",1,0)</f>
        <v>1</v>
      </c>
      <c r="E832" s="14">
        <v>0</v>
      </c>
      <c r="F832" s="13">
        <v>0</v>
      </c>
      <c r="G832" s="13">
        <v>0</v>
      </c>
      <c r="H832" s="13">
        <v>0</v>
      </c>
      <c r="I832" s="13">
        <v>0</v>
      </c>
      <c r="J832" s="13">
        <v>0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  <c r="Q832" s="13">
        <v>0</v>
      </c>
      <c r="R832" s="13">
        <v>1</v>
      </c>
      <c r="S832" s="43">
        <v>0</v>
      </c>
      <c r="U832" s="37">
        <v>0</v>
      </c>
    </row>
    <row r="833" spans="1:21">
      <c r="A833" s="3">
        <f>IF('Training Data'!A833="M",1,0)</f>
        <v>0</v>
      </c>
      <c r="B833" s="3">
        <f>IF('Training Data'!A833="F",1,0)</f>
        <v>0</v>
      </c>
      <c r="C833" s="9">
        <f>IF('Training Data'!B833="H",1,0)</f>
        <v>0</v>
      </c>
      <c r="D833" s="3">
        <f>IF('Training Data'!B833="A",1,0)</f>
        <v>1</v>
      </c>
      <c r="E833" s="14">
        <v>0</v>
      </c>
      <c r="F833" s="13">
        <v>0</v>
      </c>
      <c r="G833" s="13">
        <v>1</v>
      </c>
      <c r="H833" s="13">
        <v>0</v>
      </c>
      <c r="I833" s="13">
        <v>0</v>
      </c>
      <c r="J833" s="13">
        <v>0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1</v>
      </c>
      <c r="S833" s="43">
        <v>0</v>
      </c>
      <c r="U833" s="37">
        <v>0</v>
      </c>
    </row>
    <row r="834" spans="1:21">
      <c r="A834" s="3">
        <f>IF('Training Data'!A834="M",1,0)</f>
        <v>0</v>
      </c>
      <c r="B834" s="3">
        <f>IF('Training Data'!A834="F",1,0)</f>
        <v>1</v>
      </c>
      <c r="C834" s="9">
        <f>IF('Training Data'!B834="H",1,0)</f>
        <v>0</v>
      </c>
      <c r="D834" s="3">
        <f>IF('Training Data'!B834="A",1,0)</f>
        <v>1</v>
      </c>
      <c r="E834" s="14">
        <v>0</v>
      </c>
      <c r="F834" s="13">
        <v>0</v>
      </c>
      <c r="G834" s="13">
        <v>0</v>
      </c>
      <c r="H834" s="13">
        <v>0</v>
      </c>
      <c r="I834" s="13">
        <v>0</v>
      </c>
      <c r="J834" s="13">
        <v>0</v>
      </c>
      <c r="K834" s="13">
        <v>0</v>
      </c>
      <c r="L834" s="13">
        <v>0</v>
      </c>
      <c r="M834" s="13">
        <v>0</v>
      </c>
      <c r="N834" s="13">
        <v>0</v>
      </c>
      <c r="O834" s="13">
        <v>1</v>
      </c>
      <c r="P834" s="13">
        <v>0</v>
      </c>
      <c r="Q834" s="13">
        <v>0</v>
      </c>
      <c r="R834" s="13">
        <v>0</v>
      </c>
      <c r="S834" s="43">
        <v>0</v>
      </c>
      <c r="U834" s="37">
        <v>0</v>
      </c>
    </row>
    <row r="835" spans="1:21">
      <c r="A835" s="3">
        <f>IF('Training Data'!A835="M",1,0)</f>
        <v>1</v>
      </c>
      <c r="B835" s="3">
        <f>IF('Training Data'!A835="F",1,0)</f>
        <v>0</v>
      </c>
      <c r="C835" s="9">
        <f>IF('Training Data'!B835="H",1,0)</f>
        <v>1</v>
      </c>
      <c r="D835" s="3">
        <f>IF('Training Data'!B835="A",1,0)</f>
        <v>0</v>
      </c>
      <c r="E835" s="14">
        <v>0</v>
      </c>
      <c r="F835" s="13">
        <v>1</v>
      </c>
      <c r="G835" s="13">
        <v>1</v>
      </c>
      <c r="H835" s="13">
        <v>0</v>
      </c>
      <c r="I835" s="13">
        <v>0</v>
      </c>
      <c r="J835" s="13">
        <v>0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  <c r="S835" s="43">
        <v>0</v>
      </c>
      <c r="U835" s="37">
        <v>0</v>
      </c>
    </row>
    <row r="836" spans="1:21">
      <c r="A836" s="3">
        <f>IF('Training Data'!A836="M",1,0)</f>
        <v>0</v>
      </c>
      <c r="B836" s="3">
        <f>IF('Training Data'!A836="F",1,0)</f>
        <v>0</v>
      </c>
      <c r="C836" s="9">
        <f>IF('Training Data'!B836="H",1,0)</f>
        <v>1</v>
      </c>
      <c r="D836" s="3">
        <f>IF('Training Data'!B836="A",1,0)</f>
        <v>0</v>
      </c>
      <c r="E836" s="14">
        <v>0</v>
      </c>
      <c r="F836" s="13">
        <v>1</v>
      </c>
      <c r="G836" s="13">
        <v>0</v>
      </c>
      <c r="H836" s="13">
        <v>0</v>
      </c>
      <c r="I836" s="13">
        <v>0</v>
      </c>
      <c r="J836" s="13">
        <v>0</v>
      </c>
      <c r="K836" s="13">
        <v>0</v>
      </c>
      <c r="L836" s="13">
        <v>0</v>
      </c>
      <c r="M836" s="13">
        <v>0</v>
      </c>
      <c r="N836" s="13">
        <v>1</v>
      </c>
      <c r="O836" s="13">
        <v>0</v>
      </c>
      <c r="P836" s="13">
        <v>0</v>
      </c>
      <c r="Q836" s="13">
        <v>0</v>
      </c>
      <c r="R836" s="13">
        <v>0</v>
      </c>
      <c r="S836" s="43">
        <v>0</v>
      </c>
      <c r="U836" s="37">
        <v>0</v>
      </c>
    </row>
    <row r="837" spans="1:21">
      <c r="A837" s="3">
        <f>IF('Training Data'!A837="M",1,0)</f>
        <v>1</v>
      </c>
      <c r="B837" s="3">
        <f>IF('Training Data'!A837="F",1,0)</f>
        <v>0</v>
      </c>
      <c r="C837" s="9">
        <f>IF('Training Data'!B837="H",1,0)</f>
        <v>1</v>
      </c>
      <c r="D837" s="3">
        <f>IF('Training Data'!B837="A",1,0)</f>
        <v>0</v>
      </c>
      <c r="E837" s="14">
        <v>0</v>
      </c>
      <c r="F837" s="13">
        <v>0</v>
      </c>
      <c r="G837" s="13">
        <v>0</v>
      </c>
      <c r="H837" s="13">
        <v>0</v>
      </c>
      <c r="I837" s="13">
        <v>0</v>
      </c>
      <c r="J837" s="13">
        <v>0</v>
      </c>
      <c r="K837" s="13">
        <v>0</v>
      </c>
      <c r="L837" s="13">
        <v>0</v>
      </c>
      <c r="M837" s="13">
        <v>0</v>
      </c>
      <c r="N837" s="13">
        <v>0</v>
      </c>
      <c r="O837" s="13">
        <v>0</v>
      </c>
      <c r="P837" s="13">
        <v>0</v>
      </c>
      <c r="Q837" s="13">
        <v>0</v>
      </c>
      <c r="R837" s="13">
        <v>0</v>
      </c>
      <c r="S837" s="43">
        <v>0</v>
      </c>
      <c r="U837" s="37">
        <v>0</v>
      </c>
    </row>
    <row r="838" spans="1:21">
      <c r="A838" s="3">
        <f>IF('Training Data'!A838="M",1,0)</f>
        <v>1</v>
      </c>
      <c r="B838" s="3">
        <f>IF('Training Data'!A838="F",1,0)</f>
        <v>0</v>
      </c>
      <c r="C838" s="9">
        <f>IF('Training Data'!B838="H",1,0)</f>
        <v>1</v>
      </c>
      <c r="D838" s="3">
        <f>IF('Training Data'!B838="A",1,0)</f>
        <v>0</v>
      </c>
      <c r="E838" s="14">
        <v>0</v>
      </c>
      <c r="F838" s="13">
        <v>0</v>
      </c>
      <c r="G838" s="13">
        <v>1</v>
      </c>
      <c r="H838" s="13">
        <v>0</v>
      </c>
      <c r="I838" s="13">
        <v>0</v>
      </c>
      <c r="J838" s="13">
        <v>0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43">
        <v>0</v>
      </c>
      <c r="U838" s="37">
        <v>0</v>
      </c>
    </row>
    <row r="839" spans="1:21">
      <c r="A839" s="3">
        <f>IF('Training Data'!A839="M",1,0)</f>
        <v>0</v>
      </c>
      <c r="B839" s="3">
        <f>IF('Training Data'!A839="F",1,0)</f>
        <v>1</v>
      </c>
      <c r="C839" s="9">
        <f>IF('Training Data'!B839="H",1,0)</f>
        <v>1</v>
      </c>
      <c r="D839" s="3">
        <f>IF('Training Data'!B839="A",1,0)</f>
        <v>0</v>
      </c>
      <c r="E839" s="14">
        <v>0</v>
      </c>
      <c r="F839" s="13">
        <v>1</v>
      </c>
      <c r="G839" s="13">
        <v>0</v>
      </c>
      <c r="H839" s="13">
        <v>0</v>
      </c>
      <c r="I839" s="13">
        <v>0</v>
      </c>
      <c r="J839" s="13">
        <v>0</v>
      </c>
      <c r="K839" s="13">
        <v>0</v>
      </c>
      <c r="L839" s="13">
        <v>0</v>
      </c>
      <c r="M839" s="13">
        <v>0</v>
      </c>
      <c r="N839" s="13">
        <v>0</v>
      </c>
      <c r="O839" s="13">
        <v>0</v>
      </c>
      <c r="P839" s="13">
        <v>0</v>
      </c>
      <c r="Q839" s="13">
        <v>0</v>
      </c>
      <c r="R839" s="13">
        <v>0</v>
      </c>
      <c r="S839" s="43">
        <v>1</v>
      </c>
      <c r="U839" s="37">
        <v>0</v>
      </c>
    </row>
    <row r="840" spans="1:21">
      <c r="A840" s="3">
        <f>IF('Training Data'!A840="M",1,0)</f>
        <v>0</v>
      </c>
      <c r="B840" s="3">
        <f>IF('Training Data'!A840="F",1,0)</f>
        <v>1</v>
      </c>
      <c r="C840" s="9">
        <f>IF('Training Data'!B840="H",1,0)</f>
        <v>0</v>
      </c>
      <c r="D840" s="3">
        <f>IF('Training Data'!B840="A",1,0)</f>
        <v>1</v>
      </c>
      <c r="E840" s="14">
        <v>0</v>
      </c>
      <c r="F840" s="13">
        <v>1</v>
      </c>
      <c r="G840" s="13">
        <v>0</v>
      </c>
      <c r="H840" s="13">
        <v>0</v>
      </c>
      <c r="I840" s="13">
        <v>0</v>
      </c>
      <c r="J840" s="13">
        <v>0</v>
      </c>
      <c r="K840" s="13">
        <v>0</v>
      </c>
      <c r="L840" s="13">
        <v>0</v>
      </c>
      <c r="M840" s="13">
        <v>0</v>
      </c>
      <c r="N840" s="13">
        <v>0</v>
      </c>
      <c r="O840" s="13">
        <v>0</v>
      </c>
      <c r="P840" s="13">
        <v>1</v>
      </c>
      <c r="Q840" s="13">
        <v>0</v>
      </c>
      <c r="R840" s="13">
        <v>0</v>
      </c>
      <c r="S840" s="43">
        <v>0</v>
      </c>
      <c r="U840" s="37">
        <v>0</v>
      </c>
    </row>
    <row r="841" spans="1:21">
      <c r="A841" s="3">
        <f>IF('Training Data'!A841="M",1,0)</f>
        <v>0</v>
      </c>
      <c r="B841" s="3">
        <f>IF('Training Data'!A841="F",1,0)</f>
        <v>0</v>
      </c>
      <c r="C841" s="9">
        <f>IF('Training Data'!B841="H",1,0)</f>
        <v>1</v>
      </c>
      <c r="D841" s="3">
        <f>IF('Training Data'!B841="A",1,0)</f>
        <v>0</v>
      </c>
      <c r="E841" s="14">
        <v>0</v>
      </c>
      <c r="F841" s="13">
        <v>0</v>
      </c>
      <c r="G841" s="13">
        <v>0</v>
      </c>
      <c r="H841" s="13">
        <v>0</v>
      </c>
      <c r="I841" s="13">
        <v>0</v>
      </c>
      <c r="J841" s="13">
        <v>0</v>
      </c>
      <c r="K841" s="13">
        <v>0</v>
      </c>
      <c r="L841" s="13">
        <v>0</v>
      </c>
      <c r="M841" s="13">
        <v>0</v>
      </c>
      <c r="N841" s="13">
        <v>0</v>
      </c>
      <c r="O841" s="13">
        <v>0</v>
      </c>
      <c r="P841" s="13">
        <v>0</v>
      </c>
      <c r="Q841" s="13">
        <v>0</v>
      </c>
      <c r="R841" s="13">
        <v>0</v>
      </c>
      <c r="S841" s="43">
        <v>0</v>
      </c>
      <c r="U841" s="37">
        <v>0</v>
      </c>
    </row>
    <row r="842" spans="1:21">
      <c r="A842" s="3">
        <f>IF('Training Data'!A842="M",1,0)</f>
        <v>0</v>
      </c>
      <c r="B842" s="3">
        <f>IF('Training Data'!A842="F",1,0)</f>
        <v>1</v>
      </c>
      <c r="C842" s="9">
        <f>IF('Training Data'!B842="H",1,0)</f>
        <v>1</v>
      </c>
      <c r="D842" s="3">
        <f>IF('Training Data'!B842="A",1,0)</f>
        <v>0</v>
      </c>
      <c r="E842" s="14">
        <v>0</v>
      </c>
      <c r="F842" s="13">
        <v>0</v>
      </c>
      <c r="G842" s="13">
        <v>1</v>
      </c>
      <c r="H842" s="13">
        <v>0</v>
      </c>
      <c r="I842" s="13">
        <v>0</v>
      </c>
      <c r="J842" s="13">
        <v>0</v>
      </c>
      <c r="K842" s="13">
        <v>0</v>
      </c>
      <c r="L842" s="13">
        <v>0</v>
      </c>
      <c r="M842" s="13">
        <v>0</v>
      </c>
      <c r="N842" s="13">
        <v>0</v>
      </c>
      <c r="O842" s="13">
        <v>0</v>
      </c>
      <c r="P842" s="13">
        <v>0</v>
      </c>
      <c r="Q842" s="13">
        <v>0</v>
      </c>
      <c r="R842" s="13">
        <v>0</v>
      </c>
      <c r="S842" s="43">
        <v>0</v>
      </c>
      <c r="U842" s="37">
        <v>0</v>
      </c>
    </row>
    <row r="843" spans="1:21">
      <c r="A843" s="3">
        <f>IF('Training Data'!A843="M",1,0)</f>
        <v>1</v>
      </c>
      <c r="B843" s="3">
        <f>IF('Training Data'!A843="F",1,0)</f>
        <v>0</v>
      </c>
      <c r="C843" s="9">
        <f>IF('Training Data'!B843="H",1,0)</f>
        <v>1</v>
      </c>
      <c r="D843" s="3">
        <f>IF('Training Data'!B843="A",1,0)</f>
        <v>0</v>
      </c>
      <c r="E843" s="14">
        <v>0</v>
      </c>
      <c r="F843" s="13">
        <v>0</v>
      </c>
      <c r="G843" s="13">
        <v>0</v>
      </c>
      <c r="H843" s="13">
        <v>0</v>
      </c>
      <c r="I843" s="13">
        <v>0</v>
      </c>
      <c r="J843" s="13">
        <v>0</v>
      </c>
      <c r="K843" s="13">
        <v>0</v>
      </c>
      <c r="L843" s="13">
        <v>0</v>
      </c>
      <c r="M843" s="13">
        <v>0</v>
      </c>
      <c r="N843" s="13">
        <v>0</v>
      </c>
      <c r="O843" s="13">
        <v>0</v>
      </c>
      <c r="P843" s="13">
        <v>0</v>
      </c>
      <c r="Q843" s="13">
        <v>0</v>
      </c>
      <c r="R843" s="13">
        <v>0</v>
      </c>
      <c r="S843" s="43">
        <v>0</v>
      </c>
      <c r="U843" s="37">
        <v>0</v>
      </c>
    </row>
    <row r="844" spans="1:21">
      <c r="A844" s="3">
        <f>IF('Training Data'!A844="M",1,0)</f>
        <v>0</v>
      </c>
      <c r="B844" s="3">
        <f>IF('Training Data'!A844="F",1,0)</f>
        <v>0</v>
      </c>
      <c r="C844" s="9">
        <f>IF('Training Data'!B844="H",1,0)</f>
        <v>0</v>
      </c>
      <c r="D844" s="3">
        <f>IF('Training Data'!B844="A",1,0)</f>
        <v>0</v>
      </c>
      <c r="E844" s="14">
        <v>0</v>
      </c>
      <c r="F844" s="13">
        <v>0</v>
      </c>
      <c r="G844" s="13">
        <v>0</v>
      </c>
      <c r="H844" s="13">
        <v>0</v>
      </c>
      <c r="I844" s="13">
        <v>1</v>
      </c>
      <c r="J844" s="13">
        <v>0</v>
      </c>
      <c r="K844" s="13">
        <v>0</v>
      </c>
      <c r="L844" s="13">
        <v>0</v>
      </c>
      <c r="M844" s="13">
        <v>0</v>
      </c>
      <c r="N844" s="13">
        <v>0</v>
      </c>
      <c r="O844" s="13">
        <v>0</v>
      </c>
      <c r="P844" s="13">
        <v>0</v>
      </c>
      <c r="Q844" s="13">
        <v>0</v>
      </c>
      <c r="R844" s="13">
        <v>1</v>
      </c>
      <c r="S844" s="43">
        <v>0</v>
      </c>
      <c r="U844" s="37">
        <v>0</v>
      </c>
    </row>
    <row r="845" spans="1:21">
      <c r="A845" s="3">
        <f>IF('Training Data'!A845="M",1,0)</f>
        <v>1</v>
      </c>
      <c r="B845" s="3">
        <f>IF('Training Data'!A845="F",1,0)</f>
        <v>0</v>
      </c>
      <c r="C845" s="9">
        <f>IF('Training Data'!B845="H",1,0)</f>
        <v>0</v>
      </c>
      <c r="D845" s="3">
        <f>IF('Training Data'!B845="A",1,0)</f>
        <v>1</v>
      </c>
      <c r="E845" s="14">
        <v>0</v>
      </c>
      <c r="F845" s="13">
        <v>0</v>
      </c>
      <c r="G845" s="13">
        <v>0</v>
      </c>
      <c r="H845" s="13">
        <v>0</v>
      </c>
      <c r="I845" s="13">
        <v>0</v>
      </c>
      <c r="J845" s="13">
        <v>0</v>
      </c>
      <c r="K845" s="13">
        <v>0</v>
      </c>
      <c r="L845" s="13">
        <v>0</v>
      </c>
      <c r="M845" s="13">
        <v>0</v>
      </c>
      <c r="N845" s="13">
        <v>0</v>
      </c>
      <c r="O845" s="13">
        <v>0</v>
      </c>
      <c r="P845" s="13">
        <v>0</v>
      </c>
      <c r="Q845" s="13">
        <v>0</v>
      </c>
      <c r="R845" s="13">
        <v>0</v>
      </c>
      <c r="S845" s="43">
        <v>0</v>
      </c>
      <c r="U845" s="37">
        <v>0</v>
      </c>
    </row>
    <row r="846" spans="1:21">
      <c r="A846" s="3">
        <f>IF('Training Data'!A846="M",1,0)</f>
        <v>1</v>
      </c>
      <c r="B846" s="3">
        <f>IF('Training Data'!A846="F",1,0)</f>
        <v>0</v>
      </c>
      <c r="C846" s="9">
        <f>IF('Training Data'!B846="H",1,0)</f>
        <v>0</v>
      </c>
      <c r="D846" s="3">
        <f>IF('Training Data'!B846="A",1,0)</f>
        <v>1</v>
      </c>
      <c r="E846" s="14">
        <v>0</v>
      </c>
      <c r="F846" s="13">
        <v>1</v>
      </c>
      <c r="G846" s="13">
        <v>1</v>
      </c>
      <c r="H846" s="13">
        <v>0</v>
      </c>
      <c r="I846" s="13">
        <v>0</v>
      </c>
      <c r="J846" s="13">
        <v>0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0</v>
      </c>
      <c r="Q846" s="13">
        <v>0</v>
      </c>
      <c r="R846" s="13">
        <v>0</v>
      </c>
      <c r="S846" s="43">
        <v>0</v>
      </c>
      <c r="U846" s="37">
        <v>0</v>
      </c>
    </row>
    <row r="847" spans="1:21">
      <c r="A847" s="3">
        <f>IF('Training Data'!A847="M",1,0)</f>
        <v>1</v>
      </c>
      <c r="B847" s="3">
        <f>IF('Training Data'!A847="F",1,0)</f>
        <v>0</v>
      </c>
      <c r="C847" s="9">
        <f>IF('Training Data'!B847="H",1,0)</f>
        <v>1</v>
      </c>
      <c r="D847" s="3">
        <f>IF('Training Data'!B847="A",1,0)</f>
        <v>0</v>
      </c>
      <c r="E847" s="14">
        <v>0</v>
      </c>
      <c r="F847" s="13">
        <v>0</v>
      </c>
      <c r="G847" s="13">
        <v>0</v>
      </c>
      <c r="H847" s="13">
        <v>0</v>
      </c>
      <c r="I847" s="13">
        <v>0</v>
      </c>
      <c r="J847" s="13">
        <v>0</v>
      </c>
      <c r="K847" s="13">
        <v>0</v>
      </c>
      <c r="L847" s="13">
        <v>0</v>
      </c>
      <c r="M847" s="13">
        <v>0</v>
      </c>
      <c r="N847" s="13">
        <v>0</v>
      </c>
      <c r="O847" s="13">
        <v>0</v>
      </c>
      <c r="P847" s="13">
        <v>0</v>
      </c>
      <c r="Q847" s="13">
        <v>0</v>
      </c>
      <c r="R847" s="13">
        <v>0</v>
      </c>
      <c r="S847" s="43">
        <v>0</v>
      </c>
      <c r="U847" s="37">
        <v>0</v>
      </c>
    </row>
    <row r="848" spans="1:21">
      <c r="A848" s="3">
        <f>IF('Training Data'!A848="M",1,0)</f>
        <v>0</v>
      </c>
      <c r="B848" s="3">
        <f>IF('Training Data'!A848="F",1,0)</f>
        <v>1</v>
      </c>
      <c r="C848" s="9">
        <f>IF('Training Data'!B848="H",1,0)</f>
        <v>1</v>
      </c>
      <c r="D848" s="3">
        <f>IF('Training Data'!B848="A",1,0)</f>
        <v>0</v>
      </c>
      <c r="E848" s="14">
        <v>0</v>
      </c>
      <c r="F848" s="13">
        <v>0</v>
      </c>
      <c r="G848" s="13">
        <v>1</v>
      </c>
      <c r="H848" s="13">
        <v>0</v>
      </c>
      <c r="I848" s="13">
        <v>0</v>
      </c>
      <c r="J848" s="13">
        <v>0</v>
      </c>
      <c r="K848" s="13">
        <v>0</v>
      </c>
      <c r="L848" s="13">
        <v>0</v>
      </c>
      <c r="M848" s="13">
        <v>0</v>
      </c>
      <c r="N848" s="13">
        <v>0</v>
      </c>
      <c r="O848" s="13">
        <v>1</v>
      </c>
      <c r="P848" s="13">
        <v>0</v>
      </c>
      <c r="Q848" s="13">
        <v>0</v>
      </c>
      <c r="R848" s="13">
        <v>1</v>
      </c>
      <c r="S848" s="43">
        <v>1</v>
      </c>
      <c r="U848" s="37">
        <v>0</v>
      </c>
    </row>
    <row r="849" spans="1:21">
      <c r="A849" s="3">
        <f>IF('Training Data'!A849="M",1,0)</f>
        <v>0</v>
      </c>
      <c r="B849" s="3">
        <f>IF('Training Data'!A849="F",1,0)</f>
        <v>1</v>
      </c>
      <c r="C849" s="9">
        <f>IF('Training Data'!B849="H",1,0)</f>
        <v>0</v>
      </c>
      <c r="D849" s="3">
        <f>IF('Training Data'!B849="A",1,0)</f>
        <v>1</v>
      </c>
      <c r="E849" s="14">
        <v>0</v>
      </c>
      <c r="F849" s="13">
        <v>0</v>
      </c>
      <c r="G849" s="13">
        <v>1</v>
      </c>
      <c r="H849" s="13">
        <v>0</v>
      </c>
      <c r="I849" s="13">
        <v>0</v>
      </c>
      <c r="J849" s="13">
        <v>0</v>
      </c>
      <c r="K849" s="13">
        <v>0</v>
      </c>
      <c r="L849" s="13">
        <v>0</v>
      </c>
      <c r="M849" s="13">
        <v>0</v>
      </c>
      <c r="N849" s="13">
        <v>0</v>
      </c>
      <c r="O849" s="13">
        <v>1</v>
      </c>
      <c r="P849" s="13">
        <v>0</v>
      </c>
      <c r="Q849" s="13">
        <v>0</v>
      </c>
      <c r="R849" s="13">
        <v>0</v>
      </c>
      <c r="S849" s="43">
        <v>0</v>
      </c>
      <c r="U849" s="37">
        <v>0</v>
      </c>
    </row>
    <row r="850" spans="1:21">
      <c r="A850" s="3">
        <f>IF('Training Data'!A850="M",1,0)</f>
        <v>0</v>
      </c>
      <c r="B850" s="3">
        <f>IF('Training Data'!A850="F",1,0)</f>
        <v>1</v>
      </c>
      <c r="C850" s="9">
        <f>IF('Training Data'!B850="H",1,0)</f>
        <v>0</v>
      </c>
      <c r="D850" s="3">
        <f>IF('Training Data'!B850="A",1,0)</f>
        <v>1</v>
      </c>
      <c r="E850" s="14">
        <v>0</v>
      </c>
      <c r="F850" s="13">
        <v>1</v>
      </c>
      <c r="G850" s="13">
        <v>0</v>
      </c>
      <c r="H850" s="13">
        <v>0</v>
      </c>
      <c r="I850" s="13">
        <v>0</v>
      </c>
      <c r="J850" s="13">
        <v>0</v>
      </c>
      <c r="K850" s="13">
        <v>0</v>
      </c>
      <c r="L850" s="13">
        <v>0</v>
      </c>
      <c r="M850" s="13">
        <v>0</v>
      </c>
      <c r="N850" s="13">
        <v>0</v>
      </c>
      <c r="O850" s="13">
        <v>0</v>
      </c>
      <c r="P850" s="13">
        <v>0</v>
      </c>
      <c r="Q850" s="13">
        <v>0</v>
      </c>
      <c r="R850" s="13">
        <v>0</v>
      </c>
      <c r="S850" s="43">
        <v>0</v>
      </c>
      <c r="U850" s="37">
        <v>0</v>
      </c>
    </row>
    <row r="851" spans="1:21">
      <c r="A851" s="3">
        <f>IF('Training Data'!A851="M",1,0)</f>
        <v>1</v>
      </c>
      <c r="B851" s="3">
        <f>IF('Training Data'!A851="F",1,0)</f>
        <v>0</v>
      </c>
      <c r="C851" s="9">
        <f>IF('Training Data'!B851="H",1,0)</f>
        <v>0</v>
      </c>
      <c r="D851" s="3">
        <f>IF('Training Data'!B851="A",1,0)</f>
        <v>1</v>
      </c>
      <c r="E851" s="14">
        <v>0</v>
      </c>
      <c r="F851" s="13">
        <v>0</v>
      </c>
      <c r="G851" s="13">
        <v>1</v>
      </c>
      <c r="H851" s="13">
        <v>0</v>
      </c>
      <c r="I851" s="13">
        <v>0</v>
      </c>
      <c r="J851" s="13">
        <v>0</v>
      </c>
      <c r="K851" s="13">
        <v>0</v>
      </c>
      <c r="L851" s="13">
        <v>0</v>
      </c>
      <c r="M851" s="13">
        <v>0</v>
      </c>
      <c r="N851" s="13">
        <v>0</v>
      </c>
      <c r="O851" s="13">
        <v>0</v>
      </c>
      <c r="P851" s="13">
        <v>0</v>
      </c>
      <c r="Q851" s="13">
        <v>0</v>
      </c>
      <c r="R851" s="13">
        <v>0</v>
      </c>
      <c r="S851" s="43">
        <v>0</v>
      </c>
      <c r="U851" s="37">
        <v>0</v>
      </c>
    </row>
    <row r="852" spans="1:21">
      <c r="A852" s="3">
        <f>IF('Training Data'!A852="M",1,0)</f>
        <v>1</v>
      </c>
      <c r="B852" s="3">
        <f>IF('Training Data'!A852="F",1,0)</f>
        <v>0</v>
      </c>
      <c r="C852" s="9">
        <f>IF('Training Data'!B852="H",1,0)</f>
        <v>1</v>
      </c>
      <c r="D852" s="3">
        <f>IF('Training Data'!B852="A",1,0)</f>
        <v>0</v>
      </c>
      <c r="E852" s="14">
        <v>0</v>
      </c>
      <c r="F852" s="13">
        <v>0</v>
      </c>
      <c r="G852" s="13">
        <v>0</v>
      </c>
      <c r="H852" s="13">
        <v>0</v>
      </c>
      <c r="I852" s="13">
        <v>0</v>
      </c>
      <c r="J852" s="13">
        <v>0</v>
      </c>
      <c r="K852" s="13">
        <v>0</v>
      </c>
      <c r="L852" s="13">
        <v>0</v>
      </c>
      <c r="M852" s="13">
        <v>0</v>
      </c>
      <c r="N852" s="13">
        <v>0</v>
      </c>
      <c r="O852" s="13">
        <v>0</v>
      </c>
      <c r="P852" s="13">
        <v>0</v>
      </c>
      <c r="Q852" s="13">
        <v>0</v>
      </c>
      <c r="R852" s="13">
        <v>0</v>
      </c>
      <c r="S852" s="43">
        <v>0</v>
      </c>
      <c r="U852" s="37">
        <v>0</v>
      </c>
    </row>
    <row r="853" spans="1:21">
      <c r="A853" s="3">
        <f>IF('Training Data'!A853="M",1,0)</f>
        <v>0</v>
      </c>
      <c r="B853" s="3">
        <f>IF('Training Data'!A853="F",1,0)</f>
        <v>1</v>
      </c>
      <c r="C853" s="9">
        <f>IF('Training Data'!B853="H",1,0)</f>
        <v>1</v>
      </c>
      <c r="D853" s="3">
        <f>IF('Training Data'!B853="A",1,0)</f>
        <v>0</v>
      </c>
      <c r="E853" s="14">
        <v>0</v>
      </c>
      <c r="F853" s="13">
        <v>0</v>
      </c>
      <c r="G853" s="13">
        <v>0</v>
      </c>
      <c r="H853" s="13">
        <v>0</v>
      </c>
      <c r="I853" s="13">
        <v>0</v>
      </c>
      <c r="J853" s="13">
        <v>0</v>
      </c>
      <c r="K853" s="13">
        <v>0</v>
      </c>
      <c r="L853" s="13">
        <v>0</v>
      </c>
      <c r="M853" s="13">
        <v>0</v>
      </c>
      <c r="N853" s="13">
        <v>1</v>
      </c>
      <c r="O853" s="13">
        <v>0</v>
      </c>
      <c r="P853" s="13">
        <v>0</v>
      </c>
      <c r="Q853" s="13">
        <v>0</v>
      </c>
      <c r="R853" s="13">
        <v>0</v>
      </c>
      <c r="S853" s="43">
        <v>1</v>
      </c>
      <c r="U853" s="37">
        <v>0</v>
      </c>
    </row>
    <row r="854" spans="1:21">
      <c r="A854" s="3">
        <f>IF('Training Data'!A854="M",1,0)</f>
        <v>1</v>
      </c>
      <c r="B854" s="3">
        <f>IF('Training Data'!A854="F",1,0)</f>
        <v>0</v>
      </c>
      <c r="C854" s="9">
        <f>IF('Training Data'!B854="H",1,0)</f>
        <v>0</v>
      </c>
      <c r="D854" s="3">
        <f>IF('Training Data'!B854="A",1,0)</f>
        <v>1</v>
      </c>
      <c r="E854" s="14">
        <v>0</v>
      </c>
      <c r="F854" s="13">
        <v>0</v>
      </c>
      <c r="G854" s="13">
        <v>0</v>
      </c>
      <c r="H854" s="13">
        <v>0</v>
      </c>
      <c r="I854" s="13">
        <v>0</v>
      </c>
      <c r="J854" s="13">
        <v>0</v>
      </c>
      <c r="K854" s="13">
        <v>0</v>
      </c>
      <c r="L854" s="13">
        <v>0</v>
      </c>
      <c r="M854" s="13">
        <v>0</v>
      </c>
      <c r="N854" s="13">
        <v>0</v>
      </c>
      <c r="O854" s="13">
        <v>1</v>
      </c>
      <c r="P854" s="13">
        <v>0</v>
      </c>
      <c r="Q854" s="13">
        <v>0</v>
      </c>
      <c r="R854" s="13">
        <v>0</v>
      </c>
      <c r="S854" s="43">
        <v>0</v>
      </c>
      <c r="U854" s="37">
        <v>0</v>
      </c>
    </row>
    <row r="855" spans="1:21">
      <c r="A855" s="3">
        <f>IF('Training Data'!A855="M",1,0)</f>
        <v>0</v>
      </c>
      <c r="B855" s="3">
        <f>IF('Training Data'!A855="F",1,0)</f>
        <v>1</v>
      </c>
      <c r="C855" s="9">
        <f>IF('Training Data'!B855="H",1,0)</f>
        <v>0</v>
      </c>
      <c r="D855" s="3">
        <f>IF('Training Data'!B855="A",1,0)</f>
        <v>1</v>
      </c>
      <c r="E855" s="14">
        <v>0</v>
      </c>
      <c r="F855" s="13">
        <v>0</v>
      </c>
      <c r="G855" s="13">
        <v>0</v>
      </c>
      <c r="H855" s="13">
        <v>0</v>
      </c>
      <c r="I855" s="13">
        <v>0</v>
      </c>
      <c r="J855" s="13">
        <v>0</v>
      </c>
      <c r="K855" s="13">
        <v>0</v>
      </c>
      <c r="L855" s="13">
        <v>0</v>
      </c>
      <c r="M855" s="13">
        <v>0</v>
      </c>
      <c r="N855" s="13">
        <v>0</v>
      </c>
      <c r="O855" s="13">
        <v>0</v>
      </c>
      <c r="P855" s="13">
        <v>0</v>
      </c>
      <c r="Q855" s="13">
        <v>0</v>
      </c>
      <c r="R855" s="13">
        <v>0</v>
      </c>
      <c r="S855" s="43">
        <v>0</v>
      </c>
      <c r="U855" s="37">
        <v>0</v>
      </c>
    </row>
    <row r="856" spans="1:21">
      <c r="A856" s="3">
        <f>IF('Training Data'!A856="M",1,0)</f>
        <v>1</v>
      </c>
      <c r="B856" s="3">
        <f>IF('Training Data'!A856="F",1,0)</f>
        <v>0</v>
      </c>
      <c r="C856" s="9">
        <f>IF('Training Data'!B856="H",1,0)</f>
        <v>1</v>
      </c>
      <c r="D856" s="3">
        <f>IF('Training Data'!B856="A",1,0)</f>
        <v>0</v>
      </c>
      <c r="E856" s="14">
        <v>0</v>
      </c>
      <c r="F856" s="13">
        <v>0</v>
      </c>
      <c r="G856" s="13">
        <v>0</v>
      </c>
      <c r="H856" s="13">
        <v>0</v>
      </c>
      <c r="I856" s="13">
        <v>0</v>
      </c>
      <c r="J856" s="13">
        <v>0</v>
      </c>
      <c r="K856" s="13">
        <v>0</v>
      </c>
      <c r="L856" s="13">
        <v>1</v>
      </c>
      <c r="M856" s="13">
        <v>0</v>
      </c>
      <c r="N856" s="13">
        <v>0</v>
      </c>
      <c r="O856" s="13">
        <v>0</v>
      </c>
      <c r="P856" s="13">
        <v>0</v>
      </c>
      <c r="Q856" s="13">
        <v>0</v>
      </c>
      <c r="R856" s="13">
        <v>0</v>
      </c>
      <c r="S856" s="43">
        <v>0</v>
      </c>
      <c r="U856" s="37">
        <v>0</v>
      </c>
    </row>
    <row r="857" spans="1:21">
      <c r="A857" s="3">
        <f>IF('Training Data'!A857="M",1,0)</f>
        <v>0</v>
      </c>
      <c r="B857" s="3">
        <f>IF('Training Data'!A857="F",1,0)</f>
        <v>1</v>
      </c>
      <c r="C857" s="9">
        <f>IF('Training Data'!B857="H",1,0)</f>
        <v>1</v>
      </c>
      <c r="D857" s="3">
        <f>IF('Training Data'!B857="A",1,0)</f>
        <v>0</v>
      </c>
      <c r="E857" s="14">
        <v>0</v>
      </c>
      <c r="F857" s="13">
        <v>0</v>
      </c>
      <c r="G857" s="13">
        <v>0</v>
      </c>
      <c r="H857" s="13">
        <v>0</v>
      </c>
      <c r="I857" s="13">
        <v>0</v>
      </c>
      <c r="J857" s="13">
        <v>0</v>
      </c>
      <c r="K857" s="13">
        <v>0</v>
      </c>
      <c r="L857" s="13">
        <v>0</v>
      </c>
      <c r="M857" s="13">
        <v>0</v>
      </c>
      <c r="N857" s="13">
        <v>0</v>
      </c>
      <c r="O857" s="13">
        <v>1</v>
      </c>
      <c r="P857" s="13">
        <v>0</v>
      </c>
      <c r="Q857" s="13">
        <v>0</v>
      </c>
      <c r="R857" s="13">
        <v>0</v>
      </c>
      <c r="S857" s="43">
        <v>1</v>
      </c>
      <c r="U857" s="37">
        <v>0</v>
      </c>
    </row>
    <row r="858" spans="1:21">
      <c r="A858" s="3">
        <f>IF('Training Data'!A858="M",1,0)</f>
        <v>1</v>
      </c>
      <c r="B858" s="3">
        <f>IF('Training Data'!A858="F",1,0)</f>
        <v>0</v>
      </c>
      <c r="C858" s="9">
        <f>IF('Training Data'!B858="H",1,0)</f>
        <v>0</v>
      </c>
      <c r="D858" s="3">
        <f>IF('Training Data'!B858="A",1,0)</f>
        <v>1</v>
      </c>
      <c r="E858" s="14">
        <v>0</v>
      </c>
      <c r="F858" s="13">
        <v>0</v>
      </c>
      <c r="G858" s="13">
        <v>0</v>
      </c>
      <c r="H858" s="13">
        <v>0</v>
      </c>
      <c r="I858" s="13">
        <v>0</v>
      </c>
      <c r="J858" s="13">
        <v>0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3">
        <v>0</v>
      </c>
      <c r="Q858" s="13">
        <v>0</v>
      </c>
      <c r="R858" s="13">
        <v>0</v>
      </c>
      <c r="S858" s="43">
        <v>0</v>
      </c>
      <c r="U858" s="37">
        <v>0</v>
      </c>
    </row>
    <row r="859" spans="1:21">
      <c r="A859" s="3">
        <f>IF('Training Data'!A859="M",1,0)</f>
        <v>1</v>
      </c>
      <c r="B859" s="3">
        <f>IF('Training Data'!A859="F",1,0)</f>
        <v>0</v>
      </c>
      <c r="C859" s="9">
        <f>IF('Training Data'!B859="H",1,0)</f>
        <v>0</v>
      </c>
      <c r="D859" s="3">
        <f>IF('Training Data'!B859="A",1,0)</f>
        <v>1</v>
      </c>
      <c r="E859" s="14">
        <v>0</v>
      </c>
      <c r="F859" s="13">
        <v>0</v>
      </c>
      <c r="G859" s="13">
        <v>0</v>
      </c>
      <c r="H859" s="13">
        <v>0</v>
      </c>
      <c r="I859" s="13">
        <v>0</v>
      </c>
      <c r="J859" s="13">
        <v>0</v>
      </c>
      <c r="K859" s="13">
        <v>0</v>
      </c>
      <c r="L859" s="13">
        <v>0</v>
      </c>
      <c r="M859" s="13">
        <v>0</v>
      </c>
      <c r="N859" s="13">
        <v>0</v>
      </c>
      <c r="O859" s="13">
        <v>1</v>
      </c>
      <c r="P859" s="13">
        <v>0</v>
      </c>
      <c r="Q859" s="13">
        <v>0</v>
      </c>
      <c r="R859" s="13">
        <v>1</v>
      </c>
      <c r="S859" s="43">
        <v>0</v>
      </c>
      <c r="U859" s="37">
        <v>0</v>
      </c>
    </row>
    <row r="860" spans="1:21">
      <c r="A860" s="3">
        <f>IF('Training Data'!A860="M",1,0)</f>
        <v>0</v>
      </c>
      <c r="B860" s="3">
        <f>IF('Training Data'!A860="F",1,0)</f>
        <v>1</v>
      </c>
      <c r="C860" s="9">
        <f>IF('Training Data'!B860="H",1,0)</f>
        <v>0</v>
      </c>
      <c r="D860" s="3">
        <f>IF('Training Data'!B860="A",1,0)</f>
        <v>1</v>
      </c>
      <c r="E860" s="14">
        <v>1</v>
      </c>
      <c r="F860" s="13">
        <v>0</v>
      </c>
      <c r="G860" s="13">
        <v>0</v>
      </c>
      <c r="H860" s="13">
        <v>0</v>
      </c>
      <c r="I860" s="13">
        <v>0</v>
      </c>
      <c r="J860" s="13">
        <v>0</v>
      </c>
      <c r="K860" s="13">
        <v>0</v>
      </c>
      <c r="L860" s="13">
        <v>0</v>
      </c>
      <c r="M860" s="13">
        <v>0</v>
      </c>
      <c r="N860" s="13">
        <v>0</v>
      </c>
      <c r="O860" s="13">
        <v>0</v>
      </c>
      <c r="P860" s="13">
        <v>0</v>
      </c>
      <c r="Q860" s="13">
        <v>0</v>
      </c>
      <c r="R860" s="13">
        <v>0</v>
      </c>
      <c r="S860" s="43">
        <v>0</v>
      </c>
      <c r="U860" s="37">
        <v>0</v>
      </c>
    </row>
    <row r="861" spans="1:21">
      <c r="A861" s="3">
        <f>IF('Training Data'!A861="M",1,0)</f>
        <v>1</v>
      </c>
      <c r="B861" s="3">
        <f>IF('Training Data'!A861="F",1,0)</f>
        <v>0</v>
      </c>
      <c r="C861" s="9">
        <f>IF('Training Data'!B861="H",1,0)</f>
        <v>0</v>
      </c>
      <c r="D861" s="3">
        <f>IF('Training Data'!B861="A",1,0)</f>
        <v>1</v>
      </c>
      <c r="E861" s="14">
        <v>0</v>
      </c>
      <c r="F861" s="13">
        <v>0</v>
      </c>
      <c r="G861" s="13">
        <v>0</v>
      </c>
      <c r="H861" s="13">
        <v>0</v>
      </c>
      <c r="I861" s="13">
        <v>0</v>
      </c>
      <c r="J861" s="13">
        <v>0</v>
      </c>
      <c r="K861" s="13">
        <v>0</v>
      </c>
      <c r="L861" s="13">
        <v>0</v>
      </c>
      <c r="M861" s="13">
        <v>0</v>
      </c>
      <c r="N861" s="13">
        <v>0</v>
      </c>
      <c r="O861" s="13">
        <v>1</v>
      </c>
      <c r="P861" s="13">
        <v>0</v>
      </c>
      <c r="Q861" s="13">
        <v>0</v>
      </c>
      <c r="R861" s="13">
        <v>0</v>
      </c>
      <c r="S861" s="43">
        <v>0</v>
      </c>
      <c r="U861" s="37">
        <v>0</v>
      </c>
    </row>
    <row r="862" spans="1:21">
      <c r="A862" s="3">
        <f>IF('Training Data'!A862="M",1,0)</f>
        <v>1</v>
      </c>
      <c r="B862" s="3">
        <f>IF('Training Data'!A862="F",1,0)</f>
        <v>0</v>
      </c>
      <c r="C862" s="9">
        <f>IF('Training Data'!B862="H",1,0)</f>
        <v>0</v>
      </c>
      <c r="D862" s="3">
        <f>IF('Training Data'!B862="A",1,0)</f>
        <v>1</v>
      </c>
      <c r="E862" s="14">
        <v>0</v>
      </c>
      <c r="F862" s="13">
        <v>1</v>
      </c>
      <c r="G862" s="13">
        <v>0</v>
      </c>
      <c r="H862" s="13">
        <v>0</v>
      </c>
      <c r="I862" s="13">
        <v>0</v>
      </c>
      <c r="J862" s="13">
        <v>0</v>
      </c>
      <c r="K862" s="13">
        <v>0</v>
      </c>
      <c r="L862" s="13">
        <v>0</v>
      </c>
      <c r="M862" s="13">
        <v>0</v>
      </c>
      <c r="N862" s="13">
        <v>0</v>
      </c>
      <c r="O862" s="13">
        <v>0</v>
      </c>
      <c r="P862" s="13">
        <v>0</v>
      </c>
      <c r="Q862" s="13">
        <v>0</v>
      </c>
      <c r="R862" s="13">
        <v>1</v>
      </c>
      <c r="S862" s="43">
        <v>0</v>
      </c>
      <c r="U862" s="37">
        <v>0</v>
      </c>
    </row>
    <row r="863" spans="1:21">
      <c r="A863" s="3">
        <f>IF('Training Data'!A863="M",1,0)</f>
        <v>1</v>
      </c>
      <c r="B863" s="3">
        <f>IF('Training Data'!A863="F",1,0)</f>
        <v>0</v>
      </c>
      <c r="C863" s="9">
        <f>IF('Training Data'!B863="H",1,0)</f>
        <v>0</v>
      </c>
      <c r="D863" s="3">
        <f>IF('Training Data'!B863="A",1,0)</f>
        <v>1</v>
      </c>
      <c r="E863" s="14">
        <v>0</v>
      </c>
      <c r="F863" s="13">
        <v>0</v>
      </c>
      <c r="G863" s="13">
        <v>0</v>
      </c>
      <c r="H863" s="13">
        <v>0</v>
      </c>
      <c r="I863" s="13">
        <v>0</v>
      </c>
      <c r="J863" s="13">
        <v>0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0</v>
      </c>
      <c r="Q863" s="13">
        <v>0</v>
      </c>
      <c r="R863" s="13">
        <v>0</v>
      </c>
      <c r="S863" s="43">
        <v>1</v>
      </c>
      <c r="U863" s="37">
        <v>0</v>
      </c>
    </row>
    <row r="864" spans="1:21">
      <c r="A864" s="3">
        <f>IF('Training Data'!A864="M",1,0)</f>
        <v>1</v>
      </c>
      <c r="B864" s="3">
        <f>IF('Training Data'!A864="F",1,0)</f>
        <v>0</v>
      </c>
      <c r="C864" s="9">
        <f>IF('Training Data'!B864="H",1,0)</f>
        <v>0</v>
      </c>
      <c r="D864" s="3">
        <f>IF('Training Data'!B864="A",1,0)</f>
        <v>1</v>
      </c>
      <c r="E864" s="14">
        <v>0</v>
      </c>
      <c r="F864" s="13">
        <v>0</v>
      </c>
      <c r="G864" s="13">
        <v>0</v>
      </c>
      <c r="H864" s="13">
        <v>0</v>
      </c>
      <c r="I864" s="13">
        <v>0</v>
      </c>
      <c r="J864" s="13">
        <v>0</v>
      </c>
      <c r="K864" s="13">
        <v>0</v>
      </c>
      <c r="L864" s="13">
        <v>0</v>
      </c>
      <c r="M864" s="13">
        <v>0</v>
      </c>
      <c r="N864" s="13">
        <v>0</v>
      </c>
      <c r="O864" s="13">
        <v>1</v>
      </c>
      <c r="P864" s="13">
        <v>0</v>
      </c>
      <c r="Q864" s="13">
        <v>0</v>
      </c>
      <c r="R864" s="13">
        <v>1</v>
      </c>
      <c r="S864" s="43">
        <v>0</v>
      </c>
      <c r="U864" s="37">
        <v>0</v>
      </c>
    </row>
    <row r="865" spans="1:21">
      <c r="A865" s="3">
        <f>IF('Training Data'!A865="M",1,0)</f>
        <v>1</v>
      </c>
      <c r="B865" s="3">
        <f>IF('Training Data'!A865="F",1,0)</f>
        <v>0</v>
      </c>
      <c r="C865" s="9">
        <f>IF('Training Data'!B865="H",1,0)</f>
        <v>0</v>
      </c>
      <c r="D865" s="3">
        <f>IF('Training Data'!B865="A",1,0)</f>
        <v>1</v>
      </c>
      <c r="E865" s="14">
        <v>0</v>
      </c>
      <c r="F865" s="13">
        <v>0</v>
      </c>
      <c r="G865" s="13">
        <v>0</v>
      </c>
      <c r="H865" s="13">
        <v>0</v>
      </c>
      <c r="I865" s="13">
        <v>0</v>
      </c>
      <c r="J865" s="13">
        <v>0</v>
      </c>
      <c r="K865" s="13">
        <v>0</v>
      </c>
      <c r="L865" s="13">
        <v>0</v>
      </c>
      <c r="M865" s="13">
        <v>0</v>
      </c>
      <c r="N865" s="13">
        <v>0</v>
      </c>
      <c r="O865" s="13">
        <v>0</v>
      </c>
      <c r="P865" s="13">
        <v>0</v>
      </c>
      <c r="Q865" s="13">
        <v>0</v>
      </c>
      <c r="R865" s="13">
        <v>1</v>
      </c>
      <c r="S865" s="43">
        <v>0</v>
      </c>
      <c r="U865" s="37">
        <v>0</v>
      </c>
    </row>
    <row r="866" spans="1:21">
      <c r="A866" s="3">
        <f>IF('Training Data'!A866="M",1,0)</f>
        <v>1</v>
      </c>
      <c r="B866" s="3">
        <f>IF('Training Data'!A866="F",1,0)</f>
        <v>0</v>
      </c>
      <c r="C866" s="9">
        <f>IF('Training Data'!B866="H",1,0)</f>
        <v>1</v>
      </c>
      <c r="D866" s="3">
        <f>IF('Training Data'!B866="A",1,0)</f>
        <v>0</v>
      </c>
      <c r="E866" s="14">
        <v>0</v>
      </c>
      <c r="F866" s="13">
        <v>0</v>
      </c>
      <c r="G866" s="13">
        <v>0</v>
      </c>
      <c r="H866" s="13">
        <v>0</v>
      </c>
      <c r="I866" s="13">
        <v>0</v>
      </c>
      <c r="J866" s="13">
        <v>0</v>
      </c>
      <c r="K866" s="13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  <c r="S866" s="43">
        <v>0</v>
      </c>
      <c r="U866" s="37">
        <v>0</v>
      </c>
    </row>
    <row r="867" spans="1:21">
      <c r="A867" s="3">
        <f>IF('Training Data'!A867="M",1,0)</f>
        <v>1</v>
      </c>
      <c r="B867" s="3">
        <f>IF('Training Data'!A867="F",1,0)</f>
        <v>0</v>
      </c>
      <c r="C867" s="9">
        <f>IF('Training Data'!B867="H",1,0)</f>
        <v>1</v>
      </c>
      <c r="D867" s="3">
        <f>IF('Training Data'!B867="A",1,0)</f>
        <v>0</v>
      </c>
      <c r="E867" s="14">
        <v>0</v>
      </c>
      <c r="F867" s="13">
        <v>0</v>
      </c>
      <c r="G867" s="13">
        <v>0</v>
      </c>
      <c r="H867" s="13">
        <v>0</v>
      </c>
      <c r="I867" s="13">
        <v>0</v>
      </c>
      <c r="J867" s="13">
        <v>0</v>
      </c>
      <c r="K867" s="13">
        <v>0</v>
      </c>
      <c r="L867" s="13">
        <v>0</v>
      </c>
      <c r="M867" s="13">
        <v>0</v>
      </c>
      <c r="N867" s="13">
        <v>0</v>
      </c>
      <c r="O867" s="13">
        <v>0</v>
      </c>
      <c r="P867" s="13">
        <v>0</v>
      </c>
      <c r="Q867" s="13">
        <v>0</v>
      </c>
      <c r="R867" s="13">
        <v>0</v>
      </c>
      <c r="S867" s="43">
        <v>0</v>
      </c>
      <c r="U867" s="37">
        <v>0</v>
      </c>
    </row>
    <row r="868" spans="1:21">
      <c r="A868" s="3">
        <f>IF('Training Data'!A868="M",1,0)</f>
        <v>0</v>
      </c>
      <c r="B868" s="3">
        <f>IF('Training Data'!A868="F",1,0)</f>
        <v>1</v>
      </c>
      <c r="C868" s="9">
        <f>IF('Training Data'!B868="H",1,0)</f>
        <v>1</v>
      </c>
      <c r="D868" s="3">
        <f>IF('Training Data'!B868="A",1,0)</f>
        <v>0</v>
      </c>
      <c r="E868" s="14">
        <v>0</v>
      </c>
      <c r="F868" s="13">
        <v>0</v>
      </c>
      <c r="G868" s="13">
        <v>0</v>
      </c>
      <c r="H868" s="13">
        <v>0</v>
      </c>
      <c r="I868" s="13">
        <v>0</v>
      </c>
      <c r="J868" s="13">
        <v>0</v>
      </c>
      <c r="K868" s="13">
        <v>0</v>
      </c>
      <c r="L868" s="13">
        <v>0</v>
      </c>
      <c r="M868" s="13">
        <v>0</v>
      </c>
      <c r="N868" s="13">
        <v>0</v>
      </c>
      <c r="O868" s="13">
        <v>1</v>
      </c>
      <c r="P868" s="13">
        <v>0</v>
      </c>
      <c r="Q868" s="13">
        <v>0</v>
      </c>
      <c r="R868" s="13">
        <v>1</v>
      </c>
      <c r="S868" s="43">
        <v>0</v>
      </c>
      <c r="U868" s="37">
        <v>0</v>
      </c>
    </row>
    <row r="869" spans="1:21">
      <c r="A869" s="3">
        <f>IF('Training Data'!A869="M",1,0)</f>
        <v>1</v>
      </c>
      <c r="B869" s="3">
        <f>IF('Training Data'!A869="F",1,0)</f>
        <v>0</v>
      </c>
      <c r="C869" s="9">
        <f>IF('Training Data'!B869="H",1,0)</f>
        <v>1</v>
      </c>
      <c r="D869" s="3">
        <f>IF('Training Data'!B869="A",1,0)</f>
        <v>0</v>
      </c>
      <c r="E869" s="14">
        <v>0</v>
      </c>
      <c r="F869" s="13">
        <v>1</v>
      </c>
      <c r="G869" s="13">
        <v>0</v>
      </c>
      <c r="H869" s="13">
        <v>0</v>
      </c>
      <c r="I869" s="13">
        <v>0</v>
      </c>
      <c r="J869" s="13">
        <v>0</v>
      </c>
      <c r="K869" s="13">
        <v>0</v>
      </c>
      <c r="L869" s="13">
        <v>0</v>
      </c>
      <c r="M869" s="13">
        <v>1</v>
      </c>
      <c r="N869" s="13">
        <v>0</v>
      </c>
      <c r="O869" s="13">
        <v>0</v>
      </c>
      <c r="P869" s="13">
        <v>0</v>
      </c>
      <c r="Q869" s="13">
        <v>0</v>
      </c>
      <c r="R869" s="13">
        <v>1</v>
      </c>
      <c r="S869" s="43">
        <v>0</v>
      </c>
      <c r="U869" s="37">
        <v>0</v>
      </c>
    </row>
    <row r="870" spans="1:21">
      <c r="A870" s="3">
        <f>IF('Training Data'!A870="M",1,0)</f>
        <v>0</v>
      </c>
      <c r="B870" s="3">
        <f>IF('Training Data'!A870="F",1,0)</f>
        <v>1</v>
      </c>
      <c r="C870" s="9">
        <f>IF('Training Data'!B870="H",1,0)</f>
        <v>1</v>
      </c>
      <c r="D870" s="3">
        <f>IF('Training Data'!B870="A",1,0)</f>
        <v>0</v>
      </c>
      <c r="E870" s="14">
        <v>0</v>
      </c>
      <c r="F870" s="13">
        <v>0</v>
      </c>
      <c r="G870" s="13">
        <v>0</v>
      </c>
      <c r="H870" s="13">
        <v>0</v>
      </c>
      <c r="I870" s="13">
        <v>0</v>
      </c>
      <c r="J870" s="13">
        <v>0</v>
      </c>
      <c r="K870" s="13">
        <v>0</v>
      </c>
      <c r="L870" s="13">
        <v>0</v>
      </c>
      <c r="M870" s="13">
        <v>0</v>
      </c>
      <c r="N870" s="13">
        <v>0</v>
      </c>
      <c r="O870" s="13">
        <v>0</v>
      </c>
      <c r="P870" s="13">
        <v>0</v>
      </c>
      <c r="Q870" s="13">
        <v>0</v>
      </c>
      <c r="R870" s="13">
        <v>0</v>
      </c>
      <c r="S870" s="43">
        <v>0</v>
      </c>
      <c r="U870" s="37">
        <v>0</v>
      </c>
    </row>
    <row r="871" spans="1:21">
      <c r="A871" s="3">
        <f>IF('Training Data'!A871="M",1,0)</f>
        <v>0</v>
      </c>
      <c r="B871" s="3">
        <f>IF('Training Data'!A871="F",1,0)</f>
        <v>1</v>
      </c>
      <c r="C871" s="9">
        <f>IF('Training Data'!B871="H",1,0)</f>
        <v>0</v>
      </c>
      <c r="D871" s="3">
        <f>IF('Training Data'!B871="A",1,0)</f>
        <v>1</v>
      </c>
      <c r="E871" s="14">
        <v>0</v>
      </c>
      <c r="F871" s="13">
        <v>0</v>
      </c>
      <c r="G871" s="13">
        <v>0</v>
      </c>
      <c r="H871" s="13">
        <v>0</v>
      </c>
      <c r="I871" s="13">
        <v>0</v>
      </c>
      <c r="J871" s="13">
        <v>0</v>
      </c>
      <c r="K871" s="13">
        <v>0</v>
      </c>
      <c r="L871" s="13">
        <v>0</v>
      </c>
      <c r="M871" s="13">
        <v>0</v>
      </c>
      <c r="N871" s="13">
        <v>0</v>
      </c>
      <c r="O871" s="13">
        <v>0</v>
      </c>
      <c r="P871" s="13">
        <v>0</v>
      </c>
      <c r="Q871" s="13">
        <v>0</v>
      </c>
      <c r="R871" s="13">
        <v>0</v>
      </c>
      <c r="S871" s="43">
        <v>0</v>
      </c>
      <c r="U871" s="37">
        <v>0</v>
      </c>
    </row>
    <row r="872" spans="1:21">
      <c r="A872" s="3">
        <f>IF('Training Data'!A872="M",1,0)</f>
        <v>0</v>
      </c>
      <c r="B872" s="3">
        <f>IF('Training Data'!A872="F",1,0)</f>
        <v>1</v>
      </c>
      <c r="C872" s="9">
        <f>IF('Training Data'!B872="H",1,0)</f>
        <v>0</v>
      </c>
      <c r="D872" s="3">
        <f>IF('Training Data'!B872="A",1,0)</f>
        <v>0</v>
      </c>
      <c r="E872" s="14">
        <v>0</v>
      </c>
      <c r="F872" s="13">
        <v>1</v>
      </c>
      <c r="G872" s="13">
        <v>0</v>
      </c>
      <c r="H872" s="13">
        <v>0</v>
      </c>
      <c r="I872" s="13">
        <v>0</v>
      </c>
      <c r="J872" s="13">
        <v>0</v>
      </c>
      <c r="K872" s="13">
        <v>0</v>
      </c>
      <c r="L872" s="13">
        <v>0</v>
      </c>
      <c r="M872" s="13">
        <v>0</v>
      </c>
      <c r="N872" s="13">
        <v>0</v>
      </c>
      <c r="O872" s="13">
        <v>0</v>
      </c>
      <c r="P872" s="13">
        <v>1</v>
      </c>
      <c r="Q872" s="13">
        <v>0</v>
      </c>
      <c r="R872" s="13">
        <v>0</v>
      </c>
      <c r="S872" s="43">
        <v>0</v>
      </c>
      <c r="U872" s="37">
        <v>0</v>
      </c>
    </row>
    <row r="873" spans="1:21">
      <c r="A873" s="3">
        <f>IF('Training Data'!A873="M",1,0)</f>
        <v>0</v>
      </c>
      <c r="B873" s="3">
        <f>IF('Training Data'!A873="F",1,0)</f>
        <v>0</v>
      </c>
      <c r="C873" s="9">
        <f>IF('Training Data'!B873="H",1,0)</f>
        <v>0</v>
      </c>
      <c r="D873" s="3">
        <f>IF('Training Data'!B873="A",1,0)</f>
        <v>1</v>
      </c>
      <c r="E873" s="14">
        <v>0</v>
      </c>
      <c r="F873" s="13">
        <v>0</v>
      </c>
      <c r="G873" s="13">
        <v>0</v>
      </c>
      <c r="H873" s="13">
        <v>0</v>
      </c>
      <c r="I873" s="13">
        <v>0</v>
      </c>
      <c r="J873" s="13">
        <v>0</v>
      </c>
      <c r="K873" s="13">
        <v>0</v>
      </c>
      <c r="L873" s="13">
        <v>0</v>
      </c>
      <c r="M873" s="13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1</v>
      </c>
      <c r="S873" s="43">
        <v>0</v>
      </c>
      <c r="U873" s="37">
        <v>0</v>
      </c>
    </row>
    <row r="874" spans="1:21">
      <c r="A874" s="3">
        <f>IF('Training Data'!A874="M",1,0)</f>
        <v>0</v>
      </c>
      <c r="B874" s="3">
        <f>IF('Training Data'!A874="F",1,0)</f>
        <v>1</v>
      </c>
      <c r="C874" s="9">
        <f>IF('Training Data'!B874="H",1,0)</f>
        <v>0</v>
      </c>
      <c r="D874" s="3">
        <f>IF('Training Data'!B874="A",1,0)</f>
        <v>1</v>
      </c>
      <c r="E874" s="14">
        <v>0</v>
      </c>
      <c r="F874" s="13">
        <v>0</v>
      </c>
      <c r="G874" s="13">
        <v>0</v>
      </c>
      <c r="H874" s="13">
        <v>0</v>
      </c>
      <c r="I874" s="13">
        <v>0</v>
      </c>
      <c r="J874" s="13">
        <v>0</v>
      </c>
      <c r="K874" s="13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  <c r="Q874" s="13">
        <v>0</v>
      </c>
      <c r="R874" s="13">
        <v>1</v>
      </c>
      <c r="S874" s="43">
        <v>0</v>
      </c>
      <c r="U874" s="37">
        <v>0</v>
      </c>
    </row>
    <row r="875" spans="1:21">
      <c r="A875" s="3">
        <f>IF('Training Data'!A875="M",1,0)</f>
        <v>1</v>
      </c>
      <c r="B875" s="3">
        <f>IF('Training Data'!A875="F",1,0)</f>
        <v>0</v>
      </c>
      <c r="C875" s="9">
        <f>IF('Training Data'!B875="H",1,0)</f>
        <v>1</v>
      </c>
      <c r="D875" s="3">
        <f>IF('Training Data'!B875="A",1,0)</f>
        <v>0</v>
      </c>
      <c r="E875" s="14">
        <v>0</v>
      </c>
      <c r="F875" s="13">
        <v>1</v>
      </c>
      <c r="G875" s="13">
        <v>1</v>
      </c>
      <c r="H875" s="13">
        <v>0</v>
      </c>
      <c r="I875" s="13">
        <v>0</v>
      </c>
      <c r="J875" s="13">
        <v>0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3">
        <v>0</v>
      </c>
      <c r="R875" s="13">
        <v>0</v>
      </c>
      <c r="S875" s="43">
        <v>0</v>
      </c>
      <c r="U875" s="37">
        <v>0</v>
      </c>
    </row>
    <row r="876" spans="1:21">
      <c r="A876" s="3">
        <f>IF('Training Data'!A876="M",1,0)</f>
        <v>0</v>
      </c>
      <c r="B876" s="3">
        <f>IF('Training Data'!A876="F",1,0)</f>
        <v>1</v>
      </c>
      <c r="C876" s="9">
        <f>IF('Training Data'!B876="H",1,0)</f>
        <v>1</v>
      </c>
      <c r="D876" s="3">
        <f>IF('Training Data'!B876="A",1,0)</f>
        <v>0</v>
      </c>
      <c r="E876" s="14">
        <v>0</v>
      </c>
      <c r="F876" s="13">
        <v>0</v>
      </c>
      <c r="G876" s="13">
        <v>1</v>
      </c>
      <c r="H876" s="13">
        <v>0</v>
      </c>
      <c r="I876" s="13">
        <v>0</v>
      </c>
      <c r="J876" s="13">
        <v>0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43">
        <v>0</v>
      </c>
      <c r="U876" s="37">
        <v>0</v>
      </c>
    </row>
    <row r="877" spans="1:21">
      <c r="A877" s="3">
        <f>IF('Training Data'!A877="M",1,0)</f>
        <v>0</v>
      </c>
      <c r="B877" s="3">
        <f>IF('Training Data'!A877="F",1,0)</f>
        <v>1</v>
      </c>
      <c r="C877" s="9">
        <f>IF('Training Data'!B877="H",1,0)</f>
        <v>0</v>
      </c>
      <c r="D877" s="3">
        <f>IF('Training Data'!B877="A",1,0)</f>
        <v>1</v>
      </c>
      <c r="E877" s="14">
        <v>0</v>
      </c>
      <c r="F877" s="13">
        <v>0</v>
      </c>
      <c r="G877" s="13">
        <v>0</v>
      </c>
      <c r="H877" s="13">
        <v>0</v>
      </c>
      <c r="I877" s="13">
        <v>0</v>
      </c>
      <c r="J877" s="13">
        <v>0</v>
      </c>
      <c r="K877" s="13">
        <v>0</v>
      </c>
      <c r="L877" s="13">
        <v>0</v>
      </c>
      <c r="M877" s="13">
        <v>0</v>
      </c>
      <c r="N877" s="13">
        <v>0</v>
      </c>
      <c r="O877" s="13">
        <v>1</v>
      </c>
      <c r="P877" s="13">
        <v>0</v>
      </c>
      <c r="Q877" s="13">
        <v>0</v>
      </c>
      <c r="R877" s="13">
        <v>1</v>
      </c>
      <c r="S877" s="43">
        <v>0</v>
      </c>
      <c r="U877" s="37">
        <v>0</v>
      </c>
    </row>
    <row r="878" spans="1:21">
      <c r="A878" s="3">
        <f>IF('Training Data'!A878="M",1,0)</f>
        <v>0</v>
      </c>
      <c r="B878" s="3">
        <f>IF('Training Data'!A878="F",1,0)</f>
        <v>1</v>
      </c>
      <c r="C878" s="9">
        <f>IF('Training Data'!B878="H",1,0)</f>
        <v>0</v>
      </c>
      <c r="D878" s="3">
        <f>IF('Training Data'!B878="A",1,0)</f>
        <v>1</v>
      </c>
      <c r="E878" s="14">
        <v>1</v>
      </c>
      <c r="F878" s="13">
        <v>0</v>
      </c>
      <c r="G878" s="13">
        <v>0</v>
      </c>
      <c r="H878" s="13">
        <v>0</v>
      </c>
      <c r="I878" s="13">
        <v>0</v>
      </c>
      <c r="J878" s="13">
        <v>0</v>
      </c>
      <c r="K878" s="13">
        <v>1</v>
      </c>
      <c r="L878" s="13">
        <v>0</v>
      </c>
      <c r="M878" s="13">
        <v>0</v>
      </c>
      <c r="N878" s="13">
        <v>0</v>
      </c>
      <c r="O878" s="13">
        <v>0</v>
      </c>
      <c r="P878" s="13">
        <v>0</v>
      </c>
      <c r="Q878" s="13">
        <v>0</v>
      </c>
      <c r="R878" s="13">
        <v>0</v>
      </c>
      <c r="S878" s="43">
        <v>0</v>
      </c>
      <c r="U878" s="37">
        <v>0</v>
      </c>
    </row>
    <row r="879" spans="1:21">
      <c r="A879" s="3">
        <f>IF('Training Data'!A879="M",1,0)</f>
        <v>0</v>
      </c>
      <c r="B879" s="3">
        <f>IF('Training Data'!A879="F",1,0)</f>
        <v>1</v>
      </c>
      <c r="C879" s="9">
        <f>IF('Training Data'!B879="H",1,0)</f>
        <v>1</v>
      </c>
      <c r="D879" s="3">
        <f>IF('Training Data'!B879="A",1,0)</f>
        <v>0</v>
      </c>
      <c r="E879" s="14">
        <v>0</v>
      </c>
      <c r="F879" s="13">
        <v>0</v>
      </c>
      <c r="G879" s="13">
        <v>0</v>
      </c>
      <c r="H879" s="13">
        <v>0</v>
      </c>
      <c r="I879" s="13">
        <v>0</v>
      </c>
      <c r="J879" s="13">
        <v>0</v>
      </c>
      <c r="K879" s="13">
        <v>0</v>
      </c>
      <c r="L879" s="13">
        <v>0</v>
      </c>
      <c r="M879" s="13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1</v>
      </c>
      <c r="S879" s="43">
        <v>0</v>
      </c>
      <c r="U879" s="37">
        <v>0</v>
      </c>
    </row>
    <row r="880" spans="1:21">
      <c r="A880" s="3">
        <f>IF('Training Data'!A880="M",1,0)</f>
        <v>0</v>
      </c>
      <c r="B880" s="3">
        <f>IF('Training Data'!A880="F",1,0)</f>
        <v>1</v>
      </c>
      <c r="C880" s="9">
        <f>IF('Training Data'!B880="H",1,0)</f>
        <v>0</v>
      </c>
      <c r="D880" s="3">
        <f>IF('Training Data'!B880="A",1,0)</f>
        <v>1</v>
      </c>
      <c r="E880" s="14">
        <v>0</v>
      </c>
      <c r="F880" s="13">
        <v>0</v>
      </c>
      <c r="G880" s="13">
        <v>0</v>
      </c>
      <c r="H880" s="13">
        <v>0</v>
      </c>
      <c r="I880" s="13">
        <v>0</v>
      </c>
      <c r="J880" s="13">
        <v>0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0</v>
      </c>
      <c r="Q880" s="13">
        <v>0</v>
      </c>
      <c r="R880" s="13">
        <v>0</v>
      </c>
      <c r="S880" s="43">
        <v>0</v>
      </c>
      <c r="U880" s="37">
        <v>0</v>
      </c>
    </row>
    <row r="881" spans="1:21">
      <c r="A881" s="3">
        <f>IF('Training Data'!A881="M",1,0)</f>
        <v>1</v>
      </c>
      <c r="B881" s="3">
        <f>IF('Training Data'!A881="F",1,0)</f>
        <v>0</v>
      </c>
      <c r="C881" s="9">
        <f>IF('Training Data'!B881="H",1,0)</f>
        <v>0</v>
      </c>
      <c r="D881" s="3">
        <f>IF('Training Data'!B881="A",1,0)</f>
        <v>1</v>
      </c>
      <c r="E881" s="14">
        <v>0</v>
      </c>
      <c r="F881" s="13">
        <v>0</v>
      </c>
      <c r="G881" s="13">
        <v>0</v>
      </c>
      <c r="H881" s="13">
        <v>0</v>
      </c>
      <c r="I881" s="13">
        <v>0</v>
      </c>
      <c r="J881" s="13">
        <v>0</v>
      </c>
      <c r="K881" s="13">
        <v>0</v>
      </c>
      <c r="L881" s="13">
        <v>0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0</v>
      </c>
      <c r="S881" s="43">
        <v>0</v>
      </c>
      <c r="U881" s="37">
        <v>0</v>
      </c>
    </row>
    <row r="882" spans="1:21">
      <c r="A882" s="3">
        <f>IF('Training Data'!A882="M",1,0)</f>
        <v>0</v>
      </c>
      <c r="B882" s="3">
        <f>IF('Training Data'!A882="F",1,0)</f>
        <v>1</v>
      </c>
      <c r="C882" s="9">
        <f>IF('Training Data'!B882="H",1,0)</f>
        <v>0</v>
      </c>
      <c r="D882" s="3">
        <f>IF('Training Data'!B882="A",1,0)</f>
        <v>1</v>
      </c>
      <c r="E882" s="14">
        <v>0</v>
      </c>
      <c r="F882" s="13">
        <v>1</v>
      </c>
      <c r="G882" s="13">
        <v>0</v>
      </c>
      <c r="H882" s="13">
        <v>0</v>
      </c>
      <c r="I882" s="13">
        <v>0</v>
      </c>
      <c r="J882" s="13">
        <v>0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13">
        <v>0</v>
      </c>
      <c r="R882" s="13">
        <v>0</v>
      </c>
      <c r="S882" s="43">
        <v>0</v>
      </c>
      <c r="U882" s="37">
        <v>0</v>
      </c>
    </row>
    <row r="883" spans="1:21">
      <c r="A883" s="3">
        <f>IF('Training Data'!A883="M",1,0)</f>
        <v>0</v>
      </c>
      <c r="B883" s="3">
        <f>IF('Training Data'!A883="F",1,0)</f>
        <v>1</v>
      </c>
      <c r="C883" s="9">
        <f>IF('Training Data'!B883="H",1,0)</f>
        <v>1</v>
      </c>
      <c r="D883" s="3">
        <f>IF('Training Data'!B883="A",1,0)</f>
        <v>0</v>
      </c>
      <c r="E883" s="14">
        <v>0</v>
      </c>
      <c r="F883" s="13">
        <v>0</v>
      </c>
      <c r="G883" s="13">
        <v>1</v>
      </c>
      <c r="H883" s="13">
        <v>0</v>
      </c>
      <c r="I883" s="13">
        <v>0</v>
      </c>
      <c r="J883" s="13">
        <v>0</v>
      </c>
      <c r="K883" s="13">
        <v>0</v>
      </c>
      <c r="L883" s="13">
        <v>0</v>
      </c>
      <c r="M883" s="13">
        <v>0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43">
        <v>0</v>
      </c>
      <c r="U883" s="37">
        <v>0</v>
      </c>
    </row>
    <row r="884" spans="1:21">
      <c r="A884" s="3">
        <f>IF('Training Data'!A884="M",1,0)</f>
        <v>0</v>
      </c>
      <c r="B884" s="3">
        <f>IF('Training Data'!A884="F",1,0)</f>
        <v>1</v>
      </c>
      <c r="C884" s="9">
        <f>IF('Training Data'!B884="H",1,0)</f>
        <v>1</v>
      </c>
      <c r="D884" s="3">
        <f>IF('Training Data'!B884="A",1,0)</f>
        <v>0</v>
      </c>
      <c r="E884" s="14">
        <v>0</v>
      </c>
      <c r="F884" s="13">
        <v>1</v>
      </c>
      <c r="G884" s="13">
        <v>0</v>
      </c>
      <c r="H884" s="13">
        <v>0</v>
      </c>
      <c r="I884" s="13">
        <v>0</v>
      </c>
      <c r="J884" s="13">
        <v>0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43">
        <v>0</v>
      </c>
      <c r="U884" s="37">
        <v>0</v>
      </c>
    </row>
    <row r="885" spans="1:21">
      <c r="A885" s="3">
        <f>IF('Training Data'!A885="M",1,0)</f>
        <v>0</v>
      </c>
      <c r="B885" s="3">
        <f>IF('Training Data'!A885="F",1,0)</f>
        <v>1</v>
      </c>
      <c r="C885" s="9">
        <f>IF('Training Data'!B885="H",1,0)</f>
        <v>1</v>
      </c>
      <c r="D885" s="3">
        <f>IF('Training Data'!B885="A",1,0)</f>
        <v>0</v>
      </c>
      <c r="E885" s="14">
        <v>0</v>
      </c>
      <c r="F885" s="13">
        <v>0</v>
      </c>
      <c r="G885" s="13">
        <v>0</v>
      </c>
      <c r="H885" s="13">
        <v>0</v>
      </c>
      <c r="I885" s="13">
        <v>0</v>
      </c>
      <c r="J885" s="13">
        <v>0</v>
      </c>
      <c r="K885" s="13">
        <v>0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43">
        <v>0</v>
      </c>
      <c r="U885" s="37">
        <v>0</v>
      </c>
    </row>
    <row r="886" spans="1:21">
      <c r="A886" s="3">
        <f>IF('Training Data'!A886="M",1,0)</f>
        <v>0</v>
      </c>
      <c r="B886" s="3">
        <f>IF('Training Data'!A886="F",1,0)</f>
        <v>1</v>
      </c>
      <c r="C886" s="9">
        <f>IF('Training Data'!B886="H",1,0)</f>
        <v>1</v>
      </c>
      <c r="D886" s="3">
        <f>IF('Training Data'!B886="A",1,0)</f>
        <v>0</v>
      </c>
      <c r="E886" s="14">
        <v>0</v>
      </c>
      <c r="F886" s="13">
        <v>0</v>
      </c>
      <c r="G886" s="13">
        <v>0</v>
      </c>
      <c r="H886" s="13">
        <v>0</v>
      </c>
      <c r="I886" s="13">
        <v>0</v>
      </c>
      <c r="J886" s="13">
        <v>0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43">
        <v>0</v>
      </c>
      <c r="U886" s="37">
        <v>0</v>
      </c>
    </row>
    <row r="887" spans="1:21">
      <c r="A887" s="3">
        <f>IF('Training Data'!A887="M",1,0)</f>
        <v>1</v>
      </c>
      <c r="B887" s="3">
        <f>IF('Training Data'!A887="F",1,0)</f>
        <v>0</v>
      </c>
      <c r="C887" s="9">
        <f>IF('Training Data'!B887="H",1,0)</f>
        <v>0</v>
      </c>
      <c r="D887" s="3">
        <f>IF('Training Data'!B887="A",1,0)</f>
        <v>1</v>
      </c>
      <c r="E887" s="14">
        <v>0</v>
      </c>
      <c r="F887" s="13">
        <v>0</v>
      </c>
      <c r="G887" s="13">
        <v>0</v>
      </c>
      <c r="H887" s="13">
        <v>0</v>
      </c>
      <c r="I887" s="13">
        <v>0</v>
      </c>
      <c r="J887" s="13">
        <v>0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1</v>
      </c>
      <c r="Q887" s="13">
        <v>0</v>
      </c>
      <c r="R887" s="13">
        <v>1</v>
      </c>
      <c r="S887" s="43">
        <v>0</v>
      </c>
      <c r="U887" s="37">
        <v>0</v>
      </c>
    </row>
    <row r="888" spans="1:21">
      <c r="A888" s="3">
        <f>IF('Training Data'!A888="M",1,0)</f>
        <v>1</v>
      </c>
      <c r="B888" s="3">
        <f>IF('Training Data'!A888="F",1,0)</f>
        <v>0</v>
      </c>
      <c r="C888" s="9">
        <f>IF('Training Data'!B888="H",1,0)</f>
        <v>0</v>
      </c>
      <c r="D888" s="3">
        <f>IF('Training Data'!B888="A",1,0)</f>
        <v>1</v>
      </c>
      <c r="E888" s="14">
        <v>0</v>
      </c>
      <c r="F888" s="13">
        <v>0</v>
      </c>
      <c r="G888" s="13">
        <v>0</v>
      </c>
      <c r="H888" s="13">
        <v>0</v>
      </c>
      <c r="I888" s="13">
        <v>0</v>
      </c>
      <c r="J888" s="13">
        <v>0</v>
      </c>
      <c r="K888" s="13">
        <v>0</v>
      </c>
      <c r="L888" s="13">
        <v>0</v>
      </c>
      <c r="M888" s="13">
        <v>0</v>
      </c>
      <c r="N888" s="13">
        <v>1</v>
      </c>
      <c r="O888" s="13">
        <v>0</v>
      </c>
      <c r="P888" s="13">
        <v>0</v>
      </c>
      <c r="Q888" s="13">
        <v>0</v>
      </c>
      <c r="R888" s="13">
        <v>0</v>
      </c>
      <c r="S888" s="43">
        <v>0</v>
      </c>
      <c r="U888" s="37">
        <v>0</v>
      </c>
    </row>
    <row r="889" spans="1:21">
      <c r="A889" s="3">
        <f>IF('Training Data'!A889="M",1,0)</f>
        <v>0</v>
      </c>
      <c r="B889" s="3">
        <f>IF('Training Data'!A889="F",1,0)</f>
        <v>1</v>
      </c>
      <c r="C889" s="9">
        <f>IF('Training Data'!B889="H",1,0)</f>
        <v>1</v>
      </c>
      <c r="D889" s="3">
        <f>IF('Training Data'!B889="A",1,0)</f>
        <v>0</v>
      </c>
      <c r="E889" s="14">
        <v>0</v>
      </c>
      <c r="F889" s="13">
        <v>0</v>
      </c>
      <c r="G889" s="13">
        <v>1</v>
      </c>
      <c r="H889" s="13">
        <v>0</v>
      </c>
      <c r="I889" s="13">
        <v>0</v>
      </c>
      <c r="J889" s="13">
        <v>0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1</v>
      </c>
      <c r="S889" s="43">
        <v>0</v>
      </c>
      <c r="U889" s="37">
        <v>0</v>
      </c>
    </row>
    <row r="890" spans="1:21">
      <c r="A890" s="3">
        <f>IF('Training Data'!A890="M",1,0)</f>
        <v>1</v>
      </c>
      <c r="B890" s="3">
        <f>IF('Training Data'!A890="F",1,0)</f>
        <v>0</v>
      </c>
      <c r="C890" s="9">
        <f>IF('Training Data'!B890="H",1,0)</f>
        <v>1</v>
      </c>
      <c r="D890" s="3">
        <f>IF('Training Data'!B890="A",1,0)</f>
        <v>0</v>
      </c>
      <c r="E890" s="14">
        <v>0</v>
      </c>
      <c r="F890" s="13">
        <v>0</v>
      </c>
      <c r="G890" s="13">
        <v>0</v>
      </c>
      <c r="H890" s="13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3">
        <v>1</v>
      </c>
      <c r="R890" s="13">
        <v>0</v>
      </c>
      <c r="S890" s="43">
        <v>0</v>
      </c>
      <c r="U890" s="37">
        <v>0</v>
      </c>
    </row>
    <row r="891" spans="1:21">
      <c r="A891" s="3">
        <f>IF('Training Data'!A891="M",1,0)</f>
        <v>0</v>
      </c>
      <c r="B891" s="3">
        <f>IF('Training Data'!A891="F",1,0)</f>
        <v>1</v>
      </c>
      <c r="C891" s="9">
        <f>IF('Training Data'!B891="H",1,0)</f>
        <v>1</v>
      </c>
      <c r="D891" s="3">
        <f>IF('Training Data'!B891="A",1,0)</f>
        <v>0</v>
      </c>
      <c r="E891" s="14">
        <v>0</v>
      </c>
      <c r="F891" s="13">
        <v>0</v>
      </c>
      <c r="G891" s="13">
        <v>1</v>
      </c>
      <c r="H891" s="13">
        <v>0</v>
      </c>
      <c r="I891" s="13">
        <v>0</v>
      </c>
      <c r="J891" s="13">
        <v>0</v>
      </c>
      <c r="K891" s="13">
        <v>0</v>
      </c>
      <c r="L891" s="13">
        <v>0</v>
      </c>
      <c r="M891" s="13">
        <v>0</v>
      </c>
      <c r="N891" s="13">
        <v>0</v>
      </c>
      <c r="O891" s="13">
        <v>0</v>
      </c>
      <c r="P891" s="13">
        <v>0</v>
      </c>
      <c r="Q891" s="13">
        <v>0</v>
      </c>
      <c r="R891" s="13">
        <v>1</v>
      </c>
      <c r="S891" s="43">
        <v>0</v>
      </c>
      <c r="U891" s="37">
        <v>0</v>
      </c>
    </row>
    <row r="892" spans="1:21">
      <c r="A892" s="3">
        <f>IF('Training Data'!A892="M",1,0)</f>
        <v>0</v>
      </c>
      <c r="B892" s="3">
        <f>IF('Training Data'!A892="F",1,0)</f>
        <v>1</v>
      </c>
      <c r="C892" s="9">
        <f>IF('Training Data'!B892="H",1,0)</f>
        <v>0</v>
      </c>
      <c r="D892" s="3">
        <f>IF('Training Data'!B892="A",1,0)</f>
        <v>1</v>
      </c>
      <c r="E892" s="14">
        <v>0</v>
      </c>
      <c r="F892" s="13">
        <v>1</v>
      </c>
      <c r="G892" s="13">
        <v>0</v>
      </c>
      <c r="H892" s="13">
        <v>0</v>
      </c>
      <c r="I892" s="13">
        <v>0</v>
      </c>
      <c r="J892" s="13">
        <v>0</v>
      </c>
      <c r="K892" s="13">
        <v>0</v>
      </c>
      <c r="L892" s="13">
        <v>0</v>
      </c>
      <c r="M892" s="13">
        <v>0</v>
      </c>
      <c r="N892" s="13">
        <v>0</v>
      </c>
      <c r="O892" s="13">
        <v>1</v>
      </c>
      <c r="P892" s="13">
        <v>0</v>
      </c>
      <c r="Q892" s="13">
        <v>0</v>
      </c>
      <c r="R892" s="13">
        <v>0</v>
      </c>
      <c r="S892" s="43">
        <v>0</v>
      </c>
      <c r="U892" s="37">
        <v>0</v>
      </c>
    </row>
    <row r="893" spans="1:21">
      <c r="A893" s="3">
        <f>IF('Training Data'!A893="M",1,0)</f>
        <v>0</v>
      </c>
      <c r="B893" s="3">
        <f>IF('Training Data'!A893="F",1,0)</f>
        <v>1</v>
      </c>
      <c r="C893" s="9">
        <f>IF('Training Data'!B893="H",1,0)</f>
        <v>0</v>
      </c>
      <c r="D893" s="3">
        <f>IF('Training Data'!B893="A",1,0)</f>
        <v>1</v>
      </c>
      <c r="E893" s="14">
        <v>0</v>
      </c>
      <c r="F893" s="13">
        <v>1</v>
      </c>
      <c r="G893" s="13">
        <v>1</v>
      </c>
      <c r="H893" s="13">
        <v>0</v>
      </c>
      <c r="I893" s="13">
        <v>0</v>
      </c>
      <c r="J893" s="13">
        <v>0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3">
        <v>0</v>
      </c>
      <c r="Q893" s="13">
        <v>0</v>
      </c>
      <c r="R893" s="13">
        <v>1</v>
      </c>
      <c r="S893" s="43">
        <v>0</v>
      </c>
      <c r="U893" s="37">
        <v>0</v>
      </c>
    </row>
    <row r="894" spans="1:21">
      <c r="A894" s="3">
        <f>IF('Training Data'!A894="M",1,0)</f>
        <v>1</v>
      </c>
      <c r="B894" s="3">
        <f>IF('Training Data'!A894="F",1,0)</f>
        <v>0</v>
      </c>
      <c r="C894" s="9">
        <f>IF('Training Data'!B894="H",1,0)</f>
        <v>1</v>
      </c>
      <c r="D894" s="3">
        <f>IF('Training Data'!B894="A",1,0)</f>
        <v>0</v>
      </c>
      <c r="E894" s="14">
        <v>0</v>
      </c>
      <c r="F894" s="13">
        <v>0</v>
      </c>
      <c r="G894" s="13">
        <v>1</v>
      </c>
      <c r="H894" s="13">
        <v>0</v>
      </c>
      <c r="I894" s="13">
        <v>0</v>
      </c>
      <c r="J894" s="13">
        <v>0</v>
      </c>
      <c r="K894" s="13">
        <v>0</v>
      </c>
      <c r="L894" s="13">
        <v>0</v>
      </c>
      <c r="M894" s="13">
        <v>0</v>
      </c>
      <c r="N894" s="13">
        <v>0</v>
      </c>
      <c r="O894" s="13">
        <v>1</v>
      </c>
      <c r="P894" s="13">
        <v>0</v>
      </c>
      <c r="Q894" s="13">
        <v>0</v>
      </c>
      <c r="R894" s="13">
        <v>0</v>
      </c>
      <c r="S894" s="43">
        <v>0</v>
      </c>
      <c r="U894" s="37">
        <v>0</v>
      </c>
    </row>
    <row r="895" spans="1:21">
      <c r="A895" s="3">
        <f>IF('Training Data'!A895="M",1,0)</f>
        <v>0</v>
      </c>
      <c r="B895" s="3">
        <f>IF('Training Data'!A895="F",1,0)</f>
        <v>0</v>
      </c>
      <c r="C895" s="9">
        <f>IF('Training Data'!B895="H",1,0)</f>
        <v>0</v>
      </c>
      <c r="D895" s="3">
        <f>IF('Training Data'!B895="A",1,0)</f>
        <v>1</v>
      </c>
      <c r="E895" s="14">
        <v>0</v>
      </c>
      <c r="F895" s="13">
        <v>0</v>
      </c>
      <c r="G895" s="13">
        <v>1</v>
      </c>
      <c r="H895" s="13">
        <v>0</v>
      </c>
      <c r="I895" s="13">
        <v>0</v>
      </c>
      <c r="J895" s="13">
        <v>0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  <c r="P895" s="13">
        <v>0</v>
      </c>
      <c r="Q895" s="13">
        <v>0</v>
      </c>
      <c r="R895" s="13">
        <v>0</v>
      </c>
      <c r="S895" s="43">
        <v>0</v>
      </c>
      <c r="U895" s="37">
        <v>0</v>
      </c>
    </row>
    <row r="896" spans="1:21">
      <c r="A896" s="3">
        <f>IF('Training Data'!A896="M",1,0)</f>
        <v>0</v>
      </c>
      <c r="B896" s="3">
        <f>IF('Training Data'!A896="F",1,0)</f>
        <v>0</v>
      </c>
      <c r="C896" s="9">
        <f>IF('Training Data'!B896="H",1,0)</f>
        <v>1</v>
      </c>
      <c r="D896" s="3">
        <f>IF('Training Data'!B896="A",1,0)</f>
        <v>0</v>
      </c>
      <c r="E896" s="14">
        <v>0</v>
      </c>
      <c r="F896" s="13">
        <v>0</v>
      </c>
      <c r="G896" s="13">
        <v>0</v>
      </c>
      <c r="H896" s="13">
        <v>0</v>
      </c>
      <c r="I896" s="13">
        <v>0</v>
      </c>
      <c r="J896" s="13">
        <v>0</v>
      </c>
      <c r="K896" s="13">
        <v>0</v>
      </c>
      <c r="L896" s="13">
        <v>0</v>
      </c>
      <c r="M896" s="13">
        <v>0</v>
      </c>
      <c r="N896" s="13">
        <v>0</v>
      </c>
      <c r="O896" s="13">
        <v>1</v>
      </c>
      <c r="P896" s="13">
        <v>0</v>
      </c>
      <c r="Q896" s="13">
        <v>0</v>
      </c>
      <c r="R896" s="13">
        <v>0</v>
      </c>
      <c r="S896" s="43">
        <v>0</v>
      </c>
      <c r="U896" s="37">
        <v>0</v>
      </c>
    </row>
    <row r="897" spans="1:21">
      <c r="A897" s="3">
        <f>IF('Training Data'!A897="M",1,0)</f>
        <v>1</v>
      </c>
      <c r="B897" s="3">
        <f>IF('Training Data'!A897="F",1,0)</f>
        <v>0</v>
      </c>
      <c r="C897" s="9">
        <f>IF('Training Data'!B897="H",1,0)</f>
        <v>0</v>
      </c>
      <c r="D897" s="3">
        <f>IF('Training Data'!B897="A",1,0)</f>
        <v>0</v>
      </c>
      <c r="E897" s="14">
        <v>0</v>
      </c>
      <c r="F897" s="13">
        <v>1</v>
      </c>
      <c r="G897" s="13">
        <v>0</v>
      </c>
      <c r="H897" s="13">
        <v>0</v>
      </c>
      <c r="I897" s="13">
        <v>0</v>
      </c>
      <c r="J897" s="13">
        <v>0</v>
      </c>
      <c r="K897" s="13">
        <v>0</v>
      </c>
      <c r="L897" s="13">
        <v>0</v>
      </c>
      <c r="M897" s="13">
        <v>0</v>
      </c>
      <c r="N897" s="13">
        <v>0</v>
      </c>
      <c r="O897" s="13">
        <v>0</v>
      </c>
      <c r="P897" s="13">
        <v>0</v>
      </c>
      <c r="Q897" s="13">
        <v>0</v>
      </c>
      <c r="R897" s="13">
        <v>0</v>
      </c>
      <c r="S897" s="43">
        <v>0</v>
      </c>
      <c r="U897" s="37">
        <v>0</v>
      </c>
    </row>
    <row r="898" spans="1:21">
      <c r="A898" s="3">
        <f>IF('Training Data'!A898="M",1,0)</f>
        <v>1</v>
      </c>
      <c r="B898" s="3">
        <f>IF('Training Data'!A898="F",1,0)</f>
        <v>0</v>
      </c>
      <c r="C898" s="9">
        <f>IF('Training Data'!B898="H",1,0)</f>
        <v>0</v>
      </c>
      <c r="D898" s="3">
        <f>IF('Training Data'!B898="A",1,0)</f>
        <v>1</v>
      </c>
      <c r="E898" s="14">
        <v>0</v>
      </c>
      <c r="F898" s="13">
        <v>0</v>
      </c>
      <c r="G898" s="13">
        <v>0</v>
      </c>
      <c r="H898" s="13">
        <v>0</v>
      </c>
      <c r="I898" s="13">
        <v>0</v>
      </c>
      <c r="J898" s="13">
        <v>0</v>
      </c>
      <c r="K898" s="13">
        <v>0</v>
      </c>
      <c r="L898" s="13">
        <v>0</v>
      </c>
      <c r="M898" s="13">
        <v>0</v>
      </c>
      <c r="N898" s="13">
        <v>0</v>
      </c>
      <c r="O898" s="13">
        <v>0</v>
      </c>
      <c r="P898" s="13">
        <v>0</v>
      </c>
      <c r="Q898" s="13">
        <v>0</v>
      </c>
      <c r="R898" s="13">
        <v>0</v>
      </c>
      <c r="S898" s="43">
        <v>0</v>
      </c>
      <c r="U898" s="37">
        <v>0</v>
      </c>
    </row>
    <row r="899" spans="1:21">
      <c r="A899" s="3">
        <f>IF('Training Data'!A899="M",1,0)</f>
        <v>0</v>
      </c>
      <c r="B899" s="3">
        <f>IF('Training Data'!A899="F",1,0)</f>
        <v>1</v>
      </c>
      <c r="C899" s="9">
        <f>IF('Training Data'!B899="H",1,0)</f>
        <v>0</v>
      </c>
      <c r="D899" s="3">
        <f>IF('Training Data'!B899="A",1,0)</f>
        <v>1</v>
      </c>
      <c r="E899" s="14">
        <v>0</v>
      </c>
      <c r="F899" s="13">
        <v>0</v>
      </c>
      <c r="G899" s="13">
        <v>0</v>
      </c>
      <c r="H899" s="13">
        <v>0</v>
      </c>
      <c r="I899" s="13">
        <v>0</v>
      </c>
      <c r="J899" s="13">
        <v>0</v>
      </c>
      <c r="K899" s="13">
        <v>0</v>
      </c>
      <c r="L899" s="13">
        <v>0</v>
      </c>
      <c r="M899" s="13">
        <v>0</v>
      </c>
      <c r="N899" s="13">
        <v>0</v>
      </c>
      <c r="O899" s="13">
        <v>0</v>
      </c>
      <c r="P899" s="13">
        <v>0</v>
      </c>
      <c r="Q899" s="13">
        <v>0</v>
      </c>
      <c r="R899" s="13">
        <v>0</v>
      </c>
      <c r="S899" s="43">
        <v>0</v>
      </c>
      <c r="U899" s="37">
        <v>0</v>
      </c>
    </row>
    <row r="900" spans="1:21">
      <c r="A900" s="3">
        <f>IF('Training Data'!A900="M",1,0)</f>
        <v>0</v>
      </c>
      <c r="B900" s="3">
        <f>IF('Training Data'!A900="F",1,0)</f>
        <v>1</v>
      </c>
      <c r="C900" s="9">
        <f>IF('Training Data'!B900="H",1,0)</f>
        <v>0</v>
      </c>
      <c r="D900" s="3">
        <f>IF('Training Data'!B900="A",1,0)</f>
        <v>1</v>
      </c>
      <c r="E900" s="14">
        <v>0</v>
      </c>
      <c r="F900" s="13">
        <v>0</v>
      </c>
      <c r="G900" s="13">
        <v>0</v>
      </c>
      <c r="H900" s="13">
        <v>0</v>
      </c>
      <c r="I900" s="13">
        <v>0</v>
      </c>
      <c r="J900" s="13">
        <v>0</v>
      </c>
      <c r="K900" s="13">
        <v>0</v>
      </c>
      <c r="L900" s="13">
        <v>0</v>
      </c>
      <c r="M900" s="13">
        <v>0</v>
      </c>
      <c r="N900" s="13">
        <v>0</v>
      </c>
      <c r="O900" s="13">
        <v>0</v>
      </c>
      <c r="P900" s="13">
        <v>0</v>
      </c>
      <c r="Q900" s="13">
        <v>0</v>
      </c>
      <c r="R900" s="13">
        <v>0</v>
      </c>
      <c r="S900" s="43">
        <v>0</v>
      </c>
      <c r="U900" s="37">
        <v>0</v>
      </c>
    </row>
    <row r="901" spans="1:21">
      <c r="A901" s="3">
        <f>IF('Training Data'!A901="M",1,0)</f>
        <v>0</v>
      </c>
      <c r="B901" s="3">
        <f>IF('Training Data'!A901="F",1,0)</f>
        <v>1</v>
      </c>
      <c r="C901" s="9">
        <f>IF('Training Data'!B901="H",1,0)</f>
        <v>1</v>
      </c>
      <c r="D901" s="3">
        <f>IF('Training Data'!B901="A",1,0)</f>
        <v>0</v>
      </c>
      <c r="E901" s="14">
        <v>0</v>
      </c>
      <c r="F901" s="13">
        <v>0</v>
      </c>
      <c r="G901" s="13">
        <v>0</v>
      </c>
      <c r="H901" s="13">
        <v>0</v>
      </c>
      <c r="I901" s="13">
        <v>0</v>
      </c>
      <c r="J901" s="13">
        <v>0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  <c r="Q901" s="13">
        <v>0</v>
      </c>
      <c r="R901" s="13">
        <v>1</v>
      </c>
      <c r="S901" s="43">
        <v>1</v>
      </c>
      <c r="U901" s="37">
        <v>0</v>
      </c>
    </row>
    <row r="902" spans="1:21">
      <c r="A902" s="3">
        <f>IF('Training Data'!A902="M",1,0)</f>
        <v>0</v>
      </c>
      <c r="B902" s="3">
        <f>IF('Training Data'!A902="F",1,0)</f>
        <v>0</v>
      </c>
      <c r="C902" s="9">
        <f>IF('Training Data'!B902="H",1,0)</f>
        <v>1</v>
      </c>
      <c r="D902" s="3">
        <f>IF('Training Data'!B902="A",1,0)</f>
        <v>0</v>
      </c>
      <c r="E902" s="14">
        <v>0</v>
      </c>
      <c r="F902" s="13">
        <v>1</v>
      </c>
      <c r="G902" s="13">
        <v>1</v>
      </c>
      <c r="H902" s="13">
        <v>0</v>
      </c>
      <c r="I902" s="13">
        <v>0</v>
      </c>
      <c r="J902" s="13">
        <v>0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0</v>
      </c>
      <c r="S902" s="43">
        <v>0</v>
      </c>
      <c r="U902" s="37">
        <v>0</v>
      </c>
    </row>
    <row r="903" spans="1:21">
      <c r="A903" s="3">
        <f>IF('Training Data'!A903="M",1,0)</f>
        <v>1</v>
      </c>
      <c r="B903" s="3">
        <f>IF('Training Data'!A903="F",1,0)</f>
        <v>0</v>
      </c>
      <c r="C903" s="9">
        <f>IF('Training Data'!B903="H",1,0)</f>
        <v>1</v>
      </c>
      <c r="D903" s="3">
        <f>IF('Training Data'!B903="A",1,0)</f>
        <v>0</v>
      </c>
      <c r="E903" s="14">
        <v>0</v>
      </c>
      <c r="F903" s="13">
        <v>1</v>
      </c>
      <c r="G903" s="13">
        <v>0</v>
      </c>
      <c r="H903" s="13">
        <v>0</v>
      </c>
      <c r="I903" s="13">
        <v>0</v>
      </c>
      <c r="J903" s="13">
        <v>0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43">
        <v>0</v>
      </c>
      <c r="U903" s="37">
        <v>0</v>
      </c>
    </row>
    <row r="904" spans="1:21">
      <c r="A904" s="3">
        <f>IF('Training Data'!A904="M",1,0)</f>
        <v>0</v>
      </c>
      <c r="B904" s="3">
        <f>IF('Training Data'!A904="F",1,0)</f>
        <v>1</v>
      </c>
      <c r="C904" s="9">
        <f>IF('Training Data'!B904="H",1,0)</f>
        <v>0</v>
      </c>
      <c r="D904" s="3">
        <f>IF('Training Data'!B904="A",1,0)</f>
        <v>1</v>
      </c>
      <c r="E904" s="14">
        <v>0</v>
      </c>
      <c r="F904" s="13">
        <v>0</v>
      </c>
      <c r="G904" s="13">
        <v>0</v>
      </c>
      <c r="H904" s="13">
        <v>0</v>
      </c>
      <c r="I904" s="13">
        <v>0</v>
      </c>
      <c r="J904" s="13">
        <v>0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43">
        <v>0</v>
      </c>
      <c r="U904" s="37">
        <v>0</v>
      </c>
    </row>
    <row r="905" spans="1:21">
      <c r="A905" s="3">
        <f>IF('Training Data'!A905="M",1,0)</f>
        <v>0</v>
      </c>
      <c r="B905" s="3">
        <f>IF('Training Data'!A905="F",1,0)</f>
        <v>1</v>
      </c>
      <c r="C905" s="9">
        <f>IF('Training Data'!B905="H",1,0)</f>
        <v>0</v>
      </c>
      <c r="D905" s="3">
        <f>IF('Training Data'!B905="A",1,0)</f>
        <v>1</v>
      </c>
      <c r="E905" s="14">
        <v>0</v>
      </c>
      <c r="F905" s="13">
        <v>0</v>
      </c>
      <c r="G905" s="13">
        <v>0</v>
      </c>
      <c r="H905" s="13">
        <v>0</v>
      </c>
      <c r="I905" s="13">
        <v>0</v>
      </c>
      <c r="J905" s="13">
        <v>0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43">
        <v>0</v>
      </c>
      <c r="U905" s="37">
        <v>0</v>
      </c>
    </row>
    <row r="906" spans="1:21">
      <c r="A906" s="3">
        <f>IF('Training Data'!A906="M",1,0)</f>
        <v>1</v>
      </c>
      <c r="B906" s="3">
        <f>IF('Training Data'!A906="F",1,0)</f>
        <v>0</v>
      </c>
      <c r="C906" s="9">
        <f>IF('Training Data'!B906="H",1,0)</f>
        <v>1</v>
      </c>
      <c r="D906" s="3">
        <f>IF('Training Data'!B906="A",1,0)</f>
        <v>0</v>
      </c>
      <c r="E906" s="14">
        <v>0</v>
      </c>
      <c r="F906" s="13">
        <v>1</v>
      </c>
      <c r="G906" s="13">
        <v>1</v>
      </c>
      <c r="H906" s="13">
        <v>0</v>
      </c>
      <c r="I906" s="13">
        <v>0</v>
      </c>
      <c r="J906" s="13">
        <v>0</v>
      </c>
      <c r="K906" s="13">
        <v>0</v>
      </c>
      <c r="L906" s="13">
        <v>1</v>
      </c>
      <c r="M906" s="13">
        <v>0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43">
        <v>0</v>
      </c>
      <c r="U906" s="37">
        <v>0</v>
      </c>
    </row>
    <row r="907" spans="1:21">
      <c r="A907" s="3">
        <f>IF('Training Data'!A907="M",1,0)</f>
        <v>1</v>
      </c>
      <c r="B907" s="3">
        <f>IF('Training Data'!A907="F",1,0)</f>
        <v>0</v>
      </c>
      <c r="C907" s="9">
        <f>IF('Training Data'!B907="H",1,0)</f>
        <v>0</v>
      </c>
      <c r="D907" s="3">
        <f>IF('Training Data'!B907="A",1,0)</f>
        <v>1</v>
      </c>
      <c r="E907" s="14">
        <v>0</v>
      </c>
      <c r="F907" s="13">
        <v>1</v>
      </c>
      <c r="G907" s="13">
        <v>0</v>
      </c>
      <c r="H907" s="13">
        <v>0</v>
      </c>
      <c r="I907" s="13">
        <v>1</v>
      </c>
      <c r="J907" s="13">
        <v>0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43">
        <v>0</v>
      </c>
      <c r="U907" s="37">
        <v>0</v>
      </c>
    </row>
    <row r="908" spans="1:21">
      <c r="A908" s="3">
        <f>IF('Training Data'!A908="M",1,0)</f>
        <v>1</v>
      </c>
      <c r="B908" s="3">
        <f>IF('Training Data'!A908="F",1,0)</f>
        <v>0</v>
      </c>
      <c r="C908" s="9">
        <f>IF('Training Data'!B908="H",1,0)</f>
        <v>0</v>
      </c>
      <c r="D908" s="3">
        <f>IF('Training Data'!B908="A",1,0)</f>
        <v>1</v>
      </c>
      <c r="E908" s="14">
        <v>0</v>
      </c>
      <c r="F908" s="13">
        <v>0</v>
      </c>
      <c r="G908" s="13">
        <v>1</v>
      </c>
      <c r="H908" s="13">
        <v>0</v>
      </c>
      <c r="I908" s="13">
        <v>0</v>
      </c>
      <c r="J908" s="13">
        <v>0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43">
        <v>0</v>
      </c>
      <c r="U908" s="37">
        <v>0</v>
      </c>
    </row>
    <row r="909" spans="1:21">
      <c r="A909" s="3">
        <f>IF('Training Data'!A909="M",1,0)</f>
        <v>0</v>
      </c>
      <c r="B909" s="3">
        <f>IF('Training Data'!A909="F",1,0)</f>
        <v>1</v>
      </c>
      <c r="C909" s="9">
        <f>IF('Training Data'!B909="H",1,0)</f>
        <v>0</v>
      </c>
      <c r="D909" s="3">
        <f>IF('Training Data'!B909="A",1,0)</f>
        <v>1</v>
      </c>
      <c r="E909" s="14">
        <v>0</v>
      </c>
      <c r="F909" s="13">
        <v>0</v>
      </c>
      <c r="G909" s="13">
        <v>0</v>
      </c>
      <c r="H909" s="13">
        <v>0</v>
      </c>
      <c r="I909" s="13">
        <v>0</v>
      </c>
      <c r="J909" s="13">
        <v>0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43">
        <v>0</v>
      </c>
      <c r="U909" s="37">
        <v>0</v>
      </c>
    </row>
    <row r="910" spans="1:21">
      <c r="A910" s="3">
        <f>IF('Training Data'!A910="M",1,0)</f>
        <v>0</v>
      </c>
      <c r="B910" s="3">
        <f>IF('Training Data'!A910="F",1,0)</f>
        <v>1</v>
      </c>
      <c r="C910" s="9">
        <f>IF('Training Data'!B910="H",1,0)</f>
        <v>1</v>
      </c>
      <c r="D910" s="3">
        <f>IF('Training Data'!B910="A",1,0)</f>
        <v>0</v>
      </c>
      <c r="E910" s="14">
        <v>0</v>
      </c>
      <c r="F910" s="13">
        <v>0</v>
      </c>
      <c r="G910" s="13">
        <v>0</v>
      </c>
      <c r="H910" s="13">
        <v>0</v>
      </c>
      <c r="I910" s="13">
        <v>0</v>
      </c>
      <c r="J910" s="13">
        <v>0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43">
        <v>0</v>
      </c>
      <c r="U910" s="37">
        <v>0</v>
      </c>
    </row>
    <row r="911" spans="1:21">
      <c r="A911" s="3">
        <f>IF('Training Data'!A911="M",1,0)</f>
        <v>1</v>
      </c>
      <c r="B911" s="3">
        <f>IF('Training Data'!A911="F",1,0)</f>
        <v>0</v>
      </c>
      <c r="C911" s="9">
        <f>IF('Training Data'!B911="H",1,0)</f>
        <v>1</v>
      </c>
      <c r="D911" s="3">
        <f>IF('Training Data'!B911="A",1,0)</f>
        <v>0</v>
      </c>
      <c r="E911" s="14">
        <v>0</v>
      </c>
      <c r="F911" s="13">
        <v>0</v>
      </c>
      <c r="G911" s="13">
        <v>0</v>
      </c>
      <c r="H911" s="13">
        <v>0</v>
      </c>
      <c r="I911" s="13">
        <v>0</v>
      </c>
      <c r="J911" s="13">
        <v>0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43">
        <v>0</v>
      </c>
      <c r="U911" s="37">
        <v>0</v>
      </c>
    </row>
    <row r="912" spans="1:21">
      <c r="A912" s="3">
        <f>IF('Training Data'!A912="M",1,0)</f>
        <v>1</v>
      </c>
      <c r="B912" s="3">
        <f>IF('Training Data'!A912="F",1,0)</f>
        <v>0</v>
      </c>
      <c r="C912" s="9">
        <f>IF('Training Data'!B912="H",1,0)</f>
        <v>1</v>
      </c>
      <c r="D912" s="3">
        <f>IF('Training Data'!B912="A",1,0)</f>
        <v>0</v>
      </c>
      <c r="E912" s="14">
        <v>0</v>
      </c>
      <c r="F912" s="13">
        <v>0</v>
      </c>
      <c r="G912" s="13">
        <v>0</v>
      </c>
      <c r="H912" s="13">
        <v>0</v>
      </c>
      <c r="I912" s="13">
        <v>0</v>
      </c>
      <c r="J912" s="13">
        <v>0</v>
      </c>
      <c r="K912" s="13">
        <v>0</v>
      </c>
      <c r="L912" s="13">
        <v>0</v>
      </c>
      <c r="M912" s="13">
        <v>0</v>
      </c>
      <c r="N912" s="13">
        <v>0</v>
      </c>
      <c r="O912" s="13">
        <v>1</v>
      </c>
      <c r="P912" s="13">
        <v>0</v>
      </c>
      <c r="Q912" s="13">
        <v>0</v>
      </c>
      <c r="R912" s="13">
        <v>0</v>
      </c>
      <c r="S912" s="43">
        <v>0</v>
      </c>
      <c r="U912" s="37">
        <v>0</v>
      </c>
    </row>
    <row r="913" spans="1:21">
      <c r="A913" s="3">
        <f>IF('Training Data'!A913="M",1,0)</f>
        <v>0</v>
      </c>
      <c r="B913" s="3">
        <f>IF('Training Data'!A913="F",1,0)</f>
        <v>1</v>
      </c>
      <c r="C913" s="9">
        <f>IF('Training Data'!B913="H",1,0)</f>
        <v>0</v>
      </c>
      <c r="D913" s="3">
        <f>IF('Training Data'!B913="A",1,0)</f>
        <v>0</v>
      </c>
      <c r="E913" s="14">
        <v>0</v>
      </c>
      <c r="F913" s="13">
        <v>0</v>
      </c>
      <c r="G913" s="13">
        <v>0</v>
      </c>
      <c r="H913" s="13">
        <v>0</v>
      </c>
      <c r="I913" s="13">
        <v>0</v>
      </c>
      <c r="J913" s="13">
        <v>0</v>
      </c>
      <c r="K913" s="13">
        <v>0</v>
      </c>
      <c r="L913" s="13">
        <v>0</v>
      </c>
      <c r="M913" s="13">
        <v>0</v>
      </c>
      <c r="N913" s="13">
        <v>0</v>
      </c>
      <c r="O913" s="13">
        <v>0</v>
      </c>
      <c r="P913" s="13">
        <v>0</v>
      </c>
      <c r="Q913" s="13">
        <v>0</v>
      </c>
      <c r="R913" s="13">
        <v>1</v>
      </c>
      <c r="S913" s="43">
        <v>0</v>
      </c>
      <c r="U913" s="37">
        <v>0</v>
      </c>
    </row>
    <row r="914" spans="1:21">
      <c r="A914" s="3">
        <f>IF('Training Data'!A914="M",1,0)</f>
        <v>0</v>
      </c>
      <c r="B914" s="3">
        <f>IF('Training Data'!A914="F",1,0)</f>
        <v>1</v>
      </c>
      <c r="C914" s="9">
        <f>IF('Training Data'!B914="H",1,0)</f>
        <v>0</v>
      </c>
      <c r="D914" s="3">
        <f>IF('Training Data'!B914="A",1,0)</f>
        <v>1</v>
      </c>
      <c r="E914" s="14">
        <v>0</v>
      </c>
      <c r="F914" s="13">
        <v>1</v>
      </c>
      <c r="G914" s="13">
        <v>0</v>
      </c>
      <c r="H914" s="13">
        <v>0</v>
      </c>
      <c r="I914" s="13">
        <v>0</v>
      </c>
      <c r="J914" s="13">
        <v>0</v>
      </c>
      <c r="K914" s="13">
        <v>0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  <c r="Q914" s="13">
        <v>0</v>
      </c>
      <c r="R914" s="13">
        <v>0</v>
      </c>
      <c r="S914" s="43">
        <v>0</v>
      </c>
      <c r="U914" s="37">
        <v>0</v>
      </c>
    </row>
    <row r="915" spans="1:21">
      <c r="A915" s="3">
        <f>IF('Training Data'!A915="M",1,0)</f>
        <v>1</v>
      </c>
      <c r="B915" s="3">
        <f>IF('Training Data'!A915="F",1,0)</f>
        <v>0</v>
      </c>
      <c r="C915" s="9">
        <f>IF('Training Data'!B915="H",1,0)</f>
        <v>1</v>
      </c>
      <c r="D915" s="3">
        <f>IF('Training Data'!B915="A",1,0)</f>
        <v>0</v>
      </c>
      <c r="E915" s="14">
        <v>0</v>
      </c>
      <c r="F915" s="13">
        <v>0</v>
      </c>
      <c r="G915" s="13">
        <v>1</v>
      </c>
      <c r="H915" s="13">
        <v>0</v>
      </c>
      <c r="I915" s="13">
        <v>0</v>
      </c>
      <c r="J915" s="13">
        <v>0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  <c r="Q915" s="13">
        <v>0</v>
      </c>
      <c r="R915" s="13">
        <v>0</v>
      </c>
      <c r="S915" s="43">
        <v>0</v>
      </c>
      <c r="U915" s="37">
        <v>0</v>
      </c>
    </row>
    <row r="916" spans="1:21">
      <c r="A916" s="3">
        <f>IF('Training Data'!A916="M",1,0)</f>
        <v>0</v>
      </c>
      <c r="B916" s="3">
        <f>IF('Training Data'!A916="F",1,0)</f>
        <v>0</v>
      </c>
      <c r="C916" s="9">
        <f>IF('Training Data'!B916="H",1,0)</f>
        <v>1</v>
      </c>
      <c r="D916" s="3">
        <f>IF('Training Data'!B916="A",1,0)</f>
        <v>0</v>
      </c>
      <c r="E916" s="14">
        <v>0</v>
      </c>
      <c r="F916" s="13">
        <v>0</v>
      </c>
      <c r="G916" s="13">
        <v>0</v>
      </c>
      <c r="H916" s="13">
        <v>0</v>
      </c>
      <c r="I916" s="13">
        <v>0</v>
      </c>
      <c r="J916" s="13">
        <v>0</v>
      </c>
      <c r="K916" s="13">
        <v>0</v>
      </c>
      <c r="L916" s="13">
        <v>0</v>
      </c>
      <c r="M916" s="13">
        <v>0</v>
      </c>
      <c r="N916" s="13">
        <v>0</v>
      </c>
      <c r="O916" s="13">
        <v>0</v>
      </c>
      <c r="P916" s="13">
        <v>0</v>
      </c>
      <c r="Q916" s="13">
        <v>0</v>
      </c>
      <c r="R916" s="13">
        <v>1</v>
      </c>
      <c r="S916" s="43">
        <v>0</v>
      </c>
      <c r="U916" s="37">
        <v>0</v>
      </c>
    </row>
    <row r="917" spans="1:21">
      <c r="A917" s="3">
        <f>IF('Training Data'!A917="M",1,0)</f>
        <v>1</v>
      </c>
      <c r="B917" s="3">
        <f>IF('Training Data'!A917="F",1,0)</f>
        <v>0</v>
      </c>
      <c r="C917" s="9">
        <f>IF('Training Data'!B917="H",1,0)</f>
        <v>1</v>
      </c>
      <c r="D917" s="3">
        <f>IF('Training Data'!B917="A",1,0)</f>
        <v>0</v>
      </c>
      <c r="E917" s="14">
        <v>0</v>
      </c>
      <c r="F917" s="13">
        <v>0</v>
      </c>
      <c r="G917" s="13">
        <v>1</v>
      </c>
      <c r="H917" s="13">
        <v>0</v>
      </c>
      <c r="I917" s="13">
        <v>0</v>
      </c>
      <c r="J917" s="13">
        <v>0</v>
      </c>
      <c r="K917" s="13">
        <v>0</v>
      </c>
      <c r="L917" s="13">
        <v>0</v>
      </c>
      <c r="M917" s="13">
        <v>0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43">
        <v>1</v>
      </c>
      <c r="U917" s="37">
        <v>0</v>
      </c>
    </row>
    <row r="918" spans="1:21">
      <c r="A918" s="3">
        <f>IF('Training Data'!A918="M",1,0)</f>
        <v>1</v>
      </c>
      <c r="B918" s="3">
        <f>IF('Training Data'!A918="F",1,0)</f>
        <v>0</v>
      </c>
      <c r="C918" s="9">
        <f>IF('Training Data'!B918="H",1,0)</f>
        <v>1</v>
      </c>
      <c r="D918" s="3">
        <f>IF('Training Data'!B918="A",1,0)</f>
        <v>0</v>
      </c>
      <c r="E918" s="14">
        <v>0</v>
      </c>
      <c r="F918" s="13">
        <v>0</v>
      </c>
      <c r="G918" s="13">
        <v>0</v>
      </c>
      <c r="H918" s="13">
        <v>0</v>
      </c>
      <c r="I918" s="13">
        <v>0</v>
      </c>
      <c r="J918" s="13">
        <v>0</v>
      </c>
      <c r="K918" s="13">
        <v>0</v>
      </c>
      <c r="L918" s="13">
        <v>0</v>
      </c>
      <c r="M918" s="13">
        <v>0</v>
      </c>
      <c r="N918" s="13">
        <v>0</v>
      </c>
      <c r="O918" s="13">
        <v>0</v>
      </c>
      <c r="P918" s="13">
        <v>0</v>
      </c>
      <c r="Q918" s="13">
        <v>0</v>
      </c>
      <c r="R918" s="13">
        <v>0</v>
      </c>
      <c r="S918" s="43">
        <v>0</v>
      </c>
      <c r="U918" s="37">
        <v>0</v>
      </c>
    </row>
    <row r="919" spans="1:21">
      <c r="A919" s="3">
        <f>IF('Training Data'!A919="M",1,0)</f>
        <v>1</v>
      </c>
      <c r="B919" s="3">
        <f>IF('Training Data'!A919="F",1,0)</f>
        <v>0</v>
      </c>
      <c r="C919" s="9">
        <f>IF('Training Data'!B919="H",1,0)</f>
        <v>1</v>
      </c>
      <c r="D919" s="3">
        <f>IF('Training Data'!B919="A",1,0)</f>
        <v>0</v>
      </c>
      <c r="E919" s="14">
        <v>0</v>
      </c>
      <c r="F919" s="13">
        <v>0</v>
      </c>
      <c r="G919" s="13">
        <v>1</v>
      </c>
      <c r="H919" s="13">
        <v>0</v>
      </c>
      <c r="I919" s="13">
        <v>0</v>
      </c>
      <c r="J919" s="13">
        <v>0</v>
      </c>
      <c r="K919" s="13">
        <v>0</v>
      </c>
      <c r="L919" s="13">
        <v>0</v>
      </c>
      <c r="M919" s="13">
        <v>0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43">
        <v>0</v>
      </c>
      <c r="U919" s="37">
        <v>0</v>
      </c>
    </row>
    <row r="920" spans="1:21">
      <c r="A920" s="3">
        <f>IF('Training Data'!A920="M",1,0)</f>
        <v>1</v>
      </c>
      <c r="B920" s="3">
        <f>IF('Training Data'!A920="F",1,0)</f>
        <v>0</v>
      </c>
      <c r="C920" s="9">
        <f>IF('Training Data'!B920="H",1,0)</f>
        <v>1</v>
      </c>
      <c r="D920" s="3">
        <f>IF('Training Data'!B920="A",1,0)</f>
        <v>0</v>
      </c>
      <c r="E920" s="14">
        <v>0</v>
      </c>
      <c r="F920" s="13">
        <v>1</v>
      </c>
      <c r="G920" s="13">
        <v>0</v>
      </c>
      <c r="H920" s="13">
        <v>0</v>
      </c>
      <c r="I920" s="13">
        <v>0</v>
      </c>
      <c r="J920" s="13">
        <v>0</v>
      </c>
      <c r="K920" s="13">
        <v>0</v>
      </c>
      <c r="L920" s="13">
        <v>0</v>
      </c>
      <c r="M920" s="13">
        <v>0</v>
      </c>
      <c r="N920" s="13">
        <v>0</v>
      </c>
      <c r="O920" s="13">
        <v>0</v>
      </c>
      <c r="P920" s="13">
        <v>0</v>
      </c>
      <c r="Q920" s="13">
        <v>0</v>
      </c>
      <c r="R920" s="13">
        <v>0</v>
      </c>
      <c r="S920" s="43">
        <v>0</v>
      </c>
      <c r="U920" s="37">
        <v>0</v>
      </c>
    </row>
    <row r="921" spans="1:21">
      <c r="A921" s="3">
        <f>IF('Training Data'!A921="M",1,0)</f>
        <v>1</v>
      </c>
      <c r="B921" s="3">
        <f>IF('Training Data'!A921="F",1,0)</f>
        <v>0</v>
      </c>
      <c r="C921" s="9">
        <f>IF('Training Data'!B921="H",1,0)</f>
        <v>0</v>
      </c>
      <c r="D921" s="3">
        <f>IF('Training Data'!B921="A",1,0)</f>
        <v>1</v>
      </c>
      <c r="E921" s="14">
        <v>0</v>
      </c>
      <c r="F921" s="13">
        <v>1</v>
      </c>
      <c r="G921" s="13">
        <v>0</v>
      </c>
      <c r="H921" s="13">
        <v>0</v>
      </c>
      <c r="I921" s="13">
        <v>0</v>
      </c>
      <c r="J921" s="13">
        <v>0</v>
      </c>
      <c r="K921" s="13">
        <v>0</v>
      </c>
      <c r="L921" s="13">
        <v>0</v>
      </c>
      <c r="M921" s="13">
        <v>0</v>
      </c>
      <c r="N921" s="13">
        <v>0</v>
      </c>
      <c r="O921" s="13">
        <v>1</v>
      </c>
      <c r="P921" s="13">
        <v>0</v>
      </c>
      <c r="Q921" s="13">
        <v>0</v>
      </c>
      <c r="R921" s="13">
        <v>0</v>
      </c>
      <c r="S921" s="43">
        <v>0</v>
      </c>
      <c r="U921" s="37">
        <v>0</v>
      </c>
    </row>
    <row r="922" spans="1:21">
      <c r="A922" s="3">
        <f>IF('Training Data'!A922="M",1,0)</f>
        <v>1</v>
      </c>
      <c r="B922" s="3">
        <f>IF('Training Data'!A922="F",1,0)</f>
        <v>0</v>
      </c>
      <c r="C922" s="9">
        <f>IF('Training Data'!B922="H",1,0)</f>
        <v>0</v>
      </c>
      <c r="D922" s="3">
        <f>IF('Training Data'!B922="A",1,0)</f>
        <v>0</v>
      </c>
      <c r="E922" s="14">
        <v>0</v>
      </c>
      <c r="F922" s="13">
        <v>0</v>
      </c>
      <c r="G922" s="13">
        <v>1</v>
      </c>
      <c r="H922" s="13">
        <v>0</v>
      </c>
      <c r="I922" s="13">
        <v>0</v>
      </c>
      <c r="J922" s="13">
        <v>0</v>
      </c>
      <c r="K922" s="13">
        <v>0</v>
      </c>
      <c r="L922" s="13">
        <v>0</v>
      </c>
      <c r="M922" s="13">
        <v>0</v>
      </c>
      <c r="N922" s="13">
        <v>0</v>
      </c>
      <c r="O922" s="13">
        <v>1</v>
      </c>
      <c r="P922" s="13">
        <v>0</v>
      </c>
      <c r="Q922" s="13">
        <v>0</v>
      </c>
      <c r="R922" s="13">
        <v>1</v>
      </c>
      <c r="S922" s="43">
        <v>0</v>
      </c>
      <c r="U922" s="37">
        <v>0</v>
      </c>
    </row>
    <row r="923" spans="1:21">
      <c r="A923" s="3">
        <f>IF('Training Data'!A923="M",1,0)</f>
        <v>1</v>
      </c>
      <c r="B923" s="3">
        <f>IF('Training Data'!A923="F",1,0)</f>
        <v>0</v>
      </c>
      <c r="C923" s="9">
        <f>IF('Training Data'!B923="H",1,0)</f>
        <v>0</v>
      </c>
      <c r="D923" s="3">
        <f>IF('Training Data'!B923="A",1,0)</f>
        <v>1</v>
      </c>
      <c r="E923" s="14">
        <v>0</v>
      </c>
      <c r="F923" s="13">
        <v>0</v>
      </c>
      <c r="G923" s="13">
        <v>0</v>
      </c>
      <c r="H923" s="13">
        <v>0</v>
      </c>
      <c r="I923" s="13">
        <v>0</v>
      </c>
      <c r="J923" s="13">
        <v>0</v>
      </c>
      <c r="K923" s="13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1</v>
      </c>
      <c r="S923" s="43">
        <v>0</v>
      </c>
      <c r="U923" s="37">
        <v>0</v>
      </c>
    </row>
    <row r="924" spans="1:21">
      <c r="A924" s="3">
        <f>IF('Training Data'!A924="M",1,0)</f>
        <v>1</v>
      </c>
      <c r="B924" s="3">
        <f>IF('Training Data'!A924="F",1,0)</f>
        <v>0</v>
      </c>
      <c r="C924" s="9">
        <f>IF('Training Data'!B924="H",1,0)</f>
        <v>1</v>
      </c>
      <c r="D924" s="3">
        <f>IF('Training Data'!B924="A",1,0)</f>
        <v>0</v>
      </c>
      <c r="E924" s="14">
        <v>0</v>
      </c>
      <c r="F924" s="13">
        <v>0</v>
      </c>
      <c r="G924" s="13">
        <v>0</v>
      </c>
      <c r="H924" s="13">
        <v>0</v>
      </c>
      <c r="I924" s="13">
        <v>0</v>
      </c>
      <c r="J924" s="13">
        <v>0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0</v>
      </c>
      <c r="Q924" s="13">
        <v>0</v>
      </c>
      <c r="R924" s="13">
        <v>0</v>
      </c>
      <c r="S924" s="43">
        <v>0</v>
      </c>
      <c r="U924" s="37">
        <v>0</v>
      </c>
    </row>
    <row r="925" spans="1:21">
      <c r="A925" s="3">
        <f>IF('Training Data'!A925="M",1,0)</f>
        <v>0</v>
      </c>
      <c r="B925" s="3">
        <f>IF('Training Data'!A925="F",1,0)</f>
        <v>1</v>
      </c>
      <c r="C925" s="9">
        <f>IF('Training Data'!B925="H",1,0)</f>
        <v>0</v>
      </c>
      <c r="D925" s="3">
        <f>IF('Training Data'!B925="A",1,0)</f>
        <v>1</v>
      </c>
      <c r="E925" s="14">
        <v>0</v>
      </c>
      <c r="F925" s="13">
        <v>0</v>
      </c>
      <c r="G925" s="13">
        <v>0</v>
      </c>
      <c r="H925" s="13">
        <v>0</v>
      </c>
      <c r="I925" s="13">
        <v>0</v>
      </c>
      <c r="J925" s="13">
        <v>0</v>
      </c>
      <c r="K925" s="13">
        <v>0</v>
      </c>
      <c r="L925" s="13">
        <v>0</v>
      </c>
      <c r="M925" s="13">
        <v>0</v>
      </c>
      <c r="N925" s="13">
        <v>0</v>
      </c>
      <c r="O925" s="13">
        <v>0</v>
      </c>
      <c r="P925" s="13">
        <v>0</v>
      </c>
      <c r="Q925" s="13">
        <v>0</v>
      </c>
      <c r="R925" s="13">
        <v>1</v>
      </c>
      <c r="S925" s="43">
        <v>0</v>
      </c>
      <c r="U925" s="37">
        <v>0</v>
      </c>
    </row>
    <row r="926" spans="1:21">
      <c r="A926" s="3">
        <f>IF('Training Data'!A926="M",1,0)</f>
        <v>0</v>
      </c>
      <c r="B926" s="3">
        <f>IF('Training Data'!A926="F",1,0)</f>
        <v>0</v>
      </c>
      <c r="C926" s="9">
        <f>IF('Training Data'!B926="H",1,0)</f>
        <v>0</v>
      </c>
      <c r="D926" s="3">
        <f>IF('Training Data'!B926="A",1,0)</f>
        <v>1</v>
      </c>
      <c r="E926" s="14">
        <v>1</v>
      </c>
      <c r="F926" s="13">
        <v>0</v>
      </c>
      <c r="G926" s="13">
        <v>0</v>
      </c>
      <c r="H926" s="13">
        <v>0</v>
      </c>
      <c r="I926" s="13">
        <v>1</v>
      </c>
      <c r="J926" s="13">
        <v>0</v>
      </c>
      <c r="K926" s="13">
        <v>0</v>
      </c>
      <c r="L926" s="13">
        <v>0</v>
      </c>
      <c r="M926" s="13">
        <v>0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43">
        <v>0</v>
      </c>
      <c r="U926" s="37">
        <v>0</v>
      </c>
    </row>
    <row r="927" spans="1:21">
      <c r="A927" s="3">
        <f>IF('Training Data'!A927="M",1,0)</f>
        <v>1</v>
      </c>
      <c r="B927" s="3">
        <f>IF('Training Data'!A927="F",1,0)</f>
        <v>0</v>
      </c>
      <c r="C927" s="9">
        <f>IF('Training Data'!B927="H",1,0)</f>
        <v>0</v>
      </c>
      <c r="D927" s="3">
        <f>IF('Training Data'!B927="A",1,0)</f>
        <v>1</v>
      </c>
      <c r="E927" s="14">
        <v>0</v>
      </c>
      <c r="F927" s="13">
        <v>0</v>
      </c>
      <c r="G927" s="13">
        <v>0</v>
      </c>
      <c r="H927" s="13">
        <v>0</v>
      </c>
      <c r="I927" s="13">
        <v>0</v>
      </c>
      <c r="J927" s="13">
        <v>0</v>
      </c>
      <c r="K927" s="13">
        <v>0</v>
      </c>
      <c r="L927" s="13">
        <v>1</v>
      </c>
      <c r="M927" s="13">
        <v>0</v>
      </c>
      <c r="N927" s="13">
        <v>0</v>
      </c>
      <c r="O927" s="13">
        <v>0</v>
      </c>
      <c r="P927" s="13">
        <v>0</v>
      </c>
      <c r="Q927" s="13">
        <v>0</v>
      </c>
      <c r="R927" s="13">
        <v>0</v>
      </c>
      <c r="S927" s="43">
        <v>0</v>
      </c>
      <c r="U927" s="37">
        <v>0</v>
      </c>
    </row>
    <row r="928" spans="1:21">
      <c r="A928" s="3">
        <f>IF('Training Data'!A928="M",1,0)</f>
        <v>1</v>
      </c>
      <c r="B928" s="3">
        <f>IF('Training Data'!A928="F",1,0)</f>
        <v>0</v>
      </c>
      <c r="C928" s="9">
        <f>IF('Training Data'!B928="H",1,0)</f>
        <v>1</v>
      </c>
      <c r="D928" s="3">
        <f>IF('Training Data'!B928="A",1,0)</f>
        <v>0</v>
      </c>
      <c r="E928" s="14">
        <v>0</v>
      </c>
      <c r="F928" s="13">
        <v>0</v>
      </c>
      <c r="G928" s="13">
        <v>1</v>
      </c>
      <c r="H928" s="13">
        <v>0</v>
      </c>
      <c r="I928" s="13">
        <v>0</v>
      </c>
      <c r="J928" s="13">
        <v>0</v>
      </c>
      <c r="K928" s="13">
        <v>0</v>
      </c>
      <c r="L928" s="13">
        <v>0</v>
      </c>
      <c r="M928" s="13">
        <v>0</v>
      </c>
      <c r="N928" s="13">
        <v>0</v>
      </c>
      <c r="O928" s="13">
        <v>1</v>
      </c>
      <c r="P928" s="13">
        <v>0</v>
      </c>
      <c r="Q928" s="13">
        <v>0</v>
      </c>
      <c r="R928" s="13">
        <v>0</v>
      </c>
      <c r="S928" s="43">
        <v>0</v>
      </c>
      <c r="U928" s="37">
        <v>0</v>
      </c>
    </row>
    <row r="929" spans="1:21">
      <c r="A929" s="3">
        <f>IF('Training Data'!A929="M",1,0)</f>
        <v>1</v>
      </c>
      <c r="B929" s="3">
        <f>IF('Training Data'!A929="F",1,0)</f>
        <v>0</v>
      </c>
      <c r="C929" s="9">
        <f>IF('Training Data'!B929="H",1,0)</f>
        <v>0</v>
      </c>
      <c r="D929" s="3">
        <f>IF('Training Data'!B929="A",1,0)</f>
        <v>1</v>
      </c>
      <c r="E929" s="14">
        <v>0</v>
      </c>
      <c r="F929" s="13">
        <v>0</v>
      </c>
      <c r="G929" s="13">
        <v>1</v>
      </c>
      <c r="H929" s="13">
        <v>0</v>
      </c>
      <c r="I929" s="13">
        <v>0</v>
      </c>
      <c r="J929" s="13">
        <v>0</v>
      </c>
      <c r="K929" s="13">
        <v>0</v>
      </c>
      <c r="L929" s="13">
        <v>0</v>
      </c>
      <c r="M929" s="13">
        <v>0</v>
      </c>
      <c r="N929" s="13">
        <v>1</v>
      </c>
      <c r="O929" s="13">
        <v>0</v>
      </c>
      <c r="P929" s="13">
        <v>0</v>
      </c>
      <c r="Q929" s="13">
        <v>0</v>
      </c>
      <c r="R929" s="13">
        <v>0</v>
      </c>
      <c r="S929" s="43">
        <v>1</v>
      </c>
      <c r="U929" s="37">
        <v>0</v>
      </c>
    </row>
    <row r="930" spans="1:21">
      <c r="A930" s="3">
        <f>IF('Training Data'!A930="M",1,0)</f>
        <v>0</v>
      </c>
      <c r="B930" s="3">
        <f>IF('Training Data'!A930="F",1,0)</f>
        <v>1</v>
      </c>
      <c r="C930" s="9">
        <f>IF('Training Data'!B930="H",1,0)</f>
        <v>0</v>
      </c>
      <c r="D930" s="3">
        <f>IF('Training Data'!B930="A",1,0)</f>
        <v>1</v>
      </c>
      <c r="E930" s="14">
        <v>0</v>
      </c>
      <c r="F930" s="13">
        <v>0</v>
      </c>
      <c r="G930" s="13">
        <v>0</v>
      </c>
      <c r="H930" s="13">
        <v>0</v>
      </c>
      <c r="I930" s="13">
        <v>0</v>
      </c>
      <c r="J930" s="13">
        <v>0</v>
      </c>
      <c r="K930" s="13">
        <v>0</v>
      </c>
      <c r="L930" s="13">
        <v>0</v>
      </c>
      <c r="M930" s="13">
        <v>0</v>
      </c>
      <c r="N930" s="13">
        <v>0</v>
      </c>
      <c r="O930" s="13">
        <v>0</v>
      </c>
      <c r="P930" s="13">
        <v>0</v>
      </c>
      <c r="Q930" s="13">
        <v>0</v>
      </c>
      <c r="R930" s="13">
        <v>0</v>
      </c>
      <c r="S930" s="43">
        <v>0</v>
      </c>
      <c r="U930" s="37">
        <v>0</v>
      </c>
    </row>
    <row r="931" spans="1:21">
      <c r="A931" s="3">
        <f>IF('Training Data'!A931="M",1,0)</f>
        <v>1</v>
      </c>
      <c r="B931" s="3">
        <f>IF('Training Data'!A931="F",1,0)</f>
        <v>0</v>
      </c>
      <c r="C931" s="9">
        <f>IF('Training Data'!B931="H",1,0)</f>
        <v>0</v>
      </c>
      <c r="D931" s="3">
        <f>IF('Training Data'!B931="A",1,0)</f>
        <v>0</v>
      </c>
      <c r="E931" s="14">
        <v>0</v>
      </c>
      <c r="F931" s="13">
        <v>1</v>
      </c>
      <c r="G931" s="13">
        <v>0</v>
      </c>
      <c r="H931" s="13">
        <v>0</v>
      </c>
      <c r="I931" s="13">
        <v>0</v>
      </c>
      <c r="J931" s="13">
        <v>0</v>
      </c>
      <c r="K931" s="13">
        <v>0</v>
      </c>
      <c r="L931" s="13">
        <v>0</v>
      </c>
      <c r="M931" s="13">
        <v>0</v>
      </c>
      <c r="N931" s="13">
        <v>0</v>
      </c>
      <c r="O931" s="13">
        <v>0</v>
      </c>
      <c r="P931" s="13">
        <v>0</v>
      </c>
      <c r="Q931" s="13">
        <v>0</v>
      </c>
      <c r="R931" s="13">
        <v>0</v>
      </c>
      <c r="S931" s="43">
        <v>0</v>
      </c>
      <c r="U931" s="37">
        <v>0</v>
      </c>
    </row>
    <row r="932" spans="1:21">
      <c r="A932" s="3">
        <f>IF('Training Data'!A932="M",1,0)</f>
        <v>0</v>
      </c>
      <c r="B932" s="3">
        <f>IF('Training Data'!A932="F",1,0)</f>
        <v>1</v>
      </c>
      <c r="C932" s="9">
        <f>IF('Training Data'!B932="H",1,0)</f>
        <v>0</v>
      </c>
      <c r="D932" s="3">
        <f>IF('Training Data'!B932="A",1,0)</f>
        <v>1</v>
      </c>
      <c r="E932" s="14">
        <v>0</v>
      </c>
      <c r="F932" s="13">
        <v>0</v>
      </c>
      <c r="G932" s="13">
        <v>0</v>
      </c>
      <c r="H932" s="13">
        <v>0</v>
      </c>
      <c r="I932" s="13">
        <v>0</v>
      </c>
      <c r="J932" s="13">
        <v>0</v>
      </c>
      <c r="K932" s="13">
        <v>0</v>
      </c>
      <c r="L932" s="13">
        <v>0</v>
      </c>
      <c r="M932" s="13">
        <v>0</v>
      </c>
      <c r="N932" s="13">
        <v>0</v>
      </c>
      <c r="O932" s="13">
        <v>0</v>
      </c>
      <c r="P932" s="13">
        <v>0</v>
      </c>
      <c r="Q932" s="13">
        <v>0</v>
      </c>
      <c r="R932" s="13">
        <v>0</v>
      </c>
      <c r="S932" s="43">
        <v>0</v>
      </c>
      <c r="U932" s="37">
        <v>0</v>
      </c>
    </row>
    <row r="933" spans="1:21">
      <c r="A933" s="3">
        <f>IF('Training Data'!A933="M",1,0)</f>
        <v>0</v>
      </c>
      <c r="B933" s="3">
        <f>IF('Training Data'!A933="F",1,0)</f>
        <v>0</v>
      </c>
      <c r="C933" s="9">
        <f>IF('Training Data'!B933="H",1,0)</f>
        <v>1</v>
      </c>
      <c r="D933" s="3">
        <f>IF('Training Data'!B933="A",1,0)</f>
        <v>0</v>
      </c>
      <c r="E933" s="14">
        <v>0</v>
      </c>
      <c r="F933" s="13">
        <v>1</v>
      </c>
      <c r="G933" s="13">
        <v>0</v>
      </c>
      <c r="H933" s="13">
        <v>0</v>
      </c>
      <c r="I933" s="13">
        <v>0</v>
      </c>
      <c r="J933" s="13">
        <v>0</v>
      </c>
      <c r="K933" s="13">
        <v>0</v>
      </c>
      <c r="L933" s="13">
        <v>0</v>
      </c>
      <c r="M933" s="13">
        <v>0</v>
      </c>
      <c r="N933" s="13">
        <v>0</v>
      </c>
      <c r="O933" s="13">
        <v>0</v>
      </c>
      <c r="P933" s="13">
        <v>0</v>
      </c>
      <c r="Q933" s="13">
        <v>0</v>
      </c>
      <c r="R933" s="13">
        <v>1</v>
      </c>
      <c r="S933" s="43">
        <v>0</v>
      </c>
      <c r="U933" s="37">
        <v>0</v>
      </c>
    </row>
    <row r="934" spans="1:21">
      <c r="A934" s="3">
        <f>IF('Training Data'!A934="M",1,0)</f>
        <v>0</v>
      </c>
      <c r="B934" s="3">
        <f>IF('Training Data'!A934="F",1,0)</f>
        <v>1</v>
      </c>
      <c r="C934" s="9">
        <f>IF('Training Data'!B934="H",1,0)</f>
        <v>0</v>
      </c>
      <c r="D934" s="3">
        <f>IF('Training Data'!B934="A",1,0)</f>
        <v>0</v>
      </c>
      <c r="E934" s="14">
        <v>0</v>
      </c>
      <c r="F934" s="13">
        <v>0</v>
      </c>
      <c r="G934" s="13">
        <v>0</v>
      </c>
      <c r="H934" s="13">
        <v>0</v>
      </c>
      <c r="I934" s="13">
        <v>1</v>
      </c>
      <c r="J934" s="13">
        <v>0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  <c r="S934" s="43">
        <v>0</v>
      </c>
      <c r="U934" s="37">
        <v>0</v>
      </c>
    </row>
    <row r="935" spans="1:21">
      <c r="A935" s="3">
        <f>IF('Training Data'!A935="M",1,0)</f>
        <v>0</v>
      </c>
      <c r="B935" s="3">
        <f>IF('Training Data'!A935="F",1,0)</f>
        <v>1</v>
      </c>
      <c r="C935" s="9">
        <f>IF('Training Data'!B935="H",1,0)</f>
        <v>1</v>
      </c>
      <c r="D935" s="3">
        <f>IF('Training Data'!B935="A",1,0)</f>
        <v>0</v>
      </c>
      <c r="E935" s="14">
        <v>0</v>
      </c>
      <c r="F935" s="13">
        <v>0</v>
      </c>
      <c r="G935" s="13">
        <v>1</v>
      </c>
      <c r="H935" s="13">
        <v>0</v>
      </c>
      <c r="I935" s="13">
        <v>0</v>
      </c>
      <c r="J935" s="13">
        <v>0</v>
      </c>
      <c r="K935" s="13">
        <v>0</v>
      </c>
      <c r="L935" s="13">
        <v>1</v>
      </c>
      <c r="M935" s="13">
        <v>0</v>
      </c>
      <c r="N935" s="13">
        <v>0</v>
      </c>
      <c r="O935" s="13">
        <v>0</v>
      </c>
      <c r="P935" s="13">
        <v>0</v>
      </c>
      <c r="Q935" s="13">
        <v>0</v>
      </c>
      <c r="R935" s="13">
        <v>1</v>
      </c>
      <c r="S935" s="43">
        <v>0</v>
      </c>
      <c r="U935" s="37">
        <v>0</v>
      </c>
    </row>
    <row r="936" spans="1:21">
      <c r="A936" s="3">
        <f>IF('Training Data'!A936="M",1,0)</f>
        <v>0</v>
      </c>
      <c r="B936" s="3">
        <f>IF('Training Data'!A936="F",1,0)</f>
        <v>1</v>
      </c>
      <c r="C936" s="9">
        <f>IF('Training Data'!B936="H",1,0)</f>
        <v>0</v>
      </c>
      <c r="D936" s="3">
        <f>IF('Training Data'!B936="A",1,0)</f>
        <v>1</v>
      </c>
      <c r="E936" s="14">
        <v>0</v>
      </c>
      <c r="F936" s="13">
        <v>0</v>
      </c>
      <c r="G936" s="13">
        <v>0</v>
      </c>
      <c r="H936" s="13">
        <v>0</v>
      </c>
      <c r="I936" s="13">
        <v>0</v>
      </c>
      <c r="J936" s="13">
        <v>0</v>
      </c>
      <c r="K936" s="13">
        <v>0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  <c r="Q936" s="13">
        <v>0</v>
      </c>
      <c r="R936" s="13">
        <v>0</v>
      </c>
      <c r="S936" s="43">
        <v>0</v>
      </c>
      <c r="U936" s="37">
        <v>0</v>
      </c>
    </row>
    <row r="937" spans="1:21">
      <c r="A937" s="3">
        <f>IF('Training Data'!A937="M",1,0)</f>
        <v>0</v>
      </c>
      <c r="B937" s="3">
        <f>IF('Training Data'!A937="F",1,0)</f>
        <v>1</v>
      </c>
      <c r="C937" s="9">
        <f>IF('Training Data'!B937="H",1,0)</f>
        <v>0</v>
      </c>
      <c r="D937" s="3">
        <f>IF('Training Data'!B937="A",1,0)</f>
        <v>0</v>
      </c>
      <c r="E937" s="14">
        <v>0</v>
      </c>
      <c r="F937" s="13">
        <v>1</v>
      </c>
      <c r="G937" s="13">
        <v>0</v>
      </c>
      <c r="H937" s="13">
        <v>0</v>
      </c>
      <c r="I937" s="13">
        <v>0</v>
      </c>
      <c r="J937" s="13">
        <v>0</v>
      </c>
      <c r="K937" s="13">
        <v>0</v>
      </c>
      <c r="L937" s="13">
        <v>0</v>
      </c>
      <c r="M937" s="13">
        <v>0</v>
      </c>
      <c r="N937" s="13">
        <v>0</v>
      </c>
      <c r="O937" s="13">
        <v>0</v>
      </c>
      <c r="P937" s="13">
        <v>0</v>
      </c>
      <c r="Q937" s="13">
        <v>0</v>
      </c>
      <c r="R937" s="13">
        <v>0</v>
      </c>
      <c r="S937" s="43">
        <v>0</v>
      </c>
      <c r="U937" s="37">
        <v>0</v>
      </c>
    </row>
    <row r="938" spans="1:21">
      <c r="A938" s="3">
        <f>IF('Training Data'!A938="M",1,0)</f>
        <v>1</v>
      </c>
      <c r="B938" s="3">
        <f>IF('Training Data'!A938="F",1,0)</f>
        <v>0</v>
      </c>
      <c r="C938" s="9">
        <f>IF('Training Data'!B938="H",1,0)</f>
        <v>0</v>
      </c>
      <c r="D938" s="3">
        <f>IF('Training Data'!B938="A",1,0)</f>
        <v>1</v>
      </c>
      <c r="E938" s="14">
        <v>0</v>
      </c>
      <c r="F938" s="13">
        <v>0</v>
      </c>
      <c r="G938" s="13">
        <v>0</v>
      </c>
      <c r="H938" s="13">
        <v>0</v>
      </c>
      <c r="I938" s="13">
        <v>0</v>
      </c>
      <c r="J938" s="13">
        <v>0</v>
      </c>
      <c r="K938" s="13">
        <v>0</v>
      </c>
      <c r="L938" s="13">
        <v>0</v>
      </c>
      <c r="M938" s="13">
        <v>0</v>
      </c>
      <c r="N938" s="13">
        <v>0</v>
      </c>
      <c r="O938" s="13">
        <v>1</v>
      </c>
      <c r="P938" s="13">
        <v>0</v>
      </c>
      <c r="Q938" s="13">
        <v>0</v>
      </c>
      <c r="R938" s="13">
        <v>0</v>
      </c>
      <c r="S938" s="43">
        <v>0</v>
      </c>
      <c r="U938" s="37">
        <v>0</v>
      </c>
    </row>
    <row r="939" spans="1:21">
      <c r="A939" s="3">
        <f>IF('Training Data'!A939="M",1,0)</f>
        <v>1</v>
      </c>
      <c r="B939" s="3">
        <f>IF('Training Data'!A939="F",1,0)</f>
        <v>0</v>
      </c>
      <c r="C939" s="9">
        <f>IF('Training Data'!B939="H",1,0)</f>
        <v>0</v>
      </c>
      <c r="D939" s="3">
        <f>IF('Training Data'!B939="A",1,0)</f>
        <v>0</v>
      </c>
      <c r="E939" s="14">
        <v>0</v>
      </c>
      <c r="F939" s="13">
        <v>0</v>
      </c>
      <c r="G939" s="13">
        <v>1</v>
      </c>
      <c r="H939" s="13">
        <v>0</v>
      </c>
      <c r="I939" s="13">
        <v>0</v>
      </c>
      <c r="J939" s="13">
        <v>0</v>
      </c>
      <c r="K939" s="13">
        <v>0</v>
      </c>
      <c r="L939" s="13">
        <v>1</v>
      </c>
      <c r="M939" s="13">
        <v>0</v>
      </c>
      <c r="N939" s="13">
        <v>0</v>
      </c>
      <c r="O939" s="13">
        <v>0</v>
      </c>
      <c r="P939" s="13">
        <v>0</v>
      </c>
      <c r="Q939" s="13">
        <v>0</v>
      </c>
      <c r="R939" s="13">
        <v>0</v>
      </c>
      <c r="S939" s="43">
        <v>0</v>
      </c>
      <c r="U939" s="37">
        <v>0</v>
      </c>
    </row>
    <row r="940" spans="1:21">
      <c r="A940" s="3">
        <f>IF('Training Data'!A940="M",1,0)</f>
        <v>1</v>
      </c>
      <c r="B940" s="3">
        <f>IF('Training Data'!A940="F",1,0)</f>
        <v>0</v>
      </c>
      <c r="C940" s="9">
        <f>IF('Training Data'!B940="H",1,0)</f>
        <v>0</v>
      </c>
      <c r="D940" s="3">
        <f>IF('Training Data'!B940="A",1,0)</f>
        <v>1</v>
      </c>
      <c r="E940" s="14">
        <v>0</v>
      </c>
      <c r="F940" s="13">
        <v>0</v>
      </c>
      <c r="G940" s="13">
        <v>1</v>
      </c>
      <c r="H940" s="13">
        <v>0</v>
      </c>
      <c r="I940" s="13">
        <v>0</v>
      </c>
      <c r="J940" s="13">
        <v>0</v>
      </c>
      <c r="K940" s="13">
        <v>0</v>
      </c>
      <c r="L940" s="13">
        <v>0</v>
      </c>
      <c r="M940" s="13">
        <v>0</v>
      </c>
      <c r="N940" s="13">
        <v>0</v>
      </c>
      <c r="O940" s="13">
        <v>1</v>
      </c>
      <c r="P940" s="13">
        <v>0</v>
      </c>
      <c r="Q940" s="13">
        <v>0</v>
      </c>
      <c r="R940" s="13">
        <v>0</v>
      </c>
      <c r="S940" s="43">
        <v>0</v>
      </c>
      <c r="U940" s="37">
        <v>0</v>
      </c>
    </row>
    <row r="941" spans="1:21">
      <c r="A941" s="3">
        <f>IF('Training Data'!A941="M",1,0)</f>
        <v>1</v>
      </c>
      <c r="B941" s="3">
        <f>IF('Training Data'!A941="F",1,0)</f>
        <v>0</v>
      </c>
      <c r="C941" s="9">
        <f>IF('Training Data'!B941="H",1,0)</f>
        <v>0</v>
      </c>
      <c r="D941" s="3">
        <f>IF('Training Data'!B941="A",1,0)</f>
        <v>1</v>
      </c>
      <c r="E941" s="14">
        <v>0</v>
      </c>
      <c r="F941" s="13">
        <v>0</v>
      </c>
      <c r="G941" s="13">
        <v>0</v>
      </c>
      <c r="H941" s="13">
        <v>0</v>
      </c>
      <c r="I941" s="13">
        <v>0</v>
      </c>
      <c r="J941" s="13">
        <v>0</v>
      </c>
      <c r="K941" s="13">
        <v>0</v>
      </c>
      <c r="L941" s="13">
        <v>0</v>
      </c>
      <c r="M941" s="13">
        <v>0</v>
      </c>
      <c r="N941" s="13">
        <v>0</v>
      </c>
      <c r="O941" s="13">
        <v>0</v>
      </c>
      <c r="P941" s="13">
        <v>0</v>
      </c>
      <c r="Q941" s="13">
        <v>0</v>
      </c>
      <c r="R941" s="13">
        <v>0</v>
      </c>
      <c r="S941" s="43">
        <v>0</v>
      </c>
      <c r="U941" s="37">
        <v>0</v>
      </c>
    </row>
    <row r="942" spans="1:21">
      <c r="A942" s="3">
        <f>IF('Training Data'!A942="M",1,0)</f>
        <v>1</v>
      </c>
      <c r="B942" s="3">
        <f>IF('Training Data'!A942="F",1,0)</f>
        <v>0</v>
      </c>
      <c r="C942" s="9">
        <f>IF('Training Data'!B942="H",1,0)</f>
        <v>1</v>
      </c>
      <c r="D942" s="3">
        <f>IF('Training Data'!B942="A",1,0)</f>
        <v>0</v>
      </c>
      <c r="E942" s="14">
        <v>0</v>
      </c>
      <c r="F942" s="13">
        <v>1</v>
      </c>
      <c r="G942" s="13">
        <v>0</v>
      </c>
      <c r="H942" s="13">
        <v>0</v>
      </c>
      <c r="I942" s="13">
        <v>0</v>
      </c>
      <c r="J942" s="13">
        <v>0</v>
      </c>
      <c r="K942" s="13">
        <v>0</v>
      </c>
      <c r="L942" s="13">
        <v>0</v>
      </c>
      <c r="M942" s="13">
        <v>0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43">
        <v>0</v>
      </c>
      <c r="U942" s="37">
        <v>0</v>
      </c>
    </row>
    <row r="943" spans="1:21">
      <c r="A943" s="3">
        <f>IF('Training Data'!A943="M",1,0)</f>
        <v>1</v>
      </c>
      <c r="B943" s="3">
        <f>IF('Training Data'!A943="F",1,0)</f>
        <v>0</v>
      </c>
      <c r="C943" s="9">
        <f>IF('Training Data'!B943="H",1,0)</f>
        <v>0</v>
      </c>
      <c r="D943" s="3">
        <f>IF('Training Data'!B943="A",1,0)</f>
        <v>1</v>
      </c>
      <c r="E943" s="14">
        <v>0</v>
      </c>
      <c r="F943" s="13">
        <v>0</v>
      </c>
      <c r="G943" s="13">
        <v>0</v>
      </c>
      <c r="H943" s="13">
        <v>0</v>
      </c>
      <c r="I943" s="13">
        <v>0</v>
      </c>
      <c r="J943" s="13">
        <v>0</v>
      </c>
      <c r="K943" s="13">
        <v>0</v>
      </c>
      <c r="L943" s="13">
        <v>0</v>
      </c>
      <c r="M943" s="13">
        <v>0</v>
      </c>
      <c r="N943" s="13">
        <v>0</v>
      </c>
      <c r="O943" s="13">
        <v>0</v>
      </c>
      <c r="P943" s="13">
        <v>0</v>
      </c>
      <c r="Q943" s="13">
        <v>0</v>
      </c>
      <c r="R943" s="13">
        <v>0</v>
      </c>
      <c r="S943" s="43">
        <v>0</v>
      </c>
      <c r="U943" s="37">
        <v>0</v>
      </c>
    </row>
    <row r="944" spans="1:21">
      <c r="A944" s="3">
        <f>IF('Training Data'!A944="M",1,0)</f>
        <v>1</v>
      </c>
      <c r="B944" s="3">
        <f>IF('Training Data'!A944="F",1,0)</f>
        <v>0</v>
      </c>
      <c r="C944" s="9">
        <f>IF('Training Data'!B944="H",1,0)</f>
        <v>0</v>
      </c>
      <c r="D944" s="3">
        <f>IF('Training Data'!B944="A",1,0)</f>
        <v>1</v>
      </c>
      <c r="E944" s="14">
        <v>0</v>
      </c>
      <c r="F944" s="13">
        <v>0</v>
      </c>
      <c r="G944" s="13">
        <v>0</v>
      </c>
      <c r="H944" s="13">
        <v>0</v>
      </c>
      <c r="I944" s="13">
        <v>0</v>
      </c>
      <c r="J944" s="13">
        <v>0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3">
        <v>0</v>
      </c>
      <c r="R944" s="13">
        <v>1</v>
      </c>
      <c r="S944" s="43">
        <v>0</v>
      </c>
      <c r="U944" s="37">
        <v>0</v>
      </c>
    </row>
    <row r="945" spans="1:21">
      <c r="A945" s="3">
        <f>IF('Training Data'!A945="M",1,0)</f>
        <v>0</v>
      </c>
      <c r="B945" s="3">
        <f>IF('Training Data'!A945="F",1,0)</f>
        <v>1</v>
      </c>
      <c r="C945" s="9">
        <f>IF('Training Data'!B945="H",1,0)</f>
        <v>0</v>
      </c>
      <c r="D945" s="3">
        <f>IF('Training Data'!B945="A",1,0)</f>
        <v>1</v>
      </c>
      <c r="E945" s="14">
        <v>0</v>
      </c>
      <c r="F945" s="13">
        <v>0</v>
      </c>
      <c r="G945" s="13">
        <v>0</v>
      </c>
      <c r="H945" s="13">
        <v>0</v>
      </c>
      <c r="I945" s="13">
        <v>0</v>
      </c>
      <c r="J945" s="13">
        <v>0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43">
        <v>0</v>
      </c>
      <c r="U945" s="37">
        <v>0</v>
      </c>
    </row>
    <row r="946" spans="1:21">
      <c r="A946" s="3">
        <f>IF('Training Data'!A946="M",1,0)</f>
        <v>0</v>
      </c>
      <c r="B946" s="3">
        <f>IF('Training Data'!A946="F",1,0)</f>
        <v>1</v>
      </c>
      <c r="C946" s="9">
        <f>IF('Training Data'!B946="H",1,0)</f>
        <v>0</v>
      </c>
      <c r="D946" s="3">
        <f>IF('Training Data'!B946="A",1,0)</f>
        <v>1</v>
      </c>
      <c r="E946" s="14">
        <v>0</v>
      </c>
      <c r="F946" s="13">
        <v>1</v>
      </c>
      <c r="G946" s="13">
        <v>0</v>
      </c>
      <c r="H946" s="13">
        <v>0</v>
      </c>
      <c r="I946" s="13">
        <v>0</v>
      </c>
      <c r="J946" s="13">
        <v>0</v>
      </c>
      <c r="K946" s="13">
        <v>0</v>
      </c>
      <c r="L946" s="13">
        <v>0</v>
      </c>
      <c r="M946" s="13">
        <v>0</v>
      </c>
      <c r="N946" s="13">
        <v>0</v>
      </c>
      <c r="O946" s="13">
        <v>1</v>
      </c>
      <c r="P946" s="13">
        <v>0</v>
      </c>
      <c r="Q946" s="13">
        <v>0</v>
      </c>
      <c r="R946" s="13">
        <v>0</v>
      </c>
      <c r="S946" s="43">
        <v>0</v>
      </c>
      <c r="U946" s="37">
        <v>0</v>
      </c>
    </row>
    <row r="947" spans="1:21">
      <c r="A947" s="3">
        <f>IF('Training Data'!A947="M",1,0)</f>
        <v>0</v>
      </c>
      <c r="B947" s="3">
        <f>IF('Training Data'!A947="F",1,0)</f>
        <v>1</v>
      </c>
      <c r="C947" s="9">
        <f>IF('Training Data'!B947="H",1,0)</f>
        <v>0</v>
      </c>
      <c r="D947" s="3">
        <f>IF('Training Data'!B947="A",1,0)</f>
        <v>1</v>
      </c>
      <c r="E947" s="14">
        <v>0</v>
      </c>
      <c r="F947" s="13">
        <v>0</v>
      </c>
      <c r="G947" s="13">
        <v>1</v>
      </c>
      <c r="H947" s="13">
        <v>0</v>
      </c>
      <c r="I947" s="13">
        <v>0</v>
      </c>
      <c r="J947" s="13">
        <v>0</v>
      </c>
      <c r="K947" s="13">
        <v>0</v>
      </c>
      <c r="L947" s="13">
        <v>0</v>
      </c>
      <c r="M947" s="13">
        <v>0</v>
      </c>
      <c r="N947" s="13">
        <v>0</v>
      </c>
      <c r="O947" s="13">
        <v>0</v>
      </c>
      <c r="P947" s="13">
        <v>0</v>
      </c>
      <c r="Q947" s="13">
        <v>1</v>
      </c>
      <c r="R947" s="13">
        <v>0</v>
      </c>
      <c r="S947" s="43">
        <v>0</v>
      </c>
      <c r="U947" s="37">
        <v>0</v>
      </c>
    </row>
    <row r="948" spans="1:21">
      <c r="A948" s="3">
        <f>IF('Training Data'!A948="M",1,0)</f>
        <v>1</v>
      </c>
      <c r="B948" s="3">
        <f>IF('Training Data'!A948="F",1,0)</f>
        <v>0</v>
      </c>
      <c r="C948" s="9">
        <f>IF('Training Data'!B948="H",1,0)</f>
        <v>1</v>
      </c>
      <c r="D948" s="3">
        <f>IF('Training Data'!B948="A",1,0)</f>
        <v>0</v>
      </c>
      <c r="E948" s="14">
        <v>0</v>
      </c>
      <c r="F948" s="13">
        <v>0</v>
      </c>
      <c r="G948" s="13">
        <v>0</v>
      </c>
      <c r="H948" s="13">
        <v>0</v>
      </c>
      <c r="I948" s="13">
        <v>0</v>
      </c>
      <c r="J948" s="13">
        <v>1</v>
      </c>
      <c r="K948" s="13">
        <v>0</v>
      </c>
      <c r="L948" s="13">
        <v>0</v>
      </c>
      <c r="M948" s="13">
        <v>0</v>
      </c>
      <c r="N948" s="13">
        <v>0</v>
      </c>
      <c r="O948" s="13">
        <v>0</v>
      </c>
      <c r="P948" s="13">
        <v>0</v>
      </c>
      <c r="Q948" s="13">
        <v>0</v>
      </c>
      <c r="R948" s="13">
        <v>1</v>
      </c>
      <c r="S948" s="43">
        <v>0</v>
      </c>
      <c r="U948" s="37">
        <v>0</v>
      </c>
    </row>
    <row r="949" spans="1:21">
      <c r="A949" s="3">
        <f>IF('Training Data'!A949="M",1,0)</f>
        <v>0</v>
      </c>
      <c r="B949" s="3">
        <f>IF('Training Data'!A949="F",1,0)</f>
        <v>0</v>
      </c>
      <c r="C949" s="9">
        <f>IF('Training Data'!B949="H",1,0)</f>
        <v>1</v>
      </c>
      <c r="D949" s="3">
        <f>IF('Training Data'!B949="A",1,0)</f>
        <v>0</v>
      </c>
      <c r="E949" s="14">
        <v>1</v>
      </c>
      <c r="F949" s="13">
        <v>1</v>
      </c>
      <c r="G949" s="13">
        <v>0</v>
      </c>
      <c r="H949" s="13">
        <v>0</v>
      </c>
      <c r="I949" s="13">
        <v>0</v>
      </c>
      <c r="J949" s="13">
        <v>0</v>
      </c>
      <c r="K949" s="13">
        <v>0</v>
      </c>
      <c r="L949" s="13">
        <v>0</v>
      </c>
      <c r="M949" s="13">
        <v>0</v>
      </c>
      <c r="N949" s="13">
        <v>0</v>
      </c>
      <c r="O949" s="13">
        <v>0</v>
      </c>
      <c r="P949" s="13">
        <v>0</v>
      </c>
      <c r="Q949" s="13">
        <v>0</v>
      </c>
      <c r="R949" s="13">
        <v>0</v>
      </c>
      <c r="S949" s="43">
        <v>0</v>
      </c>
      <c r="U949" s="37">
        <v>0</v>
      </c>
    </row>
    <row r="950" spans="1:21">
      <c r="A950" s="3">
        <f>IF('Training Data'!A950="M",1,0)</f>
        <v>0</v>
      </c>
      <c r="B950" s="3">
        <f>IF('Training Data'!A950="F",1,0)</f>
        <v>1</v>
      </c>
      <c r="C950" s="9">
        <f>IF('Training Data'!B950="H",1,0)</f>
        <v>0</v>
      </c>
      <c r="D950" s="3">
        <f>IF('Training Data'!B950="A",1,0)</f>
        <v>1</v>
      </c>
      <c r="E950" s="14">
        <v>0</v>
      </c>
      <c r="F950" s="13">
        <v>0</v>
      </c>
      <c r="G950" s="13">
        <v>1</v>
      </c>
      <c r="H950" s="13">
        <v>0</v>
      </c>
      <c r="I950" s="13">
        <v>0</v>
      </c>
      <c r="J950" s="13">
        <v>0</v>
      </c>
      <c r="K950" s="13">
        <v>0</v>
      </c>
      <c r="L950" s="13">
        <v>0</v>
      </c>
      <c r="M950" s="13">
        <v>0</v>
      </c>
      <c r="N950" s="13">
        <v>0</v>
      </c>
      <c r="O950" s="13">
        <v>0</v>
      </c>
      <c r="P950" s="13">
        <v>0</v>
      </c>
      <c r="Q950" s="13">
        <v>0</v>
      </c>
      <c r="R950" s="13">
        <v>0</v>
      </c>
      <c r="S950" s="43">
        <v>0</v>
      </c>
      <c r="U950" s="37">
        <v>0</v>
      </c>
    </row>
    <row r="951" spans="1:21">
      <c r="A951" s="3">
        <f>IF('Training Data'!A951="M",1,0)</f>
        <v>1</v>
      </c>
      <c r="B951" s="3">
        <f>IF('Training Data'!A951="F",1,0)</f>
        <v>0</v>
      </c>
      <c r="C951" s="9">
        <f>IF('Training Data'!B951="H",1,0)</f>
        <v>1</v>
      </c>
      <c r="D951" s="3">
        <f>IF('Training Data'!B951="A",1,0)</f>
        <v>0</v>
      </c>
      <c r="E951" s="14">
        <v>0</v>
      </c>
      <c r="F951" s="13">
        <v>0</v>
      </c>
      <c r="G951" s="13">
        <v>0</v>
      </c>
      <c r="H951" s="13">
        <v>0</v>
      </c>
      <c r="I951" s="13">
        <v>0</v>
      </c>
      <c r="J951" s="13">
        <v>0</v>
      </c>
      <c r="K951" s="13">
        <v>0</v>
      </c>
      <c r="L951" s="13">
        <v>0</v>
      </c>
      <c r="M951" s="13">
        <v>0</v>
      </c>
      <c r="N951" s="13">
        <v>0</v>
      </c>
      <c r="O951" s="13">
        <v>0</v>
      </c>
      <c r="P951" s="13">
        <v>0</v>
      </c>
      <c r="Q951" s="13">
        <v>0</v>
      </c>
      <c r="R951" s="13">
        <v>0</v>
      </c>
      <c r="S951" s="43">
        <v>0</v>
      </c>
      <c r="U951" s="37">
        <v>0</v>
      </c>
    </row>
    <row r="952" spans="1:21">
      <c r="A952" s="3">
        <f>IF('Training Data'!A952="M",1,0)</f>
        <v>0</v>
      </c>
      <c r="B952" s="3">
        <f>IF('Training Data'!A952="F",1,0)</f>
        <v>1</v>
      </c>
      <c r="C952" s="9">
        <f>IF('Training Data'!B952="H",1,0)</f>
        <v>1</v>
      </c>
      <c r="D952" s="3">
        <f>IF('Training Data'!B952="A",1,0)</f>
        <v>0</v>
      </c>
      <c r="E952" s="14">
        <v>0</v>
      </c>
      <c r="F952" s="13">
        <v>1</v>
      </c>
      <c r="G952" s="13">
        <v>0</v>
      </c>
      <c r="H952" s="13">
        <v>0</v>
      </c>
      <c r="I952" s="13">
        <v>0</v>
      </c>
      <c r="J952" s="13">
        <v>0</v>
      </c>
      <c r="K952" s="13">
        <v>0</v>
      </c>
      <c r="L952" s="13">
        <v>0</v>
      </c>
      <c r="M952" s="13">
        <v>0</v>
      </c>
      <c r="N952" s="13">
        <v>0</v>
      </c>
      <c r="O952" s="13">
        <v>1</v>
      </c>
      <c r="P952" s="13">
        <v>0</v>
      </c>
      <c r="Q952" s="13">
        <v>0</v>
      </c>
      <c r="R952" s="13">
        <v>1</v>
      </c>
      <c r="S952" s="43">
        <v>0</v>
      </c>
      <c r="U952" s="37">
        <v>0</v>
      </c>
    </row>
    <row r="953" spans="1:21">
      <c r="A953" s="3">
        <f>IF('Training Data'!A953="M",1,0)</f>
        <v>0</v>
      </c>
      <c r="B953" s="3">
        <f>IF('Training Data'!A953="F",1,0)</f>
        <v>0</v>
      </c>
      <c r="C953" s="9">
        <f>IF('Training Data'!B953="H",1,0)</f>
        <v>1</v>
      </c>
      <c r="D953" s="3">
        <f>IF('Training Data'!B953="A",1,0)</f>
        <v>0</v>
      </c>
      <c r="E953" s="14">
        <v>0</v>
      </c>
      <c r="F953" s="13">
        <v>1</v>
      </c>
      <c r="G953" s="13">
        <v>0</v>
      </c>
      <c r="H953" s="13">
        <v>0</v>
      </c>
      <c r="I953" s="13">
        <v>0</v>
      </c>
      <c r="J953" s="13">
        <v>0</v>
      </c>
      <c r="K953" s="13">
        <v>0</v>
      </c>
      <c r="L953" s="13">
        <v>0</v>
      </c>
      <c r="M953" s="13">
        <v>0</v>
      </c>
      <c r="N953" s="13">
        <v>0</v>
      </c>
      <c r="O953" s="13">
        <v>0</v>
      </c>
      <c r="P953" s="13">
        <v>0</v>
      </c>
      <c r="Q953" s="13">
        <v>0</v>
      </c>
      <c r="R953" s="13">
        <v>1</v>
      </c>
      <c r="S953" s="43">
        <v>0</v>
      </c>
      <c r="U953" s="37">
        <v>0</v>
      </c>
    </row>
    <row r="954" spans="1:21">
      <c r="A954" s="3">
        <f>IF('Training Data'!A954="M",1,0)</f>
        <v>1</v>
      </c>
      <c r="B954" s="3">
        <f>IF('Training Data'!A954="F",1,0)</f>
        <v>0</v>
      </c>
      <c r="C954" s="9">
        <f>IF('Training Data'!B954="H",1,0)</f>
        <v>0</v>
      </c>
      <c r="D954" s="3">
        <f>IF('Training Data'!B954="A",1,0)</f>
        <v>1</v>
      </c>
      <c r="E954" s="14">
        <v>0</v>
      </c>
      <c r="F954" s="13">
        <v>0</v>
      </c>
      <c r="G954" s="13">
        <v>0</v>
      </c>
      <c r="H954" s="13">
        <v>0</v>
      </c>
      <c r="I954" s="13">
        <v>0</v>
      </c>
      <c r="J954" s="13">
        <v>0</v>
      </c>
      <c r="K954" s="13">
        <v>0</v>
      </c>
      <c r="L954" s="13">
        <v>0</v>
      </c>
      <c r="M954" s="13">
        <v>0</v>
      </c>
      <c r="N954" s="13">
        <v>0</v>
      </c>
      <c r="O954" s="13">
        <v>0</v>
      </c>
      <c r="P954" s="13">
        <v>0</v>
      </c>
      <c r="Q954" s="13">
        <v>0</v>
      </c>
      <c r="R954" s="13">
        <v>0</v>
      </c>
      <c r="S954" s="43">
        <v>0</v>
      </c>
      <c r="U954" s="37">
        <v>0</v>
      </c>
    </row>
    <row r="955" spans="1:21">
      <c r="A955" s="3">
        <f>IF('Training Data'!A955="M",1,0)</f>
        <v>1</v>
      </c>
      <c r="B955" s="3">
        <f>IF('Training Data'!A955="F",1,0)</f>
        <v>0</v>
      </c>
      <c r="C955" s="9">
        <f>IF('Training Data'!B955="H",1,0)</f>
        <v>0</v>
      </c>
      <c r="D955" s="3">
        <f>IF('Training Data'!B955="A",1,0)</f>
        <v>1</v>
      </c>
      <c r="E955" s="14">
        <v>0</v>
      </c>
      <c r="F955" s="13">
        <v>0</v>
      </c>
      <c r="G955" s="13">
        <v>0</v>
      </c>
      <c r="H955" s="13">
        <v>0</v>
      </c>
      <c r="I955" s="13">
        <v>0</v>
      </c>
      <c r="J955" s="13">
        <v>0</v>
      </c>
      <c r="K955" s="13">
        <v>0</v>
      </c>
      <c r="L955" s="13">
        <v>0</v>
      </c>
      <c r="M955" s="13">
        <v>0</v>
      </c>
      <c r="N955" s="13">
        <v>0</v>
      </c>
      <c r="O955" s="13">
        <v>1</v>
      </c>
      <c r="P955" s="13">
        <v>0</v>
      </c>
      <c r="Q955" s="13">
        <v>0</v>
      </c>
      <c r="R955" s="13">
        <v>0</v>
      </c>
      <c r="S955" s="43">
        <v>0</v>
      </c>
      <c r="U955" s="37">
        <v>0</v>
      </c>
    </row>
    <row r="956" spans="1:21">
      <c r="A956" s="3">
        <f>IF('Training Data'!A956="M",1,0)</f>
        <v>1</v>
      </c>
      <c r="B956" s="3">
        <f>IF('Training Data'!A956="F",1,0)</f>
        <v>0</v>
      </c>
      <c r="C956" s="9">
        <f>IF('Training Data'!B956="H",1,0)</f>
        <v>1</v>
      </c>
      <c r="D956" s="3">
        <f>IF('Training Data'!B956="A",1,0)</f>
        <v>0</v>
      </c>
      <c r="E956" s="14">
        <v>0</v>
      </c>
      <c r="F956" s="13">
        <v>1</v>
      </c>
      <c r="G956" s="13">
        <v>0</v>
      </c>
      <c r="H956" s="13">
        <v>0</v>
      </c>
      <c r="I956" s="13">
        <v>0</v>
      </c>
      <c r="J956" s="13">
        <v>0</v>
      </c>
      <c r="K956" s="13">
        <v>0</v>
      </c>
      <c r="L956" s="13">
        <v>0</v>
      </c>
      <c r="M956" s="13">
        <v>0</v>
      </c>
      <c r="N956" s="13">
        <v>0</v>
      </c>
      <c r="O956" s="13">
        <v>1</v>
      </c>
      <c r="P956" s="13">
        <v>0</v>
      </c>
      <c r="Q956" s="13">
        <v>0</v>
      </c>
      <c r="R956" s="13">
        <v>0</v>
      </c>
      <c r="S956" s="43">
        <v>0</v>
      </c>
      <c r="U956" s="37">
        <v>0</v>
      </c>
    </row>
    <row r="957" spans="1:21">
      <c r="A957" s="3">
        <f>IF('Training Data'!A957="M",1,0)</f>
        <v>0</v>
      </c>
      <c r="B957" s="3">
        <f>IF('Training Data'!A957="F",1,0)</f>
        <v>1</v>
      </c>
      <c r="C957" s="9">
        <f>IF('Training Data'!B957="H",1,0)</f>
        <v>1</v>
      </c>
      <c r="D957" s="3">
        <f>IF('Training Data'!B957="A",1,0)</f>
        <v>0</v>
      </c>
      <c r="E957" s="14">
        <v>0</v>
      </c>
      <c r="F957" s="13">
        <v>1</v>
      </c>
      <c r="G957" s="13">
        <v>1</v>
      </c>
      <c r="H957" s="13">
        <v>0</v>
      </c>
      <c r="I957" s="13">
        <v>0</v>
      </c>
      <c r="J957" s="13">
        <v>0</v>
      </c>
      <c r="K957" s="13">
        <v>0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0</v>
      </c>
      <c r="R957" s="13">
        <v>0</v>
      </c>
      <c r="S957" s="43">
        <v>0</v>
      </c>
      <c r="U957" s="37">
        <v>0</v>
      </c>
    </row>
    <row r="958" spans="1:21">
      <c r="A958" s="3">
        <f>IF('Training Data'!A958="M",1,0)</f>
        <v>1</v>
      </c>
      <c r="B958" s="3">
        <f>IF('Training Data'!A958="F",1,0)</f>
        <v>0</v>
      </c>
      <c r="C958" s="9">
        <f>IF('Training Data'!B958="H",1,0)</f>
        <v>1</v>
      </c>
      <c r="D958" s="3">
        <f>IF('Training Data'!B958="A",1,0)</f>
        <v>0</v>
      </c>
      <c r="E958" s="14">
        <v>0</v>
      </c>
      <c r="F958" s="13">
        <v>0</v>
      </c>
      <c r="G958" s="13">
        <v>1</v>
      </c>
      <c r="H958" s="13">
        <v>0</v>
      </c>
      <c r="I958" s="13">
        <v>0</v>
      </c>
      <c r="J958" s="13">
        <v>0</v>
      </c>
      <c r="K958" s="13">
        <v>0</v>
      </c>
      <c r="L958" s="13">
        <v>0</v>
      </c>
      <c r="M958" s="13">
        <v>0</v>
      </c>
      <c r="N958" s="13">
        <v>0</v>
      </c>
      <c r="O958" s="13">
        <v>0</v>
      </c>
      <c r="P958" s="13">
        <v>0</v>
      </c>
      <c r="Q958" s="13">
        <v>0</v>
      </c>
      <c r="R958" s="13">
        <v>1</v>
      </c>
      <c r="S958" s="43">
        <v>0</v>
      </c>
      <c r="U958" s="37">
        <v>0</v>
      </c>
    </row>
    <row r="959" spans="1:21">
      <c r="A959" s="3">
        <f>IF('Training Data'!A959="M",1,0)</f>
        <v>0</v>
      </c>
      <c r="B959" s="3">
        <f>IF('Training Data'!A959="F",1,0)</f>
        <v>1</v>
      </c>
      <c r="C959" s="9">
        <f>IF('Training Data'!B959="H",1,0)</f>
        <v>0</v>
      </c>
      <c r="D959" s="3">
        <f>IF('Training Data'!B959="A",1,0)</f>
        <v>1</v>
      </c>
      <c r="E959" s="14">
        <v>0</v>
      </c>
      <c r="F959" s="13">
        <v>0</v>
      </c>
      <c r="G959" s="13">
        <v>1</v>
      </c>
      <c r="H959" s="13">
        <v>0</v>
      </c>
      <c r="I959" s="13">
        <v>0</v>
      </c>
      <c r="J959" s="13">
        <v>0</v>
      </c>
      <c r="K959" s="13">
        <v>0</v>
      </c>
      <c r="L959" s="13">
        <v>0</v>
      </c>
      <c r="M959" s="13">
        <v>0</v>
      </c>
      <c r="N959" s="13">
        <v>0</v>
      </c>
      <c r="O959" s="13">
        <v>1</v>
      </c>
      <c r="P959" s="13">
        <v>0</v>
      </c>
      <c r="Q959" s="13">
        <v>0</v>
      </c>
      <c r="R959" s="13">
        <v>0</v>
      </c>
      <c r="S959" s="43">
        <v>0</v>
      </c>
      <c r="U959" s="37">
        <v>0</v>
      </c>
    </row>
    <row r="960" spans="1:21">
      <c r="A960" s="3">
        <f>IF('Training Data'!A960="M",1,0)</f>
        <v>0</v>
      </c>
      <c r="B960" s="3">
        <f>IF('Training Data'!A960="F",1,0)</f>
        <v>0</v>
      </c>
      <c r="C960" s="9">
        <f>IF('Training Data'!B960="H",1,0)</f>
        <v>1</v>
      </c>
      <c r="D960" s="3">
        <f>IF('Training Data'!B960="A",1,0)</f>
        <v>0</v>
      </c>
      <c r="E960" s="14">
        <v>0</v>
      </c>
      <c r="F960" s="13">
        <v>0</v>
      </c>
      <c r="G960" s="13">
        <v>0</v>
      </c>
      <c r="H960" s="13">
        <v>0</v>
      </c>
      <c r="I960" s="13">
        <v>0</v>
      </c>
      <c r="J960" s="13">
        <v>0</v>
      </c>
      <c r="K960" s="13">
        <v>0</v>
      </c>
      <c r="L960" s="13">
        <v>0</v>
      </c>
      <c r="M960" s="13">
        <v>0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  <c r="S960" s="43">
        <v>0</v>
      </c>
      <c r="U960" s="37">
        <v>0</v>
      </c>
    </row>
    <row r="961" spans="1:21">
      <c r="A961" s="3">
        <f>IF('Training Data'!A961="M",1,0)</f>
        <v>0</v>
      </c>
      <c r="B961" s="3">
        <f>IF('Training Data'!A961="F",1,0)</f>
        <v>0</v>
      </c>
      <c r="C961" s="9">
        <f>IF('Training Data'!B961="H",1,0)</f>
        <v>1</v>
      </c>
      <c r="D961" s="3">
        <f>IF('Training Data'!B961="A",1,0)</f>
        <v>0</v>
      </c>
      <c r="E961" s="14">
        <v>0</v>
      </c>
      <c r="F961" s="13">
        <v>0</v>
      </c>
      <c r="G961" s="13">
        <v>0</v>
      </c>
      <c r="H961" s="13">
        <v>0</v>
      </c>
      <c r="I961" s="13">
        <v>0</v>
      </c>
      <c r="J961" s="13">
        <v>0</v>
      </c>
      <c r="K961" s="13">
        <v>0</v>
      </c>
      <c r="L961" s="13">
        <v>0</v>
      </c>
      <c r="M961" s="13">
        <v>0</v>
      </c>
      <c r="N961" s="13">
        <v>0</v>
      </c>
      <c r="O961" s="13">
        <v>0</v>
      </c>
      <c r="P961" s="13">
        <v>0</v>
      </c>
      <c r="Q961" s="13">
        <v>0</v>
      </c>
      <c r="R961" s="13">
        <v>0</v>
      </c>
      <c r="S961" s="43">
        <v>0</v>
      </c>
      <c r="U961" s="37">
        <v>0</v>
      </c>
    </row>
    <row r="962" spans="1:21">
      <c r="A962" s="3">
        <f>IF('Training Data'!A962="M",1,0)</f>
        <v>1</v>
      </c>
      <c r="B962" s="3">
        <f>IF('Training Data'!A962="F",1,0)</f>
        <v>0</v>
      </c>
      <c r="C962" s="9">
        <f>IF('Training Data'!B962="H",1,0)</f>
        <v>1</v>
      </c>
      <c r="D962" s="3">
        <f>IF('Training Data'!B962="A",1,0)</f>
        <v>0</v>
      </c>
      <c r="E962" s="14">
        <v>0</v>
      </c>
      <c r="F962" s="13">
        <v>0</v>
      </c>
      <c r="G962" s="13">
        <v>0</v>
      </c>
      <c r="H962" s="13">
        <v>0</v>
      </c>
      <c r="I962" s="13">
        <v>0</v>
      </c>
      <c r="J962" s="13">
        <v>0</v>
      </c>
      <c r="K962" s="13">
        <v>0</v>
      </c>
      <c r="L962" s="13">
        <v>0</v>
      </c>
      <c r="M962" s="13">
        <v>0</v>
      </c>
      <c r="N962" s="13">
        <v>0</v>
      </c>
      <c r="O962" s="13">
        <v>0</v>
      </c>
      <c r="P962" s="13">
        <v>0</v>
      </c>
      <c r="Q962" s="13">
        <v>0</v>
      </c>
      <c r="R962" s="13">
        <v>1</v>
      </c>
      <c r="S962" s="43">
        <v>0</v>
      </c>
      <c r="U962" s="37">
        <v>0</v>
      </c>
    </row>
    <row r="963" spans="1:21">
      <c r="A963" s="3">
        <f>IF('Training Data'!A963="M",1,0)</f>
        <v>0</v>
      </c>
      <c r="B963" s="3">
        <f>IF('Training Data'!A963="F",1,0)</f>
        <v>1</v>
      </c>
      <c r="C963" s="9">
        <f>IF('Training Data'!B963="H",1,0)</f>
        <v>0</v>
      </c>
      <c r="D963" s="3">
        <f>IF('Training Data'!B963="A",1,0)</f>
        <v>0</v>
      </c>
      <c r="E963" s="14">
        <v>0</v>
      </c>
      <c r="F963" s="13">
        <v>0</v>
      </c>
      <c r="G963" s="13">
        <v>0</v>
      </c>
      <c r="H963" s="13">
        <v>0</v>
      </c>
      <c r="I963" s="13">
        <v>0</v>
      </c>
      <c r="J963" s="13">
        <v>0</v>
      </c>
      <c r="K963" s="13">
        <v>0</v>
      </c>
      <c r="L963" s="13">
        <v>0</v>
      </c>
      <c r="M963" s="13">
        <v>0</v>
      </c>
      <c r="N963" s="13">
        <v>0</v>
      </c>
      <c r="O963" s="13">
        <v>0</v>
      </c>
      <c r="P963" s="13">
        <v>0</v>
      </c>
      <c r="Q963" s="13">
        <v>0</v>
      </c>
      <c r="R963" s="13">
        <v>0</v>
      </c>
      <c r="S963" s="43">
        <v>0</v>
      </c>
      <c r="U963" s="37">
        <v>0</v>
      </c>
    </row>
    <row r="964" spans="1:21">
      <c r="A964" s="3">
        <f>IF('Training Data'!A964="M",1,0)</f>
        <v>0</v>
      </c>
      <c r="B964" s="3">
        <f>IF('Training Data'!A964="F",1,0)</f>
        <v>1</v>
      </c>
      <c r="C964" s="9">
        <f>IF('Training Data'!B964="H",1,0)</f>
        <v>1</v>
      </c>
      <c r="D964" s="3">
        <f>IF('Training Data'!B964="A",1,0)</f>
        <v>0</v>
      </c>
      <c r="E964" s="14">
        <v>0</v>
      </c>
      <c r="F964" s="13">
        <v>1</v>
      </c>
      <c r="G964" s="13">
        <v>0</v>
      </c>
      <c r="H964" s="13">
        <v>0</v>
      </c>
      <c r="I964" s="13">
        <v>0</v>
      </c>
      <c r="J964" s="13">
        <v>0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  <c r="Q964" s="13">
        <v>0</v>
      </c>
      <c r="R964" s="13">
        <v>0</v>
      </c>
      <c r="S964" s="43">
        <v>0</v>
      </c>
      <c r="U964" s="37">
        <v>0</v>
      </c>
    </row>
    <row r="965" spans="1:21">
      <c r="A965" s="3">
        <f>IF('Training Data'!A965="M",1,0)</f>
        <v>0</v>
      </c>
      <c r="B965" s="3">
        <f>IF('Training Data'!A965="F",1,0)</f>
        <v>1</v>
      </c>
      <c r="C965" s="9">
        <f>IF('Training Data'!B965="H",1,0)</f>
        <v>0</v>
      </c>
      <c r="D965" s="3">
        <f>IF('Training Data'!B965="A",1,0)</f>
        <v>0</v>
      </c>
      <c r="E965" s="14">
        <v>0</v>
      </c>
      <c r="F965" s="13">
        <v>0</v>
      </c>
      <c r="G965" s="13">
        <v>0</v>
      </c>
      <c r="H965" s="13">
        <v>0</v>
      </c>
      <c r="I965" s="13">
        <v>0</v>
      </c>
      <c r="J965" s="13">
        <v>0</v>
      </c>
      <c r="K965" s="13">
        <v>0</v>
      </c>
      <c r="L965" s="13">
        <v>0</v>
      </c>
      <c r="M965" s="13">
        <v>0</v>
      </c>
      <c r="N965" s="13">
        <v>0</v>
      </c>
      <c r="O965" s="13">
        <v>0</v>
      </c>
      <c r="P965" s="13">
        <v>0</v>
      </c>
      <c r="Q965" s="13">
        <v>0</v>
      </c>
      <c r="R965" s="13">
        <v>0</v>
      </c>
      <c r="S965" s="43">
        <v>0</v>
      </c>
      <c r="U965" s="37">
        <v>0</v>
      </c>
    </row>
    <row r="966" spans="1:21">
      <c r="A966" s="3">
        <f>IF('Training Data'!A966="M",1,0)</f>
        <v>0</v>
      </c>
      <c r="B966" s="3">
        <f>IF('Training Data'!A966="F",1,0)</f>
        <v>1</v>
      </c>
      <c r="C966" s="9">
        <f>IF('Training Data'!B966="H",1,0)</f>
        <v>0</v>
      </c>
      <c r="D966" s="3">
        <f>IF('Training Data'!B966="A",1,0)</f>
        <v>1</v>
      </c>
      <c r="E966" s="14">
        <v>0</v>
      </c>
      <c r="F966" s="13">
        <v>0</v>
      </c>
      <c r="G966" s="13">
        <v>0</v>
      </c>
      <c r="H966" s="13">
        <v>0</v>
      </c>
      <c r="I966" s="13">
        <v>0</v>
      </c>
      <c r="J966" s="13">
        <v>0</v>
      </c>
      <c r="K966" s="13">
        <v>0</v>
      </c>
      <c r="L966" s="13">
        <v>0</v>
      </c>
      <c r="M966" s="13">
        <v>0</v>
      </c>
      <c r="N966" s="13">
        <v>0</v>
      </c>
      <c r="O966" s="13">
        <v>1</v>
      </c>
      <c r="P966" s="13">
        <v>0</v>
      </c>
      <c r="Q966" s="13">
        <v>0</v>
      </c>
      <c r="R966" s="13">
        <v>0</v>
      </c>
      <c r="S966" s="43">
        <v>0</v>
      </c>
      <c r="U966" s="37">
        <v>0</v>
      </c>
    </row>
    <row r="967" spans="1:21">
      <c r="A967" s="3">
        <f>IF('Training Data'!A967="M",1,0)</f>
        <v>1</v>
      </c>
      <c r="B967" s="3">
        <f>IF('Training Data'!A967="F",1,0)</f>
        <v>0</v>
      </c>
      <c r="C967" s="9">
        <f>IF('Training Data'!B967="H",1,0)</f>
        <v>1</v>
      </c>
      <c r="D967" s="3">
        <f>IF('Training Data'!B967="A",1,0)</f>
        <v>0</v>
      </c>
      <c r="E967" s="14">
        <v>0</v>
      </c>
      <c r="F967" s="13">
        <v>0</v>
      </c>
      <c r="G967" s="13">
        <v>0</v>
      </c>
      <c r="H967" s="13">
        <v>0</v>
      </c>
      <c r="I967" s="13">
        <v>0</v>
      </c>
      <c r="J967" s="13">
        <v>0</v>
      </c>
      <c r="K967" s="13">
        <v>0</v>
      </c>
      <c r="L967" s="13">
        <v>0</v>
      </c>
      <c r="M967" s="13">
        <v>0</v>
      </c>
      <c r="N967" s="13">
        <v>0</v>
      </c>
      <c r="O967" s="13">
        <v>0</v>
      </c>
      <c r="P967" s="13">
        <v>0</v>
      </c>
      <c r="Q967" s="13">
        <v>0</v>
      </c>
      <c r="R967" s="13">
        <v>0</v>
      </c>
      <c r="S967" s="43">
        <v>0</v>
      </c>
      <c r="U967" s="37">
        <v>0</v>
      </c>
    </row>
    <row r="968" spans="1:21">
      <c r="A968" s="3">
        <f>IF('Training Data'!A968="M",1,0)</f>
        <v>0</v>
      </c>
      <c r="B968" s="3">
        <f>IF('Training Data'!A968="F",1,0)</f>
        <v>0</v>
      </c>
      <c r="C968" s="9">
        <f>IF('Training Data'!B968="H",1,0)</f>
        <v>1</v>
      </c>
      <c r="D968" s="3">
        <f>IF('Training Data'!B968="A",1,0)</f>
        <v>0</v>
      </c>
      <c r="E968" s="14">
        <v>0</v>
      </c>
      <c r="F968" s="13">
        <v>0</v>
      </c>
      <c r="G968" s="13">
        <v>0</v>
      </c>
      <c r="H968" s="13">
        <v>0</v>
      </c>
      <c r="I968" s="13">
        <v>0</v>
      </c>
      <c r="J968" s="13">
        <v>0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0</v>
      </c>
      <c r="Q968" s="13">
        <v>0</v>
      </c>
      <c r="R968" s="13">
        <v>0</v>
      </c>
      <c r="S968" s="43">
        <v>0</v>
      </c>
      <c r="U968" s="37">
        <v>0</v>
      </c>
    </row>
    <row r="969" spans="1:21">
      <c r="A969" s="3">
        <f>IF('Training Data'!A969="M",1,0)</f>
        <v>0</v>
      </c>
      <c r="B969" s="3">
        <f>IF('Training Data'!A969="F",1,0)</f>
        <v>1</v>
      </c>
      <c r="C969" s="9">
        <f>IF('Training Data'!B969="H",1,0)</f>
        <v>0</v>
      </c>
      <c r="D969" s="3">
        <f>IF('Training Data'!B969="A",1,0)</f>
        <v>1</v>
      </c>
      <c r="E969" s="14">
        <v>0</v>
      </c>
      <c r="F969" s="13">
        <v>1</v>
      </c>
      <c r="G969" s="13">
        <v>0</v>
      </c>
      <c r="H969" s="13">
        <v>0</v>
      </c>
      <c r="I969" s="13">
        <v>0</v>
      </c>
      <c r="J969" s="13">
        <v>0</v>
      </c>
      <c r="K969" s="13">
        <v>0</v>
      </c>
      <c r="L969" s="13">
        <v>0</v>
      </c>
      <c r="M969" s="13">
        <v>0</v>
      </c>
      <c r="N969" s="13">
        <v>0</v>
      </c>
      <c r="O969" s="13">
        <v>1</v>
      </c>
      <c r="P969" s="13">
        <v>0</v>
      </c>
      <c r="Q969" s="13">
        <v>0</v>
      </c>
      <c r="R969" s="13">
        <v>1</v>
      </c>
      <c r="S969" s="43">
        <v>0</v>
      </c>
      <c r="U969" s="37">
        <v>0</v>
      </c>
    </row>
    <row r="970" spans="1:21">
      <c r="A970" s="3">
        <f>IF('Training Data'!A970="M",1,0)</f>
        <v>1</v>
      </c>
      <c r="B970" s="3">
        <f>IF('Training Data'!A970="F",1,0)</f>
        <v>0</v>
      </c>
      <c r="C970" s="9">
        <f>IF('Training Data'!B970="H",1,0)</f>
        <v>0</v>
      </c>
      <c r="D970" s="3">
        <f>IF('Training Data'!B970="A",1,0)</f>
        <v>1</v>
      </c>
      <c r="E970" s="14">
        <v>0</v>
      </c>
      <c r="F970" s="13">
        <v>0</v>
      </c>
      <c r="G970" s="13">
        <v>1</v>
      </c>
      <c r="H970" s="13">
        <v>0</v>
      </c>
      <c r="I970" s="13">
        <v>0</v>
      </c>
      <c r="J970" s="13">
        <v>0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0</v>
      </c>
      <c r="S970" s="43">
        <v>0</v>
      </c>
      <c r="U970" s="37">
        <v>0</v>
      </c>
    </row>
    <row r="971" spans="1:21">
      <c r="A971" s="3">
        <f>IF('Training Data'!A971="M",1,0)</f>
        <v>1</v>
      </c>
      <c r="B971" s="3">
        <f>IF('Training Data'!A971="F",1,0)</f>
        <v>0</v>
      </c>
      <c r="C971" s="9">
        <f>IF('Training Data'!B971="H",1,0)</f>
        <v>1</v>
      </c>
      <c r="D971" s="3">
        <f>IF('Training Data'!B971="A",1,0)</f>
        <v>0</v>
      </c>
      <c r="E971" s="14">
        <v>0</v>
      </c>
      <c r="F971" s="13">
        <v>0</v>
      </c>
      <c r="G971" s="13">
        <v>1</v>
      </c>
      <c r="H971" s="13">
        <v>0</v>
      </c>
      <c r="I971" s="13">
        <v>0</v>
      </c>
      <c r="J971" s="13">
        <v>0</v>
      </c>
      <c r="K971" s="13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3">
        <v>0</v>
      </c>
      <c r="R971" s="13">
        <v>1</v>
      </c>
      <c r="S971" s="43">
        <v>0</v>
      </c>
      <c r="U971" s="37">
        <v>0</v>
      </c>
    </row>
    <row r="972" spans="1:21">
      <c r="A972" s="3">
        <f>IF('Training Data'!A972="M",1,0)</f>
        <v>0</v>
      </c>
      <c r="B972" s="3">
        <f>IF('Training Data'!A972="F",1,0)</f>
        <v>1</v>
      </c>
      <c r="C972" s="9">
        <f>IF('Training Data'!B972="H",1,0)</f>
        <v>0</v>
      </c>
      <c r="D972" s="3">
        <f>IF('Training Data'!B972="A",1,0)</f>
        <v>0</v>
      </c>
      <c r="E972" s="14">
        <v>0</v>
      </c>
      <c r="F972" s="13">
        <v>0</v>
      </c>
      <c r="G972" s="13">
        <v>1</v>
      </c>
      <c r="H972" s="13">
        <v>0</v>
      </c>
      <c r="I972" s="13">
        <v>0</v>
      </c>
      <c r="J972" s="13">
        <v>0</v>
      </c>
      <c r="K972" s="13">
        <v>0</v>
      </c>
      <c r="L972" s="13">
        <v>0</v>
      </c>
      <c r="M972" s="13">
        <v>0</v>
      </c>
      <c r="N972" s="13">
        <v>0</v>
      </c>
      <c r="O972" s="13">
        <v>0</v>
      </c>
      <c r="P972" s="13">
        <v>0</v>
      </c>
      <c r="Q972" s="13">
        <v>1</v>
      </c>
      <c r="R972" s="13">
        <v>0</v>
      </c>
      <c r="S972" s="43">
        <v>0</v>
      </c>
      <c r="U972" s="37">
        <v>0</v>
      </c>
    </row>
    <row r="973" spans="1:21">
      <c r="A973" s="3">
        <f>IF('Training Data'!A973="M",1,0)</f>
        <v>1</v>
      </c>
      <c r="B973" s="3">
        <f>IF('Training Data'!A973="F",1,0)</f>
        <v>0</v>
      </c>
      <c r="C973" s="9">
        <f>IF('Training Data'!B973="H",1,0)</f>
        <v>0</v>
      </c>
      <c r="D973" s="3">
        <f>IF('Training Data'!B973="A",1,0)</f>
        <v>1</v>
      </c>
      <c r="E973" s="14">
        <v>0</v>
      </c>
      <c r="F973" s="13">
        <v>0</v>
      </c>
      <c r="G973" s="13">
        <v>0</v>
      </c>
      <c r="H973" s="13">
        <v>0</v>
      </c>
      <c r="I973" s="13">
        <v>0</v>
      </c>
      <c r="J973" s="13">
        <v>0</v>
      </c>
      <c r="K973" s="13">
        <v>0</v>
      </c>
      <c r="L973" s="13">
        <v>0</v>
      </c>
      <c r="M973" s="13">
        <v>0</v>
      </c>
      <c r="N973" s="13">
        <v>0</v>
      </c>
      <c r="O973" s="13">
        <v>0</v>
      </c>
      <c r="P973" s="13">
        <v>0</v>
      </c>
      <c r="Q973" s="13">
        <v>0</v>
      </c>
      <c r="R973" s="13">
        <v>0</v>
      </c>
      <c r="S973" s="43">
        <v>0</v>
      </c>
      <c r="U973" s="37">
        <v>0</v>
      </c>
    </row>
    <row r="974" spans="1:21">
      <c r="A974" s="3">
        <f>IF('Training Data'!A974="M",1,0)</f>
        <v>0</v>
      </c>
      <c r="B974" s="3">
        <f>IF('Training Data'!A974="F",1,0)</f>
        <v>1</v>
      </c>
      <c r="C974" s="9">
        <f>IF('Training Data'!B974="H",1,0)</f>
        <v>1</v>
      </c>
      <c r="D974" s="3">
        <f>IF('Training Data'!B974="A",1,0)</f>
        <v>0</v>
      </c>
      <c r="E974" s="14">
        <v>0</v>
      </c>
      <c r="F974" s="13">
        <v>0</v>
      </c>
      <c r="G974" s="13">
        <v>0</v>
      </c>
      <c r="H974" s="13">
        <v>0</v>
      </c>
      <c r="I974" s="13">
        <v>0</v>
      </c>
      <c r="J974" s="13">
        <v>0</v>
      </c>
      <c r="K974" s="13">
        <v>0</v>
      </c>
      <c r="L974" s="13">
        <v>0</v>
      </c>
      <c r="M974" s="13">
        <v>0</v>
      </c>
      <c r="N974" s="13">
        <v>0</v>
      </c>
      <c r="O974" s="13">
        <v>0</v>
      </c>
      <c r="P974" s="13">
        <v>1</v>
      </c>
      <c r="Q974" s="13">
        <v>0</v>
      </c>
      <c r="R974" s="13">
        <v>0</v>
      </c>
      <c r="S974" s="43">
        <v>0</v>
      </c>
      <c r="U974" s="37">
        <v>0</v>
      </c>
    </row>
    <row r="975" spans="1:21">
      <c r="A975" s="3">
        <f>IF('Training Data'!A975="M",1,0)</f>
        <v>0</v>
      </c>
      <c r="B975" s="3">
        <f>IF('Training Data'!A975="F",1,0)</f>
        <v>1</v>
      </c>
      <c r="C975" s="9">
        <f>IF('Training Data'!B975="H",1,0)</f>
        <v>1</v>
      </c>
      <c r="D975" s="3">
        <f>IF('Training Data'!B975="A",1,0)</f>
        <v>0</v>
      </c>
      <c r="E975" s="14">
        <v>0</v>
      </c>
      <c r="F975" s="13">
        <v>0</v>
      </c>
      <c r="G975" s="13">
        <v>0</v>
      </c>
      <c r="H975" s="13">
        <v>0</v>
      </c>
      <c r="I975" s="13">
        <v>0</v>
      </c>
      <c r="J975" s="13">
        <v>0</v>
      </c>
      <c r="K975" s="13">
        <v>0</v>
      </c>
      <c r="L975" s="13">
        <v>0</v>
      </c>
      <c r="M975" s="13">
        <v>0</v>
      </c>
      <c r="N975" s="13">
        <v>0</v>
      </c>
      <c r="O975" s="13">
        <v>0</v>
      </c>
      <c r="P975" s="13">
        <v>0</v>
      </c>
      <c r="Q975" s="13">
        <v>0</v>
      </c>
      <c r="R975" s="13">
        <v>0</v>
      </c>
      <c r="S975" s="43">
        <v>0</v>
      </c>
      <c r="U975" s="37">
        <v>0</v>
      </c>
    </row>
    <row r="976" spans="1:21">
      <c r="A976" s="3">
        <f>IF('Training Data'!A976="M",1,0)</f>
        <v>0</v>
      </c>
      <c r="B976" s="3">
        <f>IF('Training Data'!A976="F",1,0)</f>
        <v>1</v>
      </c>
      <c r="C976" s="9">
        <f>IF('Training Data'!B976="H",1,0)</f>
        <v>0</v>
      </c>
      <c r="D976" s="3">
        <f>IF('Training Data'!B976="A",1,0)</f>
        <v>1</v>
      </c>
      <c r="E976" s="14">
        <v>0</v>
      </c>
      <c r="F976" s="13">
        <v>1</v>
      </c>
      <c r="G976" s="13">
        <v>0</v>
      </c>
      <c r="H976" s="13">
        <v>0</v>
      </c>
      <c r="I976" s="13">
        <v>0</v>
      </c>
      <c r="J976" s="13">
        <v>0</v>
      </c>
      <c r="K976" s="13">
        <v>0</v>
      </c>
      <c r="L976" s="13">
        <v>0</v>
      </c>
      <c r="M976" s="13">
        <v>0</v>
      </c>
      <c r="N976" s="13">
        <v>0</v>
      </c>
      <c r="O976" s="13">
        <v>1</v>
      </c>
      <c r="P976" s="13">
        <v>0</v>
      </c>
      <c r="Q976" s="13">
        <v>0</v>
      </c>
      <c r="R976" s="13">
        <v>0</v>
      </c>
      <c r="S976" s="43">
        <v>0</v>
      </c>
      <c r="U976" s="37">
        <v>0</v>
      </c>
    </row>
    <row r="977" spans="1:21">
      <c r="A977" s="3">
        <f>IF('Training Data'!A977="M",1,0)</f>
        <v>1</v>
      </c>
      <c r="B977" s="3">
        <f>IF('Training Data'!A977="F",1,0)</f>
        <v>0</v>
      </c>
      <c r="C977" s="9">
        <f>IF('Training Data'!B977="H",1,0)</f>
        <v>1</v>
      </c>
      <c r="D977" s="3">
        <f>IF('Training Data'!B977="A",1,0)</f>
        <v>0</v>
      </c>
      <c r="E977" s="14">
        <v>0</v>
      </c>
      <c r="F977" s="13">
        <v>0</v>
      </c>
      <c r="G977" s="13">
        <v>0</v>
      </c>
      <c r="H977" s="13">
        <v>0</v>
      </c>
      <c r="I977" s="13">
        <v>0</v>
      </c>
      <c r="J977" s="13">
        <v>0</v>
      </c>
      <c r="K977" s="13">
        <v>0</v>
      </c>
      <c r="L977" s="13">
        <v>0</v>
      </c>
      <c r="M977" s="13">
        <v>0</v>
      </c>
      <c r="N977" s="13">
        <v>0</v>
      </c>
      <c r="O977" s="13">
        <v>0</v>
      </c>
      <c r="P977" s="13">
        <v>0</v>
      </c>
      <c r="Q977" s="13">
        <v>0</v>
      </c>
      <c r="R977" s="13">
        <v>0</v>
      </c>
      <c r="S977" s="43">
        <v>0</v>
      </c>
      <c r="U977" s="37">
        <v>0</v>
      </c>
    </row>
    <row r="978" spans="1:21">
      <c r="A978" s="3">
        <f>IF('Training Data'!A978="M",1,0)</f>
        <v>0</v>
      </c>
      <c r="B978" s="3">
        <f>IF('Training Data'!A978="F",1,0)</f>
        <v>1</v>
      </c>
      <c r="C978" s="9">
        <f>IF('Training Data'!B978="H",1,0)</f>
        <v>1</v>
      </c>
      <c r="D978" s="3">
        <f>IF('Training Data'!B978="A",1,0)</f>
        <v>0</v>
      </c>
      <c r="E978" s="14">
        <v>0</v>
      </c>
      <c r="F978" s="13">
        <v>0</v>
      </c>
      <c r="G978" s="13">
        <v>0</v>
      </c>
      <c r="H978" s="13">
        <v>0</v>
      </c>
      <c r="I978" s="13">
        <v>0</v>
      </c>
      <c r="J978" s="13">
        <v>0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3">
        <v>0</v>
      </c>
      <c r="Q978" s="13">
        <v>0</v>
      </c>
      <c r="R978" s="13">
        <v>1</v>
      </c>
      <c r="S978" s="43">
        <v>0</v>
      </c>
      <c r="U978" s="37">
        <v>0</v>
      </c>
    </row>
    <row r="979" spans="1:21">
      <c r="A979" s="3">
        <f>IF('Training Data'!A979="M",1,0)</f>
        <v>0</v>
      </c>
      <c r="B979" s="3">
        <f>IF('Training Data'!A979="F",1,0)</f>
        <v>0</v>
      </c>
      <c r="C979" s="9">
        <f>IF('Training Data'!B979="H",1,0)</f>
        <v>0</v>
      </c>
      <c r="D979" s="3">
        <f>IF('Training Data'!B979="A",1,0)</f>
        <v>1</v>
      </c>
      <c r="E979" s="14">
        <v>0</v>
      </c>
      <c r="F979" s="13">
        <v>0</v>
      </c>
      <c r="G979" s="13">
        <v>0</v>
      </c>
      <c r="H979" s="13">
        <v>0</v>
      </c>
      <c r="I979" s="13">
        <v>0</v>
      </c>
      <c r="J979" s="13">
        <v>0</v>
      </c>
      <c r="K979" s="13">
        <v>0</v>
      </c>
      <c r="L979" s="13">
        <v>0</v>
      </c>
      <c r="M979" s="13">
        <v>0</v>
      </c>
      <c r="N979" s="13">
        <v>0</v>
      </c>
      <c r="O979" s="13">
        <v>0</v>
      </c>
      <c r="P979" s="13">
        <v>0</v>
      </c>
      <c r="Q979" s="13">
        <v>0</v>
      </c>
      <c r="R979" s="13">
        <v>1</v>
      </c>
      <c r="S979" s="43">
        <v>0</v>
      </c>
      <c r="U979" s="37">
        <v>0</v>
      </c>
    </row>
    <row r="980" spans="1:21">
      <c r="A980" s="3">
        <f>IF('Training Data'!A980="M",1,0)</f>
        <v>0</v>
      </c>
      <c r="B980" s="3">
        <f>IF('Training Data'!A980="F",1,0)</f>
        <v>0</v>
      </c>
      <c r="C980" s="9">
        <f>IF('Training Data'!B980="H",1,0)</f>
        <v>1</v>
      </c>
      <c r="D980" s="3">
        <f>IF('Training Data'!B980="A",1,0)</f>
        <v>0</v>
      </c>
      <c r="E980" s="14">
        <v>0</v>
      </c>
      <c r="F980" s="13">
        <v>0</v>
      </c>
      <c r="G980" s="13">
        <v>0</v>
      </c>
      <c r="H980" s="13">
        <v>0</v>
      </c>
      <c r="I980" s="13">
        <v>0</v>
      </c>
      <c r="J980" s="13">
        <v>0</v>
      </c>
      <c r="K980" s="13">
        <v>0</v>
      </c>
      <c r="L980" s="13">
        <v>0</v>
      </c>
      <c r="M980" s="13">
        <v>0</v>
      </c>
      <c r="N980" s="13">
        <v>0</v>
      </c>
      <c r="O980" s="13">
        <v>0</v>
      </c>
      <c r="P980" s="13">
        <v>0</v>
      </c>
      <c r="Q980" s="13">
        <v>0</v>
      </c>
      <c r="R980" s="13">
        <v>0</v>
      </c>
      <c r="S980" s="43">
        <v>0</v>
      </c>
      <c r="U980" s="37">
        <v>0</v>
      </c>
    </row>
    <row r="981" spans="1:21">
      <c r="A981" s="3">
        <f>IF('Training Data'!A981="M",1,0)</f>
        <v>1</v>
      </c>
      <c r="B981" s="3">
        <f>IF('Training Data'!A981="F",1,0)</f>
        <v>0</v>
      </c>
      <c r="C981" s="9">
        <f>IF('Training Data'!B981="H",1,0)</f>
        <v>0</v>
      </c>
      <c r="D981" s="3">
        <f>IF('Training Data'!B981="A",1,0)</f>
        <v>1</v>
      </c>
      <c r="E981" s="14">
        <v>0</v>
      </c>
      <c r="F981" s="13">
        <v>0</v>
      </c>
      <c r="G981" s="13">
        <v>0</v>
      </c>
      <c r="H981" s="13">
        <v>0</v>
      </c>
      <c r="I981" s="13">
        <v>0</v>
      </c>
      <c r="J981" s="13">
        <v>0</v>
      </c>
      <c r="K981" s="13">
        <v>0</v>
      </c>
      <c r="L981" s="13">
        <v>0</v>
      </c>
      <c r="M981" s="13">
        <v>1</v>
      </c>
      <c r="N981" s="13">
        <v>1</v>
      </c>
      <c r="O981" s="13">
        <v>0</v>
      </c>
      <c r="P981" s="13">
        <v>0</v>
      </c>
      <c r="Q981" s="13">
        <v>0</v>
      </c>
      <c r="R981" s="13">
        <v>0</v>
      </c>
      <c r="S981" s="43">
        <v>0</v>
      </c>
      <c r="U981" s="37">
        <v>0</v>
      </c>
    </row>
    <row r="982" spans="1:21">
      <c r="A982" s="3">
        <f>IF('Training Data'!A982="M",1,0)</f>
        <v>0</v>
      </c>
      <c r="B982" s="3">
        <f>IF('Training Data'!A982="F",1,0)</f>
        <v>1</v>
      </c>
      <c r="C982" s="9">
        <f>IF('Training Data'!B982="H",1,0)</f>
        <v>1</v>
      </c>
      <c r="D982" s="3">
        <f>IF('Training Data'!B982="A",1,0)</f>
        <v>0</v>
      </c>
      <c r="E982" s="14">
        <v>0</v>
      </c>
      <c r="F982" s="13">
        <v>0</v>
      </c>
      <c r="G982" s="13">
        <v>0</v>
      </c>
      <c r="H982" s="13">
        <v>0</v>
      </c>
      <c r="I982" s="13">
        <v>0</v>
      </c>
      <c r="J982" s="13">
        <v>0</v>
      </c>
      <c r="K982" s="13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0</v>
      </c>
      <c r="Q982" s="13">
        <v>1</v>
      </c>
      <c r="R982" s="13">
        <v>0</v>
      </c>
      <c r="S982" s="43">
        <v>0</v>
      </c>
      <c r="U982" s="37">
        <v>0</v>
      </c>
    </row>
    <row r="983" spans="1:21">
      <c r="A983" s="3">
        <f>IF('Training Data'!A983="M",1,0)</f>
        <v>1</v>
      </c>
      <c r="B983" s="3">
        <f>IF('Training Data'!A983="F",1,0)</f>
        <v>0</v>
      </c>
      <c r="C983" s="9">
        <f>IF('Training Data'!B983="H",1,0)</f>
        <v>0</v>
      </c>
      <c r="D983" s="3">
        <f>IF('Training Data'!B983="A",1,0)</f>
        <v>0</v>
      </c>
      <c r="E983" s="14">
        <v>0</v>
      </c>
      <c r="F983" s="13">
        <v>1</v>
      </c>
      <c r="G983" s="13">
        <v>0</v>
      </c>
      <c r="H983" s="13">
        <v>0</v>
      </c>
      <c r="I983" s="13">
        <v>0</v>
      </c>
      <c r="J983" s="13">
        <v>0</v>
      </c>
      <c r="K983" s="13">
        <v>0</v>
      </c>
      <c r="L983" s="13">
        <v>0</v>
      </c>
      <c r="M983" s="13">
        <v>0</v>
      </c>
      <c r="N983" s="13">
        <v>0</v>
      </c>
      <c r="O983" s="13">
        <v>1</v>
      </c>
      <c r="P983" s="13">
        <v>0</v>
      </c>
      <c r="Q983" s="13">
        <v>0</v>
      </c>
      <c r="R983" s="13">
        <v>1</v>
      </c>
      <c r="S983" s="43">
        <v>0</v>
      </c>
      <c r="U983" s="37">
        <v>0</v>
      </c>
    </row>
    <row r="984" spans="1:21">
      <c r="A984" s="3">
        <f>IF('Training Data'!A984="M",1,0)</f>
        <v>0</v>
      </c>
      <c r="B984" s="3">
        <f>IF('Training Data'!A984="F",1,0)</f>
        <v>1</v>
      </c>
      <c r="C984" s="9">
        <f>IF('Training Data'!B984="H",1,0)</f>
        <v>0</v>
      </c>
      <c r="D984" s="3">
        <f>IF('Training Data'!B984="A",1,0)</f>
        <v>0</v>
      </c>
      <c r="E984" s="14">
        <v>0</v>
      </c>
      <c r="F984" s="13">
        <v>0</v>
      </c>
      <c r="G984" s="13">
        <v>0</v>
      </c>
      <c r="H984" s="13">
        <v>0</v>
      </c>
      <c r="I984" s="13">
        <v>0</v>
      </c>
      <c r="J984" s="13">
        <v>0</v>
      </c>
      <c r="K984" s="13">
        <v>0</v>
      </c>
      <c r="L984" s="13">
        <v>0</v>
      </c>
      <c r="M984" s="13">
        <v>0</v>
      </c>
      <c r="N984" s="13">
        <v>0</v>
      </c>
      <c r="O984" s="13">
        <v>0</v>
      </c>
      <c r="P984" s="13">
        <v>0</v>
      </c>
      <c r="Q984" s="13">
        <v>0</v>
      </c>
      <c r="R984" s="13">
        <v>0</v>
      </c>
      <c r="S984" s="43">
        <v>0</v>
      </c>
      <c r="U984" s="37">
        <v>0</v>
      </c>
    </row>
    <row r="985" spans="1:21">
      <c r="A985" s="3">
        <f>IF('Training Data'!A985="M",1,0)</f>
        <v>0</v>
      </c>
      <c r="B985" s="3">
        <f>IF('Training Data'!A985="F",1,0)</f>
        <v>1</v>
      </c>
      <c r="C985" s="9">
        <f>IF('Training Data'!B985="H",1,0)</f>
        <v>0</v>
      </c>
      <c r="D985" s="3">
        <f>IF('Training Data'!B985="A",1,0)</f>
        <v>1</v>
      </c>
      <c r="E985" s="14">
        <v>0</v>
      </c>
      <c r="F985" s="13">
        <v>0</v>
      </c>
      <c r="G985" s="13">
        <v>0</v>
      </c>
      <c r="H985" s="13">
        <v>0</v>
      </c>
      <c r="I985" s="13">
        <v>0</v>
      </c>
      <c r="J985" s="13">
        <v>0</v>
      </c>
      <c r="K985" s="13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0</v>
      </c>
      <c r="Q985" s="13">
        <v>1</v>
      </c>
      <c r="R985" s="13">
        <v>0</v>
      </c>
      <c r="S985" s="43">
        <v>0</v>
      </c>
      <c r="U985" s="37">
        <v>0</v>
      </c>
    </row>
    <row r="986" spans="1:21">
      <c r="A986" s="3">
        <f>IF('Training Data'!A986="M",1,0)</f>
        <v>1</v>
      </c>
      <c r="B986" s="3">
        <f>IF('Training Data'!A986="F",1,0)</f>
        <v>0</v>
      </c>
      <c r="C986" s="9">
        <f>IF('Training Data'!B986="H",1,0)</f>
        <v>0</v>
      </c>
      <c r="D986" s="3">
        <f>IF('Training Data'!B986="A",1,0)</f>
        <v>1</v>
      </c>
      <c r="E986" s="14">
        <v>0</v>
      </c>
      <c r="F986" s="13">
        <v>0</v>
      </c>
      <c r="G986" s="13">
        <v>0</v>
      </c>
      <c r="H986" s="13">
        <v>0</v>
      </c>
      <c r="I986" s="13">
        <v>0</v>
      </c>
      <c r="J986" s="13">
        <v>0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43">
        <v>0</v>
      </c>
      <c r="U986" s="37">
        <v>0</v>
      </c>
    </row>
    <row r="987" spans="1:21">
      <c r="A987" s="3">
        <f>IF('Training Data'!A987="M",1,0)</f>
        <v>0</v>
      </c>
      <c r="B987" s="3">
        <f>IF('Training Data'!A987="F",1,0)</f>
        <v>1</v>
      </c>
      <c r="C987" s="9">
        <f>IF('Training Data'!B987="H",1,0)</f>
        <v>0</v>
      </c>
      <c r="D987" s="3">
        <f>IF('Training Data'!B987="A",1,0)</f>
        <v>1</v>
      </c>
      <c r="E987" s="14">
        <v>0</v>
      </c>
      <c r="F987" s="13">
        <v>0</v>
      </c>
      <c r="G987" s="13">
        <v>0</v>
      </c>
      <c r="H987" s="13">
        <v>0</v>
      </c>
      <c r="I987" s="13">
        <v>0</v>
      </c>
      <c r="J987" s="13">
        <v>0</v>
      </c>
      <c r="K987" s="13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0</v>
      </c>
      <c r="S987" s="43">
        <v>0</v>
      </c>
      <c r="U987" s="37">
        <v>0</v>
      </c>
    </row>
    <row r="988" spans="1:21">
      <c r="A988" s="3">
        <f>IF('Training Data'!A988="M",1,0)</f>
        <v>1</v>
      </c>
      <c r="B988" s="3">
        <f>IF('Training Data'!A988="F",1,0)</f>
        <v>0</v>
      </c>
      <c r="C988" s="9">
        <f>IF('Training Data'!B988="H",1,0)</f>
        <v>0</v>
      </c>
      <c r="D988" s="3">
        <f>IF('Training Data'!B988="A",1,0)</f>
        <v>1</v>
      </c>
      <c r="E988" s="14">
        <v>0</v>
      </c>
      <c r="F988" s="13">
        <v>0</v>
      </c>
      <c r="G988" s="13">
        <v>0</v>
      </c>
      <c r="H988" s="13">
        <v>0</v>
      </c>
      <c r="I988" s="13">
        <v>0</v>
      </c>
      <c r="J988" s="13">
        <v>0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0</v>
      </c>
      <c r="S988" s="43">
        <v>0</v>
      </c>
      <c r="U988" s="37">
        <v>0</v>
      </c>
    </row>
    <row r="989" spans="1:21">
      <c r="A989" s="3">
        <f>IF('Training Data'!A989="M",1,0)</f>
        <v>0</v>
      </c>
      <c r="B989" s="3">
        <f>IF('Training Data'!A989="F",1,0)</f>
        <v>1</v>
      </c>
      <c r="C989" s="9">
        <f>IF('Training Data'!B989="H",1,0)</f>
        <v>1</v>
      </c>
      <c r="D989" s="3">
        <f>IF('Training Data'!B989="A",1,0)</f>
        <v>0</v>
      </c>
      <c r="E989" s="14">
        <v>0</v>
      </c>
      <c r="F989" s="13">
        <v>0</v>
      </c>
      <c r="G989" s="13">
        <v>0</v>
      </c>
      <c r="H989" s="13">
        <v>0</v>
      </c>
      <c r="I989" s="13">
        <v>0</v>
      </c>
      <c r="J989" s="13">
        <v>0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1</v>
      </c>
      <c r="R989" s="13">
        <v>0</v>
      </c>
      <c r="S989" s="43">
        <v>0</v>
      </c>
      <c r="U989" s="37">
        <v>0</v>
      </c>
    </row>
    <row r="990" spans="1:21">
      <c r="A990" s="3">
        <f>IF('Training Data'!A990="M",1,0)</f>
        <v>1</v>
      </c>
      <c r="B990" s="3">
        <f>IF('Training Data'!A990="F",1,0)</f>
        <v>0</v>
      </c>
      <c r="C990" s="9">
        <f>IF('Training Data'!B990="H",1,0)</f>
        <v>1</v>
      </c>
      <c r="D990" s="3">
        <f>IF('Training Data'!B990="A",1,0)</f>
        <v>0</v>
      </c>
      <c r="E990" s="14">
        <v>0</v>
      </c>
      <c r="F990" s="13">
        <v>0</v>
      </c>
      <c r="G990" s="13">
        <v>0</v>
      </c>
      <c r="H990" s="13">
        <v>0</v>
      </c>
      <c r="I990" s="13">
        <v>0</v>
      </c>
      <c r="J990" s="13">
        <v>0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0</v>
      </c>
      <c r="Q990" s="13">
        <v>0</v>
      </c>
      <c r="R990" s="13">
        <v>1</v>
      </c>
      <c r="S990" s="43">
        <v>0</v>
      </c>
      <c r="U990" s="37">
        <v>0</v>
      </c>
    </row>
    <row r="991" spans="1:21">
      <c r="A991" s="3">
        <f>IF('Training Data'!A991="M",1,0)</f>
        <v>1</v>
      </c>
      <c r="B991" s="3">
        <f>IF('Training Data'!A991="F",1,0)</f>
        <v>0</v>
      </c>
      <c r="C991" s="9">
        <f>IF('Training Data'!B991="H",1,0)</f>
        <v>1</v>
      </c>
      <c r="D991" s="3">
        <f>IF('Training Data'!B991="A",1,0)</f>
        <v>0</v>
      </c>
      <c r="E991" s="14">
        <v>0</v>
      </c>
      <c r="F991" s="13">
        <v>0</v>
      </c>
      <c r="G991" s="13">
        <v>1</v>
      </c>
      <c r="H991" s="13">
        <v>0</v>
      </c>
      <c r="I991" s="13">
        <v>0</v>
      </c>
      <c r="J991" s="13">
        <v>0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3">
        <v>0</v>
      </c>
      <c r="Q991" s="13">
        <v>0</v>
      </c>
      <c r="R991" s="13">
        <v>0</v>
      </c>
      <c r="S991" s="43">
        <v>0</v>
      </c>
      <c r="U991" s="37">
        <v>0</v>
      </c>
    </row>
    <row r="992" spans="1:21">
      <c r="A992" s="3">
        <f>IF('Training Data'!A992="M",1,0)</f>
        <v>0</v>
      </c>
      <c r="B992" s="3">
        <f>IF('Training Data'!A992="F",1,0)</f>
        <v>1</v>
      </c>
      <c r="C992" s="9">
        <f>IF('Training Data'!B992="H",1,0)</f>
        <v>0</v>
      </c>
      <c r="D992" s="3">
        <f>IF('Training Data'!B992="A",1,0)</f>
        <v>1</v>
      </c>
      <c r="E992" s="14">
        <v>0</v>
      </c>
      <c r="F992" s="13">
        <v>1</v>
      </c>
      <c r="G992" s="13">
        <v>0</v>
      </c>
      <c r="H992" s="13">
        <v>0</v>
      </c>
      <c r="I992" s="13">
        <v>1</v>
      </c>
      <c r="J992" s="13">
        <v>0</v>
      </c>
      <c r="K992" s="13">
        <v>0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3">
        <v>0</v>
      </c>
      <c r="R992" s="13">
        <v>0</v>
      </c>
      <c r="S992" s="43">
        <v>0</v>
      </c>
      <c r="U992" s="37">
        <v>0</v>
      </c>
    </row>
    <row r="993" spans="1:21">
      <c r="A993" s="3">
        <f>IF('Training Data'!A993="M",1,0)</f>
        <v>0</v>
      </c>
      <c r="B993" s="3">
        <f>IF('Training Data'!A993="F",1,0)</f>
        <v>0</v>
      </c>
      <c r="C993" s="9">
        <f>IF('Training Data'!B993="H",1,0)</f>
        <v>0</v>
      </c>
      <c r="D993" s="3">
        <f>IF('Training Data'!B993="A",1,0)</f>
        <v>0</v>
      </c>
      <c r="E993" s="14">
        <v>0</v>
      </c>
      <c r="F993" s="13">
        <v>1</v>
      </c>
      <c r="G993" s="13">
        <v>1</v>
      </c>
      <c r="H993" s="13">
        <v>0</v>
      </c>
      <c r="I993" s="13">
        <v>1</v>
      </c>
      <c r="J993" s="13">
        <v>0</v>
      </c>
      <c r="K993" s="13">
        <v>0</v>
      </c>
      <c r="L993" s="13">
        <v>0</v>
      </c>
      <c r="M993" s="13">
        <v>0</v>
      </c>
      <c r="N993" s="13">
        <v>0</v>
      </c>
      <c r="O993" s="13">
        <v>1</v>
      </c>
      <c r="P993" s="13">
        <v>0</v>
      </c>
      <c r="Q993" s="13">
        <v>0</v>
      </c>
      <c r="R993" s="13">
        <v>1</v>
      </c>
      <c r="S993" s="43">
        <v>0</v>
      </c>
      <c r="U993" s="37">
        <v>0</v>
      </c>
    </row>
    <row r="994" spans="1:21">
      <c r="A994" s="3">
        <f>IF('Training Data'!A994="M",1,0)</f>
        <v>0</v>
      </c>
      <c r="B994" s="3">
        <f>IF('Training Data'!A994="F",1,0)</f>
        <v>0</v>
      </c>
      <c r="C994" s="9">
        <f>IF('Training Data'!B994="H",1,0)</f>
        <v>1</v>
      </c>
      <c r="D994" s="3">
        <f>IF('Training Data'!B994="A",1,0)</f>
        <v>0</v>
      </c>
      <c r="E994" s="14">
        <v>0</v>
      </c>
      <c r="F994" s="13">
        <v>0</v>
      </c>
      <c r="G994" s="13">
        <v>0</v>
      </c>
      <c r="H994" s="13">
        <v>0</v>
      </c>
      <c r="I994" s="13">
        <v>0</v>
      </c>
      <c r="J994" s="13">
        <v>0</v>
      </c>
      <c r="K994" s="13">
        <v>0</v>
      </c>
      <c r="L994" s="13">
        <v>1</v>
      </c>
      <c r="M994" s="13">
        <v>0</v>
      </c>
      <c r="N994" s="13">
        <v>0</v>
      </c>
      <c r="O994" s="13">
        <v>0</v>
      </c>
      <c r="P994" s="13">
        <v>0</v>
      </c>
      <c r="Q994" s="13">
        <v>0</v>
      </c>
      <c r="R994" s="13">
        <v>0</v>
      </c>
      <c r="S994" s="43">
        <v>0</v>
      </c>
      <c r="U994" s="37">
        <v>0</v>
      </c>
    </row>
    <row r="995" spans="1:21">
      <c r="A995" s="3">
        <f>IF('Training Data'!A995="M",1,0)</f>
        <v>1</v>
      </c>
      <c r="B995" s="3">
        <f>IF('Training Data'!A995="F",1,0)</f>
        <v>0</v>
      </c>
      <c r="C995" s="9">
        <f>IF('Training Data'!B995="H",1,0)</f>
        <v>1</v>
      </c>
      <c r="D995" s="3">
        <f>IF('Training Data'!B995="A",1,0)</f>
        <v>0</v>
      </c>
      <c r="E995" s="14">
        <v>0</v>
      </c>
      <c r="F995" s="13">
        <v>0</v>
      </c>
      <c r="G995" s="13">
        <v>0</v>
      </c>
      <c r="H995" s="13">
        <v>0</v>
      </c>
      <c r="I995" s="13">
        <v>0</v>
      </c>
      <c r="J995" s="13">
        <v>0</v>
      </c>
      <c r="K995" s="13">
        <v>0</v>
      </c>
      <c r="L995" s="13">
        <v>0</v>
      </c>
      <c r="M995" s="13">
        <v>0</v>
      </c>
      <c r="N995" s="13">
        <v>0</v>
      </c>
      <c r="O995" s="13">
        <v>0</v>
      </c>
      <c r="P995" s="13">
        <v>0</v>
      </c>
      <c r="Q995" s="13">
        <v>0</v>
      </c>
      <c r="R995" s="13">
        <v>0</v>
      </c>
      <c r="S995" s="43">
        <v>0</v>
      </c>
      <c r="U995" s="37">
        <v>0</v>
      </c>
    </row>
    <row r="996" spans="1:21">
      <c r="A996" s="3">
        <f>IF('Training Data'!A996="M",1,0)</f>
        <v>1</v>
      </c>
      <c r="B996" s="3">
        <f>IF('Training Data'!A996="F",1,0)</f>
        <v>0</v>
      </c>
      <c r="C996" s="9">
        <f>IF('Training Data'!B996="H",1,0)</f>
        <v>1</v>
      </c>
      <c r="D996" s="3">
        <f>IF('Training Data'!B996="A",1,0)</f>
        <v>0</v>
      </c>
      <c r="E996" s="14">
        <v>0</v>
      </c>
      <c r="F996" s="13">
        <v>0</v>
      </c>
      <c r="G996" s="13">
        <v>1</v>
      </c>
      <c r="H996" s="13">
        <v>0</v>
      </c>
      <c r="I996" s="13">
        <v>0</v>
      </c>
      <c r="J996" s="13">
        <v>0</v>
      </c>
      <c r="K996" s="13">
        <v>0</v>
      </c>
      <c r="L996" s="13">
        <v>0</v>
      </c>
      <c r="M996" s="13">
        <v>1</v>
      </c>
      <c r="N996" s="13">
        <v>0</v>
      </c>
      <c r="O996" s="13">
        <v>0</v>
      </c>
      <c r="P996" s="13">
        <v>0</v>
      </c>
      <c r="Q996" s="13">
        <v>0</v>
      </c>
      <c r="R996" s="13">
        <v>0</v>
      </c>
      <c r="S996" s="43">
        <v>0</v>
      </c>
      <c r="U996" s="37">
        <v>0</v>
      </c>
    </row>
    <row r="997" spans="1:21">
      <c r="A997" s="3">
        <f>IF('Training Data'!A997="M",1,0)</f>
        <v>1</v>
      </c>
      <c r="B997" s="3">
        <f>IF('Training Data'!A997="F",1,0)</f>
        <v>0</v>
      </c>
      <c r="C997" s="9">
        <f>IF('Training Data'!B997="H",1,0)</f>
        <v>0</v>
      </c>
      <c r="D997" s="3">
        <f>IF('Training Data'!B997="A",1,0)</f>
        <v>1</v>
      </c>
      <c r="E997" s="14">
        <v>0</v>
      </c>
      <c r="F997" s="13">
        <v>0</v>
      </c>
      <c r="G997" s="13">
        <v>0</v>
      </c>
      <c r="H997" s="13">
        <v>0</v>
      </c>
      <c r="I997" s="13">
        <v>0</v>
      </c>
      <c r="J997" s="13">
        <v>0</v>
      </c>
      <c r="K997" s="13">
        <v>0</v>
      </c>
      <c r="L997" s="13">
        <v>0</v>
      </c>
      <c r="M997" s="13">
        <v>0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43">
        <v>0</v>
      </c>
      <c r="U997" s="37">
        <v>0</v>
      </c>
    </row>
    <row r="998" spans="1:21">
      <c r="A998" s="3">
        <f>IF('Training Data'!A998="M",1,0)</f>
        <v>0</v>
      </c>
      <c r="B998" s="3">
        <f>IF('Training Data'!A998="F",1,0)</f>
        <v>1</v>
      </c>
      <c r="C998" s="9">
        <f>IF('Training Data'!B998="H",1,0)</f>
        <v>0</v>
      </c>
      <c r="D998" s="3">
        <f>IF('Training Data'!B998="A",1,0)</f>
        <v>1</v>
      </c>
      <c r="E998" s="14">
        <v>0</v>
      </c>
      <c r="F998" s="13">
        <v>0</v>
      </c>
      <c r="G998" s="13">
        <v>0</v>
      </c>
      <c r="H998" s="13">
        <v>0</v>
      </c>
      <c r="I998" s="13">
        <v>0</v>
      </c>
      <c r="J998" s="13">
        <v>0</v>
      </c>
      <c r="K998" s="13">
        <v>0</v>
      </c>
      <c r="L998" s="13">
        <v>0</v>
      </c>
      <c r="M998" s="13">
        <v>0</v>
      </c>
      <c r="N998" s="13">
        <v>0</v>
      </c>
      <c r="O998" s="13">
        <v>0</v>
      </c>
      <c r="P998" s="13">
        <v>0</v>
      </c>
      <c r="Q998" s="13">
        <v>0</v>
      </c>
      <c r="R998" s="13">
        <v>0</v>
      </c>
      <c r="S998" s="43">
        <v>0</v>
      </c>
      <c r="U998" s="37">
        <v>0</v>
      </c>
    </row>
    <row r="999" spans="1:21">
      <c r="A999" s="3">
        <f>IF('Training Data'!A999="M",1,0)</f>
        <v>1</v>
      </c>
      <c r="B999" s="3">
        <f>IF('Training Data'!A999="F",1,0)</f>
        <v>0</v>
      </c>
      <c r="C999" s="9">
        <f>IF('Training Data'!B999="H",1,0)</f>
        <v>1</v>
      </c>
      <c r="D999" s="3">
        <f>IF('Training Data'!B999="A",1,0)</f>
        <v>0</v>
      </c>
      <c r="E999" s="14">
        <v>0</v>
      </c>
      <c r="F999" s="13">
        <v>0</v>
      </c>
      <c r="G999" s="13">
        <v>1</v>
      </c>
      <c r="H999" s="13">
        <v>0</v>
      </c>
      <c r="I999" s="13">
        <v>0</v>
      </c>
      <c r="J999" s="13">
        <v>0</v>
      </c>
      <c r="K999" s="13">
        <v>0</v>
      </c>
      <c r="L999" s="13">
        <v>0</v>
      </c>
      <c r="M999" s="13">
        <v>0</v>
      </c>
      <c r="N999" s="13">
        <v>0</v>
      </c>
      <c r="O999" s="13">
        <v>0</v>
      </c>
      <c r="P999" s="13">
        <v>0</v>
      </c>
      <c r="Q999" s="13">
        <v>0</v>
      </c>
      <c r="R999" s="13">
        <v>0</v>
      </c>
      <c r="S999" s="43">
        <v>0</v>
      </c>
      <c r="U999" s="37">
        <v>0</v>
      </c>
    </row>
    <row r="1000" spans="1:21">
      <c r="A1000" s="3">
        <f>IF('Training Data'!A1000="M",1,0)</f>
        <v>0</v>
      </c>
      <c r="B1000" s="3">
        <f>IF('Training Data'!A1000="F",1,0)</f>
        <v>0</v>
      </c>
      <c r="C1000" s="9">
        <f>IF('Training Data'!B1000="H",1,0)</f>
        <v>1</v>
      </c>
      <c r="D1000" s="3">
        <f>IF('Training Data'!B1000="A",1,0)</f>
        <v>0</v>
      </c>
      <c r="E1000" s="14">
        <v>0</v>
      </c>
      <c r="F1000" s="13">
        <v>0</v>
      </c>
      <c r="G1000" s="13">
        <v>0</v>
      </c>
      <c r="H1000" s="13">
        <v>0</v>
      </c>
      <c r="I1000" s="13">
        <v>0</v>
      </c>
      <c r="J1000" s="13">
        <v>0</v>
      </c>
      <c r="K1000" s="13">
        <v>0</v>
      </c>
      <c r="L1000" s="13">
        <v>0</v>
      </c>
      <c r="M1000" s="13">
        <v>0</v>
      </c>
      <c r="N1000" s="13">
        <v>0</v>
      </c>
      <c r="O1000" s="13">
        <v>0</v>
      </c>
      <c r="P1000" s="13">
        <v>0</v>
      </c>
      <c r="Q1000" s="13">
        <v>0</v>
      </c>
      <c r="R1000" s="13">
        <v>0</v>
      </c>
      <c r="S1000" s="43">
        <v>0</v>
      </c>
      <c r="U1000" s="37">
        <v>0</v>
      </c>
    </row>
    <row r="1001" spans="1:21">
      <c r="A1001" s="3">
        <f>IF('Training Data'!A1001="M",1,0)</f>
        <v>1</v>
      </c>
      <c r="B1001" s="3">
        <f>IF('Training Data'!A1001="F",1,0)</f>
        <v>0</v>
      </c>
      <c r="C1001" s="9">
        <f>IF('Training Data'!B1001="H",1,0)</f>
        <v>0</v>
      </c>
      <c r="D1001" s="3">
        <f>IF('Training Data'!B1001="A",1,0)</f>
        <v>1</v>
      </c>
      <c r="E1001" s="14">
        <v>0</v>
      </c>
      <c r="F1001" s="13">
        <v>0</v>
      </c>
      <c r="G1001" s="13">
        <v>0</v>
      </c>
      <c r="H1001" s="13">
        <v>0</v>
      </c>
      <c r="I1001" s="13">
        <v>0</v>
      </c>
      <c r="J1001" s="13">
        <v>0</v>
      </c>
      <c r="K1001" s="13">
        <v>0</v>
      </c>
      <c r="L1001" s="13">
        <v>1</v>
      </c>
      <c r="M1001" s="13">
        <v>0</v>
      </c>
      <c r="N1001" s="13">
        <v>0</v>
      </c>
      <c r="O1001" s="13">
        <v>0</v>
      </c>
      <c r="P1001" s="13">
        <v>0</v>
      </c>
      <c r="Q1001" s="13">
        <v>0</v>
      </c>
      <c r="R1001" s="13">
        <v>0</v>
      </c>
      <c r="S1001" s="43">
        <v>1</v>
      </c>
      <c r="U1001" s="37">
        <v>0</v>
      </c>
    </row>
  </sheetData>
  <conditionalFormatting sqref="A2:S1001">
    <cfRule type="cellIs" dxfId="10" priority="1" operator="greaterThan">
      <formula>0.5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7"/>
  <sheetViews>
    <sheetView topLeftCell="H1" workbookViewId="0">
      <selection activeCell="J5" sqref="J5"/>
    </sheetView>
  </sheetViews>
  <sheetFormatPr baseColWidth="10" defaultRowHeight="15" x14ac:dyDescent="0"/>
  <cols>
    <col min="2" max="2" width="12.1640625" bestFit="1" customWidth="1"/>
    <col min="18" max="18" width="14.83203125" customWidth="1"/>
    <col min="19" max="19" width="7.83203125" customWidth="1"/>
    <col min="23" max="23" width="22.5" style="1" customWidth="1"/>
    <col min="25" max="25" width="26.5" customWidth="1"/>
  </cols>
  <sheetData>
    <row r="1" spans="1:26" s="4" customFormat="1" ht="45">
      <c r="B1" s="4" t="s">
        <v>18</v>
      </c>
      <c r="C1" s="4" t="s">
        <v>19</v>
      </c>
      <c r="D1" s="4" t="s">
        <v>20</v>
      </c>
      <c r="E1" s="4" t="s">
        <v>21</v>
      </c>
      <c r="F1" s="4" t="s">
        <v>1</v>
      </c>
      <c r="G1" s="4" t="s">
        <v>2</v>
      </c>
      <c r="H1" s="4" t="s">
        <v>16</v>
      </c>
      <c r="I1" s="4" t="s">
        <v>3</v>
      </c>
      <c r="J1" s="4" t="s">
        <v>4</v>
      </c>
      <c r="K1" s="4" t="s">
        <v>23</v>
      </c>
      <c r="L1" s="4" t="s">
        <v>5</v>
      </c>
      <c r="M1" s="4" t="s">
        <v>24</v>
      </c>
      <c r="N1" s="4" t="s">
        <v>25</v>
      </c>
      <c r="O1" s="4" t="s">
        <v>27</v>
      </c>
      <c r="P1" s="4" t="s">
        <v>7</v>
      </c>
      <c r="Q1" s="4" t="s">
        <v>6</v>
      </c>
      <c r="R1" s="4" t="s">
        <v>26</v>
      </c>
      <c r="S1" s="4" t="s">
        <v>17</v>
      </c>
      <c r="T1" s="4" t="s">
        <v>8</v>
      </c>
      <c r="U1" s="4" t="s">
        <v>34</v>
      </c>
      <c r="W1" s="19" t="s">
        <v>64</v>
      </c>
      <c r="X1" s="19">
        <f>SUM(X8:X1007)</f>
        <v>139.9578713044119</v>
      </c>
      <c r="Y1" s="4" t="s">
        <v>51</v>
      </c>
      <c r="Z1" s="4">
        <f>COUNT(V8:V1007)</f>
        <v>1000</v>
      </c>
    </row>
    <row r="2" spans="1:26">
      <c r="A2" t="s">
        <v>61</v>
      </c>
      <c r="B2">
        <v>-0.19928749702746498</v>
      </c>
      <c r="C2">
        <v>-8.3329439222228976E-2</v>
      </c>
      <c r="D2">
        <v>5.0160501148064453E-2</v>
      </c>
      <c r="E2">
        <v>6.4710919414357818E-2</v>
      </c>
      <c r="F2">
        <v>0.22578561953135862</v>
      </c>
      <c r="G2">
        <v>-0.25033718567894658</v>
      </c>
      <c r="H2">
        <v>-0.24366786272998639</v>
      </c>
      <c r="I2">
        <v>0.35840814541610455</v>
      </c>
      <c r="J2">
        <v>0.20026473407940457</v>
      </c>
      <c r="K2">
        <v>0.40942910461109594</v>
      </c>
      <c r="L2">
        <v>0.12308918795041969</v>
      </c>
      <c r="M2">
        <v>0.27848384769897416</v>
      </c>
      <c r="N2">
        <v>0.26778574432150076</v>
      </c>
      <c r="O2">
        <v>0.10939759209016763</v>
      </c>
      <c r="P2">
        <v>-0.17905830148329435</v>
      </c>
      <c r="Q2">
        <v>0.126891295233415</v>
      </c>
      <c r="R2">
        <v>0.20680272696833876</v>
      </c>
      <c r="S2">
        <v>-0.29411480380368327</v>
      </c>
      <c r="T2">
        <v>0.24535321169015228</v>
      </c>
      <c r="U2">
        <v>0.4915181401427659</v>
      </c>
      <c r="W2" s="1" t="s">
        <v>52</v>
      </c>
      <c r="X2">
        <f>DEVSQ(V8:V1007)</f>
        <v>250</v>
      </c>
      <c r="Y2" t="s">
        <v>54</v>
      </c>
      <c r="Z2">
        <f>COUNT(B2:U2)</f>
        <v>20</v>
      </c>
    </row>
    <row r="3" spans="1:26">
      <c r="A3" t="s">
        <v>67</v>
      </c>
      <c r="B3">
        <f>MyCoefStdErr!B48</f>
        <v>4.1141442801870293E-2</v>
      </c>
      <c r="C3">
        <f>MyCoefStdErr!C48</f>
        <v>4.0327218562652548E-2</v>
      </c>
      <c r="D3">
        <f>MyCoefStdErr!D48</f>
        <v>4.2867553854885193E-2</v>
      </c>
      <c r="E3">
        <f>MyCoefStdErr!E48</f>
        <v>4.3303079908090916E-2</v>
      </c>
      <c r="F3">
        <f>MyCoefStdErr!F48</f>
        <v>4.6492891816087512E-2</v>
      </c>
      <c r="G3">
        <f>MyCoefStdErr!G48</f>
        <v>3.480921956760083E-2</v>
      </c>
      <c r="H3">
        <f>MyCoefStdErr!H48</f>
        <v>3.4306866372243679E-2</v>
      </c>
      <c r="I3">
        <f>MyCoefStdErr!I48</f>
        <v>3.9150153346526897E-2</v>
      </c>
      <c r="J3">
        <f>MyCoefStdErr!J48</f>
        <v>3.6043933430996315E-2</v>
      </c>
      <c r="K3">
        <f>MyCoefStdErr!K48</f>
        <v>8.9259717134433925E-2</v>
      </c>
      <c r="L3">
        <f>MyCoefStdErr!L48</f>
        <v>8.9405286287285016E-2</v>
      </c>
      <c r="M3">
        <f>MyCoefStdErr!M48</f>
        <v>4.7093098285681194E-2</v>
      </c>
      <c r="N3">
        <f>MyCoefStdErr!N48</f>
        <v>6.9814720671462771E-2</v>
      </c>
      <c r="O3">
        <f>MyCoefStdErr!O48</f>
        <v>4.1693378597145662E-2</v>
      </c>
      <c r="P3">
        <f>MyCoefStdErr!P48</f>
        <v>4.0353467598364508E-2</v>
      </c>
      <c r="Q3">
        <f>MyCoefStdErr!Q48</f>
        <v>5.1597334202427618E-2</v>
      </c>
      <c r="R3">
        <f>MyCoefStdErr!R48</f>
        <v>3.5900200732815676E-2</v>
      </c>
      <c r="S3">
        <f>MyCoefStdErr!S48</f>
        <v>3.6643700084652384E-2</v>
      </c>
      <c r="T3">
        <f>MyCoefStdErr!T48</f>
        <v>3.5720201456494252E-2</v>
      </c>
      <c r="U3">
        <f>MyCoefStdErr!U48</f>
        <v>5.5329271618134279E-2</v>
      </c>
      <c r="W3" s="1" t="s">
        <v>46</v>
      </c>
      <c r="X3" s="1">
        <f>X2-X1</f>
        <v>110.0421286955881</v>
      </c>
      <c r="Y3" t="s">
        <v>50</v>
      </c>
      <c r="Z3">
        <f>Z1-Z2</f>
        <v>980</v>
      </c>
    </row>
    <row r="4" spans="1:26">
      <c r="A4" t="s">
        <v>68</v>
      </c>
      <c r="B4">
        <f>ABS(B2/B3)</f>
        <v>4.8439598481559658</v>
      </c>
      <c r="C4">
        <f t="shared" ref="C4:U4" si="0">ABS(C2/C3)</f>
        <v>2.0663324224250177</v>
      </c>
      <c r="D4">
        <f t="shared" si="0"/>
        <v>1.1701274422577801</v>
      </c>
      <c r="E4">
        <f t="shared" si="0"/>
        <v>1.4943722144407325</v>
      </c>
      <c r="F4">
        <f t="shared" si="0"/>
        <v>4.8563470825712773</v>
      </c>
      <c r="G4">
        <f t="shared" si="0"/>
        <v>7.1916919939208128</v>
      </c>
      <c r="H4">
        <f t="shared" si="0"/>
        <v>7.1025974825590126</v>
      </c>
      <c r="I4">
        <f t="shared" si="0"/>
        <v>9.1547060427516769</v>
      </c>
      <c r="J4">
        <f t="shared" si="0"/>
        <v>5.5561287300343603</v>
      </c>
      <c r="K4">
        <f t="shared" si="0"/>
        <v>4.5869415426721032</v>
      </c>
      <c r="L4">
        <f t="shared" si="0"/>
        <v>1.3767551457181018</v>
      </c>
      <c r="M4">
        <f t="shared" si="0"/>
        <v>5.9134747518544151</v>
      </c>
      <c r="N4">
        <f t="shared" si="0"/>
        <v>3.8356630485089078</v>
      </c>
      <c r="O4">
        <f t="shared" si="0"/>
        <v>2.623860089324999</v>
      </c>
      <c r="P4">
        <f t="shared" si="0"/>
        <v>4.4372469614123426</v>
      </c>
      <c r="Q4">
        <f t="shared" si="0"/>
        <v>2.4592606807086721</v>
      </c>
      <c r="R4">
        <f t="shared" si="0"/>
        <v>5.7604894331218714</v>
      </c>
      <c r="S4">
        <f t="shared" si="0"/>
        <v>8.0263402201260909</v>
      </c>
      <c r="T4">
        <f t="shared" si="0"/>
        <v>6.8687521818426047</v>
      </c>
      <c r="U4">
        <f t="shared" si="0"/>
        <v>8.8835100439252823</v>
      </c>
      <c r="W4" s="1" t="s">
        <v>53</v>
      </c>
      <c r="X4">
        <f>X3/X2</f>
        <v>0.44016851478235242</v>
      </c>
      <c r="Y4" t="s">
        <v>48</v>
      </c>
      <c r="Z4">
        <f>(X3/X1)*(Z3/(Z2-1))</f>
        <v>40.554040379434056</v>
      </c>
    </row>
    <row r="5" spans="1:26">
      <c r="B5">
        <f>TDIST(B4,$Z$3,2)</f>
        <v>1.4785764183963916E-6</v>
      </c>
      <c r="C5">
        <f t="shared" ref="C5:U5" si="1">TDIST(C4,$Z$3,2)</f>
        <v>3.9059383242220497E-2</v>
      </c>
      <c r="D5">
        <f t="shared" si="1"/>
        <v>0.24223416656435415</v>
      </c>
      <c r="E5">
        <f t="shared" si="1"/>
        <v>0.13540026413100234</v>
      </c>
      <c r="F5">
        <f t="shared" si="1"/>
        <v>1.3911005942603268E-6</v>
      </c>
      <c r="G5">
        <f t="shared" si="1"/>
        <v>1.2692208715640206E-12</v>
      </c>
      <c r="H5">
        <f t="shared" si="1"/>
        <v>2.3514439411400186E-12</v>
      </c>
      <c r="I5">
        <f t="shared" si="1"/>
        <v>3.0947993817019029E-19</v>
      </c>
      <c r="J5">
        <f t="shared" si="1"/>
        <v>3.5538035965694102E-8</v>
      </c>
      <c r="K5">
        <f t="shared" si="1"/>
        <v>5.0803433937823447E-6</v>
      </c>
      <c r="L5">
        <f t="shared" si="1"/>
        <v>0.16890239355916695</v>
      </c>
      <c r="M5">
        <f t="shared" si="1"/>
        <v>4.6223392347209233E-9</v>
      </c>
      <c r="N5">
        <f t="shared" si="1"/>
        <v>1.3323020324654375E-4</v>
      </c>
      <c r="O5">
        <f t="shared" si="1"/>
        <v>8.8290998349378029E-3</v>
      </c>
      <c r="P5">
        <f t="shared" si="1"/>
        <v>1.0144288398596799E-5</v>
      </c>
      <c r="Q5">
        <f t="shared" si="1"/>
        <v>1.4094218993466981E-2</v>
      </c>
      <c r="R5">
        <f t="shared" si="1"/>
        <v>1.1221682031675531E-8</v>
      </c>
      <c r="S5">
        <f t="shared" si="1"/>
        <v>2.8586082572926819E-15</v>
      </c>
      <c r="T5">
        <f t="shared" si="1"/>
        <v>1.1492951879965081E-11</v>
      </c>
      <c r="U5">
        <f t="shared" si="1"/>
        <v>3.0424256468920435E-18</v>
      </c>
      <c r="W5" s="1" t="s">
        <v>47</v>
      </c>
      <c r="X5">
        <f>SQRT(X1/Z3)</f>
        <v>0.37790760033671861</v>
      </c>
      <c r="Y5" t="s">
        <v>49</v>
      </c>
      <c r="Z5">
        <f>FDIST(Z4,Z2-1,Z3)</f>
        <v>2.2600209387044546E-109</v>
      </c>
    </row>
    <row r="6" spans="1:26" ht="3" customHeight="1"/>
    <row r="7" spans="1:26" s="4" customFormat="1" ht="35" customHeight="1">
      <c r="B7" s="4" t="s">
        <v>18</v>
      </c>
      <c r="C7" s="4" t="s">
        <v>19</v>
      </c>
      <c r="D7" s="4" t="s">
        <v>20</v>
      </c>
      <c r="E7" s="4" t="s">
        <v>21</v>
      </c>
      <c r="F7" s="4" t="s">
        <v>1</v>
      </c>
      <c r="G7" s="4" t="s">
        <v>2</v>
      </c>
      <c r="H7" s="4" t="s">
        <v>16</v>
      </c>
      <c r="I7" s="4" t="s">
        <v>3</v>
      </c>
      <c r="J7" s="4" t="s">
        <v>4</v>
      </c>
      <c r="K7" s="4" t="s">
        <v>23</v>
      </c>
      <c r="L7" s="4" t="s">
        <v>5</v>
      </c>
      <c r="M7" s="4" t="s">
        <v>24</v>
      </c>
      <c r="N7" s="4" t="s">
        <v>25</v>
      </c>
      <c r="O7" s="4" t="s">
        <v>27</v>
      </c>
      <c r="P7" s="4" t="s">
        <v>7</v>
      </c>
      <c r="Q7" s="4" t="s">
        <v>6</v>
      </c>
      <c r="R7" s="4" t="s">
        <v>26</v>
      </c>
      <c r="S7" s="4" t="s">
        <v>17</v>
      </c>
      <c r="T7" s="4" t="s">
        <v>8</v>
      </c>
      <c r="U7" s="4" t="s">
        <v>34</v>
      </c>
      <c r="V7" s="4" t="s">
        <v>12</v>
      </c>
      <c r="W7" s="19" t="s">
        <v>62</v>
      </c>
      <c r="X7" s="4" t="s">
        <v>63</v>
      </c>
    </row>
    <row r="8" spans="1:26">
      <c r="B8">
        <v>1</v>
      </c>
      <c r="C8">
        <v>0</v>
      </c>
      <c r="D8">
        <v>0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 s="1">
        <f>SUMPRODUCT($B$2:$U$2,$B8:$U8)</f>
        <v>0.78299191614042196</v>
      </c>
      <c r="X8" s="1">
        <f>(W8-V8)^2</f>
        <v>4.7092508460405656E-2</v>
      </c>
    </row>
    <row r="9" spans="1:26">
      <c r="B9">
        <v>1</v>
      </c>
      <c r="C9">
        <v>0</v>
      </c>
      <c r="D9">
        <v>1</v>
      </c>
      <c r="E9">
        <v>0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 s="1">
        <f t="shared" ref="W9:W72" si="2">SUMPRODUCT($B$2:$U$2,$B9:$U9)</f>
        <v>0.76844149787412852</v>
      </c>
      <c r="X9" s="1">
        <f t="shared" ref="X9:X72" si="3">(W9-V9)^2</f>
        <v>5.3619339906777225E-2</v>
      </c>
    </row>
    <row r="10" spans="1:26">
      <c r="B10">
        <v>1</v>
      </c>
      <c r="C10">
        <v>0</v>
      </c>
      <c r="D10">
        <v>1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 s="1">
        <f t="shared" si="2"/>
        <v>0.83596250811622475</v>
      </c>
      <c r="X10" s="1">
        <f t="shared" si="3"/>
        <v>2.6908298743519632E-2</v>
      </c>
    </row>
    <row r="11" spans="1:26"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1</v>
      </c>
      <c r="W11" s="1">
        <f t="shared" si="2"/>
        <v>0.82016248898980448</v>
      </c>
      <c r="X11" s="1">
        <f t="shared" si="3"/>
        <v>3.2341530366342193E-2</v>
      </c>
    </row>
    <row r="12" spans="1:26">
      <c r="B12">
        <v>0</v>
      </c>
      <c r="C12">
        <v>1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1</v>
      </c>
      <c r="V12">
        <v>1</v>
      </c>
      <c r="W12" s="1">
        <f t="shared" si="2"/>
        <v>1.0891314519143294</v>
      </c>
      <c r="X12" s="1">
        <f t="shared" si="3"/>
        <v>7.944415720356408E-3</v>
      </c>
    </row>
    <row r="13" spans="1:26">
      <c r="B13">
        <v>0</v>
      </c>
      <c r="C13">
        <v>1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 s="1">
        <f t="shared" si="2"/>
        <v>0.76801152823817365</v>
      </c>
      <c r="X13" s="1">
        <f t="shared" si="3"/>
        <v>5.3818651030387701E-2</v>
      </c>
    </row>
    <row r="14" spans="1:26">
      <c r="B14">
        <v>1</v>
      </c>
      <c r="C14">
        <v>0</v>
      </c>
      <c r="D14">
        <v>1</v>
      </c>
      <c r="E14">
        <v>0</v>
      </c>
      <c r="F14">
        <v>0</v>
      </c>
      <c r="G14">
        <v>1</v>
      </c>
      <c r="H14">
        <v>0</v>
      </c>
      <c r="I14">
        <v>1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 s="1">
        <f t="shared" si="2"/>
        <v>0.65072683807992793</v>
      </c>
      <c r="X14" s="1">
        <f t="shared" si="3"/>
        <v>0.12199174163764488</v>
      </c>
    </row>
    <row r="15" spans="1:26">
      <c r="B15">
        <v>0</v>
      </c>
      <c r="C15">
        <v>1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1</v>
      </c>
      <c r="W15" s="1">
        <f t="shared" si="2"/>
        <v>0.70370241375875364</v>
      </c>
      <c r="X15" s="1">
        <f t="shared" si="3"/>
        <v>8.7792259612388818E-2</v>
      </c>
    </row>
    <row r="16" spans="1:26">
      <c r="B16">
        <v>0</v>
      </c>
      <c r="C16">
        <v>1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  <c r="W16" s="1">
        <f t="shared" si="2"/>
        <v>0.73683304976757558</v>
      </c>
      <c r="X16" s="1">
        <f t="shared" si="3"/>
        <v>6.9256843694635348E-2</v>
      </c>
    </row>
    <row r="17" spans="2:24">
      <c r="B17">
        <v>0</v>
      </c>
      <c r="C17">
        <v>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1</v>
      </c>
      <c r="V17">
        <v>1</v>
      </c>
      <c r="W17" s="1">
        <f t="shared" si="2"/>
        <v>0.90396714783815824</v>
      </c>
      <c r="X17" s="1">
        <f t="shared" si="3"/>
        <v>9.2223086943381567E-3</v>
      </c>
    </row>
    <row r="18" spans="2:24">
      <c r="B18">
        <v>0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1</v>
      </c>
      <c r="V18">
        <v>1</v>
      </c>
      <c r="W18" s="1">
        <f t="shared" si="2"/>
        <v>0.66515192903694009</v>
      </c>
      <c r="X18" s="1">
        <f t="shared" si="3"/>
        <v>0.11212323062768241</v>
      </c>
    </row>
    <row r="19" spans="2:24">
      <c r="B19">
        <v>0</v>
      </c>
      <c r="C19">
        <v>1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1</v>
      </c>
      <c r="S19">
        <v>0</v>
      </c>
      <c r="T19">
        <v>0</v>
      </c>
      <c r="U19">
        <v>1</v>
      </c>
      <c r="V19">
        <v>1</v>
      </c>
      <c r="W19" s="1">
        <f t="shared" si="2"/>
        <v>0.50064404581993915</v>
      </c>
      <c r="X19" s="1">
        <f t="shared" si="3"/>
        <v>0.24935636897507904</v>
      </c>
    </row>
    <row r="20" spans="2:24">
      <c r="B20">
        <v>0</v>
      </c>
      <c r="C20">
        <v>1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1</v>
      </c>
      <c r="R20">
        <v>1</v>
      </c>
      <c r="S20">
        <v>0</v>
      </c>
      <c r="T20">
        <v>0</v>
      </c>
      <c r="U20">
        <v>1</v>
      </c>
      <c r="V20">
        <v>1</v>
      </c>
      <c r="W20" s="1">
        <f t="shared" si="2"/>
        <v>0.90144081636052276</v>
      </c>
      <c r="X20" s="1">
        <f t="shared" si="3"/>
        <v>9.7139126796801992E-3</v>
      </c>
    </row>
    <row r="21" spans="2:24">
      <c r="B21">
        <v>0</v>
      </c>
      <c r="C21">
        <v>0</v>
      </c>
      <c r="D21">
        <v>0</v>
      </c>
      <c r="E21">
        <v>1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1</v>
      </c>
      <c r="V21">
        <v>1</v>
      </c>
      <c r="W21" s="1">
        <f t="shared" si="2"/>
        <v>1.0415285002066432</v>
      </c>
      <c r="X21" s="1">
        <f t="shared" si="3"/>
        <v>1.7246163294131664E-3</v>
      </c>
    </row>
    <row r="22" spans="2:24">
      <c r="B22">
        <v>1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  <c r="Q22">
        <v>0</v>
      </c>
      <c r="R22">
        <v>1</v>
      </c>
      <c r="S22">
        <v>0</v>
      </c>
      <c r="T22">
        <v>1</v>
      </c>
      <c r="U22">
        <v>1</v>
      </c>
      <c r="V22">
        <v>1</v>
      </c>
      <c r="W22" s="1">
        <f t="shared" si="2"/>
        <v>1.3865455716792228</v>
      </c>
      <c r="X22" s="1">
        <f t="shared" si="3"/>
        <v>0.14941747898481714</v>
      </c>
    </row>
    <row r="23" spans="2:24">
      <c r="B23">
        <v>1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1</v>
      </c>
      <c r="V23">
        <v>1</v>
      </c>
      <c r="W23" s="1">
        <f t="shared" si="2"/>
        <v>0.90760201664780871</v>
      </c>
      <c r="X23" s="1">
        <f t="shared" si="3"/>
        <v>8.5373873275518194E-3</v>
      </c>
    </row>
    <row r="24" spans="2:24"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1</v>
      </c>
      <c r="W24" s="1">
        <f t="shared" si="2"/>
        <v>0.40162823520546853</v>
      </c>
      <c r="X24" s="1">
        <f t="shared" si="3"/>
        <v>0.3580487689033221</v>
      </c>
    </row>
    <row r="25" spans="2:24">
      <c r="B25">
        <v>0</v>
      </c>
      <c r="C25">
        <v>1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1</v>
      </c>
      <c r="W25" s="1">
        <f t="shared" si="2"/>
        <v>0.84623064185774322</v>
      </c>
      <c r="X25" s="1">
        <f t="shared" si="3"/>
        <v>2.3645015503481633E-2</v>
      </c>
    </row>
    <row r="26" spans="2:24">
      <c r="B26">
        <v>1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1</v>
      </c>
      <c r="W26" s="1">
        <f t="shared" si="2"/>
        <v>0.46633915461982639</v>
      </c>
      <c r="X26" s="1">
        <f t="shared" si="3"/>
        <v>0.28479389789188164</v>
      </c>
    </row>
    <row r="27" spans="2:24">
      <c r="B27">
        <v>0</v>
      </c>
      <c r="C27">
        <v>1</v>
      </c>
      <c r="D27">
        <v>1</v>
      </c>
      <c r="E27">
        <v>0</v>
      </c>
      <c r="F27">
        <v>1</v>
      </c>
      <c r="G27">
        <v>1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1</v>
      </c>
      <c r="U27">
        <v>1</v>
      </c>
      <c r="V27">
        <v>1</v>
      </c>
      <c r="W27" s="1">
        <f t="shared" si="2"/>
        <v>1.0063068769239853</v>
      </c>
      <c r="X27" s="1">
        <f t="shared" si="3"/>
        <v>3.9776696534298907E-5</v>
      </c>
    </row>
    <row r="28" spans="2:24">
      <c r="B28">
        <v>1</v>
      </c>
      <c r="C28">
        <v>0</v>
      </c>
      <c r="D28">
        <v>0</v>
      </c>
      <c r="E28">
        <v>1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1</v>
      </c>
      <c r="W28" s="1">
        <f t="shared" si="2"/>
        <v>0.11327369979967233</v>
      </c>
      <c r="X28" s="1">
        <f t="shared" si="3"/>
        <v>0.7862835314669615</v>
      </c>
    </row>
    <row r="29" spans="2:24">
      <c r="B29">
        <v>0</v>
      </c>
      <c r="C29">
        <v>1</v>
      </c>
      <c r="D29">
        <v>1</v>
      </c>
      <c r="E29">
        <v>0</v>
      </c>
      <c r="F29">
        <v>0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1</v>
      </c>
      <c r="V29">
        <v>1</v>
      </c>
      <c r="W29" s="1">
        <f t="shared" si="2"/>
        <v>0.62174880038635827</v>
      </c>
      <c r="X29" s="1">
        <f t="shared" si="3"/>
        <v>0.14307397000915903</v>
      </c>
    </row>
    <row r="30" spans="2:24">
      <c r="B30">
        <v>0</v>
      </c>
      <c r="C30">
        <v>1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1</v>
      </c>
      <c r="V30">
        <v>1</v>
      </c>
      <c r="W30" s="1">
        <f t="shared" si="2"/>
        <v>-2.1206786241703968E-2</v>
      </c>
      <c r="X30" s="1">
        <f t="shared" si="3"/>
        <v>1.0428633002661094</v>
      </c>
    </row>
    <row r="31" spans="2:24">
      <c r="B31">
        <v>0</v>
      </c>
      <c r="C31">
        <v>1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1</v>
      </c>
      <c r="W31" s="1">
        <f t="shared" si="2"/>
        <v>0.45834920206860136</v>
      </c>
      <c r="X31" s="1">
        <f t="shared" si="3"/>
        <v>0.29338558689972088</v>
      </c>
    </row>
    <row r="32" spans="2:24">
      <c r="B32">
        <v>1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>
        <v>1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1</v>
      </c>
      <c r="V32">
        <v>1</v>
      </c>
      <c r="W32" s="1">
        <f t="shared" si="2"/>
        <v>1.4394515014142943</v>
      </c>
      <c r="X32" s="1">
        <f t="shared" si="3"/>
        <v>0.19311762209527755</v>
      </c>
    </row>
    <row r="33" spans="2:24">
      <c r="B33">
        <v>0</v>
      </c>
      <c r="C33">
        <v>1</v>
      </c>
      <c r="D33">
        <v>0</v>
      </c>
      <c r="E33">
        <v>1</v>
      </c>
      <c r="F33">
        <v>0</v>
      </c>
      <c r="G33">
        <v>0</v>
      </c>
      <c r="H33">
        <v>0</v>
      </c>
      <c r="I33">
        <v>1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1</v>
      </c>
      <c r="V33">
        <v>1</v>
      </c>
      <c r="W33" s="1">
        <f t="shared" si="2"/>
        <v>1.4860900820522476</v>
      </c>
      <c r="X33" s="1">
        <f t="shared" si="3"/>
        <v>0.23628356786956078</v>
      </c>
    </row>
    <row r="34" spans="2:24">
      <c r="B34">
        <v>0</v>
      </c>
      <c r="C34">
        <v>1</v>
      </c>
      <c r="D34">
        <v>1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1</v>
      </c>
      <c r="V34">
        <v>1</v>
      </c>
      <c r="W34" s="1">
        <f t="shared" si="2"/>
        <v>0.41481474335799351</v>
      </c>
      <c r="X34" s="1">
        <f t="shared" si="3"/>
        <v>0.34244178459117103</v>
      </c>
    </row>
    <row r="35" spans="2:24">
      <c r="B35">
        <v>1</v>
      </c>
      <c r="C35">
        <v>0</v>
      </c>
      <c r="D35">
        <v>1</v>
      </c>
      <c r="E35">
        <v>0</v>
      </c>
      <c r="F35">
        <v>0</v>
      </c>
      <c r="G35">
        <v>0</v>
      </c>
      <c r="H35">
        <v>1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1</v>
      </c>
      <c r="V35">
        <v>1</v>
      </c>
      <c r="W35" s="1">
        <f t="shared" si="2"/>
        <v>0.82557382659005552</v>
      </c>
      <c r="X35" s="1">
        <f t="shared" si="3"/>
        <v>3.0424489970436026E-2</v>
      </c>
    </row>
    <row r="36" spans="2:24">
      <c r="B36">
        <v>1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1</v>
      </c>
      <c r="V36">
        <v>1</v>
      </c>
      <c r="W36" s="1">
        <f t="shared" si="2"/>
        <v>0.92215243491410215</v>
      </c>
      <c r="X36" s="1">
        <f t="shared" si="3"/>
        <v>6.060243389803102E-3</v>
      </c>
    </row>
    <row r="37" spans="2:24">
      <c r="B37">
        <v>0</v>
      </c>
      <c r="C37">
        <v>1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1</v>
      </c>
      <c r="W37" s="1">
        <f t="shared" si="2"/>
        <v>0.47289962033489474</v>
      </c>
      <c r="X37" s="1">
        <f t="shared" si="3"/>
        <v>0.27783481024309808</v>
      </c>
    </row>
    <row r="38" spans="2:24">
      <c r="B38">
        <v>0</v>
      </c>
      <c r="C38">
        <v>1</v>
      </c>
      <c r="D38">
        <v>0</v>
      </c>
      <c r="E38">
        <v>1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1</v>
      </c>
      <c r="V38">
        <v>1</v>
      </c>
      <c r="W38" s="1">
        <f t="shared" si="2"/>
        <v>0.82557653509966844</v>
      </c>
      <c r="X38" s="1">
        <f t="shared" si="3"/>
        <v>3.0423545107837197E-2</v>
      </c>
    </row>
    <row r="39" spans="2:24">
      <c r="B39">
        <v>0</v>
      </c>
      <c r="C39">
        <v>1</v>
      </c>
      <c r="D39">
        <v>0</v>
      </c>
      <c r="E39">
        <v>1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1</v>
      </c>
      <c r="W39" s="1">
        <f t="shared" si="2"/>
        <v>1.0990935100725001</v>
      </c>
      <c r="X39" s="1">
        <f t="shared" si="3"/>
        <v>9.8195237384886818E-3</v>
      </c>
    </row>
    <row r="40" spans="2:24">
      <c r="B40">
        <v>1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1</v>
      </c>
      <c r="V40">
        <v>1</v>
      </c>
      <c r="W40" s="1">
        <f t="shared" si="2"/>
        <v>0.46928243949678039</v>
      </c>
      <c r="X40" s="1">
        <f t="shared" si="3"/>
        <v>0.28166112902648854</v>
      </c>
    </row>
    <row r="41" spans="2:24">
      <c r="B41">
        <v>0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1</v>
      </c>
      <c r="U41">
        <v>1</v>
      </c>
      <c r="V41">
        <v>1</v>
      </c>
      <c r="W41" s="1">
        <f t="shared" si="2"/>
        <v>0.50746746744359272</v>
      </c>
      <c r="X41" s="1">
        <f t="shared" si="3"/>
        <v>0.24258829562642839</v>
      </c>
    </row>
    <row r="42" spans="2:24">
      <c r="B42">
        <v>0</v>
      </c>
      <c r="C42">
        <v>1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  <c r="V42">
        <v>1</v>
      </c>
      <c r="W42" s="1">
        <f t="shared" si="2"/>
        <v>0.78909993939340106</v>
      </c>
      <c r="X42" s="1">
        <f t="shared" si="3"/>
        <v>4.4478835563867107E-2</v>
      </c>
    </row>
    <row r="43" spans="2:24">
      <c r="B43">
        <v>1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1</v>
      </c>
      <c r="W43" s="1">
        <f t="shared" si="2"/>
        <v>0.34239114426336537</v>
      </c>
      <c r="X43" s="1">
        <f t="shared" si="3"/>
        <v>0.43244940714324592</v>
      </c>
    </row>
    <row r="44" spans="2:24">
      <c r="B44">
        <v>1</v>
      </c>
      <c r="C44">
        <v>0</v>
      </c>
      <c r="D44">
        <v>1</v>
      </c>
      <c r="E44">
        <v>0</v>
      </c>
      <c r="F44">
        <v>1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1</v>
      </c>
      <c r="V44">
        <v>1</v>
      </c>
      <c r="W44" s="1">
        <f t="shared" si="2"/>
        <v>1.1719381209009809</v>
      </c>
      <c r="X44" s="1">
        <f t="shared" si="3"/>
        <v>2.9562717418960334E-2</v>
      </c>
    </row>
    <row r="45" spans="2:24">
      <c r="B45">
        <v>1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1</v>
      </c>
      <c r="W45" s="1">
        <f t="shared" si="2"/>
        <v>0.35694156252965875</v>
      </c>
      <c r="X45" s="1">
        <f t="shared" si="3"/>
        <v>0.41352415400179671</v>
      </c>
    </row>
    <row r="46" spans="2:24">
      <c r="B46">
        <v>1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  <c r="V46">
        <v>1</v>
      </c>
      <c r="W46" s="1">
        <f t="shared" si="2"/>
        <v>0.54919387123170416</v>
      </c>
      <c r="X46" s="1">
        <f t="shared" si="3"/>
        <v>0.20322616573505733</v>
      </c>
    </row>
    <row r="47" spans="2:24">
      <c r="B47">
        <v>0</v>
      </c>
      <c r="C47">
        <v>1</v>
      </c>
      <c r="D47">
        <v>0</v>
      </c>
      <c r="E47">
        <v>0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1</v>
      </c>
      <c r="V47">
        <v>1</v>
      </c>
      <c r="W47" s="1">
        <f t="shared" si="2"/>
        <v>0.78901227770533811</v>
      </c>
      <c r="X47" s="1">
        <f t="shared" si="3"/>
        <v>4.4515818959089369E-2</v>
      </c>
    </row>
    <row r="48" spans="2:24">
      <c r="B48">
        <v>1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  <c r="V48">
        <v>1</v>
      </c>
      <c r="W48" s="1">
        <f t="shared" si="2"/>
        <v>0.56374428949799749</v>
      </c>
      <c r="X48" s="1">
        <f t="shared" si="3"/>
        <v>0.19031904494560703</v>
      </c>
    </row>
    <row r="49" spans="2:24">
      <c r="B49">
        <v>1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1</v>
      </c>
      <c r="W49" s="1">
        <f t="shared" si="2"/>
        <v>0.62472730685115951</v>
      </c>
      <c r="X49" s="1">
        <f t="shared" si="3"/>
        <v>0.14082959422318378</v>
      </c>
    </row>
    <row r="50" spans="2:24">
      <c r="B50">
        <v>0</v>
      </c>
      <c r="C50">
        <v>1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1</v>
      </c>
      <c r="V50">
        <v>1</v>
      </c>
      <c r="W50" s="1">
        <f t="shared" si="2"/>
        <v>0.17878481653121148</v>
      </c>
      <c r="X50" s="1">
        <f t="shared" si="3"/>
        <v>0.67439437755967602</v>
      </c>
    </row>
    <row r="51" spans="2:24">
      <c r="B51">
        <v>0</v>
      </c>
      <c r="C51">
        <v>1</v>
      </c>
      <c r="D51">
        <v>0</v>
      </c>
      <c r="E51">
        <v>1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1</v>
      </c>
      <c r="W51" s="1">
        <f t="shared" si="2"/>
        <v>0.83130776575099929</v>
      </c>
      <c r="X51" s="1">
        <f t="shared" si="3"/>
        <v>2.8457069895919725E-2</v>
      </c>
    </row>
    <row r="52" spans="2:24">
      <c r="B52">
        <v>1</v>
      </c>
      <c r="C52">
        <v>0</v>
      </c>
      <c r="D52">
        <v>0</v>
      </c>
      <c r="E52">
        <v>1</v>
      </c>
      <c r="F52">
        <v>0</v>
      </c>
      <c r="G52">
        <v>0</v>
      </c>
      <c r="H52">
        <v>1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1</v>
      </c>
      <c r="V52">
        <v>1</v>
      </c>
      <c r="W52" s="1">
        <f t="shared" si="2"/>
        <v>0.76805601610092056</v>
      </c>
      <c r="X52" s="1">
        <f t="shared" si="3"/>
        <v>5.3798011666976425E-2</v>
      </c>
    </row>
    <row r="53" spans="2:24">
      <c r="B53">
        <v>0</v>
      </c>
      <c r="C53">
        <v>1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1</v>
      </c>
      <c r="W53" s="1">
        <f t="shared" si="2"/>
        <v>0.45834920206860136</v>
      </c>
      <c r="X53" s="1">
        <f t="shared" si="3"/>
        <v>0.29338558689972088</v>
      </c>
    </row>
    <row r="54" spans="2:24"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1</v>
      </c>
      <c r="U54">
        <v>1</v>
      </c>
      <c r="V54">
        <v>1</v>
      </c>
      <c r="W54" s="1">
        <f t="shared" si="2"/>
        <v>1.0464796030701491</v>
      </c>
      <c r="X54" s="1">
        <f t="shared" si="3"/>
        <v>2.1603535015586126E-3</v>
      </c>
    </row>
    <row r="55" spans="2:24">
      <c r="B55">
        <v>0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1</v>
      </c>
      <c r="W55" s="1">
        <f t="shared" si="2"/>
        <v>0.76659684633664149</v>
      </c>
      <c r="X55" s="1">
        <f t="shared" si="3"/>
        <v>5.4477032140001345E-2</v>
      </c>
    </row>
    <row r="56" spans="2:24">
      <c r="B56">
        <v>1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1</v>
      </c>
      <c r="W56" s="1">
        <f t="shared" si="2"/>
        <v>0.73027258405250717</v>
      </c>
      <c r="X56" s="1">
        <f t="shared" si="3"/>
        <v>7.2752878913711808E-2</v>
      </c>
    </row>
    <row r="57" spans="2:24">
      <c r="B57">
        <v>0</v>
      </c>
      <c r="C57">
        <v>1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1</v>
      </c>
      <c r="R57">
        <v>1</v>
      </c>
      <c r="S57">
        <v>0</v>
      </c>
      <c r="T57">
        <v>0</v>
      </c>
      <c r="U57">
        <v>1</v>
      </c>
      <c r="V57">
        <v>1</v>
      </c>
      <c r="W57" s="1">
        <f t="shared" si="2"/>
        <v>1.3274911699712859</v>
      </c>
      <c r="X57" s="1">
        <f t="shared" si="3"/>
        <v>0.10725046640916168</v>
      </c>
    </row>
    <row r="58" spans="2:24">
      <c r="B58">
        <v>1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  <c r="V58">
        <v>1</v>
      </c>
      <c r="W58" s="1">
        <f t="shared" si="2"/>
        <v>0.92215243491410215</v>
      </c>
      <c r="X58" s="1">
        <f t="shared" si="3"/>
        <v>6.060243389803102E-3</v>
      </c>
    </row>
    <row r="59" spans="2:24">
      <c r="B59">
        <v>1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1</v>
      </c>
      <c r="W59" s="1">
        <f t="shared" si="2"/>
        <v>0.34239114426336537</v>
      </c>
      <c r="X59" s="1">
        <f t="shared" si="3"/>
        <v>0.43244940714324592</v>
      </c>
    </row>
    <row r="60" spans="2:24"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1</v>
      </c>
      <c r="W60" s="1">
        <f t="shared" si="2"/>
        <v>0.90008678670693487</v>
      </c>
      <c r="X60" s="1">
        <f t="shared" si="3"/>
        <v>9.9826501905455264E-3</v>
      </c>
    </row>
    <row r="61" spans="2:24">
      <c r="B61">
        <v>0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1</v>
      </c>
      <c r="V61">
        <v>1</v>
      </c>
      <c r="W61" s="1">
        <f t="shared" si="2"/>
        <v>0.70370241375875364</v>
      </c>
      <c r="X61" s="1">
        <f t="shared" si="3"/>
        <v>8.7792259612388818E-2</v>
      </c>
    </row>
    <row r="62" spans="2:24">
      <c r="B62">
        <v>0</v>
      </c>
      <c r="C62">
        <v>1</v>
      </c>
      <c r="D62">
        <v>1</v>
      </c>
      <c r="E62">
        <v>0</v>
      </c>
      <c r="F62">
        <v>1</v>
      </c>
      <c r="G62">
        <v>0</v>
      </c>
      <c r="H62">
        <v>1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  <c r="V62">
        <v>1</v>
      </c>
      <c r="W62" s="1">
        <f t="shared" si="2"/>
        <v>0.84753441991771694</v>
      </c>
      <c r="X62" s="1">
        <f t="shared" si="3"/>
        <v>2.3245753109827069E-2</v>
      </c>
    </row>
    <row r="63" spans="2:24">
      <c r="B63">
        <v>0</v>
      </c>
      <c r="C63">
        <v>0</v>
      </c>
      <c r="D63">
        <v>1</v>
      </c>
      <c r="E63">
        <v>0</v>
      </c>
      <c r="F63">
        <v>1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1</v>
      </c>
      <c r="W63" s="1">
        <f t="shared" si="2"/>
        <v>1.3261371403176982</v>
      </c>
      <c r="X63" s="1">
        <f t="shared" si="3"/>
        <v>0.106365434294606</v>
      </c>
    </row>
    <row r="64" spans="2:24"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 s="1">
        <f t="shared" si="2"/>
        <v>0.40162823520546853</v>
      </c>
      <c r="X64" s="1">
        <f t="shared" si="3"/>
        <v>0.3580487689033221</v>
      </c>
    </row>
    <row r="65" spans="2:24">
      <c r="B65">
        <v>0</v>
      </c>
      <c r="C65">
        <v>1</v>
      </c>
      <c r="D65">
        <v>1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1</v>
      </c>
      <c r="W65" s="1">
        <f t="shared" si="2"/>
        <v>1.09524119518368</v>
      </c>
      <c r="X65" s="1">
        <f t="shared" si="3"/>
        <v>9.0708852600158343E-3</v>
      </c>
    </row>
    <row r="66" spans="2:24"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 s="1">
        <f t="shared" si="2"/>
        <v>0.55622905955712376</v>
      </c>
      <c r="X66" s="1">
        <f t="shared" si="3"/>
        <v>0.19693264758155482</v>
      </c>
    </row>
    <row r="67" spans="2:24">
      <c r="B67">
        <v>1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1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1</v>
      </c>
      <c r="W67" s="1">
        <f t="shared" si="2"/>
        <v>0.60056633693186345</v>
      </c>
      <c r="X67" s="1">
        <f t="shared" si="3"/>
        <v>0.15954725119202964</v>
      </c>
    </row>
    <row r="68" spans="2:24">
      <c r="B68">
        <v>0</v>
      </c>
      <c r="C68">
        <v>1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1</v>
      </c>
      <c r="U68">
        <v>1</v>
      </c>
      <c r="V68">
        <v>1</v>
      </c>
      <c r="W68" s="1">
        <f t="shared" si="2"/>
        <v>0.91050514072709243</v>
      </c>
      <c r="X68" s="1">
        <f t="shared" si="3"/>
        <v>8.0093298362775289E-3</v>
      </c>
    </row>
    <row r="69" spans="2:24">
      <c r="B69">
        <v>0</v>
      </c>
      <c r="C69">
        <v>1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1</v>
      </c>
      <c r="S69">
        <v>0</v>
      </c>
      <c r="T69">
        <v>1</v>
      </c>
      <c r="U69">
        <v>1</v>
      </c>
      <c r="V69">
        <v>1</v>
      </c>
      <c r="W69" s="1">
        <f t="shared" si="2"/>
        <v>1.0344531510835535</v>
      </c>
      <c r="X69" s="1">
        <f t="shared" si="3"/>
        <v>1.1870196195861646E-3</v>
      </c>
    </row>
    <row r="70" spans="2:24">
      <c r="B70">
        <v>1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 s="1">
        <f t="shared" si="2"/>
        <v>0.71534970794576336</v>
      </c>
      <c r="X70" s="1">
        <f t="shared" si="3"/>
        <v>8.1025788766562218E-2</v>
      </c>
    </row>
    <row r="71" spans="2:24">
      <c r="B71">
        <v>0</v>
      </c>
      <c r="C71">
        <v>1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1</v>
      </c>
      <c r="S71">
        <v>0</v>
      </c>
      <c r="T71">
        <v>1</v>
      </c>
      <c r="U71">
        <v>1</v>
      </c>
      <c r="V71">
        <v>1</v>
      </c>
      <c r="W71" s="1">
        <f t="shared" si="2"/>
        <v>1.0344531510835535</v>
      </c>
      <c r="X71" s="1">
        <f t="shared" si="3"/>
        <v>1.1870196195861646E-3</v>
      </c>
    </row>
    <row r="72" spans="2:24">
      <c r="B72">
        <v>1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1</v>
      </c>
      <c r="W72" s="1">
        <f t="shared" si="2"/>
        <v>0.35694156252965875</v>
      </c>
      <c r="X72" s="1">
        <f t="shared" si="3"/>
        <v>0.41352415400179671</v>
      </c>
    </row>
    <row r="73" spans="2:24">
      <c r="B73">
        <v>1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1</v>
      </c>
      <c r="V73">
        <v>1</v>
      </c>
      <c r="W73" s="1">
        <f t="shared" ref="W73:W136" si="4">SUMPRODUCT($B$2:$U$2,$B73:$U73)</f>
        <v>0.6069220457134934</v>
      </c>
      <c r="X73" s="1">
        <f t="shared" ref="X73:X136" si="5">(W73-V73)^2</f>
        <v>0.15451027814606497</v>
      </c>
    </row>
    <row r="74" spans="2:24">
      <c r="B74">
        <v>1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1</v>
      </c>
      <c r="U74">
        <v>1</v>
      </c>
      <c r="V74">
        <v>1</v>
      </c>
      <c r="W74" s="1">
        <f t="shared" si="4"/>
        <v>0.80909750118814983</v>
      </c>
      <c r="X74" s="1">
        <f t="shared" si="5"/>
        <v>3.6443764052608456E-2</v>
      </c>
    </row>
    <row r="75" spans="2:24"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1</v>
      </c>
      <c r="V75">
        <v>1</v>
      </c>
      <c r="W75" s="1">
        <f t="shared" si="4"/>
        <v>0.54059810345241455</v>
      </c>
      <c r="X75" s="1">
        <f t="shared" si="5"/>
        <v>0.2110501025515184</v>
      </c>
    </row>
    <row r="76" spans="2:24">
      <c r="B76">
        <v>1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1</v>
      </c>
      <c r="W76" s="1">
        <f t="shared" si="4"/>
        <v>0.82474730003593089</v>
      </c>
      <c r="X76" s="1">
        <f t="shared" si="5"/>
        <v>3.0713508844696029E-2</v>
      </c>
    </row>
    <row r="77" spans="2:24">
      <c r="B77">
        <v>0</v>
      </c>
      <c r="C77">
        <v>1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 s="1">
        <f t="shared" si="4"/>
        <v>0.6586139361480059</v>
      </c>
      <c r="X77" s="1">
        <f t="shared" si="5"/>
        <v>0.1165444445923578</v>
      </c>
    </row>
    <row r="78" spans="2:24">
      <c r="B78">
        <v>0</v>
      </c>
      <c r="C78">
        <v>1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1</v>
      </c>
      <c r="R78">
        <v>0</v>
      </c>
      <c r="S78">
        <v>0</v>
      </c>
      <c r="T78">
        <v>1</v>
      </c>
      <c r="U78">
        <v>1</v>
      </c>
      <c r="V78">
        <v>1</v>
      </c>
      <c r="W78" s="1">
        <f t="shared" si="4"/>
        <v>0.93999130108233619</v>
      </c>
      <c r="X78" s="1">
        <f t="shared" si="5"/>
        <v>3.601043945790825E-3</v>
      </c>
    </row>
    <row r="79" spans="2:24"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 s="1">
        <f t="shared" si="4"/>
        <v>0.82401480387862447</v>
      </c>
      <c r="X79" s="1">
        <f t="shared" si="5"/>
        <v>3.097078925387901E-2</v>
      </c>
    </row>
    <row r="80" spans="2:24"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1</v>
      </c>
      <c r="V80">
        <v>1</v>
      </c>
      <c r="W80" s="1">
        <f t="shared" si="4"/>
        <v>0.47158048704811112</v>
      </c>
      <c r="X80" s="1">
        <f t="shared" si="5"/>
        <v>0.27922718166831151</v>
      </c>
    </row>
    <row r="81" spans="2:24">
      <c r="B81">
        <v>1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1</v>
      </c>
      <c r="W81" s="1">
        <f t="shared" si="4"/>
        <v>0.62087499196233953</v>
      </c>
      <c r="X81" s="1">
        <f t="shared" si="5"/>
        <v>0.14373577171955612</v>
      </c>
    </row>
    <row r="82" spans="2:24">
      <c r="B82">
        <v>0</v>
      </c>
      <c r="C82">
        <v>1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1</v>
      </c>
      <c r="U82">
        <v>1</v>
      </c>
      <c r="V82">
        <v>1</v>
      </c>
      <c r="W82" s="1">
        <f t="shared" si="4"/>
        <v>0.7394592646211573</v>
      </c>
      <c r="X82" s="1">
        <f t="shared" si="5"/>
        <v>6.7881474791748136E-2</v>
      </c>
    </row>
    <row r="83" spans="2:24">
      <c r="B83">
        <v>1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1</v>
      </c>
      <c r="W83" s="1">
        <f t="shared" si="4"/>
        <v>1.0250120341153355</v>
      </c>
      <c r="X83" s="1">
        <f t="shared" si="5"/>
        <v>6.2560185058670593E-4</v>
      </c>
    </row>
    <row r="84" spans="2:24">
      <c r="B84">
        <v>0</v>
      </c>
      <c r="C84">
        <v>1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1</v>
      </c>
      <c r="W84" s="1">
        <f t="shared" si="4"/>
        <v>0.58229721242506238</v>
      </c>
      <c r="X84" s="1">
        <f t="shared" si="5"/>
        <v>0.17447561874787346</v>
      </c>
    </row>
    <row r="85" spans="2:24">
      <c r="B85">
        <v>0</v>
      </c>
      <c r="C85">
        <v>1</v>
      </c>
      <c r="D85">
        <v>0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1</v>
      </c>
      <c r="V85">
        <v>1</v>
      </c>
      <c r="W85" s="1">
        <f t="shared" si="4"/>
        <v>0.94403845155640564</v>
      </c>
      <c r="X85" s="1">
        <f t="shared" si="5"/>
        <v>3.1316949042047579E-3</v>
      </c>
    </row>
    <row r="86" spans="2:24"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1</v>
      </c>
      <c r="W86" s="1">
        <f t="shared" si="4"/>
        <v>0.76659684633664149</v>
      </c>
      <c r="X86" s="1">
        <f t="shared" si="5"/>
        <v>5.4477032140001345E-2</v>
      </c>
    </row>
    <row r="87" spans="2:24">
      <c r="B87">
        <v>0</v>
      </c>
      <c r="C87">
        <v>1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1</v>
      </c>
      <c r="W87" s="1">
        <f t="shared" si="4"/>
        <v>0.67316435441429934</v>
      </c>
      <c r="X87" s="1">
        <f t="shared" si="5"/>
        <v>0.10682153922542173</v>
      </c>
    </row>
    <row r="88" spans="2:24">
      <c r="B88">
        <v>0</v>
      </c>
      <c r="C88">
        <v>1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  <c r="V88">
        <v>1</v>
      </c>
      <c r="W88" s="1">
        <f t="shared" si="4"/>
        <v>0.66515192903694009</v>
      </c>
      <c r="X88" s="1">
        <f t="shared" si="5"/>
        <v>0.11212323062768241</v>
      </c>
    </row>
    <row r="89" spans="2:24">
      <c r="B89">
        <v>1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1</v>
      </c>
      <c r="W89" s="1">
        <f t="shared" si="4"/>
        <v>0.75182024887446131</v>
      </c>
      <c r="X89" s="1">
        <f t="shared" si="5"/>
        <v>6.1593188868734328E-2</v>
      </c>
    </row>
    <row r="90" spans="2:24">
      <c r="B90">
        <v>0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1</v>
      </c>
      <c r="W90" s="1">
        <f t="shared" si="4"/>
        <v>0.99578760737309868</v>
      </c>
      <c r="X90" s="1">
        <f t="shared" si="5"/>
        <v>1.7744251643172586E-5</v>
      </c>
    </row>
    <row r="91" spans="2:24">
      <c r="B91">
        <v>0</v>
      </c>
      <c r="C91">
        <v>1</v>
      </c>
      <c r="D91">
        <v>0</v>
      </c>
      <c r="E91">
        <v>1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1</v>
      </c>
      <c r="W91" s="1">
        <f t="shared" si="4"/>
        <v>0.22923175760490838</v>
      </c>
      <c r="X91" s="1">
        <f t="shared" si="5"/>
        <v>0.59408368348481877</v>
      </c>
    </row>
    <row r="92" spans="2:24">
      <c r="B92">
        <v>0</v>
      </c>
      <c r="C92">
        <v>1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  <c r="V92">
        <v>1</v>
      </c>
      <c r="W92" s="1">
        <f t="shared" si="4"/>
        <v>0.94363577673591426</v>
      </c>
      <c r="X92" s="1">
        <f t="shared" si="5"/>
        <v>3.1769256641637047E-3</v>
      </c>
    </row>
    <row r="93" spans="2:24">
      <c r="B93">
        <v>0</v>
      </c>
      <c r="C93">
        <v>1</v>
      </c>
      <c r="D93">
        <v>0</v>
      </c>
      <c r="E93">
        <v>1</v>
      </c>
      <c r="F93">
        <v>1</v>
      </c>
      <c r="G93">
        <v>0</v>
      </c>
      <c r="H93">
        <v>0</v>
      </c>
      <c r="I93">
        <v>1</v>
      </c>
      <c r="J93">
        <v>1</v>
      </c>
      <c r="K93">
        <v>0</v>
      </c>
      <c r="L93">
        <v>0</v>
      </c>
      <c r="M93">
        <v>1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1</v>
      </c>
      <c r="W93" s="1">
        <f t="shared" si="4"/>
        <v>1.6452395591509044</v>
      </c>
      <c r="X93" s="1">
        <f t="shared" si="5"/>
        <v>0.41633408869325339</v>
      </c>
    </row>
    <row r="94" spans="2:24"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1</v>
      </c>
      <c r="W94" s="1">
        <f t="shared" si="4"/>
        <v>0.55622905955712376</v>
      </c>
      <c r="X94" s="1">
        <f t="shared" si="5"/>
        <v>0.19693264758155482</v>
      </c>
    </row>
    <row r="95" spans="2:24">
      <c r="B95">
        <v>0</v>
      </c>
      <c r="C95">
        <v>1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  <c r="V95">
        <v>1</v>
      </c>
      <c r="W95" s="1">
        <f t="shared" si="4"/>
        <v>1.200599874737871</v>
      </c>
      <c r="X95" s="1">
        <f t="shared" si="5"/>
        <v>4.0240309744849538E-2</v>
      </c>
    </row>
    <row r="96" spans="2:24"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1</v>
      </c>
      <c r="W96" s="1">
        <f t="shared" si="4"/>
        <v>0.82401480387862447</v>
      </c>
      <c r="X96" s="1">
        <f t="shared" si="5"/>
        <v>3.097078925387901E-2</v>
      </c>
    </row>
    <row r="97" spans="2:24">
      <c r="B97">
        <v>1</v>
      </c>
      <c r="C97">
        <v>0</v>
      </c>
      <c r="D97">
        <v>1</v>
      </c>
      <c r="E97">
        <v>0</v>
      </c>
      <c r="F97">
        <v>1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1</v>
      </c>
      <c r="W97" s="1">
        <f t="shared" si="4"/>
        <v>0.73393800567583356</v>
      </c>
      <c r="X97" s="1">
        <f t="shared" si="5"/>
        <v>7.0788984823752774E-2</v>
      </c>
    </row>
    <row r="98" spans="2:24">
      <c r="B98">
        <v>0</v>
      </c>
      <c r="C98">
        <v>1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1</v>
      </c>
      <c r="W98" s="1">
        <f t="shared" si="4"/>
        <v>0.67316435441429934</v>
      </c>
      <c r="X98" s="1">
        <f t="shared" si="5"/>
        <v>0.10682153922542173</v>
      </c>
    </row>
    <row r="99" spans="2:24">
      <c r="B99">
        <v>0</v>
      </c>
      <c r="C99">
        <v>1</v>
      </c>
      <c r="D99">
        <v>1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1</v>
      </c>
      <c r="U99">
        <v>1</v>
      </c>
      <c r="V99">
        <v>1</v>
      </c>
      <c r="W99" s="1">
        <f t="shared" si="4"/>
        <v>1.0464796030701491</v>
      </c>
      <c r="X99" s="1">
        <f t="shared" si="5"/>
        <v>2.1603535015586126E-3</v>
      </c>
    </row>
    <row r="100" spans="2:24">
      <c r="B100">
        <v>0</v>
      </c>
      <c r="C100">
        <v>1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  <c r="V100">
        <v>1</v>
      </c>
      <c r="W100" s="1">
        <f t="shared" si="4"/>
        <v>0.78909993939340106</v>
      </c>
      <c r="X100" s="1">
        <f t="shared" si="5"/>
        <v>4.4478835563867107E-2</v>
      </c>
    </row>
    <row r="101" spans="2:24">
      <c r="B101">
        <v>1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1</v>
      </c>
      <c r="U101">
        <v>1</v>
      </c>
      <c r="V101">
        <v>1</v>
      </c>
      <c r="W101" s="1">
        <f t="shared" si="4"/>
        <v>0.55087922019187008</v>
      </c>
      <c r="X101" s="1">
        <f t="shared" si="5"/>
        <v>0.20170947485546273</v>
      </c>
    </row>
    <row r="102" spans="2:24">
      <c r="B102">
        <v>1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1</v>
      </c>
      <c r="W102" s="1">
        <f t="shared" si="4"/>
        <v>0.35694156252965875</v>
      </c>
      <c r="X102" s="1">
        <f t="shared" si="5"/>
        <v>0.41352415400179671</v>
      </c>
    </row>
    <row r="103" spans="2:24">
      <c r="B103">
        <v>0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1</v>
      </c>
      <c r="W103" s="1">
        <f t="shared" si="4"/>
        <v>0.67316435441429934</v>
      </c>
      <c r="X103" s="1">
        <f t="shared" si="5"/>
        <v>0.10682153922542173</v>
      </c>
    </row>
    <row r="104" spans="2:24"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1</v>
      </c>
      <c r="W104" s="1">
        <f t="shared" si="4"/>
        <v>0.40818870092053694</v>
      </c>
      <c r="X104" s="1">
        <f t="shared" si="5"/>
        <v>0.35024061371812165</v>
      </c>
    </row>
    <row r="105" spans="2:24">
      <c r="B105">
        <v>1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  <c r="V105">
        <v>1</v>
      </c>
      <c r="W105" s="1">
        <f t="shared" si="4"/>
        <v>0.90760201664780871</v>
      </c>
      <c r="X105" s="1">
        <f t="shared" si="5"/>
        <v>8.5373873275518194E-3</v>
      </c>
    </row>
    <row r="106" spans="2:24"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1</v>
      </c>
      <c r="W106" s="1">
        <f t="shared" si="4"/>
        <v>0.31256119682713734</v>
      </c>
      <c r="X106" s="1">
        <f t="shared" si="5"/>
        <v>0.47257210810773781</v>
      </c>
    </row>
    <row r="107" spans="2:24">
      <c r="B107">
        <v>1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1</v>
      </c>
      <c r="W107" s="1">
        <f t="shared" si="4"/>
        <v>0.75182024887446131</v>
      </c>
      <c r="X107" s="1">
        <f t="shared" si="5"/>
        <v>6.1593188868734328E-2</v>
      </c>
    </row>
    <row r="108" spans="2:24">
      <c r="B108">
        <v>1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1</v>
      </c>
      <c r="W108" s="1">
        <f t="shared" si="4"/>
        <v>0.70079928967946992</v>
      </c>
      <c r="X108" s="1">
        <f t="shared" si="5"/>
        <v>8.9521065056309759E-2</v>
      </c>
    </row>
    <row r="109" spans="2:24">
      <c r="B109">
        <v>0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1</v>
      </c>
      <c r="W109" s="1">
        <f t="shared" si="4"/>
        <v>0.69921646178398955</v>
      </c>
      <c r="X109" s="1">
        <f t="shared" si="5"/>
        <v>9.0470736861742215E-2</v>
      </c>
    </row>
    <row r="110" spans="2:24">
      <c r="B110">
        <v>0</v>
      </c>
      <c r="C110">
        <v>1</v>
      </c>
      <c r="D110">
        <v>1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1</v>
      </c>
      <c r="W110" s="1">
        <f t="shared" si="4"/>
        <v>0.214681339338615</v>
      </c>
      <c r="X110" s="1">
        <f t="shared" si="5"/>
        <v>0.6167253987829916</v>
      </c>
    </row>
    <row r="111" spans="2:24">
      <c r="B111">
        <v>1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1</v>
      </c>
      <c r="W111" s="1">
        <f t="shared" si="4"/>
        <v>0.96663540122015923</v>
      </c>
      <c r="X111" s="1">
        <f t="shared" si="5"/>
        <v>1.1131964517397523E-3</v>
      </c>
    </row>
    <row r="112" spans="2:24"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1</v>
      </c>
      <c r="W112" s="1">
        <f t="shared" si="4"/>
        <v>0.91012104093140234</v>
      </c>
      <c r="X112" s="1">
        <f t="shared" si="5"/>
        <v>8.0782272832546544E-3</v>
      </c>
    </row>
    <row r="113" spans="2:24">
      <c r="B113">
        <v>1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  <c r="V113">
        <v>1</v>
      </c>
      <c r="W113" s="1">
        <f t="shared" si="4"/>
        <v>0.76400902357740208</v>
      </c>
      <c r="X113" s="1">
        <f t="shared" si="5"/>
        <v>5.5691740952891165E-2</v>
      </c>
    </row>
    <row r="114" spans="2:24">
      <c r="B114">
        <v>1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1</v>
      </c>
      <c r="V114">
        <v>1</v>
      </c>
      <c r="W114" s="1">
        <f t="shared" si="4"/>
        <v>0.60229477421981104</v>
      </c>
      <c r="X114" s="1">
        <f t="shared" si="5"/>
        <v>0.15816944661287108</v>
      </c>
    </row>
    <row r="115" spans="2:24">
      <c r="B115">
        <v>0</v>
      </c>
      <c r="C115">
        <v>1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1</v>
      </c>
      <c r="W115" s="1">
        <f t="shared" si="4"/>
        <v>0.92948803329011231</v>
      </c>
      <c r="X115" s="1">
        <f t="shared" si="5"/>
        <v>4.9719374492963094E-3</v>
      </c>
    </row>
    <row r="116" spans="2:24">
      <c r="B116">
        <v>0</v>
      </c>
      <c r="C116">
        <v>1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1</v>
      </c>
      <c r="W116" s="1">
        <f t="shared" si="4"/>
        <v>0.9516482021132735</v>
      </c>
      <c r="X116" s="1">
        <f t="shared" si="5"/>
        <v>2.3378963588788493E-3</v>
      </c>
    </row>
    <row r="117" spans="2:24">
      <c r="B117">
        <v>1</v>
      </c>
      <c r="C117">
        <v>0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1</v>
      </c>
      <c r="W117" s="1">
        <f t="shared" si="4"/>
        <v>0.84666061149369809</v>
      </c>
      <c r="X117" s="1">
        <f t="shared" si="5"/>
        <v>2.3512968067486595E-2</v>
      </c>
    </row>
    <row r="118" spans="2:24">
      <c r="B118">
        <v>1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</v>
      </c>
      <c r="W118" s="1">
        <f t="shared" si="4"/>
        <v>0.34239114426336537</v>
      </c>
      <c r="X118" s="1">
        <f t="shared" si="5"/>
        <v>0.43244940714324592</v>
      </c>
    </row>
    <row r="119" spans="2:24">
      <c r="B119">
        <v>1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1</v>
      </c>
      <c r="W119" s="1">
        <f t="shared" si="4"/>
        <v>0.74776628719575444</v>
      </c>
      <c r="X119" s="1">
        <f t="shared" si="5"/>
        <v>6.3621845875014627E-2</v>
      </c>
    </row>
    <row r="120" spans="2:24">
      <c r="B120">
        <v>0</v>
      </c>
      <c r="C120">
        <v>1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1</v>
      </c>
      <c r="W120" s="1">
        <f t="shared" si="4"/>
        <v>0.47289962033489474</v>
      </c>
      <c r="X120" s="1">
        <f t="shared" si="5"/>
        <v>0.27783481024309808</v>
      </c>
    </row>
    <row r="121" spans="2:24">
      <c r="B121">
        <v>1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1</v>
      </c>
      <c r="W121" s="1">
        <f t="shared" si="4"/>
        <v>0.71534970794576336</v>
      </c>
      <c r="X121" s="1">
        <f t="shared" si="5"/>
        <v>8.1025788766562218E-2</v>
      </c>
    </row>
    <row r="122" spans="2:24">
      <c r="B122">
        <v>1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1</v>
      </c>
      <c r="W122" s="1">
        <f t="shared" si="4"/>
        <v>0.35694156252965875</v>
      </c>
      <c r="X122" s="1">
        <f t="shared" si="5"/>
        <v>0.41352415400179671</v>
      </c>
    </row>
    <row r="123" spans="2:24">
      <c r="B123">
        <v>1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1</v>
      </c>
      <c r="W123" s="1">
        <f t="shared" si="4"/>
        <v>0.451788736353533</v>
      </c>
      <c r="X123" s="1">
        <f t="shared" si="5"/>
        <v>0.30053558958885612</v>
      </c>
    </row>
    <row r="124" spans="2:24">
      <c r="B124">
        <v>1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1</v>
      </c>
      <c r="W124" s="1">
        <f t="shared" si="4"/>
        <v>0.63542541022863297</v>
      </c>
      <c r="X124" s="1">
        <f t="shared" si="5"/>
        <v>0.13291463150696056</v>
      </c>
    </row>
    <row r="125" spans="2:24">
      <c r="B125">
        <v>0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1</v>
      </c>
      <c r="V125">
        <v>1</v>
      </c>
      <c r="W125" s="1">
        <f t="shared" si="4"/>
        <v>1.3916153660688237</v>
      </c>
      <c r="X125" s="1">
        <f t="shared" si="5"/>
        <v>0.15336259494121882</v>
      </c>
    </row>
    <row r="126" spans="2:24"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1</v>
      </c>
      <c r="V126">
        <v>1</v>
      </c>
      <c r="W126" s="1">
        <f t="shared" si="4"/>
        <v>0.78703185298098266</v>
      </c>
      <c r="X126" s="1">
        <f t="shared" si="5"/>
        <v>4.5355431644713784E-2</v>
      </c>
    </row>
    <row r="127" spans="2:24">
      <c r="B127">
        <v>1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1</v>
      </c>
      <c r="V127">
        <v>1</v>
      </c>
      <c r="W127" s="1">
        <f t="shared" si="4"/>
        <v>0.46716568117395096</v>
      </c>
      <c r="X127" s="1">
        <f t="shared" si="5"/>
        <v>0.28391241131881967</v>
      </c>
    </row>
    <row r="128" spans="2:24">
      <c r="B128">
        <v>0</v>
      </c>
      <c r="C128">
        <v>1</v>
      </c>
      <c r="D128">
        <v>0</v>
      </c>
      <c r="E128">
        <v>1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1</v>
      </c>
      <c r="W128" s="1">
        <f t="shared" si="4"/>
        <v>0.50104628235492232</v>
      </c>
      <c r="X128" s="1">
        <f t="shared" si="5"/>
        <v>0.24895481235184388</v>
      </c>
    </row>
    <row r="129" spans="2:24">
      <c r="B129">
        <v>1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1</v>
      </c>
      <c r="W129" s="1">
        <f t="shared" si="4"/>
        <v>0.60229477421981104</v>
      </c>
      <c r="X129" s="1">
        <f t="shared" si="5"/>
        <v>0.15816944661287108</v>
      </c>
    </row>
    <row r="130" spans="2:24">
      <c r="B130">
        <v>1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1</v>
      </c>
      <c r="W130" s="1">
        <f t="shared" si="4"/>
        <v>0.90106402375887451</v>
      </c>
      <c r="X130" s="1">
        <f t="shared" si="5"/>
        <v>9.7883273947845465E-3</v>
      </c>
    </row>
    <row r="131" spans="2:24">
      <c r="B131">
        <v>0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1</v>
      </c>
      <c r="W131" s="1">
        <f t="shared" si="4"/>
        <v>0.47289962033489474</v>
      </c>
      <c r="X131" s="1">
        <f t="shared" si="5"/>
        <v>0.27783481024309808</v>
      </c>
    </row>
    <row r="132" spans="2:24">
      <c r="B132">
        <v>0</v>
      </c>
      <c r="C132">
        <v>1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1</v>
      </c>
      <c r="V132">
        <v>1</v>
      </c>
      <c r="W132" s="1">
        <f t="shared" si="4"/>
        <v>1.5556819230277177</v>
      </c>
      <c r="X132" s="1">
        <f t="shared" si="5"/>
        <v>0.30878239957978237</v>
      </c>
    </row>
    <row r="133" spans="2:24"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1</v>
      </c>
      <c r="W133" s="1">
        <f t="shared" si="4"/>
        <v>0.55622905955712376</v>
      </c>
      <c r="X133" s="1">
        <f t="shared" si="5"/>
        <v>0.19693264758155482</v>
      </c>
    </row>
    <row r="134" spans="2:24"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1</v>
      </c>
      <c r="W134" s="1">
        <f t="shared" si="4"/>
        <v>0.40818870092053694</v>
      </c>
      <c r="X134" s="1">
        <f t="shared" si="5"/>
        <v>0.35024061371812165</v>
      </c>
    </row>
    <row r="135" spans="2:24">
      <c r="B135">
        <v>0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1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1</v>
      </c>
      <c r="V135">
        <v>1</v>
      </c>
      <c r="W135" s="1">
        <f t="shared" si="4"/>
        <v>1.1364539278787456</v>
      </c>
      <c r="X135" s="1">
        <f t="shared" si="5"/>
        <v>1.8619674433537892E-2</v>
      </c>
    </row>
    <row r="136" spans="2:24">
      <c r="B136">
        <v>1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1</v>
      </c>
      <c r="S136">
        <v>0</v>
      </c>
      <c r="T136">
        <v>0</v>
      </c>
      <c r="U136">
        <v>1</v>
      </c>
      <c r="V136">
        <v>1</v>
      </c>
      <c r="W136" s="1">
        <f t="shared" si="4"/>
        <v>0.72854371516451433</v>
      </c>
      <c r="X136" s="1">
        <f t="shared" si="5"/>
        <v>7.3688514576684322E-2</v>
      </c>
    </row>
    <row r="137" spans="2:24">
      <c r="B137">
        <v>0</v>
      </c>
      <c r="C137">
        <v>1</v>
      </c>
      <c r="D137">
        <v>0</v>
      </c>
      <c r="E137">
        <v>1</v>
      </c>
      <c r="F137">
        <v>1</v>
      </c>
      <c r="G137">
        <v>0</v>
      </c>
      <c r="H137">
        <v>1</v>
      </c>
      <c r="I137">
        <v>1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1</v>
      </c>
      <c r="W137" s="1">
        <f t="shared" ref="W137:W200" si="6">SUMPRODUCT($B$2:$U$2,$B137:$U137)</f>
        <v>1.2228546271634675</v>
      </c>
      <c r="X137" s="1">
        <f t="shared" ref="X137:X200" si="7">(W137-V137)^2</f>
        <v>4.9664184848168098E-2</v>
      </c>
    </row>
    <row r="138" spans="2:24">
      <c r="B138">
        <v>1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1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  <c r="V138">
        <v>1</v>
      </c>
      <c r="W138" s="1">
        <f t="shared" si="6"/>
        <v>0.98194538535169595</v>
      </c>
      <c r="X138" s="1">
        <f t="shared" si="7"/>
        <v>3.2596911009875505E-4</v>
      </c>
    </row>
    <row r="139" spans="2:24">
      <c r="B139">
        <v>0</v>
      </c>
      <c r="C139">
        <v>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  <c r="V139">
        <v>1</v>
      </c>
      <c r="W139" s="1">
        <f t="shared" si="6"/>
        <v>1.3020439221520188</v>
      </c>
      <c r="X139" s="1">
        <f t="shared" si="7"/>
        <v>9.1230530908974802E-2</v>
      </c>
    </row>
    <row r="140" spans="2:24"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1</v>
      </c>
      <c r="V140">
        <v>1</v>
      </c>
      <c r="W140" s="1">
        <f t="shared" si="6"/>
        <v>0.78703185298098266</v>
      </c>
      <c r="X140" s="1">
        <f t="shared" si="7"/>
        <v>4.5355431644713784E-2</v>
      </c>
    </row>
    <row r="141" spans="2:24">
      <c r="B141">
        <v>1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1</v>
      </c>
      <c r="W141" s="1">
        <f t="shared" si="6"/>
        <v>0.34239114426336537</v>
      </c>
      <c r="X141" s="1">
        <f t="shared" si="7"/>
        <v>0.43244940714324592</v>
      </c>
    </row>
    <row r="142" spans="2:24">
      <c r="B142">
        <v>0</v>
      </c>
      <c r="C142">
        <v>1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1</v>
      </c>
      <c r="W142" s="1">
        <f t="shared" si="6"/>
        <v>0.6586139361480059</v>
      </c>
      <c r="X142" s="1">
        <f t="shared" si="7"/>
        <v>0.1165444445923578</v>
      </c>
    </row>
    <row r="143" spans="2:24">
      <c r="B143">
        <v>1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1</v>
      </c>
      <c r="W143" s="1">
        <f t="shared" si="6"/>
        <v>0.34239114426336537</v>
      </c>
      <c r="X143" s="1">
        <f t="shared" si="7"/>
        <v>0.43244940714324592</v>
      </c>
    </row>
    <row r="144" spans="2:24">
      <c r="B144">
        <v>0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1</v>
      </c>
      <c r="W144" s="1">
        <f t="shared" si="6"/>
        <v>0.40818870092053694</v>
      </c>
      <c r="X144" s="1">
        <f t="shared" si="7"/>
        <v>0.35024061371812165</v>
      </c>
    </row>
    <row r="145" spans="2:24">
      <c r="B145">
        <v>1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 s="1">
        <f t="shared" si="6"/>
        <v>0.54265587834276996</v>
      </c>
      <c r="X145" s="1">
        <f t="shared" si="7"/>
        <v>0.20916364561442324</v>
      </c>
    </row>
    <row r="146" spans="2:24">
      <c r="B146">
        <v>1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  <c r="V146">
        <v>1</v>
      </c>
      <c r="W146" s="1">
        <f t="shared" si="6"/>
        <v>0.90760201664780871</v>
      </c>
      <c r="X146" s="1">
        <f t="shared" si="7"/>
        <v>8.5373873275518194E-3</v>
      </c>
    </row>
    <row r="147" spans="2:24"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1</v>
      </c>
      <c r="W147" s="1">
        <f t="shared" si="6"/>
        <v>0.90008678670693487</v>
      </c>
      <c r="X147" s="1">
        <f t="shared" si="7"/>
        <v>9.9826501905455264E-3</v>
      </c>
    </row>
    <row r="148" spans="2:24">
      <c r="B148">
        <v>0</v>
      </c>
      <c r="C148">
        <v>1</v>
      </c>
      <c r="D148">
        <v>0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  <c r="V148">
        <v>1</v>
      </c>
      <c r="W148" s="1">
        <f t="shared" si="6"/>
        <v>1.1057527009139967</v>
      </c>
      <c r="X148" s="1">
        <f t="shared" si="7"/>
        <v>1.1183633750605236E-2</v>
      </c>
    </row>
    <row r="149" spans="2:24">
      <c r="B149">
        <v>0</v>
      </c>
      <c r="C149">
        <v>0</v>
      </c>
      <c r="D149">
        <v>0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1</v>
      </c>
      <c r="W149" s="1">
        <f t="shared" si="6"/>
        <v>0.78201467908848232</v>
      </c>
      <c r="X149" s="1">
        <f t="shared" si="7"/>
        <v>4.7517600132897346E-2</v>
      </c>
    </row>
    <row r="150" spans="2:24">
      <c r="B150">
        <v>0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1</v>
      </c>
      <c r="W150" s="1">
        <f t="shared" si="6"/>
        <v>0.45834920206860136</v>
      </c>
      <c r="X150" s="1">
        <f t="shared" si="7"/>
        <v>0.29338558689972088</v>
      </c>
    </row>
    <row r="151" spans="2:24">
      <c r="B151">
        <v>1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 s="1">
        <f t="shared" si="6"/>
        <v>0.45713142694948355</v>
      </c>
      <c r="X151" s="1">
        <f t="shared" si="7"/>
        <v>0.29470628760590395</v>
      </c>
    </row>
    <row r="152" spans="2:24">
      <c r="B152">
        <v>0</v>
      </c>
      <c r="C152">
        <v>1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  <c r="V152">
        <v>1</v>
      </c>
      <c r="W152" s="1">
        <f t="shared" si="6"/>
        <v>0.78909993939340106</v>
      </c>
      <c r="X152" s="1">
        <f t="shared" si="7"/>
        <v>4.4478835563867107E-2</v>
      </c>
    </row>
    <row r="153" spans="2:24">
      <c r="B153">
        <v>0</v>
      </c>
      <c r="C153">
        <v>1</v>
      </c>
      <c r="D153">
        <v>0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1</v>
      </c>
      <c r="W153" s="1">
        <f t="shared" si="6"/>
        <v>0.6986852398662533</v>
      </c>
      <c r="X153" s="1">
        <f t="shared" si="7"/>
        <v>9.0790584674457303E-2</v>
      </c>
    </row>
    <row r="154" spans="2:24">
      <c r="B154">
        <v>0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1</v>
      </c>
      <c r="W154" s="1">
        <f t="shared" si="6"/>
        <v>0.45834920206860136</v>
      </c>
      <c r="X154" s="1">
        <f t="shared" si="7"/>
        <v>0.29338558689972088</v>
      </c>
    </row>
    <row r="155" spans="2:24">
      <c r="B155">
        <v>0</v>
      </c>
      <c r="C155">
        <v>1</v>
      </c>
      <c r="D155">
        <v>1</v>
      </c>
      <c r="E155">
        <v>0</v>
      </c>
      <c r="F155">
        <v>1</v>
      </c>
      <c r="G155">
        <v>1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  <c r="V155">
        <v>1</v>
      </c>
      <c r="W155" s="1">
        <f t="shared" si="6"/>
        <v>0.84086509696875678</v>
      </c>
      <c r="X155" s="1">
        <f t="shared" si="7"/>
        <v>2.5323917362763185E-2</v>
      </c>
    </row>
    <row r="156" spans="2:24">
      <c r="B156">
        <v>1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1</v>
      </c>
      <c r="U156">
        <v>1</v>
      </c>
      <c r="V156">
        <v>1</v>
      </c>
      <c r="W156" s="1">
        <f t="shared" si="6"/>
        <v>0.79454708292185638</v>
      </c>
      <c r="X156" s="1">
        <f t="shared" si="7"/>
        <v>4.2210901135918556E-2</v>
      </c>
    </row>
    <row r="157" spans="2:24">
      <c r="B157">
        <v>0</v>
      </c>
      <c r="C157">
        <v>1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  <c r="V157">
        <v>1</v>
      </c>
      <c r="W157" s="1">
        <f t="shared" si="6"/>
        <v>0.94363577673591426</v>
      </c>
      <c r="X157" s="1">
        <f t="shared" si="7"/>
        <v>3.1769256641637047E-3</v>
      </c>
    </row>
    <row r="158" spans="2:24">
      <c r="B158">
        <v>0</v>
      </c>
      <c r="C158">
        <v>1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1</v>
      </c>
      <c r="V158">
        <v>1</v>
      </c>
      <c r="W158" s="1">
        <f t="shared" si="6"/>
        <v>0.17878481653121148</v>
      </c>
      <c r="X158" s="1">
        <f t="shared" si="7"/>
        <v>0.67439437755967602</v>
      </c>
    </row>
    <row r="159" spans="2:24"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  <c r="V159">
        <v>1</v>
      </c>
      <c r="W159" s="1">
        <f t="shared" si="6"/>
        <v>0.77751721778261385</v>
      </c>
      <c r="X159" s="1">
        <f t="shared" si="7"/>
        <v>4.949858838318888E-2</v>
      </c>
    </row>
    <row r="160" spans="2:24">
      <c r="B160">
        <v>0</v>
      </c>
      <c r="C160">
        <v>1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1</v>
      </c>
      <c r="W160" s="1">
        <f t="shared" si="6"/>
        <v>0.67970234730323353</v>
      </c>
      <c r="X160" s="1">
        <f t="shared" si="7"/>
        <v>0.10259058632305842</v>
      </c>
    </row>
    <row r="161" spans="2:24">
      <c r="B161">
        <v>0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1</v>
      </c>
      <c r="W161" s="1">
        <f t="shared" si="6"/>
        <v>0.52464411227545926</v>
      </c>
      <c r="X161" s="1">
        <f t="shared" si="7"/>
        <v>0.22596321999438618</v>
      </c>
    </row>
    <row r="162" spans="2:24">
      <c r="B162">
        <v>0</v>
      </c>
      <c r="C162">
        <v>1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  <c r="V162">
        <v>1</v>
      </c>
      <c r="W162" s="1">
        <f t="shared" si="6"/>
        <v>0.66515192903694009</v>
      </c>
      <c r="X162" s="1">
        <f t="shared" si="7"/>
        <v>0.11212323062768241</v>
      </c>
    </row>
    <row r="163" spans="2:24">
      <c r="B163">
        <v>0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1</v>
      </c>
      <c r="W163" s="1">
        <f t="shared" si="6"/>
        <v>0.9261549395748736</v>
      </c>
      <c r="X163" s="1">
        <f t="shared" si="7"/>
        <v>5.4530929491905687E-3</v>
      </c>
    </row>
    <row r="164" spans="2:24"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1</v>
      </c>
      <c r="V164">
        <v>1</v>
      </c>
      <c r="W164" s="1">
        <f t="shared" si="6"/>
        <v>1.0153551995318923</v>
      </c>
      <c r="X164" s="1">
        <f t="shared" si="7"/>
        <v>2.3578215266422702E-4</v>
      </c>
    </row>
    <row r="165" spans="2:24">
      <c r="B165">
        <v>0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1</v>
      </c>
      <c r="W165" s="1">
        <f t="shared" si="6"/>
        <v>0.75649379363652836</v>
      </c>
      <c r="X165" s="1">
        <f t="shared" si="7"/>
        <v>5.9295272537529635E-2</v>
      </c>
    </row>
    <row r="166" spans="2:24">
      <c r="B166">
        <v>1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1</v>
      </c>
      <c r="U166">
        <v>1</v>
      </c>
      <c r="V166">
        <v>1</v>
      </c>
      <c r="W166" s="1">
        <f t="shared" si="6"/>
        <v>0.88743463624860208</v>
      </c>
      <c r="X166" s="1">
        <f t="shared" si="7"/>
        <v>1.2670961116484528E-2</v>
      </c>
    </row>
    <row r="167" spans="2:24">
      <c r="B167">
        <v>0</v>
      </c>
      <c r="C167">
        <v>1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1</v>
      </c>
      <c r="U167">
        <v>1</v>
      </c>
      <c r="V167">
        <v>1</v>
      </c>
      <c r="W167" s="1">
        <f t="shared" si="6"/>
        <v>1.3093422907705474</v>
      </c>
      <c r="X167" s="1">
        <f t="shared" si="7"/>
        <v>9.5692652859169905E-2</v>
      </c>
    </row>
    <row r="168" spans="2:24">
      <c r="B168">
        <v>1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1</v>
      </c>
      <c r="W168" s="1">
        <f t="shared" si="6"/>
        <v>0.11327369979967233</v>
      </c>
      <c r="X168" s="1">
        <f t="shared" si="7"/>
        <v>0.7862835314669615</v>
      </c>
    </row>
    <row r="169" spans="2:24">
      <c r="B169">
        <v>1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1</v>
      </c>
      <c r="V169">
        <v>1</v>
      </c>
      <c r="W169" s="1">
        <f t="shared" si="6"/>
        <v>6.2826758725975484E-2</v>
      </c>
      <c r="X169" s="1">
        <f t="shared" si="7"/>
        <v>0.87829368416006104</v>
      </c>
    </row>
    <row r="170" spans="2:24">
      <c r="B170">
        <v>0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1</v>
      </c>
      <c r="W170" s="1">
        <f t="shared" si="6"/>
        <v>0.46003455102876728</v>
      </c>
      <c r="X170" s="1">
        <f t="shared" si="7"/>
        <v>0.29156268608270486</v>
      </c>
    </row>
    <row r="171" spans="2:24">
      <c r="B171">
        <v>1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  <c r="V171">
        <v>1</v>
      </c>
      <c r="W171" s="1">
        <f t="shared" si="6"/>
        <v>0.56374428949799749</v>
      </c>
      <c r="X171" s="1">
        <f t="shared" si="7"/>
        <v>0.19031904494560703</v>
      </c>
    </row>
    <row r="172" spans="2:24">
      <c r="B172">
        <v>0</v>
      </c>
      <c r="C172">
        <v>1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  <c r="V172">
        <v>1</v>
      </c>
      <c r="W172" s="1">
        <f t="shared" si="6"/>
        <v>0.97481425520651244</v>
      </c>
      <c r="X172" s="1">
        <f t="shared" si="7"/>
        <v>6.3432174080268588E-4</v>
      </c>
    </row>
    <row r="173" spans="2:24">
      <c r="B173">
        <v>1</v>
      </c>
      <c r="C173">
        <v>0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1</v>
      </c>
      <c r="U173">
        <v>1</v>
      </c>
      <c r="V173">
        <v>1</v>
      </c>
      <c r="W173" s="1">
        <f t="shared" si="6"/>
        <v>1.2988294161343958</v>
      </c>
      <c r="X173" s="1">
        <f t="shared" si="7"/>
        <v>8.9299019947223918E-2</v>
      </c>
    </row>
    <row r="174" spans="2:24"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1</v>
      </c>
      <c r="W174" s="1">
        <f t="shared" si="6"/>
        <v>0.74194337537023491</v>
      </c>
      <c r="X174" s="1">
        <f t="shared" si="7"/>
        <v>6.6593221515307485E-2</v>
      </c>
    </row>
    <row r="175" spans="2:24">
      <c r="B175">
        <v>1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</v>
      </c>
      <c r="W175" s="1">
        <f t="shared" si="6"/>
        <v>0.35694156252965875</v>
      </c>
      <c r="X175" s="1">
        <f t="shared" si="7"/>
        <v>0.41352415400179671</v>
      </c>
    </row>
    <row r="176" spans="2:24"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1</v>
      </c>
      <c r="W176" s="1">
        <f t="shared" si="6"/>
        <v>0.4915181401427659</v>
      </c>
      <c r="X176" s="1">
        <f t="shared" si="7"/>
        <v>0.25855380180387177</v>
      </c>
    </row>
    <row r="177" spans="2:24">
      <c r="B177">
        <v>0</v>
      </c>
      <c r="C177">
        <v>1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1</v>
      </c>
      <c r="W177" s="1">
        <f t="shared" si="6"/>
        <v>0.47289962033489474</v>
      </c>
      <c r="X177" s="1">
        <f t="shared" si="7"/>
        <v>0.27783481024309808</v>
      </c>
    </row>
    <row r="178" spans="2:24">
      <c r="B178">
        <v>1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0</v>
      </c>
      <c r="T178">
        <v>0</v>
      </c>
      <c r="U178">
        <v>1</v>
      </c>
      <c r="V178">
        <v>1</v>
      </c>
      <c r="W178" s="1">
        <f t="shared" si="6"/>
        <v>0.67608516646511907</v>
      </c>
      <c r="X178" s="1">
        <f t="shared" si="7"/>
        <v>0.10492081938392962</v>
      </c>
    </row>
    <row r="179" spans="2:24">
      <c r="B179">
        <v>1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1</v>
      </c>
      <c r="W179" s="1">
        <f t="shared" si="6"/>
        <v>0.35694156252965875</v>
      </c>
      <c r="X179" s="1">
        <f t="shared" si="7"/>
        <v>0.41352415400179671</v>
      </c>
    </row>
    <row r="180" spans="2:24">
      <c r="B180">
        <v>1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1</v>
      </c>
      <c r="W180" s="1">
        <f t="shared" si="6"/>
        <v>0.35694156252965875</v>
      </c>
      <c r="X180" s="1">
        <f t="shared" si="7"/>
        <v>0.41352415400179671</v>
      </c>
    </row>
    <row r="181" spans="2:24">
      <c r="B181">
        <v>0</v>
      </c>
      <c r="C181">
        <v>1</v>
      </c>
      <c r="D181">
        <v>1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1</v>
      </c>
      <c r="W181" s="1">
        <f t="shared" si="6"/>
        <v>0.92948803329011231</v>
      </c>
      <c r="X181" s="1">
        <f t="shared" si="7"/>
        <v>4.9719374492963094E-3</v>
      </c>
    </row>
    <row r="182" spans="2:24">
      <c r="B182">
        <v>0</v>
      </c>
      <c r="C182">
        <v>1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1</v>
      </c>
      <c r="W182" s="1">
        <f t="shared" si="6"/>
        <v>0.47289962033489474</v>
      </c>
      <c r="X182" s="1">
        <f t="shared" si="7"/>
        <v>0.27783481024309808</v>
      </c>
    </row>
    <row r="183" spans="2:24">
      <c r="B183">
        <v>0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1</v>
      </c>
      <c r="W183" s="1">
        <f t="shared" si="6"/>
        <v>0.66562665164729129</v>
      </c>
      <c r="X183" s="1">
        <f t="shared" si="7"/>
        <v>0.11180553608860189</v>
      </c>
    </row>
    <row r="184" spans="2:24">
      <c r="B184">
        <v>0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1</v>
      </c>
      <c r="U184">
        <v>1</v>
      </c>
      <c r="V184">
        <v>1</v>
      </c>
      <c r="W184" s="1">
        <f t="shared" si="6"/>
        <v>1.1352762934490299</v>
      </c>
      <c r="X184" s="1">
        <f t="shared" si="7"/>
        <v>1.8299675569308053E-2</v>
      </c>
    </row>
    <row r="185" spans="2:24">
      <c r="B185">
        <v>0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1</v>
      </c>
      <c r="W185" s="1">
        <f t="shared" si="6"/>
        <v>0.6586139361480059</v>
      </c>
      <c r="X185" s="1">
        <f t="shared" si="7"/>
        <v>0.1165444445923578</v>
      </c>
    </row>
    <row r="186" spans="2:24">
      <c r="B186">
        <v>0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1</v>
      </c>
      <c r="W186" s="1">
        <f t="shared" si="6"/>
        <v>0.27929090058530703</v>
      </c>
      <c r="X186" s="1">
        <f t="shared" si="7"/>
        <v>0.51942160597913778</v>
      </c>
    </row>
    <row r="187" spans="2:24">
      <c r="B187">
        <v>0</v>
      </c>
      <c r="C187">
        <v>1</v>
      </c>
      <c r="D187">
        <v>1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1</v>
      </c>
      <c r="W187" s="1">
        <f t="shared" si="6"/>
        <v>1.1297527673695169</v>
      </c>
      <c r="X187" s="1">
        <f t="shared" si="7"/>
        <v>1.6835780640047971E-2</v>
      </c>
    </row>
    <row r="188" spans="2:24">
      <c r="B188">
        <v>0</v>
      </c>
      <c r="C188">
        <v>1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  <c r="V188">
        <v>1</v>
      </c>
      <c r="W188" s="1">
        <f t="shared" si="6"/>
        <v>1.1332024074378455</v>
      </c>
      <c r="X188" s="1">
        <f t="shared" si="7"/>
        <v>1.77428813472378E-2</v>
      </c>
    </row>
    <row r="189" spans="2:24">
      <c r="B189">
        <v>0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1</v>
      </c>
      <c r="W189" s="1">
        <f t="shared" si="6"/>
        <v>0.96686158041604608</v>
      </c>
      <c r="X189" s="1">
        <f t="shared" si="7"/>
        <v>1.0981548525221803E-3</v>
      </c>
    </row>
    <row r="190" spans="2:24">
      <c r="B190">
        <v>0</v>
      </c>
      <c r="C190">
        <v>1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1</v>
      </c>
      <c r="U190">
        <v>1</v>
      </c>
      <c r="V190">
        <v>1</v>
      </c>
      <c r="W190" s="1">
        <f t="shared" si="6"/>
        <v>1.2834637044094903</v>
      </c>
      <c r="X190" s="1">
        <f t="shared" si="7"/>
        <v>8.0351671717550893E-2</v>
      </c>
    </row>
    <row r="191" spans="2:24">
      <c r="B191">
        <v>1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1</v>
      </c>
      <c r="U191">
        <v>1</v>
      </c>
      <c r="V191">
        <v>1</v>
      </c>
      <c r="W191" s="1">
        <f t="shared" si="6"/>
        <v>1.0076699171522003</v>
      </c>
      <c r="X191" s="1">
        <f t="shared" si="7"/>
        <v>5.882762912161688E-5</v>
      </c>
    </row>
    <row r="192" spans="2:24">
      <c r="B192">
        <v>0</v>
      </c>
      <c r="C192">
        <v>1</v>
      </c>
      <c r="D192">
        <v>1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1</v>
      </c>
      <c r="S192">
        <v>0</v>
      </c>
      <c r="T192">
        <v>0</v>
      </c>
      <c r="U192">
        <v>1</v>
      </c>
      <c r="V192">
        <v>1</v>
      </c>
      <c r="W192" s="1">
        <f t="shared" si="6"/>
        <v>0.36931706005707443</v>
      </c>
      <c r="X192" s="1">
        <f t="shared" si="7"/>
        <v>0.39776097073505184</v>
      </c>
    </row>
    <row r="193" spans="2:24">
      <c r="B193">
        <v>0</v>
      </c>
      <c r="C193">
        <v>0</v>
      </c>
      <c r="D193">
        <v>1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  <c r="V193">
        <v>1</v>
      </c>
      <c r="W193" s="1">
        <f t="shared" si="6"/>
        <v>0.97426698779052767</v>
      </c>
      <c r="X193" s="1">
        <f t="shared" si="7"/>
        <v>6.621879173728519E-4</v>
      </c>
    </row>
    <row r="194" spans="2:24">
      <c r="B194">
        <v>0</v>
      </c>
      <c r="C194">
        <v>1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1</v>
      </c>
      <c r="W194" s="1">
        <f t="shared" si="6"/>
        <v>0.47289962033489474</v>
      </c>
      <c r="X194" s="1">
        <f t="shared" si="7"/>
        <v>0.27783481024309808</v>
      </c>
    </row>
    <row r="195" spans="2:24">
      <c r="B195">
        <v>1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1</v>
      </c>
      <c r="U195">
        <v>1</v>
      </c>
      <c r="V195">
        <v>1</v>
      </c>
      <c r="W195" s="1">
        <f t="shared" si="6"/>
        <v>1.1687446172692011</v>
      </c>
      <c r="X195" s="1">
        <f t="shared" si="7"/>
        <v>2.8474745857329158E-2</v>
      </c>
    </row>
    <row r="196" spans="2:24">
      <c r="B196">
        <v>1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1</v>
      </c>
      <c r="W196" s="1">
        <f t="shared" si="6"/>
        <v>1.0701005117260833</v>
      </c>
      <c r="X196" s="1">
        <f t="shared" si="7"/>
        <v>4.9140817442587473E-3</v>
      </c>
    </row>
    <row r="197" spans="2:24">
      <c r="B197">
        <v>1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1</v>
      </c>
      <c r="W197" s="1">
        <f t="shared" si="6"/>
        <v>0.86622820365249176</v>
      </c>
      <c r="X197" s="1">
        <f t="shared" si="7"/>
        <v>1.7894893498039219E-2</v>
      </c>
    </row>
    <row r="198" spans="2:24">
      <c r="B198">
        <v>1</v>
      </c>
      <c r="C198">
        <v>0</v>
      </c>
      <c r="D198">
        <v>0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1</v>
      </c>
      <c r="W198" s="1">
        <f t="shared" si="6"/>
        <v>0.58272718206101737</v>
      </c>
      <c r="X198" s="1">
        <f t="shared" si="7"/>
        <v>0.17411660459073935</v>
      </c>
    </row>
    <row r="199" spans="2:24">
      <c r="B199">
        <v>0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1</v>
      </c>
      <c r="W199" s="1">
        <f t="shared" si="6"/>
        <v>0.76659684633664149</v>
      </c>
      <c r="X199" s="1">
        <f t="shared" si="7"/>
        <v>5.4477032140001345E-2</v>
      </c>
    </row>
    <row r="200" spans="2:24">
      <c r="B200">
        <v>0</v>
      </c>
      <c r="C200">
        <v>1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</v>
      </c>
      <c r="W200" s="1">
        <f t="shared" si="6"/>
        <v>0.83796378008081618</v>
      </c>
      <c r="X200" s="1">
        <f t="shared" si="7"/>
        <v>2.6255736565698105E-2</v>
      </c>
    </row>
    <row r="201" spans="2:24">
      <c r="B201">
        <v>0</v>
      </c>
      <c r="C201">
        <v>1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1</v>
      </c>
      <c r="W201" s="1">
        <f t="shared" ref="W201:W264" si="8">SUMPRODUCT($B$2:$U$2,$B201:$U201)</f>
        <v>0.67316435441429934</v>
      </c>
      <c r="X201" s="1">
        <f t="shared" ref="X201:X264" si="9">(W201-V201)^2</f>
        <v>0.10682153922542173</v>
      </c>
    </row>
    <row r="202" spans="2:24">
      <c r="B202">
        <v>0</v>
      </c>
      <c r="C202">
        <v>1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1</v>
      </c>
      <c r="V202">
        <v>1</v>
      </c>
      <c r="W202" s="1">
        <f t="shared" si="8"/>
        <v>0.59979091556830977</v>
      </c>
      <c r="X202" s="1">
        <f t="shared" si="9"/>
        <v>0.16016731126165176</v>
      </c>
    </row>
    <row r="203" spans="2:24">
      <c r="B203">
        <v>1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1</v>
      </c>
      <c r="W203" s="1">
        <f t="shared" si="8"/>
        <v>0.47168184521577688</v>
      </c>
      <c r="X203" s="1">
        <f t="shared" si="9"/>
        <v>0.27912007267460626</v>
      </c>
    </row>
    <row r="204" spans="2:24">
      <c r="B204">
        <v>1</v>
      </c>
      <c r="C204">
        <v>0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  <c r="V204">
        <v>1</v>
      </c>
      <c r="W204" s="1">
        <f t="shared" si="8"/>
        <v>0.88437708285323047</v>
      </c>
      <c r="X204" s="1">
        <f t="shared" si="9"/>
        <v>1.3368658969528732E-2</v>
      </c>
    </row>
    <row r="205" spans="2:24"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1</v>
      </c>
      <c r="W205" s="1">
        <f t="shared" si="8"/>
        <v>0.51758629301070458</v>
      </c>
      <c r="X205" s="1">
        <f t="shared" si="9"/>
        <v>0.23272298469115377</v>
      </c>
    </row>
    <row r="206" spans="2:24">
      <c r="B206">
        <v>0</v>
      </c>
      <c r="C206">
        <v>1</v>
      </c>
      <c r="D206">
        <v>0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1</v>
      </c>
      <c r="W206" s="1">
        <f t="shared" si="8"/>
        <v>0.15785151524159036</v>
      </c>
      <c r="X206" s="1">
        <f t="shared" si="9"/>
        <v>0.70921407038088535</v>
      </c>
    </row>
    <row r="207" spans="2:24">
      <c r="B207">
        <v>1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1</v>
      </c>
      <c r="V207">
        <v>1</v>
      </c>
      <c r="W207" s="1">
        <f t="shared" si="8"/>
        <v>0.58774435595351759</v>
      </c>
      <c r="X207" s="1">
        <f t="shared" si="9"/>
        <v>0.16995471604817999</v>
      </c>
    </row>
    <row r="208" spans="2:24">
      <c r="B208">
        <v>0</v>
      </c>
      <c r="C208">
        <v>1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1</v>
      </c>
      <c r="W208" s="1">
        <f t="shared" si="8"/>
        <v>0.81675734748470585</v>
      </c>
      <c r="X208" s="1">
        <f t="shared" si="9"/>
        <v>3.3577869700840833E-2</v>
      </c>
    </row>
    <row r="209" spans="2:24">
      <c r="B209">
        <v>0</v>
      </c>
      <c r="C209">
        <v>1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1</v>
      </c>
      <c r="W209" s="1">
        <f t="shared" si="8"/>
        <v>0.6586139361480059</v>
      </c>
      <c r="X209" s="1">
        <f t="shared" si="9"/>
        <v>0.1165444445923578</v>
      </c>
    </row>
    <row r="210" spans="2:24">
      <c r="B210">
        <v>1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1</v>
      </c>
      <c r="W210" s="1">
        <f t="shared" si="8"/>
        <v>0.52174098819617554</v>
      </c>
      <c r="X210" s="1">
        <f t="shared" si="9"/>
        <v>0.22873168237157071</v>
      </c>
    </row>
    <row r="211" spans="2:24">
      <c r="B211">
        <v>1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1</v>
      </c>
      <c r="W211" s="1">
        <f t="shared" si="8"/>
        <v>0.70079928967946992</v>
      </c>
      <c r="X211" s="1">
        <f t="shared" si="9"/>
        <v>8.9521065056309759E-2</v>
      </c>
    </row>
    <row r="212" spans="2:24">
      <c r="B212">
        <v>0</v>
      </c>
      <c r="C212">
        <v>1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1</v>
      </c>
      <c r="W212" s="1">
        <f t="shared" si="8"/>
        <v>0.75138346803386891</v>
      </c>
      <c r="X212" s="1">
        <f t="shared" si="9"/>
        <v>6.1810179966866281E-2</v>
      </c>
    </row>
    <row r="213" spans="2:24">
      <c r="B213">
        <v>0</v>
      </c>
      <c r="C213">
        <v>1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1</v>
      </c>
      <c r="W213" s="1">
        <f t="shared" si="8"/>
        <v>0.45834920206860136</v>
      </c>
      <c r="X213" s="1">
        <f t="shared" si="9"/>
        <v>0.29338558689972088</v>
      </c>
    </row>
    <row r="214" spans="2:24">
      <c r="B214">
        <v>0</v>
      </c>
      <c r="C214">
        <v>1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1</v>
      </c>
      <c r="V214">
        <v>1</v>
      </c>
      <c r="W214" s="1">
        <f t="shared" si="8"/>
        <v>0.71825283202504697</v>
      </c>
      <c r="X214" s="1">
        <f t="shared" si="9"/>
        <v>7.9381466661906402E-2</v>
      </c>
    </row>
    <row r="215" spans="2:24"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1</v>
      </c>
      <c r="W215" s="1">
        <f t="shared" si="8"/>
        <v>0.55622905955712376</v>
      </c>
      <c r="X215" s="1">
        <f t="shared" si="9"/>
        <v>0.19693264758155482</v>
      </c>
    </row>
    <row r="216" spans="2:24"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1</v>
      </c>
      <c r="V216">
        <v>1</v>
      </c>
      <c r="W216" s="1">
        <f t="shared" si="8"/>
        <v>0.24756383748714708</v>
      </c>
      <c r="X216" s="1">
        <f t="shared" si="9"/>
        <v>0.56616017865706847</v>
      </c>
    </row>
    <row r="217" spans="2:24">
      <c r="B217">
        <v>1</v>
      </c>
      <c r="C217">
        <v>0</v>
      </c>
      <c r="D217">
        <v>1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1</v>
      </c>
      <c r="W217" s="1">
        <f t="shared" si="8"/>
        <v>0.56817676379472393</v>
      </c>
      <c r="X217" s="1">
        <f t="shared" si="9"/>
        <v>0.18647130732679765</v>
      </c>
    </row>
    <row r="218" spans="2:24">
      <c r="B218">
        <v>0</v>
      </c>
      <c r="C218">
        <v>1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1</v>
      </c>
      <c r="W218" s="1">
        <f t="shared" si="8"/>
        <v>0.9261549395748736</v>
      </c>
      <c r="X218" s="1">
        <f t="shared" si="9"/>
        <v>5.4530929491905687E-3</v>
      </c>
    </row>
    <row r="219" spans="2:24">
      <c r="B219">
        <v>1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  <c r="V219">
        <v>1</v>
      </c>
      <c r="W219" s="1">
        <f t="shared" si="8"/>
        <v>0.56374428949799749</v>
      </c>
      <c r="X219" s="1">
        <f t="shared" si="9"/>
        <v>0.19031904494560703</v>
      </c>
    </row>
    <row r="220" spans="2:24">
      <c r="B220">
        <v>0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1</v>
      </c>
      <c r="V220">
        <v>1</v>
      </c>
      <c r="W220" s="1">
        <f t="shared" si="8"/>
        <v>0.81310000584892128</v>
      </c>
      <c r="X220" s="1">
        <f t="shared" si="9"/>
        <v>3.4931607813673257E-2</v>
      </c>
    </row>
    <row r="221" spans="2:24">
      <c r="B221">
        <v>0</v>
      </c>
      <c r="C221">
        <v>1</v>
      </c>
      <c r="D221">
        <v>0</v>
      </c>
      <c r="E221">
        <v>1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1</v>
      </c>
      <c r="W221" s="1">
        <f t="shared" si="8"/>
        <v>0.33862934969507602</v>
      </c>
      <c r="X221" s="1">
        <f t="shared" si="9"/>
        <v>0.43741113708475798</v>
      </c>
    </row>
    <row r="222" spans="2:24">
      <c r="B222">
        <v>0</v>
      </c>
      <c r="C222">
        <v>1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1</v>
      </c>
      <c r="W222" s="1">
        <f t="shared" si="8"/>
        <v>0.59979091556830977</v>
      </c>
      <c r="X222" s="1">
        <f t="shared" si="9"/>
        <v>0.16016731126165176</v>
      </c>
    </row>
    <row r="223" spans="2:24">
      <c r="B223">
        <v>0</v>
      </c>
      <c r="C223">
        <v>0</v>
      </c>
      <c r="D223">
        <v>0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1</v>
      </c>
      <c r="S223">
        <v>0</v>
      </c>
      <c r="T223">
        <v>0</v>
      </c>
      <c r="U223">
        <v>1</v>
      </c>
      <c r="V223">
        <v>1</v>
      </c>
      <c r="W223" s="1">
        <f t="shared" si="8"/>
        <v>1.115708701290236</v>
      </c>
      <c r="X223" s="1">
        <f t="shared" si="9"/>
        <v>1.3388503554273068E-2</v>
      </c>
    </row>
    <row r="224" spans="2:24">
      <c r="B224">
        <v>0</v>
      </c>
      <c r="C224">
        <v>1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1</v>
      </c>
      <c r="W224" s="1">
        <f t="shared" si="8"/>
        <v>0.70370241375875364</v>
      </c>
      <c r="X224" s="1">
        <f t="shared" si="9"/>
        <v>8.7792259612388818E-2</v>
      </c>
    </row>
    <row r="225" spans="2:24">
      <c r="B225">
        <v>1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1</v>
      </c>
      <c r="W225" s="1">
        <f t="shared" si="8"/>
        <v>1.2246363490685963</v>
      </c>
      <c r="X225" s="1">
        <f t="shared" si="9"/>
        <v>5.0461489322868251E-2</v>
      </c>
    </row>
    <row r="226" spans="2:24">
      <c r="B226">
        <v>0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1</v>
      </c>
      <c r="V226">
        <v>1</v>
      </c>
      <c r="W226" s="1">
        <f t="shared" si="8"/>
        <v>0.65354191261068917</v>
      </c>
      <c r="X226" s="1">
        <f t="shared" si="9"/>
        <v>0.12003320631745934</v>
      </c>
    </row>
    <row r="227" spans="2:24">
      <c r="B227">
        <v>0</v>
      </c>
      <c r="C227">
        <v>1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1</v>
      </c>
      <c r="W227" s="1">
        <f t="shared" si="8"/>
        <v>0.47289962033489474</v>
      </c>
      <c r="X227" s="1">
        <f t="shared" si="9"/>
        <v>0.27783481024309808</v>
      </c>
    </row>
    <row r="228" spans="2:24">
      <c r="B228">
        <v>0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1</v>
      </c>
      <c r="V228">
        <v>1</v>
      </c>
      <c r="W228" s="1">
        <f t="shared" si="8"/>
        <v>0.53507999615395196</v>
      </c>
      <c r="X228" s="1">
        <f t="shared" si="9"/>
        <v>0.21615060997620933</v>
      </c>
    </row>
    <row r="229" spans="2:24">
      <c r="B229">
        <v>1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1</v>
      </c>
      <c r="V229">
        <v>1</v>
      </c>
      <c r="W229" s="1">
        <f t="shared" si="8"/>
        <v>0.94615250136962215</v>
      </c>
      <c r="X229" s="1">
        <f t="shared" si="9"/>
        <v>2.8995531087485449E-3</v>
      </c>
    </row>
    <row r="230" spans="2:24">
      <c r="B230">
        <v>0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1</v>
      </c>
      <c r="W230" s="1">
        <f t="shared" si="8"/>
        <v>0.93709778384698006</v>
      </c>
      <c r="X230" s="1">
        <f t="shared" si="9"/>
        <v>3.9566887969612425E-3</v>
      </c>
    </row>
    <row r="231" spans="2:24"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  <c r="V231">
        <v>1</v>
      </c>
      <c r="W231" s="1">
        <f t="shared" si="8"/>
        <v>0.49903337008363968</v>
      </c>
      <c r="X231" s="1">
        <f t="shared" si="9"/>
        <v>0.25096756428975553</v>
      </c>
    </row>
    <row r="232" spans="2:24">
      <c r="B232">
        <v>1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1</v>
      </c>
      <c r="W232" s="1">
        <f t="shared" si="8"/>
        <v>0.35694156252965875</v>
      </c>
      <c r="X232" s="1">
        <f t="shared" si="9"/>
        <v>0.41352415400179671</v>
      </c>
    </row>
    <row r="233" spans="2:24">
      <c r="B233">
        <v>1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1</v>
      </c>
      <c r="W233" s="1">
        <f t="shared" si="8"/>
        <v>0.91561444202516795</v>
      </c>
      <c r="X233" s="1">
        <f t="shared" si="9"/>
        <v>7.1209223947237407E-3</v>
      </c>
    </row>
    <row r="234" spans="2:24">
      <c r="B234">
        <v>0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  <c r="V234">
        <v>1</v>
      </c>
      <c r="W234" s="1">
        <f t="shared" si="8"/>
        <v>0.66515192903694009</v>
      </c>
      <c r="X234" s="1">
        <f t="shared" si="9"/>
        <v>0.11212323062768241</v>
      </c>
    </row>
    <row r="235" spans="2:24"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1</v>
      </c>
      <c r="W235" s="1">
        <f t="shared" si="8"/>
        <v>0.51758629301070458</v>
      </c>
      <c r="X235" s="1">
        <f t="shared" si="9"/>
        <v>0.23272298469115377</v>
      </c>
    </row>
    <row r="236" spans="2:24"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1</v>
      </c>
      <c r="V236">
        <v>1</v>
      </c>
      <c r="W236" s="1">
        <f t="shared" si="8"/>
        <v>0.53758385480545323</v>
      </c>
      <c r="X236" s="1">
        <f t="shared" si="9"/>
        <v>0.21382869133658416</v>
      </c>
    </row>
    <row r="237" spans="2:24"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  <c r="V237">
        <v>1</v>
      </c>
      <c r="W237" s="1">
        <f t="shared" si="8"/>
        <v>0.82141005506152442</v>
      </c>
      <c r="X237" s="1">
        <f t="shared" si="9"/>
        <v>3.1894368433127734E-2</v>
      </c>
    </row>
    <row r="238" spans="2:24">
      <c r="B238">
        <v>1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1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1</v>
      </c>
      <c r="W238" s="1">
        <f t="shared" si="8"/>
        <v>0.31353843387907687</v>
      </c>
      <c r="X238" s="1">
        <f t="shared" si="9"/>
        <v>0.47122948176119051</v>
      </c>
    </row>
    <row r="239" spans="2:24">
      <c r="B239">
        <v>1</v>
      </c>
      <c r="C239">
        <v>0</v>
      </c>
      <c r="D239">
        <v>0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1</v>
      </c>
      <c r="W239" s="1">
        <f t="shared" si="8"/>
        <v>0.40366888057772299</v>
      </c>
      <c r="X239" s="1">
        <f t="shared" si="9"/>
        <v>0.35561080399142603</v>
      </c>
    </row>
    <row r="240" spans="2:24">
      <c r="B240">
        <v>1</v>
      </c>
      <c r="C240">
        <v>0</v>
      </c>
      <c r="D240">
        <v>1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1</v>
      </c>
      <c r="U240">
        <v>1</v>
      </c>
      <c r="V240">
        <v>1</v>
      </c>
      <c r="W240" s="1">
        <f t="shared" si="8"/>
        <v>1.1406860047976959</v>
      </c>
      <c r="X240" s="1">
        <f t="shared" si="9"/>
        <v>1.979255194593731E-2</v>
      </c>
    </row>
    <row r="241" spans="2:24">
      <c r="B241">
        <v>0</v>
      </c>
      <c r="C241">
        <v>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1</v>
      </c>
      <c r="W241" s="1">
        <f t="shared" si="8"/>
        <v>0.45834920206860136</v>
      </c>
      <c r="X241" s="1">
        <f t="shared" si="9"/>
        <v>0.29338558689972088</v>
      </c>
    </row>
    <row r="242" spans="2:24">
      <c r="B242">
        <v>0</v>
      </c>
      <c r="C242">
        <v>0</v>
      </c>
      <c r="D242">
        <v>0</v>
      </c>
      <c r="E242">
        <v>1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1</v>
      </c>
      <c r="R242">
        <v>1</v>
      </c>
      <c r="S242">
        <v>0</v>
      </c>
      <c r="T242">
        <v>1</v>
      </c>
      <c r="U242">
        <v>1</v>
      </c>
      <c r="V242">
        <v>1</v>
      </c>
      <c r="W242" s="1">
        <f t="shared" si="8"/>
        <v>1.470459505070556</v>
      </c>
      <c r="X242" s="1">
        <f t="shared" si="9"/>
        <v>0.22133214591123251</v>
      </c>
    </row>
    <row r="243" spans="2:24">
      <c r="B243">
        <v>1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1</v>
      </c>
      <c r="W243" s="1">
        <f t="shared" si="8"/>
        <v>1.019605993195962</v>
      </c>
      <c r="X243" s="1">
        <f t="shared" si="9"/>
        <v>3.8439496920010871E-4</v>
      </c>
    </row>
    <row r="244" spans="2:24">
      <c r="B244">
        <v>0</v>
      </c>
      <c r="C244">
        <v>1</v>
      </c>
      <c r="D244">
        <v>0</v>
      </c>
      <c r="E244">
        <v>1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1</v>
      </c>
      <c r="W244" s="1">
        <f t="shared" si="8"/>
        <v>0.5839825613852283</v>
      </c>
      <c r="X244" s="1">
        <f t="shared" si="9"/>
        <v>0.17307050923159534</v>
      </c>
    </row>
    <row r="245" spans="2:24">
      <c r="B245">
        <v>0</v>
      </c>
      <c r="C245">
        <v>1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1</v>
      </c>
      <c r="W245" s="1">
        <f t="shared" si="8"/>
        <v>0.47289962033489474</v>
      </c>
      <c r="X245" s="1">
        <f t="shared" si="9"/>
        <v>0.27783481024309808</v>
      </c>
    </row>
    <row r="246" spans="2:24">
      <c r="B246">
        <v>0</v>
      </c>
      <c r="C246">
        <v>1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1</v>
      </c>
      <c r="W246" s="1">
        <f t="shared" si="8"/>
        <v>0.47289962033489474</v>
      </c>
      <c r="X246" s="1">
        <f t="shared" si="9"/>
        <v>0.27783481024309808</v>
      </c>
    </row>
    <row r="247" spans="2:24">
      <c r="B247">
        <v>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1</v>
      </c>
      <c r="W247" s="1">
        <f t="shared" si="8"/>
        <v>0.90008678670693487</v>
      </c>
      <c r="X247" s="1">
        <f t="shared" si="9"/>
        <v>9.9826501905455264E-3</v>
      </c>
    </row>
    <row r="248" spans="2:24">
      <c r="B248">
        <v>0</v>
      </c>
      <c r="C248">
        <v>1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1</v>
      </c>
      <c r="V248">
        <v>1</v>
      </c>
      <c r="W248" s="1">
        <f t="shared" si="8"/>
        <v>0.37904955061061607</v>
      </c>
      <c r="X248" s="1">
        <f t="shared" si="9"/>
        <v>0.38557946059687787</v>
      </c>
    </row>
    <row r="249" spans="2:24">
      <c r="B249">
        <v>0</v>
      </c>
      <c r="C249">
        <v>1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1</v>
      </c>
      <c r="W249" s="1">
        <f t="shared" si="8"/>
        <v>0.73683304976757558</v>
      </c>
      <c r="X249" s="1">
        <f t="shared" si="9"/>
        <v>6.9256843694635348E-2</v>
      </c>
    </row>
    <row r="250" spans="2:24">
      <c r="B250">
        <v>0</v>
      </c>
      <c r="C250">
        <v>1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1</v>
      </c>
      <c r="W250" s="1">
        <f t="shared" si="8"/>
        <v>0.47289962033489474</v>
      </c>
      <c r="X250" s="1">
        <f t="shared" si="9"/>
        <v>0.27783481024309808</v>
      </c>
    </row>
    <row r="251" spans="2:24">
      <c r="B251">
        <v>1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1</v>
      </c>
      <c r="W251" s="1">
        <f t="shared" si="8"/>
        <v>0.35694156252965875</v>
      </c>
      <c r="X251" s="1">
        <f t="shared" si="9"/>
        <v>0.41352415400179671</v>
      </c>
    </row>
    <row r="252" spans="2:24">
      <c r="B252">
        <v>0</v>
      </c>
      <c r="C252">
        <v>1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1</v>
      </c>
      <c r="V252">
        <v>1</v>
      </c>
      <c r="W252" s="1">
        <f t="shared" si="8"/>
        <v>0.91851756610445157</v>
      </c>
      <c r="X252" s="1">
        <f t="shared" si="9"/>
        <v>6.6393870335424206E-3</v>
      </c>
    </row>
    <row r="253" spans="2:24">
      <c r="B253">
        <v>0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  <c r="V253">
        <v>1</v>
      </c>
      <c r="W253" s="1">
        <f t="shared" si="8"/>
        <v>0.62174880038635827</v>
      </c>
      <c r="X253" s="1">
        <f t="shared" si="9"/>
        <v>0.14307397000915903</v>
      </c>
    </row>
    <row r="254" spans="2:24">
      <c r="B254">
        <v>1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1</v>
      </c>
      <c r="W254" s="1">
        <f t="shared" si="8"/>
        <v>0.35694156252965875</v>
      </c>
      <c r="X254" s="1">
        <f t="shared" si="9"/>
        <v>0.41352415400179671</v>
      </c>
    </row>
    <row r="255" spans="2:24">
      <c r="B255">
        <v>1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1</v>
      </c>
      <c r="V255">
        <v>1</v>
      </c>
      <c r="W255" s="1">
        <f t="shared" si="8"/>
        <v>0.57868003158694803</v>
      </c>
      <c r="X255" s="1">
        <f t="shared" si="9"/>
        <v>0.1775105157835751</v>
      </c>
    </row>
    <row r="256" spans="2:24">
      <c r="B256">
        <v>1</v>
      </c>
      <c r="C256">
        <v>0</v>
      </c>
      <c r="D256">
        <v>1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1</v>
      </c>
      <c r="S256">
        <v>0</v>
      </c>
      <c r="T256">
        <v>0</v>
      </c>
      <c r="U256">
        <v>1</v>
      </c>
      <c r="V256">
        <v>1</v>
      </c>
      <c r="W256" s="1">
        <f t="shared" si="8"/>
        <v>1.1021355200758824</v>
      </c>
      <c r="X256" s="1">
        <f t="shared" si="9"/>
        <v>1.0431664461170987E-2</v>
      </c>
    </row>
    <row r="257" spans="2:24">
      <c r="B257">
        <v>1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1</v>
      </c>
      <c r="W257" s="1">
        <f t="shared" si="8"/>
        <v>0.35694156252965875</v>
      </c>
      <c r="X257" s="1">
        <f t="shared" si="9"/>
        <v>0.41352415400179671</v>
      </c>
    </row>
    <row r="258" spans="2:24">
      <c r="B258">
        <v>1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1</v>
      </c>
      <c r="S258">
        <v>0</v>
      </c>
      <c r="T258">
        <v>0</v>
      </c>
      <c r="U258">
        <v>1</v>
      </c>
      <c r="V258">
        <v>1</v>
      </c>
      <c r="W258" s="1">
        <f t="shared" si="8"/>
        <v>0.67608516646511907</v>
      </c>
      <c r="X258" s="1">
        <f t="shared" si="9"/>
        <v>0.10492081938392962</v>
      </c>
    </row>
    <row r="259" spans="2:24">
      <c r="B259">
        <v>1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1</v>
      </c>
      <c r="W259" s="1">
        <f t="shared" si="8"/>
        <v>0.34239114426336537</v>
      </c>
      <c r="X259" s="1">
        <f t="shared" si="9"/>
        <v>0.43244940714324592</v>
      </c>
    </row>
    <row r="260" spans="2:24">
      <c r="B260">
        <v>0</v>
      </c>
      <c r="C260">
        <v>1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1</v>
      </c>
      <c r="W260" s="1">
        <f t="shared" si="8"/>
        <v>0.78256194650446687</v>
      </c>
      <c r="X260" s="1">
        <f t="shared" si="9"/>
        <v>4.7279307107926327E-2</v>
      </c>
    </row>
    <row r="261" spans="2:24">
      <c r="B261">
        <v>0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  <c r="V261">
        <v>1</v>
      </c>
      <c r="W261" s="1">
        <f t="shared" si="8"/>
        <v>1.0830419062897809</v>
      </c>
      <c r="X261" s="1">
        <f t="shared" si="9"/>
        <v>6.895958200240756E-3</v>
      </c>
    </row>
    <row r="262" spans="2:24">
      <c r="B262">
        <v>0</v>
      </c>
      <c r="C262">
        <v>1</v>
      </c>
      <c r="D262">
        <v>1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1</v>
      </c>
      <c r="V262">
        <v>1</v>
      </c>
      <c r="W262" s="1">
        <f t="shared" si="8"/>
        <v>0.811026116833375</v>
      </c>
      <c r="X262" s="1">
        <f t="shared" si="9"/>
        <v>3.5711128519073237E-2</v>
      </c>
    </row>
    <row r="263" spans="2:24">
      <c r="B263">
        <v>0</v>
      </c>
      <c r="C263">
        <v>1</v>
      </c>
      <c r="D263">
        <v>0</v>
      </c>
      <c r="E263">
        <v>1</v>
      </c>
      <c r="F263">
        <v>0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1</v>
      </c>
      <c r="W263" s="1">
        <f t="shared" si="8"/>
        <v>0.58097058007205271</v>
      </c>
      <c r="X263" s="1">
        <f t="shared" si="9"/>
        <v>0.17558565476515198</v>
      </c>
    </row>
    <row r="264" spans="2:24">
      <c r="B264">
        <v>1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1</v>
      </c>
      <c r="W264" s="1">
        <f t="shared" si="8"/>
        <v>0.35694156252965875</v>
      </c>
      <c r="X264" s="1">
        <f t="shared" si="9"/>
        <v>0.41352415400179671</v>
      </c>
    </row>
    <row r="265" spans="2:24">
      <c r="B265">
        <v>0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1</v>
      </c>
      <c r="W265" s="1">
        <f t="shared" ref="W265:W328" si="10">SUMPRODUCT($B$2:$U$2,$B265:$U265)</f>
        <v>0.40818870092053694</v>
      </c>
      <c r="X265" s="1">
        <f t="shared" ref="X265:X328" si="11">(W265-V265)^2</f>
        <v>0.35024061371812165</v>
      </c>
    </row>
    <row r="266" spans="2:24"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1</v>
      </c>
      <c r="R266">
        <v>0</v>
      </c>
      <c r="S266">
        <v>0</v>
      </c>
      <c r="T266">
        <v>1</v>
      </c>
      <c r="U266">
        <v>1</v>
      </c>
      <c r="V266">
        <v>1</v>
      </c>
      <c r="W266" s="1">
        <f t="shared" si="10"/>
        <v>1.1322808875451404</v>
      </c>
      <c r="X266" s="1">
        <f t="shared" si="11"/>
        <v>1.7498233209730093E-2</v>
      </c>
    </row>
    <row r="267" spans="2:24">
      <c r="B267">
        <v>1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  <c r="V267">
        <v>1</v>
      </c>
      <c r="W267" s="1">
        <f t="shared" si="10"/>
        <v>0.56374428949799749</v>
      </c>
      <c r="X267" s="1">
        <f t="shared" si="11"/>
        <v>0.19031904494560703</v>
      </c>
    </row>
    <row r="268" spans="2:24">
      <c r="B268">
        <v>0</v>
      </c>
      <c r="C268">
        <v>1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1</v>
      </c>
      <c r="V268">
        <v>1</v>
      </c>
      <c r="W268" s="1">
        <f t="shared" si="10"/>
        <v>0.71825283202504697</v>
      </c>
      <c r="X268" s="1">
        <f t="shared" si="11"/>
        <v>7.9381466661906402E-2</v>
      </c>
    </row>
    <row r="269" spans="2:24">
      <c r="B269">
        <v>0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1</v>
      </c>
      <c r="W269" s="1">
        <f t="shared" si="10"/>
        <v>0.91463720497322831</v>
      </c>
      <c r="X269" s="1">
        <f t="shared" si="11"/>
        <v>7.2868067747826372E-3</v>
      </c>
    </row>
    <row r="270" spans="2:24">
      <c r="B270">
        <v>0</v>
      </c>
      <c r="C270">
        <v>1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1</v>
      </c>
      <c r="V270">
        <v>1</v>
      </c>
      <c r="W270" s="1">
        <f t="shared" si="10"/>
        <v>0.71825283202504697</v>
      </c>
      <c r="X270" s="1">
        <f t="shared" si="11"/>
        <v>7.9381466661906402E-2</v>
      </c>
    </row>
    <row r="271" spans="2:24"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1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1</v>
      </c>
      <c r="W271" s="1">
        <f t="shared" si="10"/>
        <v>0.62222352299670947</v>
      </c>
      <c r="X271" s="1">
        <f t="shared" si="11"/>
        <v>0.14271506657701771</v>
      </c>
    </row>
    <row r="272" spans="2:24">
      <c r="B272">
        <v>1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  <c r="V272">
        <v>1</v>
      </c>
      <c r="W272" s="1">
        <f t="shared" si="10"/>
        <v>0.65859146332187168</v>
      </c>
      <c r="X272" s="1">
        <f t="shared" si="11"/>
        <v>0.11655978891670089</v>
      </c>
    </row>
    <row r="273" spans="2:24"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1</v>
      </c>
      <c r="W273" s="1">
        <f t="shared" si="10"/>
        <v>0.54167864129083032</v>
      </c>
      <c r="X273" s="1">
        <f t="shared" si="11"/>
        <v>0.21005846784901938</v>
      </c>
    </row>
    <row r="274" spans="2:24">
      <c r="B274">
        <v>1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  <c r="V274">
        <v>1</v>
      </c>
      <c r="W274" s="1">
        <f t="shared" si="10"/>
        <v>0.56374428949799749</v>
      </c>
      <c r="X274" s="1">
        <f t="shared" si="11"/>
        <v>0.19031904494560703</v>
      </c>
    </row>
    <row r="275" spans="2:24">
      <c r="B275">
        <v>0</v>
      </c>
      <c r="C275">
        <v>1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1</v>
      </c>
      <c r="W275" s="1">
        <f t="shared" si="10"/>
        <v>1.0845430918062067</v>
      </c>
      <c r="X275" s="1">
        <f t="shared" si="11"/>
        <v>7.1475343721526894E-3</v>
      </c>
    </row>
    <row r="276" spans="2:24">
      <c r="B276">
        <v>0</v>
      </c>
      <c r="C276">
        <v>1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1</v>
      </c>
      <c r="W276" s="1">
        <f t="shared" si="10"/>
        <v>0.47289962033489474</v>
      </c>
      <c r="X276" s="1">
        <f t="shared" si="11"/>
        <v>0.27783481024309808</v>
      </c>
    </row>
    <row r="277" spans="2:24">
      <c r="B277">
        <v>0</v>
      </c>
      <c r="C277">
        <v>1</v>
      </c>
      <c r="D277">
        <v>1</v>
      </c>
      <c r="E277">
        <v>0</v>
      </c>
      <c r="F277">
        <v>1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1</v>
      </c>
      <c r="W277" s="1">
        <f t="shared" si="10"/>
        <v>1.0425429670160646</v>
      </c>
      <c r="X277" s="1">
        <f t="shared" si="11"/>
        <v>1.8099040425299637E-3</v>
      </c>
    </row>
    <row r="278" spans="2:24">
      <c r="B278">
        <v>1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1</v>
      </c>
      <c r="W278" s="1">
        <f t="shared" si="10"/>
        <v>0.34239114426336537</v>
      </c>
      <c r="X278" s="1">
        <f t="shared" si="11"/>
        <v>0.43244940714324592</v>
      </c>
    </row>
    <row r="279" spans="2:24">
      <c r="B279">
        <v>0</v>
      </c>
      <c r="C279">
        <v>1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1</v>
      </c>
      <c r="W279" s="1">
        <f t="shared" si="10"/>
        <v>1.0170220815641104</v>
      </c>
      <c r="X279" s="1">
        <f t="shared" si="11"/>
        <v>2.8975126077522876E-4</v>
      </c>
    </row>
    <row r="280" spans="2:24">
      <c r="B280">
        <v>1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1</v>
      </c>
      <c r="W280" s="1">
        <f t="shared" si="10"/>
        <v>0.54265587834276996</v>
      </c>
      <c r="X280" s="1">
        <f t="shared" si="11"/>
        <v>0.20916364561442324</v>
      </c>
    </row>
    <row r="281" spans="2:24">
      <c r="B281">
        <v>0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1</v>
      </c>
      <c r="W281" s="1">
        <f t="shared" si="10"/>
        <v>0.87623917932144224</v>
      </c>
      <c r="X281" s="1">
        <f t="shared" si="11"/>
        <v>1.5316740735030129E-2</v>
      </c>
    </row>
    <row r="282" spans="2:24">
      <c r="B282">
        <v>0</v>
      </c>
      <c r="C282">
        <v>1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1</v>
      </c>
      <c r="W282" s="1">
        <f t="shared" si="10"/>
        <v>0.67316435441429934</v>
      </c>
      <c r="X282" s="1">
        <f t="shared" si="11"/>
        <v>0.10682153922542173</v>
      </c>
    </row>
    <row r="283" spans="2:24">
      <c r="B283">
        <v>0</v>
      </c>
      <c r="C283">
        <v>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1</v>
      </c>
      <c r="V283">
        <v>1</v>
      </c>
      <c r="W283" s="1">
        <f t="shared" si="10"/>
        <v>0.70370241375875364</v>
      </c>
      <c r="X283" s="1">
        <f t="shared" si="11"/>
        <v>8.7792259612388818E-2</v>
      </c>
    </row>
    <row r="284" spans="2:24">
      <c r="B284">
        <v>0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1</v>
      </c>
      <c r="W284" s="1">
        <f t="shared" si="10"/>
        <v>1.0357972725596742</v>
      </c>
      <c r="X284" s="1">
        <f t="shared" si="11"/>
        <v>1.2814447227116066E-3</v>
      </c>
    </row>
    <row r="285" spans="2:24">
      <c r="B285">
        <v>0</v>
      </c>
      <c r="C285">
        <v>1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1</v>
      </c>
      <c r="W285" s="1">
        <f t="shared" si="10"/>
        <v>0.74068536465639556</v>
      </c>
      <c r="X285" s="1">
        <f t="shared" si="11"/>
        <v>6.7244080103386547E-2</v>
      </c>
    </row>
    <row r="286" spans="2:24">
      <c r="B286">
        <v>0</v>
      </c>
      <c r="C286">
        <v>1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1</v>
      </c>
      <c r="W286" s="1">
        <f t="shared" si="10"/>
        <v>0.71825283202504697</v>
      </c>
      <c r="X286" s="1">
        <f t="shared" si="11"/>
        <v>7.9381466661906402E-2</v>
      </c>
    </row>
    <row r="287" spans="2:24">
      <c r="B287">
        <v>0</v>
      </c>
      <c r="C287">
        <v>1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1</v>
      </c>
      <c r="W287" s="1">
        <f t="shared" si="10"/>
        <v>0.83130776575099929</v>
      </c>
      <c r="X287" s="1">
        <f t="shared" si="11"/>
        <v>2.8457069895919725E-2</v>
      </c>
    </row>
    <row r="288" spans="2:24">
      <c r="B288">
        <v>1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1</v>
      </c>
      <c r="V288">
        <v>1</v>
      </c>
      <c r="W288" s="1">
        <f t="shared" si="10"/>
        <v>0.71169236630997867</v>
      </c>
      <c r="X288" s="1">
        <f t="shared" si="11"/>
        <v>8.3121291643939513E-2</v>
      </c>
    </row>
    <row r="289" spans="2:24">
      <c r="B289">
        <v>1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1</v>
      </c>
      <c r="W289" s="1">
        <f t="shared" si="10"/>
        <v>0.34239114426336537</v>
      </c>
      <c r="X289" s="1">
        <f t="shared" si="11"/>
        <v>0.43244940714324592</v>
      </c>
    </row>
    <row r="290" spans="2:24">
      <c r="B290">
        <v>0</v>
      </c>
      <c r="C290">
        <v>1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1</v>
      </c>
      <c r="W290" s="1">
        <f t="shared" si="10"/>
        <v>0.47289962033489474</v>
      </c>
      <c r="X290" s="1">
        <f t="shared" si="11"/>
        <v>0.27783481024309808</v>
      </c>
    </row>
    <row r="291" spans="2:24">
      <c r="B291">
        <v>0</v>
      </c>
      <c r="C291">
        <v>1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1</v>
      </c>
      <c r="V291">
        <v>1</v>
      </c>
      <c r="W291" s="1">
        <f t="shared" si="10"/>
        <v>0.81310000584892128</v>
      </c>
      <c r="X291" s="1">
        <f t="shared" si="11"/>
        <v>3.4931607813673257E-2</v>
      </c>
    </row>
    <row r="292" spans="2:24"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1</v>
      </c>
      <c r="W292" s="1">
        <f t="shared" si="10"/>
        <v>0.65107623338099796</v>
      </c>
      <c r="X292" s="1">
        <f t="shared" si="11"/>
        <v>0.12174779491159181</v>
      </c>
    </row>
    <row r="293" spans="2:24">
      <c r="B293">
        <v>0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1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1</v>
      </c>
      <c r="V293">
        <v>1</v>
      </c>
      <c r="W293" s="1">
        <f t="shared" si="10"/>
        <v>0.82078713524894953</v>
      </c>
      <c r="X293" s="1">
        <f t="shared" si="11"/>
        <v>3.2117250892278307E-2</v>
      </c>
    </row>
    <row r="294" spans="2:24">
      <c r="B294">
        <v>0</v>
      </c>
      <c r="C294">
        <v>1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1</v>
      </c>
      <c r="W294" s="1">
        <f t="shared" si="10"/>
        <v>0.90396714783815824</v>
      </c>
      <c r="X294" s="1">
        <f t="shared" si="11"/>
        <v>9.2223086943381567E-3</v>
      </c>
    </row>
    <row r="295" spans="2:24">
      <c r="B295">
        <v>1</v>
      </c>
      <c r="C295">
        <v>0</v>
      </c>
      <c r="D295">
        <v>0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1</v>
      </c>
      <c r="N295">
        <v>1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1</v>
      </c>
      <c r="W295" s="1">
        <f t="shared" si="10"/>
        <v>1.1502032066776025</v>
      </c>
      <c r="X295" s="1">
        <f t="shared" si="11"/>
        <v>2.2561003296234557E-2</v>
      </c>
    </row>
    <row r="296" spans="2:24">
      <c r="B296">
        <v>0</v>
      </c>
      <c r="C296">
        <v>1</v>
      </c>
      <c r="D296">
        <v>0</v>
      </c>
      <c r="E296">
        <v>1</v>
      </c>
      <c r="F296">
        <v>0</v>
      </c>
      <c r="G296">
        <v>0</v>
      </c>
      <c r="H296">
        <v>1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1</v>
      </c>
      <c r="W296" s="1">
        <f t="shared" si="10"/>
        <v>0.78790463710041747</v>
      </c>
      <c r="X296" s="1">
        <f t="shared" si="11"/>
        <v>4.4984442963505608E-2</v>
      </c>
    </row>
    <row r="297" spans="2:24">
      <c r="B297">
        <v>0</v>
      </c>
      <c r="C297">
        <v>0</v>
      </c>
      <c r="D297">
        <v>1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 s="1">
        <f t="shared" si="10"/>
        <v>1.4553772131322591</v>
      </c>
      <c r="X297" s="1">
        <f t="shared" si="11"/>
        <v>0.20736840624010291</v>
      </c>
    </row>
    <row r="298" spans="2:24">
      <c r="B298">
        <v>0</v>
      </c>
      <c r="C298">
        <v>1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1</v>
      </c>
      <c r="U298">
        <v>1</v>
      </c>
      <c r="V298">
        <v>1</v>
      </c>
      <c r="W298" s="1">
        <f t="shared" si="10"/>
        <v>0.65153540750887429</v>
      </c>
      <c r="X298" s="1">
        <f t="shared" si="11"/>
        <v>0.1214275722200063</v>
      </c>
    </row>
    <row r="299" spans="2:24">
      <c r="B299">
        <v>0</v>
      </c>
      <c r="C299">
        <v>1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1</v>
      </c>
      <c r="W299" s="1">
        <f t="shared" si="10"/>
        <v>0.68466604351769622</v>
      </c>
      <c r="X299" s="1">
        <f t="shared" si="11"/>
        <v>9.943550411078346E-2</v>
      </c>
    </row>
    <row r="300" spans="2:24">
      <c r="B300">
        <v>1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1</v>
      </c>
      <c r="W300" s="1">
        <f t="shared" si="10"/>
        <v>0.34239114426336537</v>
      </c>
      <c r="X300" s="1">
        <f t="shared" si="11"/>
        <v>0.43244940714324592</v>
      </c>
    </row>
    <row r="301" spans="2:24">
      <c r="B301">
        <v>1</v>
      </c>
      <c r="C301">
        <v>0</v>
      </c>
      <c r="D301">
        <v>1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1</v>
      </c>
      <c r="V301">
        <v>1</v>
      </c>
      <c r="W301" s="1">
        <f t="shared" si="10"/>
        <v>0.69506805902813895</v>
      </c>
      <c r="X301" s="1">
        <f t="shared" si="11"/>
        <v>9.298348862486655E-2</v>
      </c>
    </row>
    <row r="302" spans="2:24">
      <c r="B302">
        <v>1</v>
      </c>
      <c r="C302">
        <v>0</v>
      </c>
      <c r="D302">
        <v>0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1</v>
      </c>
      <c r="V302">
        <v>1</v>
      </c>
      <c r="W302" s="1">
        <f t="shared" si="10"/>
        <v>1.3445454468890807</v>
      </c>
      <c r="X302" s="1">
        <f t="shared" si="11"/>
        <v>0.11871156497199635</v>
      </c>
    </row>
    <row r="303" spans="2:24">
      <c r="B303">
        <v>0</v>
      </c>
      <c r="C303">
        <v>1</v>
      </c>
      <c r="D303">
        <v>1</v>
      </c>
      <c r="E303">
        <v>0</v>
      </c>
      <c r="F303">
        <v>0</v>
      </c>
      <c r="G303">
        <v>1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  <c r="V303">
        <v>1</v>
      </c>
      <c r="W303" s="1">
        <f t="shared" si="10"/>
        <v>0.8826204808642657</v>
      </c>
      <c r="X303" s="1">
        <f t="shared" si="11"/>
        <v>1.3777951512536215E-2</v>
      </c>
    </row>
    <row r="304" spans="2:24">
      <c r="B304">
        <v>0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1</v>
      </c>
      <c r="W304" s="1">
        <f t="shared" si="10"/>
        <v>0.96686158041604608</v>
      </c>
      <c r="X304" s="1">
        <f t="shared" si="11"/>
        <v>1.0981548525221803E-3</v>
      </c>
    </row>
    <row r="305" spans="2:24">
      <c r="B305">
        <v>0</v>
      </c>
      <c r="C305">
        <v>1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1</v>
      </c>
      <c r="W305" s="1">
        <f t="shared" si="10"/>
        <v>0.47289962033489474</v>
      </c>
      <c r="X305" s="1">
        <f t="shared" si="11"/>
        <v>0.27783481024309808</v>
      </c>
    </row>
    <row r="306" spans="2:24">
      <c r="B306">
        <v>0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1</v>
      </c>
      <c r="V306">
        <v>1</v>
      </c>
      <c r="W306" s="1">
        <f t="shared" si="10"/>
        <v>0.53507999615395196</v>
      </c>
      <c r="X306" s="1">
        <f t="shared" si="11"/>
        <v>0.21615060997620933</v>
      </c>
    </row>
    <row r="307" spans="2:24">
      <c r="B307">
        <v>0</v>
      </c>
      <c r="C307">
        <v>1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1</v>
      </c>
      <c r="V307">
        <v>1</v>
      </c>
      <c r="W307" s="1">
        <f t="shared" si="10"/>
        <v>0.58524049730201644</v>
      </c>
      <c r="X307" s="1">
        <f t="shared" si="11"/>
        <v>0.17202544507827863</v>
      </c>
    </row>
    <row r="308" spans="2:24">
      <c r="B308">
        <v>1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1</v>
      </c>
      <c r="T308">
        <v>1</v>
      </c>
      <c r="U308">
        <v>1</v>
      </c>
      <c r="V308">
        <v>1</v>
      </c>
      <c r="W308" s="1">
        <f t="shared" si="10"/>
        <v>0.42052084738324935</v>
      </c>
      <c r="X308" s="1">
        <f t="shared" si="11"/>
        <v>0.33579608831742741</v>
      </c>
    </row>
    <row r="309" spans="2:24">
      <c r="B309">
        <v>0</v>
      </c>
      <c r="C309">
        <v>1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  <c r="V309">
        <v>1</v>
      </c>
      <c r="W309" s="1">
        <f t="shared" si="10"/>
        <v>0.66515192903694009</v>
      </c>
      <c r="X309" s="1">
        <f t="shared" si="11"/>
        <v>0.11212323062768241</v>
      </c>
    </row>
    <row r="310" spans="2:24">
      <c r="B310">
        <v>1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1</v>
      </c>
      <c r="W310" s="1">
        <f t="shared" si="10"/>
        <v>0.34239114426336537</v>
      </c>
      <c r="X310" s="1">
        <f t="shared" si="11"/>
        <v>0.43244940714324592</v>
      </c>
    </row>
    <row r="311" spans="2:24">
      <c r="B311">
        <v>0</v>
      </c>
      <c r="C311">
        <v>1</v>
      </c>
      <c r="D311">
        <v>1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1</v>
      </c>
      <c r="W311" s="1">
        <f t="shared" si="10"/>
        <v>0.68413482159995997</v>
      </c>
      <c r="X311" s="1">
        <f t="shared" si="11"/>
        <v>9.977081092568911E-2</v>
      </c>
    </row>
    <row r="312" spans="2:24">
      <c r="B312">
        <v>1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1</v>
      </c>
      <c r="W312" s="1">
        <f t="shared" si="10"/>
        <v>0.46633915461982639</v>
      </c>
      <c r="X312" s="1">
        <f t="shared" si="11"/>
        <v>0.28479389789188164</v>
      </c>
    </row>
    <row r="313" spans="2:24">
      <c r="B313">
        <v>1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1</v>
      </c>
      <c r="U313">
        <v>1</v>
      </c>
      <c r="V313">
        <v>1</v>
      </c>
      <c r="W313" s="1">
        <f t="shared" si="10"/>
        <v>1.0093622352675544</v>
      </c>
      <c r="X313" s="1">
        <f t="shared" si="11"/>
        <v>8.7651449205039775E-5</v>
      </c>
    </row>
    <row r="314" spans="2:24"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  <c r="V314">
        <v>1</v>
      </c>
      <c r="W314" s="1">
        <f t="shared" si="10"/>
        <v>0.76303178652546255</v>
      </c>
      <c r="X314" s="1">
        <f t="shared" si="11"/>
        <v>5.6153934197313952E-2</v>
      </c>
    </row>
    <row r="315" spans="2:24">
      <c r="B315">
        <v>0</v>
      </c>
      <c r="C315">
        <v>1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1</v>
      </c>
      <c r="V315">
        <v>1</v>
      </c>
      <c r="W315" s="1">
        <f t="shared" si="10"/>
        <v>0.71825283202504697</v>
      </c>
      <c r="X315" s="1">
        <f t="shared" si="11"/>
        <v>7.9381466661906402E-2</v>
      </c>
    </row>
    <row r="316" spans="2:24">
      <c r="B316">
        <v>1</v>
      </c>
      <c r="C316">
        <v>0</v>
      </c>
      <c r="D316">
        <v>1</v>
      </c>
      <c r="E316">
        <v>0</v>
      </c>
      <c r="F316">
        <v>0</v>
      </c>
      <c r="G316">
        <v>1</v>
      </c>
      <c r="H316">
        <v>0</v>
      </c>
      <c r="I316">
        <v>1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1</v>
      </c>
      <c r="W316" s="1">
        <f t="shared" si="10"/>
        <v>0.65072683807992793</v>
      </c>
      <c r="X316" s="1">
        <f t="shared" si="11"/>
        <v>0.12199174163764488</v>
      </c>
    </row>
    <row r="317" spans="2:24">
      <c r="B317">
        <v>0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  <c r="V317">
        <v>1</v>
      </c>
      <c r="W317" s="1">
        <f t="shared" si="10"/>
        <v>0.66515192903694009</v>
      </c>
      <c r="X317" s="1">
        <f t="shared" si="11"/>
        <v>0.11212323062768241</v>
      </c>
    </row>
    <row r="318" spans="2:24"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1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  <c r="V318">
        <v>1</v>
      </c>
      <c r="W318" s="1">
        <f t="shared" si="10"/>
        <v>1.3217046660209717</v>
      </c>
      <c r="X318" s="1">
        <f t="shared" si="11"/>
        <v>0.10349389213966494</v>
      </c>
    </row>
    <row r="319" spans="2:24">
      <c r="B319">
        <v>0</v>
      </c>
      <c r="C319">
        <v>0</v>
      </c>
      <c r="D319">
        <v>1</v>
      </c>
      <c r="E319">
        <v>0</v>
      </c>
      <c r="F319">
        <v>1</v>
      </c>
      <c r="G319">
        <v>0</v>
      </c>
      <c r="H319">
        <v>1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  <c r="V319">
        <v>1</v>
      </c>
      <c r="W319" s="1">
        <f t="shared" si="10"/>
        <v>1.089007270476646</v>
      </c>
      <c r="X319" s="1">
        <f t="shared" si="11"/>
        <v>7.9222941977028227E-3</v>
      </c>
    </row>
    <row r="320" spans="2:24">
      <c r="B320">
        <v>1</v>
      </c>
      <c r="C320">
        <v>0</v>
      </c>
      <c r="D320">
        <v>0</v>
      </c>
      <c r="E320">
        <v>1</v>
      </c>
      <c r="F320">
        <v>1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1</v>
      </c>
      <c r="U320">
        <v>1</v>
      </c>
      <c r="V320">
        <v>1</v>
      </c>
      <c r="W320" s="1">
        <f t="shared" si="10"/>
        <v>1.3133798344006893</v>
      </c>
      <c r="X320" s="1">
        <f t="shared" si="11"/>
        <v>9.8206920609003434E-2</v>
      </c>
    </row>
    <row r="321" spans="2:24">
      <c r="B321">
        <v>0</v>
      </c>
      <c r="C321">
        <v>1</v>
      </c>
      <c r="D321">
        <v>0</v>
      </c>
      <c r="E321">
        <v>1</v>
      </c>
      <c r="F321">
        <v>1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1</v>
      </c>
      <c r="V321">
        <v>1</v>
      </c>
      <c r="W321" s="1">
        <f t="shared" si="10"/>
        <v>0.71423276223214227</v>
      </c>
      <c r="X321" s="1">
        <f t="shared" si="11"/>
        <v>8.1662914181471327E-2</v>
      </c>
    </row>
    <row r="322" spans="2:24">
      <c r="B322">
        <v>0</v>
      </c>
      <c r="C322">
        <v>1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  <c r="V322">
        <v>1</v>
      </c>
      <c r="W322" s="1">
        <f t="shared" si="10"/>
        <v>0.66515192903694009</v>
      </c>
      <c r="X322" s="1">
        <f t="shared" si="11"/>
        <v>0.11212323062768241</v>
      </c>
    </row>
    <row r="323" spans="2:24">
      <c r="B323">
        <v>1</v>
      </c>
      <c r="C323">
        <v>0</v>
      </c>
      <c r="D323">
        <v>0</v>
      </c>
      <c r="E323">
        <v>1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1</v>
      </c>
      <c r="W323" s="1">
        <f t="shared" si="10"/>
        <v>0.58272718206101737</v>
      </c>
      <c r="X323" s="1">
        <f t="shared" si="11"/>
        <v>0.17411660459073935</v>
      </c>
    </row>
    <row r="324" spans="2:24">
      <c r="B324">
        <v>0</v>
      </c>
      <c r="C324">
        <v>1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1</v>
      </c>
      <c r="U324">
        <v>1</v>
      </c>
      <c r="V324">
        <v>1</v>
      </c>
      <c r="W324" s="1">
        <f t="shared" si="10"/>
        <v>0.83059370899216867</v>
      </c>
      <c r="X324" s="1">
        <f t="shared" si="11"/>
        <v>2.8698491433030035E-2</v>
      </c>
    </row>
    <row r="325" spans="2:24">
      <c r="B325">
        <v>1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1</v>
      </c>
      <c r="V325">
        <v>1</v>
      </c>
      <c r="W325" s="1">
        <f t="shared" si="10"/>
        <v>1.2246363490685963</v>
      </c>
      <c r="X325" s="1">
        <f t="shared" si="11"/>
        <v>5.0461489322868251E-2</v>
      </c>
    </row>
    <row r="326" spans="2:24">
      <c r="B326">
        <v>1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1</v>
      </c>
      <c r="W326" s="1">
        <f t="shared" si="10"/>
        <v>0.81019688176963756</v>
      </c>
      <c r="X326" s="1">
        <f t="shared" si="11"/>
        <v>3.6025223689968945E-2</v>
      </c>
    </row>
    <row r="327" spans="2:24">
      <c r="B327">
        <v>0</v>
      </c>
      <c r="C327">
        <v>1</v>
      </c>
      <c r="D327">
        <v>1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1</v>
      </c>
      <c r="W327" s="1">
        <f t="shared" si="10"/>
        <v>0.20801201638965477</v>
      </c>
      <c r="X327" s="1">
        <f t="shared" si="11"/>
        <v>0.62724496618318037</v>
      </c>
    </row>
    <row r="328" spans="2:24">
      <c r="B328">
        <v>1</v>
      </c>
      <c r="C328">
        <v>0</v>
      </c>
      <c r="D328">
        <v>0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1</v>
      </c>
      <c r="W328" s="1">
        <f t="shared" si="10"/>
        <v>0.58272718206101737</v>
      </c>
      <c r="X328" s="1">
        <f t="shared" si="11"/>
        <v>0.17411660459073935</v>
      </c>
    </row>
    <row r="329" spans="2:24">
      <c r="B329">
        <v>0</v>
      </c>
      <c r="C329">
        <v>0</v>
      </c>
      <c r="D329">
        <v>0</v>
      </c>
      <c r="E329">
        <v>1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  <c r="V329">
        <v>1</v>
      </c>
      <c r="W329" s="1">
        <f t="shared" ref="W329:W392" si="12">SUMPRODUCT($B$2:$U$2,$B329:$U329)</f>
        <v>0.51269460084651586</v>
      </c>
      <c r="X329" s="1">
        <f t="shared" ref="X329:X392" si="13">(W329-V329)^2</f>
        <v>0.2374665520441365</v>
      </c>
    </row>
    <row r="330" spans="2:24">
      <c r="B330">
        <v>0</v>
      </c>
      <c r="C330">
        <v>1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1</v>
      </c>
      <c r="W330" s="1">
        <f t="shared" si="12"/>
        <v>0.47289962033489474</v>
      </c>
      <c r="X330" s="1">
        <f t="shared" si="13"/>
        <v>0.27783481024309808</v>
      </c>
    </row>
    <row r="331" spans="2:24">
      <c r="B331">
        <v>0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1</v>
      </c>
      <c r="S331">
        <v>0</v>
      </c>
      <c r="T331">
        <v>0</v>
      </c>
      <c r="U331">
        <v>1</v>
      </c>
      <c r="V331">
        <v>1</v>
      </c>
      <c r="W331" s="1">
        <f t="shared" si="12"/>
        <v>1.1002908685383952</v>
      </c>
      <c r="X331" s="1">
        <f t="shared" si="13"/>
        <v>1.0058258312185667E-2</v>
      </c>
    </row>
    <row r="332" spans="2:24">
      <c r="B332">
        <v>0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1</v>
      </c>
      <c r="W332" s="1">
        <f t="shared" si="12"/>
        <v>1.0464953759371478</v>
      </c>
      <c r="X332" s="1">
        <f t="shared" si="13"/>
        <v>2.1618199835367036E-3</v>
      </c>
    </row>
    <row r="333" spans="2:24"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1</v>
      </c>
      <c r="V333">
        <v>1</v>
      </c>
      <c r="W333" s="1">
        <f t="shared" si="12"/>
        <v>0.53758385480545323</v>
      </c>
      <c r="X333" s="1">
        <f t="shared" si="13"/>
        <v>0.21382869133658416</v>
      </c>
    </row>
    <row r="334" spans="2:24">
      <c r="B334">
        <v>0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  <c r="V334">
        <v>1</v>
      </c>
      <c r="W334" s="1">
        <f t="shared" si="12"/>
        <v>1.0745810336480361</v>
      </c>
      <c r="X334" s="1">
        <f t="shared" si="13"/>
        <v>5.5623305800094995E-3</v>
      </c>
    </row>
    <row r="335" spans="2:24">
      <c r="B335">
        <v>0</v>
      </c>
      <c r="C335">
        <v>1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  <c r="V335">
        <v>1</v>
      </c>
      <c r="W335" s="1">
        <f t="shared" si="12"/>
        <v>1.289396185993734</v>
      </c>
      <c r="X335" s="1">
        <f t="shared" si="13"/>
        <v>8.3750152467719857E-2</v>
      </c>
    </row>
    <row r="336" spans="2:24">
      <c r="B336">
        <v>0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1</v>
      </c>
      <c r="W336" s="1">
        <f t="shared" si="12"/>
        <v>0.56774679415876905</v>
      </c>
      <c r="X336" s="1">
        <f t="shared" si="13"/>
        <v>0.18684283396002158</v>
      </c>
    </row>
    <row r="337" spans="2:24">
      <c r="B337">
        <v>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  <c r="V337">
        <v>1</v>
      </c>
      <c r="W337" s="1">
        <f t="shared" si="12"/>
        <v>1.0269652159581433</v>
      </c>
      <c r="X337" s="1">
        <f t="shared" si="13"/>
        <v>7.2712287166930463E-4</v>
      </c>
    </row>
    <row r="338" spans="2:24">
      <c r="B338">
        <v>1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1</v>
      </c>
      <c r="V338">
        <v>1</v>
      </c>
      <c r="W338" s="1">
        <f t="shared" si="12"/>
        <v>1.0344933118812236</v>
      </c>
      <c r="X338" s="1">
        <f t="shared" si="13"/>
        <v>1.1897885645353627E-3</v>
      </c>
    </row>
    <row r="339" spans="2:24">
      <c r="B339">
        <v>0</v>
      </c>
      <c r="C339">
        <v>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1</v>
      </c>
      <c r="W339" s="1">
        <f t="shared" si="12"/>
        <v>0.99086749463011703</v>
      </c>
      <c r="X339" s="1">
        <f t="shared" si="13"/>
        <v>8.3402654330941289E-5</v>
      </c>
    </row>
    <row r="340" spans="2:24">
      <c r="B340">
        <v>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1</v>
      </c>
      <c r="W340" s="1">
        <f t="shared" si="12"/>
        <v>0.98729658706038714</v>
      </c>
      <c r="X340" s="1">
        <f t="shared" si="13"/>
        <v>1.6137670031432337E-4</v>
      </c>
    </row>
    <row r="341" spans="2:24">
      <c r="B341">
        <v>1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1</v>
      </c>
      <c r="W341" s="1">
        <f t="shared" si="12"/>
        <v>0.90106402375887451</v>
      </c>
      <c r="X341" s="1">
        <f t="shared" si="13"/>
        <v>9.7883273947845465E-3</v>
      </c>
    </row>
    <row r="342" spans="2:24">
      <c r="B342">
        <v>0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1</v>
      </c>
      <c r="W342" s="1">
        <f t="shared" si="12"/>
        <v>0.55622905955712376</v>
      </c>
      <c r="X342" s="1">
        <f t="shared" si="13"/>
        <v>0.19693264758155482</v>
      </c>
    </row>
    <row r="343" spans="2:24"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1</v>
      </c>
      <c r="V343">
        <v>1</v>
      </c>
      <c r="W343" s="1">
        <f t="shared" si="12"/>
        <v>0.80158227124727599</v>
      </c>
      <c r="X343" s="1">
        <f t="shared" si="13"/>
        <v>3.9369595083389559E-2</v>
      </c>
    </row>
    <row r="344" spans="2:24">
      <c r="B344">
        <v>0</v>
      </c>
      <c r="C344">
        <v>1</v>
      </c>
      <c r="D344">
        <v>0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  <c r="V344">
        <v>1</v>
      </c>
      <c r="W344" s="1">
        <f t="shared" si="12"/>
        <v>0.9054879668345921</v>
      </c>
      <c r="X344" s="1">
        <f t="shared" si="13"/>
        <v>8.932524413059164E-3</v>
      </c>
    </row>
    <row r="345" spans="2:24">
      <c r="B345">
        <v>0</v>
      </c>
      <c r="C345">
        <v>1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1</v>
      </c>
      <c r="W345" s="1">
        <f t="shared" si="12"/>
        <v>0.67316435441429934</v>
      </c>
      <c r="X345" s="1">
        <f t="shared" si="13"/>
        <v>0.10682153922542173</v>
      </c>
    </row>
    <row r="346" spans="2:24">
      <c r="B346">
        <v>1</v>
      </c>
      <c r="C346">
        <v>0</v>
      </c>
      <c r="D346">
        <v>0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1</v>
      </c>
      <c r="W346" s="1">
        <f t="shared" si="12"/>
        <v>0.81901606938460003</v>
      </c>
      <c r="X346" s="1">
        <f t="shared" si="13"/>
        <v>3.2755183140999913E-2</v>
      </c>
    </row>
    <row r="347" spans="2:24">
      <c r="B347">
        <v>0</v>
      </c>
      <c r="C347">
        <v>1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  <c r="V347">
        <v>1</v>
      </c>
      <c r="W347" s="1">
        <f t="shared" si="12"/>
        <v>0.86541666311634469</v>
      </c>
      <c r="X347" s="1">
        <f t="shared" si="13"/>
        <v>1.8112674566739456E-2</v>
      </c>
    </row>
    <row r="348" spans="2:24">
      <c r="B348">
        <v>0</v>
      </c>
      <c r="C348">
        <v>1</v>
      </c>
      <c r="D348">
        <v>1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1</v>
      </c>
      <c r="V348">
        <v>1</v>
      </c>
      <c r="W348" s="1">
        <f t="shared" si="12"/>
        <v>0.811026116833375</v>
      </c>
      <c r="X348" s="1">
        <f t="shared" si="13"/>
        <v>3.5711128519073237E-2</v>
      </c>
    </row>
    <row r="349" spans="2:24">
      <c r="B349">
        <v>0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1</v>
      </c>
      <c r="V349">
        <v>1</v>
      </c>
      <c r="W349" s="1">
        <f t="shared" si="12"/>
        <v>1.0119500580267937</v>
      </c>
      <c r="X349" s="1">
        <f t="shared" si="13"/>
        <v>1.42803886843737E-4</v>
      </c>
    </row>
    <row r="350" spans="2:24">
      <c r="B350">
        <v>0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1</v>
      </c>
      <c r="W350" s="1">
        <f t="shared" si="12"/>
        <v>0.40818870092053694</v>
      </c>
      <c r="X350" s="1">
        <f t="shared" si="13"/>
        <v>0.35024061371812165</v>
      </c>
    </row>
    <row r="351" spans="2:24">
      <c r="B351">
        <v>1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  <c r="V351">
        <v>1</v>
      </c>
      <c r="W351" s="1">
        <f t="shared" si="12"/>
        <v>1.2006362826130763</v>
      </c>
      <c r="X351" s="1">
        <f t="shared" si="13"/>
        <v>4.0254917900794225E-2</v>
      </c>
    </row>
    <row r="352" spans="2:24">
      <c r="B352">
        <v>0</v>
      </c>
      <c r="C352">
        <v>1</v>
      </c>
      <c r="D352">
        <v>0</v>
      </c>
      <c r="E352">
        <v>1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1</v>
      </c>
      <c r="W352" s="1">
        <f t="shared" si="12"/>
        <v>0.22256243465594816</v>
      </c>
      <c r="X352" s="1">
        <f t="shared" si="13"/>
        <v>0.60440916800808686</v>
      </c>
    </row>
    <row r="353" spans="2:24">
      <c r="B353">
        <v>0</v>
      </c>
      <c r="C353">
        <v>1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1</v>
      </c>
      <c r="V353">
        <v>1</v>
      </c>
      <c r="W353" s="1">
        <f t="shared" si="12"/>
        <v>0.71825283202504697</v>
      </c>
      <c r="X353" s="1">
        <f t="shared" si="13"/>
        <v>7.9381466661906402E-2</v>
      </c>
    </row>
    <row r="354" spans="2:24">
      <c r="B354">
        <v>0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1</v>
      </c>
      <c r="W354" s="1">
        <f t="shared" si="12"/>
        <v>0.45834920206860136</v>
      </c>
      <c r="X354" s="1">
        <f t="shared" si="13"/>
        <v>0.29338558689972088</v>
      </c>
    </row>
    <row r="355" spans="2:24"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  <c r="V355">
        <v>1</v>
      </c>
      <c r="W355" s="1">
        <f t="shared" si="12"/>
        <v>0.85744151549974423</v>
      </c>
      <c r="X355" s="1">
        <f t="shared" si="13"/>
        <v>2.0322921503009662E-2</v>
      </c>
    </row>
    <row r="356" spans="2:24">
      <c r="B356">
        <v>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1</v>
      </c>
      <c r="W356" s="1">
        <f t="shared" si="12"/>
        <v>0.65107623338099796</v>
      </c>
      <c r="X356" s="1">
        <f t="shared" si="13"/>
        <v>0.12174779491159181</v>
      </c>
    </row>
    <row r="357" spans="2:24">
      <c r="B357">
        <v>0</v>
      </c>
      <c r="C357">
        <v>1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1</v>
      </c>
      <c r="W357" s="1">
        <f t="shared" si="12"/>
        <v>0.67316435441429934</v>
      </c>
      <c r="X357" s="1">
        <f t="shared" si="13"/>
        <v>0.10682153922542173</v>
      </c>
    </row>
    <row r="358" spans="2:24">
      <c r="B358">
        <v>0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1</v>
      </c>
      <c r="W358" s="1">
        <f t="shared" si="12"/>
        <v>0.81675734748470585</v>
      </c>
      <c r="X358" s="1">
        <f t="shared" si="13"/>
        <v>3.3577869700840833E-2</v>
      </c>
    </row>
    <row r="359" spans="2:24">
      <c r="B359">
        <v>0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1</v>
      </c>
      <c r="V359">
        <v>1</v>
      </c>
      <c r="W359" s="1">
        <f t="shared" si="12"/>
        <v>0.70370241375875364</v>
      </c>
      <c r="X359" s="1">
        <f t="shared" si="13"/>
        <v>8.7792259612388818E-2</v>
      </c>
    </row>
    <row r="360" spans="2:24">
      <c r="B360">
        <v>1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1</v>
      </c>
      <c r="W360" s="1">
        <f t="shared" si="12"/>
        <v>1.0117238788309071</v>
      </c>
      <c r="X360" s="1">
        <f t="shared" si="13"/>
        <v>1.374493348417913E-4</v>
      </c>
    </row>
    <row r="361" spans="2:24">
      <c r="B361">
        <v>1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1</v>
      </c>
      <c r="V361">
        <v>1</v>
      </c>
      <c r="W361" s="1">
        <f t="shared" si="12"/>
        <v>0.9126933022015753</v>
      </c>
      <c r="X361" s="1">
        <f t="shared" si="13"/>
        <v>7.6224594804654572E-3</v>
      </c>
    </row>
    <row r="362" spans="2:24">
      <c r="B362">
        <v>0</v>
      </c>
      <c r="C362">
        <v>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1</v>
      </c>
      <c r="V362">
        <v>1</v>
      </c>
      <c r="W362" s="1">
        <f t="shared" si="12"/>
        <v>0.16423439826491809</v>
      </c>
      <c r="X362" s="1">
        <f t="shared" si="13"/>
        <v>0.69850414104360348</v>
      </c>
    </row>
    <row r="363" spans="2:24">
      <c r="B363">
        <v>0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1</v>
      </c>
      <c r="W363" s="1">
        <f t="shared" si="12"/>
        <v>1.0119500580267937</v>
      </c>
      <c r="X363" s="1">
        <f t="shared" si="13"/>
        <v>1.42803886843737E-4</v>
      </c>
    </row>
    <row r="364" spans="2:24">
      <c r="B364">
        <v>0</v>
      </c>
      <c r="C364">
        <v>1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1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1</v>
      </c>
      <c r="W364" s="1">
        <f t="shared" si="12"/>
        <v>1.0315724998304039</v>
      </c>
      <c r="X364" s="1">
        <f t="shared" si="13"/>
        <v>9.9682274554085352E-4</v>
      </c>
    </row>
    <row r="365" spans="2:24">
      <c r="B365">
        <v>1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1</v>
      </c>
      <c r="U365">
        <v>1</v>
      </c>
      <c r="V365">
        <v>1</v>
      </c>
      <c r="W365" s="1">
        <f t="shared" si="12"/>
        <v>1.1675056466042544</v>
      </c>
      <c r="X365" s="1">
        <f t="shared" si="13"/>
        <v>2.8058141644309354E-2</v>
      </c>
    </row>
    <row r="366" spans="2:24">
      <c r="B366">
        <v>1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1</v>
      </c>
      <c r="W366" s="1">
        <f t="shared" si="12"/>
        <v>0.55720629660906329</v>
      </c>
      <c r="X366" s="1">
        <f t="shared" si="13"/>
        <v>0.19606626376266084</v>
      </c>
    </row>
    <row r="367" spans="2:24">
      <c r="B367">
        <v>0</v>
      </c>
      <c r="C367">
        <v>1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1</v>
      </c>
      <c r="U367">
        <v>1</v>
      </c>
      <c r="V367">
        <v>1</v>
      </c>
      <c r="W367" s="1">
        <f t="shared" si="12"/>
        <v>0.92505555899338576</v>
      </c>
      <c r="X367" s="1">
        <f t="shared" si="13"/>
        <v>5.6166692377938813E-3</v>
      </c>
    </row>
    <row r="368" spans="2:24">
      <c r="B368">
        <v>0</v>
      </c>
      <c r="C368">
        <v>0</v>
      </c>
      <c r="D368">
        <v>1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1</v>
      </c>
      <c r="W368" s="1">
        <f t="shared" si="12"/>
        <v>0.5698253033108579</v>
      </c>
      <c r="X368" s="1">
        <f t="shared" si="13"/>
        <v>0.18505026967159541</v>
      </c>
    </row>
    <row r="369" spans="2:24">
      <c r="B369">
        <v>0</v>
      </c>
      <c r="C369">
        <v>1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1</v>
      </c>
      <c r="W369" s="1">
        <f t="shared" si="12"/>
        <v>0.47289962033489474</v>
      </c>
      <c r="X369" s="1">
        <f t="shared" si="13"/>
        <v>0.27783481024309808</v>
      </c>
    </row>
    <row r="370" spans="2:24">
      <c r="B370">
        <v>1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1</v>
      </c>
      <c r="W370" s="1">
        <f t="shared" si="12"/>
        <v>0.66574506629318964</v>
      </c>
      <c r="X370" s="1">
        <f t="shared" si="13"/>
        <v>0.11172636070734419</v>
      </c>
    </row>
    <row r="371" spans="2:24">
      <c r="B371">
        <v>0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  <c r="V371">
        <v>1</v>
      </c>
      <c r="W371" s="1">
        <f t="shared" si="12"/>
        <v>0.66515192903694009</v>
      </c>
      <c r="X371" s="1">
        <f t="shared" si="13"/>
        <v>0.11212323062768241</v>
      </c>
    </row>
    <row r="372" spans="2:24">
      <c r="B372">
        <v>0</v>
      </c>
      <c r="C372">
        <v>1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1</v>
      </c>
      <c r="V372">
        <v>1</v>
      </c>
      <c r="W372" s="1">
        <f t="shared" si="12"/>
        <v>1.0621105591748583</v>
      </c>
      <c r="X372" s="1">
        <f t="shared" si="13"/>
        <v>3.8577215610135752E-3</v>
      </c>
    </row>
    <row r="373" spans="2:24">
      <c r="B373">
        <v>0</v>
      </c>
      <c r="C373">
        <v>1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1</v>
      </c>
      <c r="W373" s="1">
        <f t="shared" si="12"/>
        <v>0.67316435441429934</v>
      </c>
      <c r="X373" s="1">
        <f t="shared" si="13"/>
        <v>0.10682153922542173</v>
      </c>
    </row>
    <row r="374" spans="2:24">
      <c r="B374">
        <v>0</v>
      </c>
      <c r="C374">
        <v>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1</v>
      </c>
      <c r="W374" s="1">
        <f t="shared" si="12"/>
        <v>0.9261549395748736</v>
      </c>
      <c r="X374" s="1">
        <f t="shared" si="13"/>
        <v>5.4530929491905687E-3</v>
      </c>
    </row>
    <row r="375" spans="2:24">
      <c r="B375">
        <v>1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1</v>
      </c>
      <c r="V375">
        <v>1</v>
      </c>
      <c r="W375" s="1">
        <f t="shared" si="12"/>
        <v>1.1904409480883575</v>
      </c>
      <c r="X375" s="1">
        <f t="shared" si="13"/>
        <v>3.6267754708792489E-2</v>
      </c>
    </row>
    <row r="376" spans="2:24">
      <c r="B376">
        <v>0</v>
      </c>
      <c r="C376">
        <v>1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1</v>
      </c>
      <c r="W376" s="1">
        <f t="shared" si="12"/>
        <v>0.67316435441429934</v>
      </c>
      <c r="X376" s="1">
        <f t="shared" si="13"/>
        <v>0.10682153922542173</v>
      </c>
    </row>
    <row r="377" spans="2:24">
      <c r="B377">
        <v>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  <c r="V377">
        <v>1</v>
      </c>
      <c r="W377" s="1">
        <f t="shared" si="12"/>
        <v>0.74848136825916911</v>
      </c>
      <c r="X377" s="1">
        <f t="shared" si="13"/>
        <v>6.3261622112779706E-2</v>
      </c>
    </row>
    <row r="378" spans="2:24">
      <c r="B378">
        <v>0</v>
      </c>
      <c r="C378">
        <v>1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1</v>
      </c>
      <c r="U378">
        <v>1</v>
      </c>
      <c r="V378">
        <v>1</v>
      </c>
      <c r="W378" s="1">
        <f t="shared" si="12"/>
        <v>1.2545732318695579</v>
      </c>
      <c r="X378" s="1">
        <f t="shared" si="13"/>
        <v>6.4807530384511702E-2</v>
      </c>
    </row>
    <row r="379" spans="2:24">
      <c r="B379">
        <v>1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1</v>
      </c>
      <c r="W379" s="1">
        <f t="shared" si="12"/>
        <v>0.34239114426336537</v>
      </c>
      <c r="X379" s="1">
        <f t="shared" si="13"/>
        <v>0.43244940714324592</v>
      </c>
    </row>
    <row r="380" spans="2:24">
      <c r="B380">
        <v>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1</v>
      </c>
      <c r="W380" s="1">
        <f t="shared" si="12"/>
        <v>0.90008678670693487</v>
      </c>
      <c r="X380" s="1">
        <f t="shared" si="13"/>
        <v>9.9826501905455264E-3</v>
      </c>
    </row>
    <row r="381" spans="2:24">
      <c r="B381">
        <v>0</v>
      </c>
      <c r="C381">
        <v>1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1</v>
      </c>
      <c r="W381" s="1">
        <f t="shared" si="12"/>
        <v>0.47289962033489474</v>
      </c>
      <c r="X381" s="1">
        <f t="shared" si="13"/>
        <v>0.27783481024309808</v>
      </c>
    </row>
    <row r="382" spans="2:24">
      <c r="B382">
        <v>0</v>
      </c>
      <c r="C382">
        <v>1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1</v>
      </c>
      <c r="W382" s="1">
        <f t="shared" si="12"/>
        <v>0.83130776575099929</v>
      </c>
      <c r="X382" s="1">
        <f t="shared" si="13"/>
        <v>2.8457069895919725E-2</v>
      </c>
    </row>
    <row r="383" spans="2:24">
      <c r="B383">
        <v>0</v>
      </c>
      <c r="C383">
        <v>1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1</v>
      </c>
      <c r="W383" s="1">
        <f t="shared" si="12"/>
        <v>0.73683304976757558</v>
      </c>
      <c r="X383" s="1">
        <f t="shared" si="13"/>
        <v>6.9256843694635348E-2</v>
      </c>
    </row>
    <row r="384" spans="2:24">
      <c r="B384">
        <v>0</v>
      </c>
      <c r="C384">
        <v>1</v>
      </c>
      <c r="D384">
        <v>1</v>
      </c>
      <c r="E384">
        <v>0</v>
      </c>
      <c r="F384">
        <v>1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  <c r="V384">
        <v>1</v>
      </c>
      <c r="W384" s="1">
        <f t="shared" si="12"/>
        <v>1.2493456939844034</v>
      </c>
      <c r="X384" s="1">
        <f t="shared" si="13"/>
        <v>6.2173275108563762E-2</v>
      </c>
    </row>
    <row r="385" spans="2:24">
      <c r="B385">
        <v>1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1</v>
      </c>
      <c r="T385">
        <v>1</v>
      </c>
      <c r="U385">
        <v>1</v>
      </c>
      <c r="V385">
        <v>1</v>
      </c>
      <c r="W385" s="1">
        <f t="shared" si="12"/>
        <v>0.96170002373551111</v>
      </c>
      <c r="X385" s="1">
        <f t="shared" si="13"/>
        <v>1.4668881818604123E-3</v>
      </c>
    </row>
    <row r="386" spans="2:24"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1</v>
      </c>
      <c r="W386" s="1">
        <f t="shared" si="12"/>
        <v>0.54167864129083032</v>
      </c>
      <c r="X386" s="1">
        <f t="shared" si="13"/>
        <v>0.21005846784901938</v>
      </c>
    </row>
    <row r="387" spans="2:24">
      <c r="B387">
        <v>0</v>
      </c>
      <c r="C387">
        <v>1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1</v>
      </c>
      <c r="U387">
        <v>1</v>
      </c>
      <c r="V387">
        <v>1</v>
      </c>
      <c r="W387" s="1">
        <f t="shared" si="12"/>
        <v>0.99269459067636467</v>
      </c>
      <c r="X387" s="1">
        <f t="shared" si="13"/>
        <v>5.3369005385857948E-5</v>
      </c>
    </row>
    <row r="388" spans="2:24"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1</v>
      </c>
      <c r="W388" s="1">
        <f t="shared" si="12"/>
        <v>0.40162823520546853</v>
      </c>
      <c r="X388" s="1">
        <f t="shared" si="13"/>
        <v>0.3580487689033221</v>
      </c>
    </row>
    <row r="389" spans="2:24">
      <c r="B389">
        <v>0</v>
      </c>
      <c r="C389">
        <v>1</v>
      </c>
      <c r="D389">
        <v>1</v>
      </c>
      <c r="E389">
        <v>0</v>
      </c>
      <c r="F389">
        <v>0</v>
      </c>
      <c r="G389">
        <v>0</v>
      </c>
      <c r="H389">
        <v>1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1</v>
      </c>
      <c r="V389">
        <v>1</v>
      </c>
      <c r="W389" s="1">
        <f t="shared" si="12"/>
        <v>0.66029928510817182</v>
      </c>
      <c r="X389" s="1">
        <f t="shared" si="13"/>
        <v>0.11539657569801914</v>
      </c>
    </row>
    <row r="390" spans="2:24">
      <c r="B390">
        <v>1</v>
      </c>
      <c r="C390">
        <v>0</v>
      </c>
      <c r="D390">
        <v>1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1</v>
      </c>
      <c r="W390" s="1">
        <f t="shared" si="12"/>
        <v>0.76844149787412852</v>
      </c>
      <c r="X390" s="1">
        <f t="shared" si="13"/>
        <v>5.3619339906777225E-2</v>
      </c>
    </row>
    <row r="391" spans="2:24">
      <c r="B391">
        <v>1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1</v>
      </c>
      <c r="W391" s="1">
        <f t="shared" si="12"/>
        <v>0.71534970794576336</v>
      </c>
      <c r="X391" s="1">
        <f t="shared" si="13"/>
        <v>8.1025788766562218E-2</v>
      </c>
    </row>
    <row r="392" spans="2:24">
      <c r="B392">
        <v>1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1</v>
      </c>
      <c r="W392" s="1">
        <f t="shared" si="12"/>
        <v>0.34239114426336537</v>
      </c>
      <c r="X392" s="1">
        <f t="shared" si="13"/>
        <v>0.43244940714324592</v>
      </c>
    </row>
    <row r="393" spans="2:24">
      <c r="B393">
        <v>0</v>
      </c>
      <c r="C393">
        <v>1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1</v>
      </c>
      <c r="V393">
        <v>1</v>
      </c>
      <c r="W393" s="1">
        <f t="shared" ref="W393:W456" si="14">SUMPRODUCT($B$2:$U$2,$B393:$U393)</f>
        <v>0.71825283202504697</v>
      </c>
      <c r="X393" s="1">
        <f t="shared" ref="X393:X456" si="15">(W393-V393)^2</f>
        <v>7.9381466661906402E-2</v>
      </c>
    </row>
    <row r="394" spans="2:24"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1</v>
      </c>
      <c r="W394" s="1">
        <f t="shared" si="14"/>
        <v>0.29223064311530089</v>
      </c>
      <c r="X394" s="1">
        <f t="shared" si="15"/>
        <v>0.50093746254498062</v>
      </c>
    </row>
    <row r="395" spans="2:24">
      <c r="B395">
        <v>0</v>
      </c>
      <c r="C395">
        <v>1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1</v>
      </c>
      <c r="W395" s="1">
        <f t="shared" si="14"/>
        <v>0.67316435441429934</v>
      </c>
      <c r="X395" s="1">
        <f t="shared" si="15"/>
        <v>0.10682153922542173</v>
      </c>
    </row>
    <row r="396" spans="2:24">
      <c r="B396">
        <v>0</v>
      </c>
      <c r="C396">
        <v>1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1</v>
      </c>
      <c r="W396" s="1">
        <f t="shared" si="14"/>
        <v>0.47289962033489474</v>
      </c>
      <c r="X396" s="1">
        <f t="shared" si="15"/>
        <v>0.27783481024309808</v>
      </c>
    </row>
    <row r="397" spans="2:24">
      <c r="B397">
        <v>0</v>
      </c>
      <c r="C397">
        <v>1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1</v>
      </c>
      <c r="W397" s="1">
        <f t="shared" si="14"/>
        <v>0.47289962033489474</v>
      </c>
      <c r="X397" s="1">
        <f t="shared" si="15"/>
        <v>0.27783481024309808</v>
      </c>
    </row>
    <row r="398" spans="2:24">
      <c r="B398">
        <v>1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1</v>
      </c>
      <c r="U398">
        <v>1</v>
      </c>
      <c r="V398">
        <v>1</v>
      </c>
      <c r="W398" s="1">
        <f t="shared" si="14"/>
        <v>1.3553799591908313</v>
      </c>
      <c r="X398" s="1">
        <f t="shared" si="15"/>
        <v>0.12629491539447693</v>
      </c>
    </row>
    <row r="399" spans="2:24">
      <c r="B399">
        <v>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1</v>
      </c>
      <c r="R399">
        <v>1</v>
      </c>
      <c r="S399">
        <v>0</v>
      </c>
      <c r="T399">
        <v>0</v>
      </c>
      <c r="U399">
        <v>1</v>
      </c>
      <c r="V399">
        <v>1</v>
      </c>
      <c r="W399" s="1">
        <f t="shared" si="14"/>
        <v>0.98477025558275177</v>
      </c>
      <c r="X399" s="1">
        <f t="shared" si="15"/>
        <v>2.3194511501470349E-4</v>
      </c>
    </row>
    <row r="400" spans="2:24">
      <c r="B400">
        <v>0</v>
      </c>
      <c r="C400">
        <v>1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1</v>
      </c>
      <c r="W400" s="1">
        <f t="shared" si="14"/>
        <v>0.84623064185774322</v>
      </c>
      <c r="X400" s="1">
        <f t="shared" si="15"/>
        <v>2.3645015503481633E-2</v>
      </c>
    </row>
    <row r="401" spans="2:24">
      <c r="B401">
        <v>0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1</v>
      </c>
      <c r="W401" s="1">
        <f t="shared" si="14"/>
        <v>0.73683304976757558</v>
      </c>
      <c r="X401" s="1">
        <f t="shared" si="15"/>
        <v>6.9256843694635348E-2</v>
      </c>
    </row>
    <row r="402" spans="2:24">
      <c r="B402">
        <v>0</v>
      </c>
      <c r="C402">
        <v>1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1</v>
      </c>
      <c r="V402">
        <v>1</v>
      </c>
      <c r="W402" s="1">
        <f t="shared" si="14"/>
        <v>0.95819906098441421</v>
      </c>
      <c r="X402" s="1">
        <f t="shared" si="15"/>
        <v>1.7473185025847224E-3</v>
      </c>
    </row>
    <row r="403" spans="2:24">
      <c r="B403">
        <v>0</v>
      </c>
      <c r="C403">
        <v>1</v>
      </c>
      <c r="D403">
        <v>1</v>
      </c>
      <c r="E403">
        <v>0</v>
      </c>
      <c r="F403">
        <v>0</v>
      </c>
      <c r="G403">
        <v>0</v>
      </c>
      <c r="H403">
        <v>1</v>
      </c>
      <c r="I403">
        <v>1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1</v>
      </c>
      <c r="W403" s="1">
        <f t="shared" si="14"/>
        <v>0.98251858936581549</v>
      </c>
      <c r="X403" s="1">
        <f t="shared" si="15"/>
        <v>3.0559971776097938E-4</v>
      </c>
    </row>
    <row r="404" spans="2:24">
      <c r="B404">
        <v>1</v>
      </c>
      <c r="C404">
        <v>0</v>
      </c>
      <c r="D404">
        <v>1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1</v>
      </c>
      <c r="W404" s="1">
        <f t="shared" si="14"/>
        <v>0.38911846231142966</v>
      </c>
      <c r="X404" s="1">
        <f t="shared" si="15"/>
        <v>0.37317625308875219</v>
      </c>
    </row>
    <row r="405" spans="2:24">
      <c r="B405">
        <v>0</v>
      </c>
      <c r="C405">
        <v>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1</v>
      </c>
      <c r="W405" s="1">
        <f t="shared" si="14"/>
        <v>0.9261549395748736</v>
      </c>
      <c r="X405" s="1">
        <f t="shared" si="15"/>
        <v>5.4530929491905687E-3</v>
      </c>
    </row>
    <row r="406" spans="2:24">
      <c r="B406">
        <v>0</v>
      </c>
      <c r="C406">
        <v>1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1</v>
      </c>
      <c r="U406">
        <v>1</v>
      </c>
      <c r="V406">
        <v>1</v>
      </c>
      <c r="W406" s="1">
        <f t="shared" si="14"/>
        <v>0.5391945305417527</v>
      </c>
      <c r="X406" s="1">
        <f t="shared" si="15"/>
        <v>0.21234168068263568</v>
      </c>
    </row>
    <row r="407" spans="2:24"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1</v>
      </c>
      <c r="W407" s="1">
        <f t="shared" si="14"/>
        <v>0.29223064311530089</v>
      </c>
      <c r="X407" s="1">
        <f t="shared" si="15"/>
        <v>0.50093746254498062</v>
      </c>
    </row>
    <row r="408" spans="2:24">
      <c r="B408">
        <v>1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1</v>
      </c>
      <c r="W408" s="1">
        <f t="shared" si="14"/>
        <v>0.58774435595351759</v>
      </c>
      <c r="X408" s="1">
        <f t="shared" si="15"/>
        <v>0.16995471604817999</v>
      </c>
    </row>
    <row r="409" spans="2:24">
      <c r="B409">
        <v>0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1</v>
      </c>
      <c r="W409" s="1">
        <f t="shared" si="14"/>
        <v>0.66562665164729129</v>
      </c>
      <c r="X409" s="1">
        <f t="shared" si="15"/>
        <v>0.11180553608860189</v>
      </c>
    </row>
    <row r="410" spans="2:24">
      <c r="B410">
        <v>0</v>
      </c>
      <c r="C410">
        <v>1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1</v>
      </c>
      <c r="W410" s="1">
        <f t="shared" si="14"/>
        <v>0.6586139361480059</v>
      </c>
      <c r="X410" s="1">
        <f t="shared" si="15"/>
        <v>0.1165444445923578</v>
      </c>
    </row>
    <row r="411" spans="2:24">
      <c r="B411">
        <v>0</v>
      </c>
      <c r="C411">
        <v>1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1</v>
      </c>
      <c r="R411">
        <v>0</v>
      </c>
      <c r="S411">
        <v>0</v>
      </c>
      <c r="T411">
        <v>1</v>
      </c>
      <c r="U411">
        <v>1</v>
      </c>
      <c r="V411">
        <v>1</v>
      </c>
      <c r="W411" s="1">
        <f t="shared" si="14"/>
        <v>1.1156164194656306</v>
      </c>
      <c r="X411" s="1">
        <f t="shared" si="15"/>
        <v>1.3367156450052649E-2</v>
      </c>
    </row>
    <row r="412" spans="2:24">
      <c r="B412">
        <v>1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1</v>
      </c>
      <c r="V412">
        <v>1</v>
      </c>
      <c r="W412" s="1">
        <f t="shared" si="14"/>
        <v>0.80909750118814983</v>
      </c>
      <c r="X412" s="1">
        <f t="shared" si="15"/>
        <v>3.6443764052608456E-2</v>
      </c>
    </row>
    <row r="413" spans="2:24">
      <c r="B413">
        <v>1</v>
      </c>
      <c r="C413">
        <v>0</v>
      </c>
      <c r="D413">
        <v>0</v>
      </c>
      <c r="E413">
        <v>0</v>
      </c>
      <c r="F413">
        <v>1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1</v>
      </c>
      <c r="U413">
        <v>1</v>
      </c>
      <c r="V413">
        <v>1</v>
      </c>
      <c r="W413" s="1">
        <f t="shared" si="14"/>
        <v>0.39625572116129382</v>
      </c>
      <c r="X413" s="1">
        <f t="shared" si="15"/>
        <v>0.36450715423046942</v>
      </c>
    </row>
    <row r="414" spans="2:24">
      <c r="B414">
        <v>0</v>
      </c>
      <c r="C414">
        <v>1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1</v>
      </c>
      <c r="W414" s="1">
        <f t="shared" si="14"/>
        <v>1.0845430918062067</v>
      </c>
      <c r="X414" s="1">
        <f t="shared" si="15"/>
        <v>7.1475343721526894E-3</v>
      </c>
    </row>
    <row r="415" spans="2:24">
      <c r="B415">
        <v>0</v>
      </c>
      <c r="C415">
        <v>1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  <c r="V415">
        <v>1</v>
      </c>
      <c r="W415" s="1">
        <f t="shared" si="14"/>
        <v>0.87996708138263813</v>
      </c>
      <c r="X415" s="1">
        <f t="shared" si="15"/>
        <v>1.4407901551802218E-2</v>
      </c>
    </row>
    <row r="416" spans="2:24">
      <c r="B416">
        <v>1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1</v>
      </c>
      <c r="U416">
        <v>1</v>
      </c>
      <c r="V416">
        <v>1</v>
      </c>
      <c r="W416" s="1">
        <f t="shared" si="14"/>
        <v>1.367770380683659</v>
      </c>
      <c r="X416" s="1">
        <f t="shared" si="15"/>
        <v>0.13525505290820344</v>
      </c>
    </row>
    <row r="417" spans="2:24">
      <c r="B417">
        <v>0</v>
      </c>
      <c r="C417">
        <v>1</v>
      </c>
      <c r="D417">
        <v>0</v>
      </c>
      <c r="E417">
        <v>1</v>
      </c>
      <c r="F417">
        <v>1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1</v>
      </c>
      <c r="W417" s="1">
        <f t="shared" si="14"/>
        <v>1.0570933852823579</v>
      </c>
      <c r="X417" s="1">
        <f t="shared" si="15"/>
        <v>3.2596546429997566E-3</v>
      </c>
    </row>
    <row r="418" spans="2:24">
      <c r="B418">
        <v>0</v>
      </c>
      <c r="C418">
        <v>1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1</v>
      </c>
      <c r="W418" s="1">
        <f t="shared" si="14"/>
        <v>0.47289962033489474</v>
      </c>
      <c r="X418" s="1">
        <f t="shared" si="15"/>
        <v>0.27783481024309808</v>
      </c>
    </row>
    <row r="419" spans="2:24">
      <c r="B419">
        <v>0</v>
      </c>
      <c r="C419">
        <v>1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1</v>
      </c>
      <c r="W419" s="1">
        <f t="shared" si="14"/>
        <v>0.45834920206860136</v>
      </c>
      <c r="X419" s="1">
        <f t="shared" si="15"/>
        <v>0.29338558689972088</v>
      </c>
    </row>
    <row r="420" spans="2:24">
      <c r="B420">
        <v>0</v>
      </c>
      <c r="C420">
        <v>1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1</v>
      </c>
      <c r="W420" s="1">
        <f t="shared" si="14"/>
        <v>0.83130776575099929</v>
      </c>
      <c r="X420" s="1">
        <f t="shared" si="15"/>
        <v>2.8457069895919725E-2</v>
      </c>
    </row>
    <row r="421" spans="2:24">
      <c r="B421">
        <v>1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1</v>
      </c>
      <c r="W421" s="1">
        <f t="shared" si="14"/>
        <v>0.35694156252965875</v>
      </c>
      <c r="X421" s="1">
        <f t="shared" si="15"/>
        <v>0.41352415400179671</v>
      </c>
    </row>
    <row r="422" spans="2:24">
      <c r="B422">
        <v>1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1</v>
      </c>
      <c r="W422" s="1">
        <f t="shared" si="14"/>
        <v>0.35694156252965875</v>
      </c>
      <c r="X422" s="1">
        <f t="shared" si="15"/>
        <v>0.41352415400179671</v>
      </c>
    </row>
    <row r="423" spans="2:24">
      <c r="B423">
        <v>1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1</v>
      </c>
      <c r="W423" s="1">
        <f t="shared" si="14"/>
        <v>0.44566900536786513</v>
      </c>
      <c r="X423" s="1">
        <f t="shared" si="15"/>
        <v>0.30728285160985191</v>
      </c>
    </row>
    <row r="424" spans="2:24">
      <c r="B424">
        <v>0</v>
      </c>
      <c r="C424">
        <v>1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1</v>
      </c>
      <c r="W424" s="1">
        <f t="shared" si="14"/>
        <v>0.47289962033489474</v>
      </c>
      <c r="X424" s="1">
        <f t="shared" si="15"/>
        <v>0.27783481024309808</v>
      </c>
    </row>
    <row r="425" spans="2:24">
      <c r="B425">
        <v>1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1</v>
      </c>
      <c r="V425">
        <v>1</v>
      </c>
      <c r="W425" s="1">
        <f t="shared" si="14"/>
        <v>0.86622820365249176</v>
      </c>
      <c r="X425" s="1">
        <f t="shared" si="15"/>
        <v>1.7894893498039219E-2</v>
      </c>
    </row>
    <row r="426" spans="2:24">
      <c r="B426">
        <v>1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  <c r="V426">
        <v>1</v>
      </c>
      <c r="W426" s="1">
        <f t="shared" si="14"/>
        <v>1.0315500270042697</v>
      </c>
      <c r="X426" s="1">
        <f t="shared" si="15"/>
        <v>9.9540420397014576E-4</v>
      </c>
    </row>
    <row r="427" spans="2:24">
      <c r="B427">
        <v>0</v>
      </c>
      <c r="C427">
        <v>1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1</v>
      </c>
      <c r="W427" s="1">
        <f t="shared" si="14"/>
        <v>0.47289962033489474</v>
      </c>
      <c r="X427" s="1">
        <f t="shared" si="15"/>
        <v>0.27783481024309808</v>
      </c>
    </row>
    <row r="428" spans="2:24">
      <c r="B428">
        <v>0</v>
      </c>
      <c r="C428">
        <v>1</v>
      </c>
      <c r="D428">
        <v>0</v>
      </c>
      <c r="E428">
        <v>1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1</v>
      </c>
      <c r="W428" s="1">
        <f t="shared" si="14"/>
        <v>0.50104628235492232</v>
      </c>
      <c r="X428" s="1">
        <f t="shared" si="15"/>
        <v>0.24895481235184388</v>
      </c>
    </row>
    <row r="429" spans="2:24">
      <c r="B429">
        <v>0</v>
      </c>
      <c r="C429">
        <v>1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1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1</v>
      </c>
      <c r="S429">
        <v>0</v>
      </c>
      <c r="T429">
        <v>0</v>
      </c>
      <c r="U429">
        <v>1</v>
      </c>
      <c r="V429">
        <v>1</v>
      </c>
      <c r="W429" s="1">
        <f t="shared" si="14"/>
        <v>1.3652665220321576</v>
      </c>
      <c r="X429" s="1">
        <f t="shared" si="15"/>
        <v>0.13341963211746866</v>
      </c>
    </row>
    <row r="430" spans="2:24">
      <c r="B430">
        <v>1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1</v>
      </c>
      <c r="U430">
        <v>1</v>
      </c>
      <c r="V430">
        <v>1</v>
      </c>
      <c r="W430" s="1">
        <f t="shared" si="14"/>
        <v>0.3148359847459446</v>
      </c>
      <c r="X430" s="1">
        <f t="shared" si="15"/>
        <v>0.46944972779905952</v>
      </c>
    </row>
    <row r="431" spans="2:24">
      <c r="B431">
        <v>0</v>
      </c>
      <c r="C431">
        <v>0</v>
      </c>
      <c r="D431">
        <v>1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1</v>
      </c>
      <c r="W431" s="1">
        <f t="shared" si="14"/>
        <v>0.76746426082218899</v>
      </c>
      <c r="X431" s="1">
        <f t="shared" si="15"/>
        <v>5.4072869994970948E-2</v>
      </c>
    </row>
    <row r="432" spans="2:24">
      <c r="B432">
        <v>0</v>
      </c>
      <c r="C432">
        <v>1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1</v>
      </c>
      <c r="V432">
        <v>1</v>
      </c>
      <c r="W432" s="1">
        <f t="shared" si="14"/>
        <v>0.71825283202504697</v>
      </c>
      <c r="X432" s="1">
        <f t="shared" si="15"/>
        <v>7.9381466661906402E-2</v>
      </c>
    </row>
    <row r="433" spans="2:24">
      <c r="B433">
        <v>1</v>
      </c>
      <c r="C433">
        <v>0</v>
      </c>
      <c r="D433">
        <v>1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  <c r="V433">
        <v>1</v>
      </c>
      <c r="W433" s="1">
        <f t="shared" si="14"/>
        <v>0.89806867871348239</v>
      </c>
      <c r="X433" s="1">
        <f t="shared" si="15"/>
        <v>1.0389994259215277E-2</v>
      </c>
    </row>
    <row r="434" spans="2:24">
      <c r="B434">
        <v>0</v>
      </c>
      <c r="C434">
        <v>1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1</v>
      </c>
      <c r="W434" s="1">
        <f t="shared" si="14"/>
        <v>0.45834920206860136</v>
      </c>
      <c r="X434" s="1">
        <f t="shared" si="15"/>
        <v>0.29338558689972088</v>
      </c>
    </row>
    <row r="435" spans="2:24">
      <c r="B435">
        <v>0</v>
      </c>
      <c r="C435">
        <v>1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1</v>
      </c>
      <c r="W435" s="1">
        <f t="shared" si="14"/>
        <v>0.74068536465639556</v>
      </c>
      <c r="X435" s="1">
        <f t="shared" si="15"/>
        <v>6.7244080103386547E-2</v>
      </c>
    </row>
    <row r="436" spans="2:24">
      <c r="B436">
        <v>0</v>
      </c>
      <c r="C436">
        <v>1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1</v>
      </c>
      <c r="W436" s="1">
        <f t="shared" si="14"/>
        <v>0.67316435441429934</v>
      </c>
      <c r="X436" s="1">
        <f t="shared" si="15"/>
        <v>0.10682153922542173</v>
      </c>
    </row>
    <row r="437" spans="2:24">
      <c r="B437">
        <v>0</v>
      </c>
      <c r="C437">
        <v>1</v>
      </c>
      <c r="D437">
        <v>1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1</v>
      </c>
      <c r="W437" s="1">
        <f t="shared" si="14"/>
        <v>0.50507652011666559</v>
      </c>
      <c r="X437" s="1">
        <f t="shared" si="15"/>
        <v>0.2449492509398293</v>
      </c>
    </row>
    <row r="438" spans="2:24">
      <c r="B438">
        <v>0</v>
      </c>
      <c r="C438">
        <v>1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  <c r="V438">
        <v>1</v>
      </c>
      <c r="W438" s="1">
        <f t="shared" si="14"/>
        <v>0.9581861950022077</v>
      </c>
      <c r="X438" s="1">
        <f t="shared" si="15"/>
        <v>1.7483942883934006E-3</v>
      </c>
    </row>
    <row r="439" spans="2:24">
      <c r="B439">
        <v>0</v>
      </c>
      <c r="C439">
        <v>1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  <c r="V439">
        <v>1</v>
      </c>
      <c r="W439" s="1">
        <f t="shared" si="14"/>
        <v>0.77454952112710784</v>
      </c>
      <c r="X439" s="1">
        <f t="shared" si="15"/>
        <v>5.0827918424016391E-2</v>
      </c>
    </row>
    <row r="440" spans="2:24">
      <c r="B440">
        <v>0</v>
      </c>
      <c r="C440">
        <v>1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1</v>
      </c>
      <c r="V440">
        <v>1</v>
      </c>
      <c r="W440" s="1">
        <f t="shared" si="14"/>
        <v>0.95819906098441421</v>
      </c>
      <c r="X440" s="1">
        <f t="shared" si="15"/>
        <v>1.7473185025847224E-3</v>
      </c>
    </row>
    <row r="441" spans="2:24">
      <c r="B441">
        <v>0</v>
      </c>
      <c r="C441">
        <v>1</v>
      </c>
      <c r="D441">
        <v>1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1</v>
      </c>
      <c r="V441">
        <v>1</v>
      </c>
      <c r="W441" s="1">
        <f t="shared" si="14"/>
        <v>0.39002001779627671</v>
      </c>
      <c r="X441" s="1">
        <f t="shared" si="15"/>
        <v>0.37207557868925456</v>
      </c>
    </row>
    <row r="442" spans="2:24">
      <c r="B442">
        <v>0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1</v>
      </c>
      <c r="W442" s="1">
        <f t="shared" si="14"/>
        <v>0.86589138572669588</v>
      </c>
      <c r="X442" s="1">
        <f t="shared" si="15"/>
        <v>1.7985120422305868E-2</v>
      </c>
    </row>
    <row r="443" spans="2:24">
      <c r="B443">
        <v>0</v>
      </c>
      <c r="C443">
        <v>1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  <c r="V443">
        <v>1</v>
      </c>
      <c r="W443" s="1">
        <f t="shared" si="14"/>
        <v>0.67970234730323353</v>
      </c>
      <c r="X443" s="1">
        <f t="shared" si="15"/>
        <v>0.10259058632305842</v>
      </c>
    </row>
    <row r="444" spans="2:24">
      <c r="B444">
        <v>0</v>
      </c>
      <c r="C444">
        <v>1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1</v>
      </c>
      <c r="W444" s="1">
        <f t="shared" si="14"/>
        <v>0.67316435441429934</v>
      </c>
      <c r="X444" s="1">
        <f t="shared" si="15"/>
        <v>0.10682153922542173</v>
      </c>
    </row>
    <row r="445" spans="2:24">
      <c r="B445">
        <v>0</v>
      </c>
      <c r="C445">
        <v>1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1</v>
      </c>
      <c r="W445" s="1">
        <f t="shared" si="14"/>
        <v>0.45834920206860136</v>
      </c>
      <c r="X445" s="1">
        <f t="shared" si="15"/>
        <v>0.29338558689972088</v>
      </c>
    </row>
    <row r="446" spans="2:24">
      <c r="B446">
        <v>0</v>
      </c>
      <c r="C446">
        <v>1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1</v>
      </c>
      <c r="U446">
        <v>1</v>
      </c>
      <c r="V446">
        <v>1</v>
      </c>
      <c r="W446" s="1">
        <f t="shared" si="14"/>
        <v>0.40958760995507038</v>
      </c>
      <c r="X446" s="1">
        <f t="shared" si="15"/>
        <v>0.3485867903185661</v>
      </c>
    </row>
    <row r="447" spans="2:24">
      <c r="B447">
        <v>1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1</v>
      </c>
      <c r="W447" s="1">
        <f t="shared" si="14"/>
        <v>0.451788736353533</v>
      </c>
      <c r="X447" s="1">
        <f t="shared" si="15"/>
        <v>0.30053558958885612</v>
      </c>
    </row>
    <row r="448" spans="2:24">
      <c r="B448">
        <v>0</v>
      </c>
      <c r="C448">
        <v>1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1</v>
      </c>
      <c r="W448" s="1">
        <f t="shared" si="14"/>
        <v>0.56774679415876905</v>
      </c>
      <c r="X448" s="1">
        <f t="shared" si="15"/>
        <v>0.18684283396002158</v>
      </c>
    </row>
    <row r="449" spans="2:24">
      <c r="B449">
        <v>0</v>
      </c>
      <c r="C449">
        <v>1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1</v>
      </c>
      <c r="W449" s="1">
        <f t="shared" si="14"/>
        <v>0.76801152823817365</v>
      </c>
      <c r="X449" s="1">
        <f t="shared" si="15"/>
        <v>5.3818651030387701E-2</v>
      </c>
    </row>
    <row r="450" spans="2:24">
      <c r="B450">
        <v>0</v>
      </c>
      <c r="C450">
        <v>1</v>
      </c>
      <c r="D450">
        <v>1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1</v>
      </c>
      <c r="U450">
        <v>1</v>
      </c>
      <c r="V450">
        <v>1</v>
      </c>
      <c r="W450" s="1">
        <f t="shared" si="14"/>
        <v>1.1362907602584511</v>
      </c>
      <c r="X450" s="1">
        <f t="shared" si="15"/>
        <v>1.8575171331826595E-2</v>
      </c>
    </row>
    <row r="451" spans="2:24">
      <c r="B451">
        <v>0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1</v>
      </c>
      <c r="V451">
        <v>1</v>
      </c>
      <c r="W451" s="1">
        <f t="shared" si="14"/>
        <v>1.0621105591748583</v>
      </c>
      <c r="X451" s="1">
        <f t="shared" si="15"/>
        <v>3.8577215610135752E-3</v>
      </c>
    </row>
    <row r="452" spans="2:24">
      <c r="B452">
        <v>0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1</v>
      </c>
      <c r="W452" s="1">
        <f t="shared" si="14"/>
        <v>0.82016248898980448</v>
      </c>
      <c r="X452" s="1">
        <f t="shared" si="15"/>
        <v>3.2341530366342193E-2</v>
      </c>
    </row>
    <row r="453" spans="2:24">
      <c r="B453">
        <v>1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  <c r="V453">
        <v>1</v>
      </c>
      <c r="W453" s="1">
        <f t="shared" si="14"/>
        <v>0.54919387123170416</v>
      </c>
      <c r="X453" s="1">
        <f t="shared" si="15"/>
        <v>0.20322616573505733</v>
      </c>
    </row>
    <row r="454" spans="2:24">
      <c r="B454">
        <v>0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1</v>
      </c>
      <c r="W454" s="1">
        <f t="shared" si="14"/>
        <v>0.45834920206860136</v>
      </c>
      <c r="X454" s="1">
        <f t="shared" si="15"/>
        <v>0.29338558689972088</v>
      </c>
    </row>
    <row r="455" spans="2:24">
      <c r="B455">
        <v>0</v>
      </c>
      <c r="C455">
        <v>1</v>
      </c>
      <c r="D455">
        <v>1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1</v>
      </c>
      <c r="V455">
        <v>1</v>
      </c>
      <c r="W455" s="1">
        <f t="shared" si="14"/>
        <v>1.1972737776116131</v>
      </c>
      <c r="X455" s="1">
        <f t="shared" si="15"/>
        <v>3.8916943333156193E-2</v>
      </c>
    </row>
    <row r="456" spans="2:24">
      <c r="B456">
        <v>0</v>
      </c>
      <c r="C456">
        <v>1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1</v>
      </c>
      <c r="W456" s="1">
        <f t="shared" si="14"/>
        <v>0.94095009873580016</v>
      </c>
      <c r="X456" s="1">
        <f t="shared" si="15"/>
        <v>3.4868908393117502E-3</v>
      </c>
    </row>
    <row r="457" spans="2:24">
      <c r="B457">
        <v>0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1</v>
      </c>
      <c r="W457" s="1">
        <f t="shared" ref="W457:W520" si="16">SUMPRODUCT($B$2:$U$2,$B457:$U457)</f>
        <v>0.47289962033489474</v>
      </c>
      <c r="X457" s="1">
        <f t="shared" ref="X457:X520" si="17">(W457-V457)^2</f>
        <v>0.27783481024309808</v>
      </c>
    </row>
    <row r="458" spans="2:24">
      <c r="B458">
        <v>0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1</v>
      </c>
      <c r="W458" s="1">
        <f t="shared" si="16"/>
        <v>0.45834920206860136</v>
      </c>
      <c r="X458" s="1">
        <f t="shared" si="17"/>
        <v>0.29338558689972088</v>
      </c>
    </row>
    <row r="459" spans="2:24">
      <c r="B459">
        <v>1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1</v>
      </c>
      <c r="W459" s="1">
        <f t="shared" si="16"/>
        <v>0.54265587834276996</v>
      </c>
      <c r="X459" s="1">
        <f t="shared" si="17"/>
        <v>0.20916364561442324</v>
      </c>
    </row>
    <row r="460" spans="2:24">
      <c r="B460">
        <v>0</v>
      </c>
      <c r="C460">
        <v>1</v>
      </c>
      <c r="D460">
        <v>1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1</v>
      </c>
      <c r="W460" s="1">
        <f t="shared" si="16"/>
        <v>0.68413482159995997</v>
      </c>
      <c r="X460" s="1">
        <f t="shared" si="17"/>
        <v>9.977081092568911E-2</v>
      </c>
    </row>
    <row r="461" spans="2:24">
      <c r="B461">
        <v>1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  <c r="V461">
        <v>1</v>
      </c>
      <c r="W461" s="1">
        <f t="shared" si="16"/>
        <v>0.87340661566756972</v>
      </c>
      <c r="X461" s="1">
        <f t="shared" si="17"/>
        <v>1.6025884956738404E-2</v>
      </c>
    </row>
    <row r="462" spans="2:24">
      <c r="B462">
        <v>0</v>
      </c>
      <c r="C462">
        <v>1</v>
      </c>
      <c r="D462">
        <v>1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1</v>
      </c>
      <c r="W462" s="1">
        <f t="shared" si="16"/>
        <v>0.20801201638965477</v>
      </c>
      <c r="X462" s="1">
        <f t="shared" si="17"/>
        <v>0.62724496618318037</v>
      </c>
    </row>
    <row r="463" spans="2:24">
      <c r="B463">
        <v>0</v>
      </c>
      <c r="C463">
        <v>1</v>
      </c>
      <c r="D463">
        <v>1</v>
      </c>
      <c r="E463">
        <v>0</v>
      </c>
      <c r="F463">
        <v>1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  <c r="V463">
        <v>1</v>
      </c>
      <c r="W463" s="1">
        <f t="shared" si="16"/>
        <v>1.2493456939844034</v>
      </c>
      <c r="X463" s="1">
        <f t="shared" si="17"/>
        <v>6.2173275108563762E-2</v>
      </c>
    </row>
    <row r="464" spans="2:24">
      <c r="B464">
        <v>0</v>
      </c>
      <c r="C464">
        <v>1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1</v>
      </c>
      <c r="V464">
        <v>1</v>
      </c>
      <c r="W464" s="1">
        <f t="shared" si="16"/>
        <v>0.91050514072709243</v>
      </c>
      <c r="X464" s="1">
        <f t="shared" si="17"/>
        <v>8.0093298362775289E-3</v>
      </c>
    </row>
    <row r="465" spans="2:24"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1</v>
      </c>
      <c r="V465">
        <v>1</v>
      </c>
      <c r="W465" s="1">
        <f t="shared" si="16"/>
        <v>0.30777816548118986</v>
      </c>
      <c r="X465" s="1">
        <f t="shared" si="17"/>
        <v>0.47917106818458699</v>
      </c>
    </row>
    <row r="466" spans="2:24">
      <c r="B466">
        <v>0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1</v>
      </c>
      <c r="W466" s="1">
        <f t="shared" si="16"/>
        <v>0.65107623338099796</v>
      </c>
      <c r="X466" s="1">
        <f t="shared" si="17"/>
        <v>0.12174779491159181</v>
      </c>
    </row>
    <row r="467" spans="2:24">
      <c r="B467">
        <v>0</v>
      </c>
      <c r="C467">
        <v>1</v>
      </c>
      <c r="D467">
        <v>1</v>
      </c>
      <c r="E467">
        <v>0</v>
      </c>
      <c r="F467">
        <v>1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1</v>
      </c>
      <c r="W467" s="1">
        <f t="shared" si="16"/>
        <v>1.3210268147150388</v>
      </c>
      <c r="X467" s="1">
        <f t="shared" si="17"/>
        <v>0.10305821576608386</v>
      </c>
    </row>
    <row r="468" spans="2:24">
      <c r="B468">
        <v>0</v>
      </c>
      <c r="C468">
        <v>1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1</v>
      </c>
      <c r="V468">
        <v>1</v>
      </c>
      <c r="W468" s="1">
        <f t="shared" si="16"/>
        <v>0.71825283202504697</v>
      </c>
      <c r="X468" s="1">
        <f t="shared" si="17"/>
        <v>7.9381466661906402E-2</v>
      </c>
    </row>
    <row r="469" spans="2:24">
      <c r="B469">
        <v>1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1</v>
      </c>
      <c r="W469" s="1">
        <f t="shared" si="16"/>
        <v>0.54265587834276996</v>
      </c>
      <c r="X469" s="1">
        <f t="shared" si="17"/>
        <v>0.20916364561442324</v>
      </c>
    </row>
    <row r="470" spans="2:24">
      <c r="B470">
        <v>0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  <c r="V470">
        <v>1</v>
      </c>
      <c r="W470" s="1">
        <f t="shared" si="16"/>
        <v>1.0235600744530446</v>
      </c>
      <c r="X470" s="1">
        <f t="shared" si="17"/>
        <v>5.5507710823300682E-4</v>
      </c>
    </row>
    <row r="471" spans="2:24">
      <c r="B471">
        <v>0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1</v>
      </c>
      <c r="V471">
        <v>1</v>
      </c>
      <c r="W471" s="1">
        <f t="shared" si="16"/>
        <v>0.7385183987277415</v>
      </c>
      <c r="X471" s="1">
        <f t="shared" si="17"/>
        <v>6.8372627803904379E-2</v>
      </c>
    </row>
    <row r="472" spans="2:24">
      <c r="B472">
        <v>0</v>
      </c>
      <c r="C472">
        <v>1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1</v>
      </c>
      <c r="W472" s="1">
        <f t="shared" si="16"/>
        <v>0.67316435441429934</v>
      </c>
      <c r="X472" s="1">
        <f t="shared" si="17"/>
        <v>0.10682153922542173</v>
      </c>
    </row>
    <row r="473" spans="2:24">
      <c r="B473">
        <v>1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1</v>
      </c>
      <c r="W473" s="1">
        <f t="shared" si="16"/>
        <v>0.824992040930564</v>
      </c>
      <c r="X473" s="1">
        <f t="shared" si="17"/>
        <v>3.0627785737649387E-2</v>
      </c>
    </row>
    <row r="474" spans="2:24">
      <c r="B474">
        <v>0</v>
      </c>
      <c r="C474">
        <v>1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1</v>
      </c>
      <c r="W474" s="1">
        <f t="shared" si="16"/>
        <v>0.45834920206860136</v>
      </c>
      <c r="X474" s="1">
        <f t="shared" si="17"/>
        <v>0.29338558689972088</v>
      </c>
    </row>
    <row r="475" spans="2:24">
      <c r="B475">
        <v>1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1</v>
      </c>
      <c r="W475" s="1">
        <f t="shared" si="16"/>
        <v>0.46633915461982639</v>
      </c>
      <c r="X475" s="1">
        <f t="shared" si="17"/>
        <v>0.28479389789188164</v>
      </c>
    </row>
    <row r="476" spans="2:24">
      <c r="B476">
        <v>1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1</v>
      </c>
      <c r="U476">
        <v>1</v>
      </c>
      <c r="V476">
        <v>1</v>
      </c>
      <c r="W476" s="1">
        <f t="shared" si="16"/>
        <v>1.087581348887124</v>
      </c>
      <c r="X476" s="1">
        <f t="shared" si="17"/>
        <v>7.6704926728881342E-3</v>
      </c>
    </row>
    <row r="477" spans="2:24">
      <c r="B477">
        <v>0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1</v>
      </c>
      <c r="W477" s="1">
        <f t="shared" si="16"/>
        <v>0.58143839001902109</v>
      </c>
      <c r="X477" s="1">
        <f t="shared" si="17"/>
        <v>0.17519382134986911</v>
      </c>
    </row>
    <row r="478" spans="2:24"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  <c r="V478">
        <v>1</v>
      </c>
      <c r="W478" s="1">
        <f t="shared" si="16"/>
        <v>0.76303178652546255</v>
      </c>
      <c r="X478" s="1">
        <f t="shared" si="17"/>
        <v>5.6153934197313952E-2</v>
      </c>
    </row>
    <row r="479" spans="2:24">
      <c r="B479">
        <v>0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1</v>
      </c>
      <c r="V479">
        <v>1</v>
      </c>
      <c r="W479" s="1">
        <f t="shared" si="16"/>
        <v>1.2221324904170952</v>
      </c>
      <c r="X479" s="1">
        <f t="shared" si="17"/>
        <v>4.9342843298900867E-2</v>
      </c>
    </row>
    <row r="480" spans="2:24">
      <c r="B480">
        <v>0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1</v>
      </c>
      <c r="V480">
        <v>1</v>
      </c>
      <c r="W480" s="1">
        <f t="shared" si="16"/>
        <v>0.58524049730201644</v>
      </c>
      <c r="X480" s="1">
        <f t="shared" si="17"/>
        <v>0.17202544507827863</v>
      </c>
    </row>
    <row r="481" spans="2:24">
      <c r="B481">
        <v>1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1</v>
      </c>
      <c r="W481" s="1">
        <f t="shared" si="16"/>
        <v>0.66574506629318964</v>
      </c>
      <c r="X481" s="1">
        <f t="shared" si="17"/>
        <v>0.11172636070734419</v>
      </c>
    </row>
    <row r="482" spans="2:24">
      <c r="B482">
        <v>0</v>
      </c>
      <c r="C482">
        <v>1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  <c r="V482">
        <v>1</v>
      </c>
      <c r="W482" s="1">
        <f t="shared" si="16"/>
        <v>1.0381104927193381</v>
      </c>
      <c r="X482" s="1">
        <f t="shared" si="17"/>
        <v>1.4524096553107213E-3</v>
      </c>
    </row>
    <row r="483" spans="2:24">
      <c r="B483">
        <v>0</v>
      </c>
      <c r="C483">
        <v>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1</v>
      </c>
      <c r="W483" s="1">
        <f t="shared" si="16"/>
        <v>0.6586139361480059</v>
      </c>
      <c r="X483" s="1">
        <f t="shared" si="17"/>
        <v>0.1165444445923578</v>
      </c>
    </row>
    <row r="484" spans="2:24">
      <c r="B484">
        <v>0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  <c r="V484">
        <v>1</v>
      </c>
      <c r="W484" s="1">
        <f t="shared" si="16"/>
        <v>1.0235600744530446</v>
      </c>
      <c r="X484" s="1">
        <f t="shared" si="17"/>
        <v>5.5507710823300682E-4</v>
      </c>
    </row>
    <row r="485" spans="2:24">
      <c r="B485">
        <v>0</v>
      </c>
      <c r="C485">
        <v>1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1</v>
      </c>
      <c r="W485" s="1">
        <f t="shared" si="16"/>
        <v>0.47289962033489474</v>
      </c>
      <c r="X485" s="1">
        <f t="shared" si="17"/>
        <v>0.27783481024309808</v>
      </c>
    </row>
    <row r="486" spans="2:24">
      <c r="B486">
        <v>0</v>
      </c>
      <c r="C486">
        <v>1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1</v>
      </c>
      <c r="W486" s="1">
        <f t="shared" si="16"/>
        <v>0.45834920206860136</v>
      </c>
      <c r="X486" s="1">
        <f t="shared" si="17"/>
        <v>0.29338558689972088</v>
      </c>
    </row>
    <row r="487" spans="2:24">
      <c r="B487">
        <v>0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1</v>
      </c>
      <c r="W487" s="1">
        <f t="shared" si="16"/>
        <v>0.74194337537023491</v>
      </c>
      <c r="X487" s="1">
        <f t="shared" si="17"/>
        <v>6.6593221515307485E-2</v>
      </c>
    </row>
    <row r="488" spans="2:24">
      <c r="B488">
        <v>0</v>
      </c>
      <c r="C488">
        <v>1</v>
      </c>
      <c r="D488">
        <v>1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1</v>
      </c>
      <c r="W488" s="1">
        <f t="shared" si="16"/>
        <v>0.88439955567936457</v>
      </c>
      <c r="X488" s="1">
        <f t="shared" si="17"/>
        <v>1.3363462727128333E-2</v>
      </c>
    </row>
    <row r="489" spans="2:24">
      <c r="B489">
        <v>0</v>
      </c>
      <c r="C489">
        <v>1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1</v>
      </c>
      <c r="W489" s="1">
        <f t="shared" si="16"/>
        <v>0.45834920206860136</v>
      </c>
      <c r="X489" s="1">
        <f t="shared" si="17"/>
        <v>0.29338558689972088</v>
      </c>
    </row>
    <row r="490" spans="2:24">
      <c r="B490">
        <v>0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1</v>
      </c>
      <c r="V490">
        <v>1</v>
      </c>
      <c r="W490" s="1">
        <f t="shared" si="16"/>
        <v>0.27363199035508573</v>
      </c>
      <c r="X490" s="1">
        <f t="shared" si="17"/>
        <v>0.52761048543551436</v>
      </c>
    </row>
    <row r="491" spans="2:24">
      <c r="B491">
        <v>0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1</v>
      </c>
      <c r="W491" s="1">
        <f t="shared" si="16"/>
        <v>0.45834920206860136</v>
      </c>
      <c r="X491" s="1">
        <f t="shared" si="17"/>
        <v>0.29338558689972088</v>
      </c>
    </row>
    <row r="492" spans="2:24">
      <c r="B492">
        <v>1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1</v>
      </c>
      <c r="W492" s="1">
        <f t="shared" si="16"/>
        <v>0.451788736353533</v>
      </c>
      <c r="X492" s="1">
        <f t="shared" si="17"/>
        <v>0.30053558958885612</v>
      </c>
    </row>
    <row r="493" spans="2:24">
      <c r="B493">
        <v>0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1</v>
      </c>
      <c r="V493">
        <v>1</v>
      </c>
      <c r="W493" s="1">
        <f t="shared" si="16"/>
        <v>0.85380664669009376</v>
      </c>
      <c r="X493" s="1">
        <f t="shared" si="17"/>
        <v>2.1372496551995072E-2</v>
      </c>
    </row>
    <row r="494" spans="2:24">
      <c r="B494">
        <v>0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1</v>
      </c>
      <c r="W494" s="1">
        <f t="shared" si="16"/>
        <v>0.6586139361480059</v>
      </c>
      <c r="X494" s="1">
        <f t="shared" si="17"/>
        <v>0.1165444445923578</v>
      </c>
    </row>
    <row r="495" spans="2:24">
      <c r="B495">
        <v>1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1</v>
      </c>
      <c r="V495">
        <v>1</v>
      </c>
      <c r="W495" s="1">
        <f t="shared" si="16"/>
        <v>0.24854107453908666</v>
      </c>
      <c r="X495" s="1">
        <f t="shared" si="17"/>
        <v>0.56469051665487047</v>
      </c>
    </row>
    <row r="496" spans="2:24">
      <c r="B496">
        <v>0</v>
      </c>
      <c r="C496">
        <v>1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1</v>
      </c>
      <c r="W496" s="1">
        <f t="shared" si="16"/>
        <v>0.73683304976757558</v>
      </c>
      <c r="X496" s="1">
        <f t="shared" si="17"/>
        <v>6.9256843694635348E-2</v>
      </c>
    </row>
    <row r="497" spans="2:24">
      <c r="B497">
        <v>0</v>
      </c>
      <c r="C497">
        <v>1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1</v>
      </c>
      <c r="W497" s="1">
        <f t="shared" si="16"/>
        <v>0.47289962033489474</v>
      </c>
      <c r="X497" s="1">
        <f t="shared" si="17"/>
        <v>0.27783481024309808</v>
      </c>
    </row>
    <row r="498" spans="2:24">
      <c r="B498">
        <v>0</v>
      </c>
      <c r="C498">
        <v>1</v>
      </c>
      <c r="D498">
        <v>1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1</v>
      </c>
      <c r="W498" s="1">
        <f t="shared" si="16"/>
        <v>0.68413482159995997</v>
      </c>
      <c r="X498" s="1">
        <f t="shared" si="17"/>
        <v>9.977081092568911E-2</v>
      </c>
    </row>
    <row r="499" spans="2:24">
      <c r="B499">
        <v>1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1</v>
      </c>
      <c r="W499" s="1">
        <f t="shared" si="16"/>
        <v>0.35694156252965875</v>
      </c>
      <c r="X499" s="1">
        <f t="shared" si="17"/>
        <v>0.41352415400179671</v>
      </c>
    </row>
    <row r="500" spans="2:24">
      <c r="B500">
        <v>0</v>
      </c>
      <c r="C500">
        <v>1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  <c r="V500">
        <v>1</v>
      </c>
      <c r="W500" s="1">
        <f t="shared" si="16"/>
        <v>0.78824111698735977</v>
      </c>
      <c r="X500" s="1">
        <f t="shared" si="17"/>
        <v>4.484182453476105E-2</v>
      </c>
    </row>
    <row r="501" spans="2:24">
      <c r="B501">
        <v>1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1</v>
      </c>
      <c r="W501" s="1">
        <f t="shared" si="16"/>
        <v>0.55720629660906329</v>
      </c>
      <c r="X501" s="1">
        <f t="shared" si="17"/>
        <v>0.19606626376266084</v>
      </c>
    </row>
    <row r="502" spans="2:24">
      <c r="B502">
        <v>0</v>
      </c>
      <c r="C502">
        <v>1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1</v>
      </c>
      <c r="V502">
        <v>1</v>
      </c>
      <c r="W502" s="1">
        <f t="shared" si="16"/>
        <v>0.71825283202504697</v>
      </c>
      <c r="X502" s="1">
        <f t="shared" si="17"/>
        <v>7.9381466661906402E-2</v>
      </c>
    </row>
    <row r="503" spans="2:24">
      <c r="B503">
        <v>1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1</v>
      </c>
      <c r="W503" s="1">
        <f t="shared" si="16"/>
        <v>0.62087499196233953</v>
      </c>
      <c r="X503" s="1">
        <f t="shared" si="17"/>
        <v>0.14373577171955612</v>
      </c>
    </row>
    <row r="504" spans="2:24">
      <c r="B504">
        <v>0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1</v>
      </c>
      <c r="W504" s="1">
        <f t="shared" si="16"/>
        <v>1.2031504677396287</v>
      </c>
      <c r="X504" s="1">
        <f t="shared" si="17"/>
        <v>4.1270112542829938E-2</v>
      </c>
    </row>
    <row r="505" spans="2:24">
      <c r="B505">
        <v>1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1</v>
      </c>
      <c r="W505" s="1">
        <f t="shared" si="16"/>
        <v>0.34239114426336537</v>
      </c>
      <c r="X505" s="1">
        <f t="shared" si="17"/>
        <v>0.43244940714324592</v>
      </c>
    </row>
    <row r="506" spans="2:24">
      <c r="B506">
        <v>0</v>
      </c>
      <c r="C506">
        <v>1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  <c r="V506">
        <v>1</v>
      </c>
      <c r="W506" s="1">
        <f t="shared" si="16"/>
        <v>0.78824111698735977</v>
      </c>
      <c r="X506" s="1">
        <f t="shared" si="17"/>
        <v>4.484182453476105E-2</v>
      </c>
    </row>
    <row r="507" spans="2:24">
      <c r="B507">
        <v>1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1</v>
      </c>
      <c r="W507" s="1">
        <f t="shared" si="16"/>
        <v>0.34239114426336537</v>
      </c>
      <c r="X507" s="1">
        <f t="shared" si="17"/>
        <v>0.43244940714324592</v>
      </c>
    </row>
    <row r="508" spans="2:24">
      <c r="B508">
        <v>1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1</v>
      </c>
      <c r="V508">
        <v>0</v>
      </c>
      <c r="W508" s="1">
        <f t="shared" si="16"/>
        <v>0.60229477421981104</v>
      </c>
      <c r="X508" s="1">
        <f t="shared" si="17"/>
        <v>0.36275899505249315</v>
      </c>
    </row>
    <row r="509" spans="2:24">
      <c r="B509">
        <v>0</v>
      </c>
      <c r="C509">
        <v>1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  <c r="V509">
        <v>0</v>
      </c>
      <c r="W509" s="1">
        <f t="shared" si="16"/>
        <v>0.66515192903694009</v>
      </c>
      <c r="X509" s="1">
        <f t="shared" si="17"/>
        <v>0.44242708870156261</v>
      </c>
    </row>
    <row r="510" spans="2:24">
      <c r="B510">
        <v>1</v>
      </c>
      <c r="C510">
        <v>0</v>
      </c>
      <c r="D510">
        <v>0</v>
      </c>
      <c r="E510">
        <v>1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 s="1">
        <f t="shared" si="16"/>
        <v>0.10660437685071217</v>
      </c>
      <c r="X510" s="1">
        <f t="shared" si="17"/>
        <v>1.1364493163728657E-2</v>
      </c>
    </row>
    <row r="511" spans="2:24">
      <c r="B511">
        <v>1</v>
      </c>
      <c r="C511">
        <v>0</v>
      </c>
      <c r="D511">
        <v>0</v>
      </c>
      <c r="E511">
        <v>1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 s="1">
        <f t="shared" si="16"/>
        <v>0.10660437685071217</v>
      </c>
      <c r="X511" s="1">
        <f t="shared" si="17"/>
        <v>1.1364493163728657E-2</v>
      </c>
    </row>
    <row r="512" spans="2:24">
      <c r="B512">
        <v>0</v>
      </c>
      <c r="C512">
        <v>1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 s="1">
        <f t="shared" si="16"/>
        <v>0.15785151524159036</v>
      </c>
      <c r="X512" s="1">
        <f t="shared" si="17"/>
        <v>2.4917100864066032E-2</v>
      </c>
    </row>
    <row r="513" spans="2:24">
      <c r="B513">
        <v>1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1</v>
      </c>
      <c r="U513">
        <v>1</v>
      </c>
      <c r="V513">
        <v>0</v>
      </c>
      <c r="W513" s="1">
        <f t="shared" si="16"/>
        <v>0.56542963845816341</v>
      </c>
      <c r="X513" s="1">
        <f t="shared" si="17"/>
        <v>0.31971067604692938</v>
      </c>
    </row>
    <row r="514" spans="2:24">
      <c r="B514">
        <v>1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 s="1">
        <f t="shared" si="16"/>
        <v>0.34239114426336537</v>
      </c>
      <c r="X514" s="1">
        <f t="shared" si="17"/>
        <v>0.11723169566997667</v>
      </c>
    </row>
    <row r="515" spans="2:24">
      <c r="B515">
        <v>1</v>
      </c>
      <c r="C515">
        <v>0</v>
      </c>
      <c r="D515">
        <v>0</v>
      </c>
      <c r="E515">
        <v>1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 s="1">
        <f t="shared" si="16"/>
        <v>0.10660437685071217</v>
      </c>
      <c r="X515" s="1">
        <f t="shared" si="17"/>
        <v>1.1364493163728657E-2</v>
      </c>
    </row>
    <row r="516" spans="2:24">
      <c r="B516">
        <v>0</v>
      </c>
      <c r="C516">
        <v>1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 s="1">
        <f t="shared" si="16"/>
        <v>0.47289962033489474</v>
      </c>
      <c r="X516" s="1">
        <f t="shared" si="17"/>
        <v>0.2236340509128876</v>
      </c>
    </row>
    <row r="517" spans="2:24">
      <c r="B517">
        <v>1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 s="1">
        <f t="shared" si="16"/>
        <v>0.34239114426336537</v>
      </c>
      <c r="X517" s="1">
        <f t="shared" si="17"/>
        <v>0.11723169566997667</v>
      </c>
    </row>
    <row r="518" spans="2:24">
      <c r="B518">
        <v>0</v>
      </c>
      <c r="C518">
        <v>1</v>
      </c>
      <c r="D518">
        <v>0</v>
      </c>
      <c r="E518">
        <v>1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1</v>
      </c>
      <c r="V518">
        <v>0</v>
      </c>
      <c r="W518" s="1">
        <f t="shared" si="16"/>
        <v>0.46791564634610044</v>
      </c>
      <c r="X518" s="1">
        <f t="shared" si="17"/>
        <v>0.21894505209548895</v>
      </c>
    </row>
    <row r="519" spans="2:24">
      <c r="B519">
        <v>1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 s="1">
        <f t="shared" si="16"/>
        <v>0.34239114426336537</v>
      </c>
      <c r="X519" s="1">
        <f t="shared" si="17"/>
        <v>0.11723169566997667</v>
      </c>
    </row>
    <row r="520" spans="2:24">
      <c r="B520">
        <v>1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 s="1">
        <f t="shared" si="16"/>
        <v>0.16333284278007104</v>
      </c>
      <c r="X520" s="1">
        <f t="shared" si="17"/>
        <v>2.6677617530619403E-2</v>
      </c>
    </row>
    <row r="521" spans="2:24">
      <c r="B521">
        <v>1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1</v>
      </c>
      <c r="V521">
        <v>0</v>
      </c>
      <c r="W521" s="1">
        <f t="shared" ref="W521:W584" si="18">SUMPRODUCT($B$2:$U$2,$B521:$U521)</f>
        <v>4.8276340459682099E-2</v>
      </c>
      <c r="X521" s="1">
        <f t="shared" ref="X521:X584" si="19">(W521-V521)^2</f>
        <v>2.330605048179139E-3</v>
      </c>
    </row>
    <row r="522" spans="2:24">
      <c r="B522">
        <v>1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 s="1">
        <f t="shared" si="18"/>
        <v>0.34239114426336537</v>
      </c>
      <c r="X522" s="1">
        <f t="shared" si="19"/>
        <v>0.11723169566997667</v>
      </c>
    </row>
    <row r="523" spans="2:24">
      <c r="B523">
        <v>1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 s="1">
        <f t="shared" si="18"/>
        <v>0.37720712923235317</v>
      </c>
      <c r="X523" s="1">
        <f t="shared" si="19"/>
        <v>0.14228521834371319</v>
      </c>
    </row>
    <row r="524" spans="2:24">
      <c r="B524">
        <v>0</v>
      </c>
      <c r="C524">
        <v>1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1</v>
      </c>
      <c r="V524">
        <v>0</v>
      </c>
      <c r="W524" s="1">
        <f t="shared" si="18"/>
        <v>0.16423439826491809</v>
      </c>
      <c r="X524" s="1">
        <f t="shared" si="19"/>
        <v>2.6972937573439732E-2</v>
      </c>
    </row>
    <row r="525" spans="2:24">
      <c r="B525">
        <v>0</v>
      </c>
      <c r="C525">
        <v>1</v>
      </c>
      <c r="D525">
        <v>0</v>
      </c>
      <c r="E525">
        <v>0</v>
      </c>
      <c r="F525">
        <v>0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 s="1">
        <f t="shared" si="18"/>
        <v>-0.26487464897169039</v>
      </c>
      <c r="X525" s="1">
        <f t="shared" si="19"/>
        <v>7.0158579667876197E-2</v>
      </c>
    </row>
    <row r="526" spans="2:24">
      <c r="B526">
        <v>0</v>
      </c>
      <c r="C526">
        <v>1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 s="1">
        <f t="shared" si="18"/>
        <v>0.47289962033489474</v>
      </c>
      <c r="X526" s="1">
        <f t="shared" si="19"/>
        <v>0.2236340509128876</v>
      </c>
    </row>
    <row r="527" spans="2:24">
      <c r="B527">
        <v>1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1</v>
      </c>
      <c r="V527">
        <v>0</v>
      </c>
      <c r="W527" s="1">
        <f t="shared" si="18"/>
        <v>-0.19539152227030426</v>
      </c>
      <c r="X527" s="1">
        <f t="shared" si="19"/>
        <v>3.8177846975106809E-2</v>
      </c>
    </row>
    <row r="528" spans="2:24">
      <c r="B528">
        <v>0</v>
      </c>
      <c r="C528">
        <v>1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 s="1">
        <f t="shared" si="18"/>
        <v>0.45834920206860136</v>
      </c>
      <c r="X528" s="1">
        <f t="shared" si="19"/>
        <v>0.21008399103692357</v>
      </c>
    </row>
    <row r="529" spans="2:24">
      <c r="B529">
        <v>0</v>
      </c>
      <c r="C529">
        <v>1</v>
      </c>
      <c r="D529">
        <v>0</v>
      </c>
      <c r="E529">
        <v>1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 s="1">
        <f t="shared" si="18"/>
        <v>0.22256243465594816</v>
      </c>
      <c r="X529" s="1">
        <f t="shared" si="19"/>
        <v>4.9534037319983196E-2</v>
      </c>
    </row>
    <row r="530" spans="2:24">
      <c r="B530">
        <v>1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 s="1">
        <f t="shared" si="18"/>
        <v>0.11327369979967233</v>
      </c>
      <c r="X530" s="1">
        <f t="shared" si="19"/>
        <v>1.2830931066306289E-2</v>
      </c>
    </row>
    <row r="531" spans="2:24">
      <c r="B531">
        <v>0</v>
      </c>
      <c r="C531">
        <v>1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 s="1">
        <f t="shared" si="18"/>
        <v>0.45834920206860136</v>
      </c>
      <c r="X531" s="1">
        <f t="shared" si="19"/>
        <v>0.21008399103692357</v>
      </c>
    </row>
    <row r="532" spans="2:24">
      <c r="B532">
        <v>0</v>
      </c>
      <c r="C532">
        <v>1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  <c r="V532">
        <v>0</v>
      </c>
      <c r="W532" s="1">
        <f t="shared" si="18"/>
        <v>0.67970234730323353</v>
      </c>
      <c r="X532" s="1">
        <f t="shared" si="19"/>
        <v>0.46199528092952552</v>
      </c>
    </row>
    <row r="533" spans="2:24">
      <c r="B533">
        <v>0</v>
      </c>
      <c r="C533">
        <v>1</v>
      </c>
      <c r="D533">
        <v>0</v>
      </c>
      <c r="E533">
        <v>1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1</v>
      </c>
      <c r="V533">
        <v>0</v>
      </c>
      <c r="W533" s="1">
        <f t="shared" si="18"/>
        <v>-6.4883046198774885E-2</v>
      </c>
      <c r="X533" s="1">
        <f t="shared" si="19"/>
        <v>4.2098096840323561E-3</v>
      </c>
    </row>
    <row r="534" spans="2:24">
      <c r="B534">
        <v>0</v>
      </c>
      <c r="C534">
        <v>1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0</v>
      </c>
      <c r="U534">
        <v>1</v>
      </c>
      <c r="V534">
        <v>0</v>
      </c>
      <c r="W534" s="1">
        <f t="shared" si="18"/>
        <v>-2.7348495208284751E-4</v>
      </c>
      <c r="X534" s="1">
        <f t="shared" si="19"/>
        <v>7.4794019015757398E-8</v>
      </c>
    </row>
    <row r="535" spans="2:24">
      <c r="B535">
        <v>1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  <c r="V535">
        <v>0</v>
      </c>
      <c r="W535" s="1">
        <f t="shared" si="18"/>
        <v>0.56374428949799749</v>
      </c>
      <c r="X535" s="1">
        <f t="shared" si="19"/>
        <v>0.317807623941602</v>
      </c>
    </row>
    <row r="536" spans="2:24">
      <c r="B536">
        <v>1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 s="1">
        <f t="shared" si="18"/>
        <v>9.8723281533379004E-2</v>
      </c>
      <c r="X536" s="1">
        <f t="shared" si="19"/>
        <v>9.7462863167188125E-3</v>
      </c>
    </row>
    <row r="537" spans="2:24">
      <c r="B537">
        <v>1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 s="1">
        <f t="shared" si="18"/>
        <v>0.34239114426336537</v>
      </c>
      <c r="X537" s="1">
        <f t="shared" si="19"/>
        <v>0.11723169566997667</v>
      </c>
    </row>
    <row r="538" spans="2:24">
      <c r="B538">
        <v>0</v>
      </c>
      <c r="C538">
        <v>1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 s="1">
        <f t="shared" si="18"/>
        <v>0.47289962033489474</v>
      </c>
      <c r="X538" s="1">
        <f t="shared" si="19"/>
        <v>0.2236340509128876</v>
      </c>
    </row>
    <row r="539" spans="2:24">
      <c r="B539">
        <v>1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1</v>
      </c>
      <c r="V539">
        <v>0</v>
      </c>
      <c r="W539" s="1">
        <f t="shared" si="18"/>
        <v>6.2826758725975484E-2</v>
      </c>
      <c r="X539" s="1">
        <f t="shared" si="19"/>
        <v>3.9472016120119368E-3</v>
      </c>
    </row>
    <row r="540" spans="2:24">
      <c r="B540">
        <v>0</v>
      </c>
      <c r="C540">
        <v>1</v>
      </c>
      <c r="D540">
        <v>0</v>
      </c>
      <c r="E540">
        <v>1</v>
      </c>
      <c r="F540">
        <v>0</v>
      </c>
      <c r="G540">
        <v>0</v>
      </c>
      <c r="H540">
        <v>1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 s="1">
        <f t="shared" si="18"/>
        <v>0.42949649168431292</v>
      </c>
      <c r="X540" s="1">
        <f t="shared" si="19"/>
        <v>0.18446723636913306</v>
      </c>
    </row>
    <row r="541" spans="2:24">
      <c r="B541">
        <v>1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 s="1">
        <f t="shared" si="18"/>
        <v>0.34239114426336537</v>
      </c>
      <c r="X541" s="1">
        <f t="shared" si="19"/>
        <v>0.11723169566997667</v>
      </c>
    </row>
    <row r="542" spans="2:24">
      <c r="B542">
        <v>0</v>
      </c>
      <c r="C542">
        <v>1</v>
      </c>
      <c r="D542">
        <v>1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1</v>
      </c>
      <c r="V542">
        <v>0</v>
      </c>
      <c r="W542" s="1">
        <f t="shared" si="18"/>
        <v>-8.6102787414028492E-2</v>
      </c>
      <c r="X542" s="1">
        <f t="shared" si="19"/>
        <v>7.4136900004653835E-3</v>
      </c>
    </row>
    <row r="543" spans="2:24">
      <c r="B543">
        <v>0</v>
      </c>
      <c r="C543">
        <v>1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 s="1">
        <f t="shared" si="18"/>
        <v>0.29384131885160036</v>
      </c>
      <c r="X543" s="1">
        <f t="shared" si="19"/>
        <v>8.634272066444787E-2</v>
      </c>
    </row>
    <row r="544" spans="2:24">
      <c r="B544">
        <v>0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1</v>
      </c>
      <c r="V544">
        <v>0</v>
      </c>
      <c r="W544" s="1">
        <f t="shared" si="18"/>
        <v>0.46003455102876728</v>
      </c>
      <c r="X544" s="1">
        <f t="shared" si="19"/>
        <v>0.21163178814023947</v>
      </c>
    </row>
    <row r="545" spans="2:24">
      <c r="B545">
        <v>1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 s="1">
        <f t="shared" si="18"/>
        <v>0.17788326104636437</v>
      </c>
      <c r="X545" s="1">
        <f t="shared" si="19"/>
        <v>3.164245456048901E-2</v>
      </c>
    </row>
    <row r="546" spans="2:24"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 s="1">
        <f t="shared" si="18"/>
        <v>0.31256119682713734</v>
      </c>
      <c r="X546" s="1">
        <f t="shared" si="19"/>
        <v>9.7694501762012498E-2</v>
      </c>
    </row>
    <row r="547" spans="2:24">
      <c r="B547">
        <v>0</v>
      </c>
      <c r="C547">
        <v>1</v>
      </c>
      <c r="D547">
        <v>0</v>
      </c>
      <c r="E547">
        <v>1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1</v>
      </c>
      <c r="S547">
        <v>0</v>
      </c>
      <c r="T547">
        <v>0</v>
      </c>
      <c r="U547">
        <v>1</v>
      </c>
      <c r="V547">
        <v>0</v>
      </c>
      <c r="W547" s="1">
        <f t="shared" si="18"/>
        <v>0.25030686014099257</v>
      </c>
      <c r="X547" s="1">
        <f t="shared" si="19"/>
        <v>6.2653524233642413E-2</v>
      </c>
    </row>
    <row r="548" spans="2:24">
      <c r="B548">
        <v>0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 s="1">
        <f t="shared" si="18"/>
        <v>0.45834920206860136</v>
      </c>
      <c r="X548" s="1">
        <f t="shared" si="19"/>
        <v>0.21008399103692357</v>
      </c>
    </row>
    <row r="549" spans="2:24">
      <c r="B549">
        <v>1</v>
      </c>
      <c r="C549">
        <v>0</v>
      </c>
      <c r="D549">
        <v>1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1</v>
      </c>
      <c r="V549">
        <v>0</v>
      </c>
      <c r="W549" s="1">
        <f t="shared" si="18"/>
        <v>-0.20206084521926454</v>
      </c>
      <c r="X549" s="1">
        <f t="shared" si="19"/>
        <v>4.0828585170723582E-2</v>
      </c>
    </row>
    <row r="550" spans="2:24">
      <c r="B550">
        <v>0</v>
      </c>
      <c r="C550">
        <v>1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 s="1">
        <f t="shared" si="18"/>
        <v>0.45834920206860136</v>
      </c>
      <c r="X550" s="1">
        <f t="shared" si="19"/>
        <v>0.21008399103692357</v>
      </c>
    </row>
    <row r="551" spans="2:24">
      <c r="B551">
        <v>0</v>
      </c>
      <c r="C551">
        <v>1</v>
      </c>
      <c r="D551">
        <v>1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1</v>
      </c>
      <c r="V551">
        <v>0</v>
      </c>
      <c r="W551" s="1">
        <f t="shared" si="18"/>
        <v>-7.9433464465068326E-2</v>
      </c>
      <c r="X551" s="1">
        <f t="shared" si="19"/>
        <v>6.3096752769232723E-3</v>
      </c>
    </row>
    <row r="552" spans="2:24">
      <c r="B552">
        <v>1</v>
      </c>
      <c r="C552">
        <v>0</v>
      </c>
      <c r="D552">
        <v>0</v>
      </c>
      <c r="E552">
        <v>1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 s="1">
        <f t="shared" si="18"/>
        <v>0.10660437685071217</v>
      </c>
      <c r="X552" s="1">
        <f t="shared" si="19"/>
        <v>1.1364493163728657E-2</v>
      </c>
    </row>
    <row r="553" spans="2:24"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 s="1">
        <f t="shared" si="18"/>
        <v>0.29223064311530089</v>
      </c>
      <c r="X553" s="1">
        <f t="shared" si="19"/>
        <v>8.5398748775582359E-2</v>
      </c>
    </row>
    <row r="554" spans="2:24">
      <c r="B554">
        <v>1</v>
      </c>
      <c r="C554">
        <v>0</v>
      </c>
      <c r="D554">
        <v>0</v>
      </c>
      <c r="E554">
        <v>1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1</v>
      </c>
      <c r="V554">
        <v>0</v>
      </c>
      <c r="W554" s="1">
        <f t="shared" si="18"/>
        <v>-0.1875104269529711</v>
      </c>
      <c r="X554" s="1">
        <f t="shared" si="19"/>
        <v>3.5160160216085513E-2</v>
      </c>
    </row>
    <row r="555" spans="2:24"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1</v>
      </c>
      <c r="V555">
        <v>0</v>
      </c>
      <c r="W555" s="1">
        <f t="shared" si="18"/>
        <v>0.91097986333744363</v>
      </c>
      <c r="X555" s="1">
        <f t="shared" si="19"/>
        <v>0.82988431140630747</v>
      </c>
    </row>
    <row r="556" spans="2:24">
      <c r="B556">
        <v>1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 s="1">
        <f t="shared" si="18"/>
        <v>4.1893457436354364E-2</v>
      </c>
      <c r="X556" s="1">
        <f t="shared" si="19"/>
        <v>1.7550617759716349E-3</v>
      </c>
    </row>
    <row r="557" spans="2:24">
      <c r="B557">
        <v>0</v>
      </c>
      <c r="C557">
        <v>1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 s="1">
        <f t="shared" si="18"/>
        <v>0.47289962033489474</v>
      </c>
      <c r="X557" s="1">
        <f t="shared" si="19"/>
        <v>0.2236340509128876</v>
      </c>
    </row>
    <row r="558" spans="2:24">
      <c r="B558">
        <v>0</v>
      </c>
      <c r="C558">
        <v>1</v>
      </c>
      <c r="D558">
        <v>0</v>
      </c>
      <c r="E558">
        <v>1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 s="1">
        <f t="shared" si="18"/>
        <v>0.22923175760490838</v>
      </c>
      <c r="X558" s="1">
        <f t="shared" si="19"/>
        <v>5.254719869463547E-2</v>
      </c>
    </row>
    <row r="559" spans="2:24">
      <c r="B559">
        <v>0</v>
      </c>
      <c r="C559">
        <v>1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 s="1">
        <f t="shared" si="18"/>
        <v>0.58229721242506238</v>
      </c>
      <c r="X559" s="1">
        <f t="shared" si="19"/>
        <v>0.33907004359799825</v>
      </c>
    </row>
    <row r="560" spans="2:24">
      <c r="B560">
        <v>0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1</v>
      </c>
      <c r="V560">
        <v>0</v>
      </c>
      <c r="W560" s="1">
        <f t="shared" si="18"/>
        <v>0.24756383748714708</v>
      </c>
      <c r="X560" s="1">
        <f t="shared" si="19"/>
        <v>6.128785363136257E-2</v>
      </c>
    </row>
    <row r="561" spans="2:24">
      <c r="B561">
        <v>0</v>
      </c>
      <c r="C561">
        <v>1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 s="1">
        <f t="shared" si="18"/>
        <v>0.45834920206860136</v>
      </c>
      <c r="X561" s="1">
        <f t="shared" si="19"/>
        <v>0.21008399103692357</v>
      </c>
    </row>
    <row r="562" spans="2:24">
      <c r="B562">
        <v>1</v>
      </c>
      <c r="C562">
        <v>0</v>
      </c>
      <c r="D562">
        <v>1</v>
      </c>
      <c r="E562">
        <v>0</v>
      </c>
      <c r="F562">
        <v>0</v>
      </c>
      <c r="G562">
        <v>1</v>
      </c>
      <c r="H562">
        <v>1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 s="1">
        <f t="shared" si="18"/>
        <v>4.8650829933837014E-2</v>
      </c>
      <c r="X562" s="1">
        <f t="shared" si="19"/>
        <v>2.3669032532511315E-3</v>
      </c>
    </row>
    <row r="563" spans="2:24">
      <c r="B563">
        <v>1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 s="1">
        <f t="shared" si="18"/>
        <v>9.8723281533379004E-2</v>
      </c>
      <c r="X563" s="1">
        <f t="shared" si="19"/>
        <v>9.7462863167188125E-3</v>
      </c>
    </row>
    <row r="564" spans="2:24"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1</v>
      </c>
      <c r="V564">
        <v>0</v>
      </c>
      <c r="W564" s="1">
        <f t="shared" si="18"/>
        <v>-1.8841606883823192E-3</v>
      </c>
      <c r="X564" s="1">
        <f t="shared" si="19"/>
        <v>3.5500614996453348E-6</v>
      </c>
    </row>
    <row r="565" spans="2:24">
      <c r="B565">
        <v>1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 s="1">
        <f t="shared" si="18"/>
        <v>0.34239114426336537</v>
      </c>
      <c r="X565" s="1">
        <f t="shared" si="19"/>
        <v>0.11723169566997667</v>
      </c>
    </row>
    <row r="566" spans="2:24">
      <c r="B566">
        <v>0</v>
      </c>
      <c r="C566">
        <v>1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  <c r="V566">
        <v>0</v>
      </c>
      <c r="W566" s="1">
        <f t="shared" si="18"/>
        <v>0.67970234730323353</v>
      </c>
      <c r="X566" s="1">
        <f t="shared" si="19"/>
        <v>0.46199528092952552</v>
      </c>
    </row>
    <row r="567" spans="2:24">
      <c r="B567">
        <v>1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 s="1">
        <f t="shared" si="18"/>
        <v>-0.13716484404694002</v>
      </c>
      <c r="X567" s="1">
        <f t="shared" si="19"/>
        <v>1.8814194442421377E-2</v>
      </c>
    </row>
    <row r="568" spans="2:24">
      <c r="B568">
        <v>0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 s="1">
        <f t="shared" si="18"/>
        <v>0.29801077856084396</v>
      </c>
      <c r="X568" s="1">
        <f t="shared" si="19"/>
        <v>8.8810424138440369E-2</v>
      </c>
    </row>
    <row r="569" spans="2:24">
      <c r="B569">
        <v>0</v>
      </c>
      <c r="C569">
        <v>1</v>
      </c>
      <c r="D569">
        <v>0</v>
      </c>
      <c r="E569">
        <v>1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 s="1">
        <f t="shared" si="18"/>
        <v>5.0173456121614002E-2</v>
      </c>
      <c r="X569" s="1">
        <f t="shared" si="19"/>
        <v>2.5173756991875257E-3</v>
      </c>
    </row>
    <row r="570" spans="2:24">
      <c r="B570">
        <v>0</v>
      </c>
      <c r="C570">
        <v>1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1</v>
      </c>
      <c r="V570">
        <v>0</v>
      </c>
      <c r="W570" s="1">
        <f t="shared" si="18"/>
        <v>0.16423439826491809</v>
      </c>
      <c r="X570" s="1">
        <f t="shared" si="19"/>
        <v>2.6972937573439732E-2</v>
      </c>
    </row>
    <row r="571" spans="2:24">
      <c r="B571">
        <v>1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 s="1">
        <f t="shared" si="18"/>
        <v>0.22181246948379868</v>
      </c>
      <c r="X571" s="1">
        <f t="shared" si="19"/>
        <v>4.9200771618501123E-2</v>
      </c>
    </row>
    <row r="572" spans="2:24"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 s="1">
        <f t="shared" si="18"/>
        <v>4.856278038531453E-2</v>
      </c>
      <c r="X572" s="1">
        <f t="shared" si="19"/>
        <v>2.3583436387522895E-3</v>
      </c>
    </row>
    <row r="573" spans="2:24">
      <c r="B573">
        <v>1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 s="1">
        <f t="shared" si="18"/>
        <v>0.16333284278007104</v>
      </c>
      <c r="X573" s="1">
        <f t="shared" si="19"/>
        <v>2.6677617530619403E-2</v>
      </c>
    </row>
    <row r="574" spans="2:24">
      <c r="B574">
        <v>1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 s="1">
        <f t="shared" si="18"/>
        <v>0.34239114426336537</v>
      </c>
      <c r="X574" s="1">
        <f t="shared" si="19"/>
        <v>0.11723169566997667</v>
      </c>
    </row>
    <row r="575" spans="2:24">
      <c r="B575">
        <v>0</v>
      </c>
      <c r="C575">
        <v>1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1</v>
      </c>
      <c r="V575">
        <v>0</v>
      </c>
      <c r="W575" s="1">
        <f t="shared" si="18"/>
        <v>0.58524049730201644</v>
      </c>
      <c r="X575" s="1">
        <f t="shared" si="19"/>
        <v>0.34250643968231154</v>
      </c>
    </row>
    <row r="576" spans="2:24">
      <c r="B576">
        <v>0</v>
      </c>
      <c r="C576">
        <v>1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 s="1">
        <f t="shared" si="18"/>
        <v>0.45834920206860136</v>
      </c>
      <c r="X576" s="1">
        <f t="shared" si="19"/>
        <v>0.21008399103692357</v>
      </c>
    </row>
    <row r="577" spans="2:24">
      <c r="B577">
        <v>0</v>
      </c>
      <c r="C577">
        <v>1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 s="1">
        <f t="shared" si="18"/>
        <v>0.45834920206860136</v>
      </c>
      <c r="X577" s="1">
        <f t="shared" si="19"/>
        <v>0.21008399103692357</v>
      </c>
    </row>
    <row r="578" spans="2:24">
      <c r="B578">
        <v>0</v>
      </c>
      <c r="C578">
        <v>1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 s="1">
        <f t="shared" si="18"/>
        <v>0.47289962033489474</v>
      </c>
      <c r="X578" s="1">
        <f t="shared" si="19"/>
        <v>0.2236340509128876</v>
      </c>
    </row>
    <row r="579" spans="2:24">
      <c r="B579">
        <v>0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 s="1">
        <f t="shared" si="18"/>
        <v>0.40818870092053694</v>
      </c>
      <c r="X579" s="1">
        <f t="shared" si="19"/>
        <v>0.16661801555919556</v>
      </c>
    </row>
    <row r="580" spans="2:24">
      <c r="B580">
        <v>1</v>
      </c>
      <c r="C580">
        <v>0</v>
      </c>
      <c r="D580">
        <v>1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 s="1">
        <f t="shared" si="18"/>
        <v>9.2053958584418782E-2</v>
      </c>
      <c r="X580" s="1">
        <f t="shared" si="19"/>
        <v>8.4739312910618887E-3</v>
      </c>
    </row>
    <row r="581" spans="2:24">
      <c r="B581">
        <v>0</v>
      </c>
      <c r="C581">
        <v>1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1</v>
      </c>
      <c r="V581">
        <v>0</v>
      </c>
      <c r="W581" s="1">
        <f t="shared" si="18"/>
        <v>0.17878481653121148</v>
      </c>
      <c r="X581" s="1">
        <f t="shared" si="19"/>
        <v>3.196401062209895E-2</v>
      </c>
    </row>
    <row r="582" spans="2:24">
      <c r="B582">
        <v>1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 s="1">
        <f t="shared" si="18"/>
        <v>0.34239114426336537</v>
      </c>
      <c r="X582" s="1">
        <f t="shared" si="19"/>
        <v>0.11723169566997667</v>
      </c>
    </row>
    <row r="583" spans="2:24"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 s="1">
        <f t="shared" si="18"/>
        <v>0.54167864129083032</v>
      </c>
      <c r="X583" s="1">
        <f t="shared" si="19"/>
        <v>0.29341575043068002</v>
      </c>
    </row>
    <row r="584" spans="2:24">
      <c r="B584">
        <v>0</v>
      </c>
      <c r="C584">
        <v>1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 s="1">
        <f t="shared" si="18"/>
        <v>0.27929090058530703</v>
      </c>
      <c r="X584" s="1">
        <f t="shared" si="19"/>
        <v>7.8003407149751861E-2</v>
      </c>
    </row>
    <row r="585" spans="2:24"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 s="1">
        <f t="shared" ref="W585:W648" si="20">SUMPRODUCT($B$2:$U$2,$B585:$U585)</f>
        <v>0.29223064311530089</v>
      </c>
      <c r="X585" s="1">
        <f t="shared" ref="X585:X648" si="21">(W585-V585)^2</f>
        <v>8.5398748775582359E-2</v>
      </c>
    </row>
    <row r="586" spans="2:24">
      <c r="B586">
        <v>0</v>
      </c>
      <c r="C586">
        <v>1</v>
      </c>
      <c r="D586">
        <v>1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 s="1">
        <f t="shared" si="20"/>
        <v>0.214681339338615</v>
      </c>
      <c r="X586" s="1">
        <f t="shared" si="21"/>
        <v>4.608807746022156E-2</v>
      </c>
    </row>
    <row r="587" spans="2:24">
      <c r="B587">
        <v>1</v>
      </c>
      <c r="C587">
        <v>0</v>
      </c>
      <c r="D587">
        <v>1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  <c r="V587">
        <v>0</v>
      </c>
      <c r="W587" s="1">
        <f t="shared" si="20"/>
        <v>0.29885668555275757</v>
      </c>
      <c r="X587" s="1">
        <f t="shared" si="21"/>
        <v>8.9315318499579813E-2</v>
      </c>
    </row>
    <row r="588" spans="2:24">
      <c r="B588">
        <v>0</v>
      </c>
      <c r="C588">
        <v>1</v>
      </c>
      <c r="D588">
        <v>0</v>
      </c>
      <c r="E588">
        <v>1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1</v>
      </c>
      <c r="V588">
        <v>0</v>
      </c>
      <c r="W588" s="1">
        <f t="shared" si="20"/>
        <v>-6.4883046198774885E-2</v>
      </c>
      <c r="X588" s="1">
        <f t="shared" si="21"/>
        <v>4.2098096840323561E-3</v>
      </c>
    </row>
    <row r="589" spans="2:24">
      <c r="B589">
        <v>0</v>
      </c>
      <c r="C589">
        <v>1</v>
      </c>
      <c r="D589">
        <v>1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1</v>
      </c>
      <c r="U589">
        <v>1</v>
      </c>
      <c r="V589">
        <v>0</v>
      </c>
      <c r="W589" s="1">
        <f t="shared" si="20"/>
        <v>0.66016795504814585</v>
      </c>
      <c r="X589" s="1">
        <f t="shared" si="21"/>
        <v>0.43582172887245074</v>
      </c>
    </row>
    <row r="590" spans="2:24">
      <c r="B590">
        <v>1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 s="1">
        <f t="shared" si="20"/>
        <v>0.29022413801348601</v>
      </c>
      <c r="X590" s="1">
        <f t="shared" si="21"/>
        <v>8.4230050285670974E-2</v>
      </c>
    </row>
    <row r="591" spans="2:24">
      <c r="B591">
        <v>0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 s="1">
        <f t="shared" si="20"/>
        <v>0.45834920206860136</v>
      </c>
      <c r="X591" s="1">
        <f t="shared" si="21"/>
        <v>0.21008399103692357</v>
      </c>
    </row>
    <row r="592" spans="2:24">
      <c r="B592">
        <v>0</v>
      </c>
      <c r="C592">
        <v>1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 s="1">
        <f t="shared" si="20"/>
        <v>0.15785151524159036</v>
      </c>
      <c r="X592" s="1">
        <f t="shared" si="21"/>
        <v>2.4917100864066032E-2</v>
      </c>
    </row>
    <row r="593" spans="2:24">
      <c r="B593">
        <v>0</v>
      </c>
      <c r="C593">
        <v>1</v>
      </c>
      <c r="D593">
        <v>0</v>
      </c>
      <c r="E593">
        <v>1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1</v>
      </c>
      <c r="V593">
        <v>0</v>
      </c>
      <c r="W593" s="1">
        <f t="shared" si="20"/>
        <v>-7.1552369147735162E-2</v>
      </c>
      <c r="X593" s="1">
        <f t="shared" si="21"/>
        <v>5.1197415306537628E-3</v>
      </c>
    </row>
    <row r="594" spans="2:24">
      <c r="B594">
        <v>1</v>
      </c>
      <c r="C594">
        <v>0</v>
      </c>
      <c r="D594">
        <v>1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 s="1">
        <f t="shared" si="20"/>
        <v>9.2053958584418782E-2</v>
      </c>
      <c r="X594" s="1">
        <f t="shared" si="21"/>
        <v>8.4739312910618887E-3</v>
      </c>
    </row>
    <row r="595" spans="2:24">
      <c r="B595">
        <v>1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 s="1">
        <f t="shared" si="20"/>
        <v>0.34239114426336537</v>
      </c>
      <c r="X595" s="1">
        <f t="shared" si="21"/>
        <v>0.11723169566997667</v>
      </c>
    </row>
    <row r="596" spans="2:24">
      <c r="B596">
        <v>0</v>
      </c>
      <c r="C596">
        <v>1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 s="1">
        <f t="shared" si="20"/>
        <v>0.45834920206860136</v>
      </c>
      <c r="X596" s="1">
        <f t="shared" si="21"/>
        <v>0.21008399103692357</v>
      </c>
    </row>
    <row r="597" spans="2:24">
      <c r="B597">
        <v>0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  <c r="V597">
        <v>0</v>
      </c>
      <c r="W597" s="1">
        <f t="shared" si="20"/>
        <v>1.0381104927193381</v>
      </c>
      <c r="X597" s="1">
        <f t="shared" si="21"/>
        <v>1.077673395093987</v>
      </c>
    </row>
    <row r="598" spans="2:24">
      <c r="B598">
        <v>0</v>
      </c>
      <c r="C598">
        <v>1</v>
      </c>
      <c r="D598">
        <v>0</v>
      </c>
      <c r="E598">
        <v>1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 s="1">
        <f t="shared" si="20"/>
        <v>0.22256243465594816</v>
      </c>
      <c r="X598" s="1">
        <f t="shared" si="21"/>
        <v>4.9534037319983196E-2</v>
      </c>
    </row>
    <row r="599" spans="2:24">
      <c r="B599">
        <v>0</v>
      </c>
      <c r="C599">
        <v>1</v>
      </c>
      <c r="D599">
        <v>0</v>
      </c>
      <c r="E599">
        <v>1</v>
      </c>
      <c r="F599">
        <v>0</v>
      </c>
      <c r="G599">
        <v>1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 s="1">
        <f t="shared" si="20"/>
        <v>-2.1105428074038202E-2</v>
      </c>
      <c r="X599" s="1">
        <f t="shared" si="21"/>
        <v>4.4543909418839987E-4</v>
      </c>
    </row>
    <row r="600" spans="2:24">
      <c r="B600">
        <v>1</v>
      </c>
      <c r="C600">
        <v>0</v>
      </c>
      <c r="D600">
        <v>0</v>
      </c>
      <c r="E600">
        <v>1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 s="1">
        <f t="shared" si="20"/>
        <v>0.10660437685071217</v>
      </c>
      <c r="X600" s="1">
        <f t="shared" si="21"/>
        <v>1.1364493163728657E-2</v>
      </c>
    </row>
    <row r="601" spans="2:24">
      <c r="B601">
        <v>0</v>
      </c>
      <c r="C601">
        <v>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 s="1">
        <f t="shared" si="20"/>
        <v>0.45834920206860136</v>
      </c>
      <c r="X601" s="1">
        <f t="shared" si="21"/>
        <v>0.21008399103692357</v>
      </c>
    </row>
    <row r="602" spans="2:24">
      <c r="B602">
        <v>1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 s="1">
        <f t="shared" si="20"/>
        <v>0.34239114426336537</v>
      </c>
      <c r="X602" s="1">
        <f t="shared" si="21"/>
        <v>0.11723169566997667</v>
      </c>
    </row>
    <row r="603" spans="2:24">
      <c r="B603">
        <v>1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 s="1">
        <f t="shared" si="20"/>
        <v>0.34239114426336537</v>
      </c>
      <c r="X603" s="1">
        <f t="shared" si="21"/>
        <v>0.11723169566997667</v>
      </c>
    </row>
    <row r="604" spans="2:24">
      <c r="B604">
        <v>0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 s="1">
        <f t="shared" si="20"/>
        <v>0.27929090058530703</v>
      </c>
      <c r="X604" s="1">
        <f t="shared" si="21"/>
        <v>7.8003407149751861E-2</v>
      </c>
    </row>
    <row r="605" spans="2:24">
      <c r="B605">
        <v>0</v>
      </c>
      <c r="C605">
        <v>1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 s="1">
        <f t="shared" si="20"/>
        <v>0.47289962033489474</v>
      </c>
      <c r="X605" s="1">
        <f t="shared" si="21"/>
        <v>0.2236340509128876</v>
      </c>
    </row>
    <row r="606" spans="2:24">
      <c r="B606">
        <v>0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 s="1">
        <f t="shared" si="20"/>
        <v>0.45834920206860136</v>
      </c>
      <c r="X606" s="1">
        <f t="shared" si="21"/>
        <v>0.21008399103692357</v>
      </c>
    </row>
    <row r="607" spans="2:24">
      <c r="B607">
        <v>1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 s="1">
        <f t="shared" si="20"/>
        <v>0.35694156252965875</v>
      </c>
      <c r="X607" s="1">
        <f t="shared" si="21"/>
        <v>0.12740727906111429</v>
      </c>
    </row>
    <row r="608" spans="2:24">
      <c r="B608">
        <v>1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 s="1">
        <f t="shared" si="20"/>
        <v>0.35694156252965875</v>
      </c>
      <c r="X608" s="1">
        <f t="shared" si="21"/>
        <v>0.12740727906111429</v>
      </c>
    </row>
    <row r="609" spans="2:24">
      <c r="B609">
        <v>0</v>
      </c>
      <c r="C609">
        <v>1</v>
      </c>
      <c r="D609">
        <v>1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1</v>
      </c>
      <c r="V609">
        <v>0</v>
      </c>
      <c r="W609" s="1">
        <f t="shared" si="20"/>
        <v>-8.6102787414028492E-2</v>
      </c>
      <c r="X609" s="1">
        <f t="shared" si="21"/>
        <v>7.4136900004653835E-3</v>
      </c>
    </row>
    <row r="610" spans="2:24">
      <c r="B610">
        <v>0</v>
      </c>
      <c r="C610">
        <v>1</v>
      </c>
      <c r="D610">
        <v>0</v>
      </c>
      <c r="E610">
        <v>1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 s="1">
        <f t="shared" si="20"/>
        <v>0.22256243465594816</v>
      </c>
      <c r="X610" s="1">
        <f t="shared" si="21"/>
        <v>4.9534037319983196E-2</v>
      </c>
    </row>
    <row r="611" spans="2:24">
      <c r="B611">
        <v>1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 s="1">
        <f t="shared" si="20"/>
        <v>0.35694156252965875</v>
      </c>
      <c r="X611" s="1">
        <f t="shared" si="21"/>
        <v>0.12740727906111429</v>
      </c>
    </row>
    <row r="612" spans="2:24">
      <c r="B612">
        <v>0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 s="1">
        <f t="shared" si="20"/>
        <v>0.45834920206860136</v>
      </c>
      <c r="X612" s="1">
        <f t="shared" si="21"/>
        <v>0.21008399103692357</v>
      </c>
    </row>
    <row r="613" spans="2:24">
      <c r="B613">
        <v>1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 s="1">
        <f t="shared" si="20"/>
        <v>4.1893457436354364E-2</v>
      </c>
      <c r="X613" s="1">
        <f t="shared" si="21"/>
        <v>1.7550617759716349E-3</v>
      </c>
    </row>
    <row r="614" spans="2:24">
      <c r="B614">
        <v>1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 s="1">
        <f t="shared" si="20"/>
        <v>0.34239114426336537</v>
      </c>
      <c r="X614" s="1">
        <f t="shared" si="21"/>
        <v>0.11723169566997667</v>
      </c>
    </row>
    <row r="615" spans="2:24">
      <c r="B615">
        <v>1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1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1</v>
      </c>
      <c r="V615">
        <v>0</v>
      </c>
      <c r="W615" s="1">
        <f t="shared" si="20"/>
        <v>0.70821547343399271</v>
      </c>
      <c r="X615" s="1">
        <f t="shared" si="21"/>
        <v>0.5015691568113344</v>
      </c>
    </row>
    <row r="616" spans="2:24">
      <c r="B616">
        <v>0</v>
      </c>
      <c r="C616">
        <v>1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 s="1">
        <f t="shared" si="20"/>
        <v>0.20801201638965477</v>
      </c>
      <c r="X616" s="1">
        <f t="shared" si="21"/>
        <v>4.3268998962490007E-2</v>
      </c>
    </row>
    <row r="617" spans="2:24">
      <c r="B617">
        <v>1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 s="1">
        <f t="shared" si="20"/>
        <v>0.34239114426336537</v>
      </c>
      <c r="X617" s="1">
        <f t="shared" si="21"/>
        <v>0.11723169566997667</v>
      </c>
    </row>
    <row r="618" spans="2:24">
      <c r="B618">
        <v>1</v>
      </c>
      <c r="C618">
        <v>0</v>
      </c>
      <c r="D618">
        <v>0</v>
      </c>
      <c r="E618">
        <v>1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1</v>
      </c>
      <c r="V618">
        <v>0</v>
      </c>
      <c r="W618" s="1">
        <f t="shared" si="20"/>
        <v>-0.1875104269529711</v>
      </c>
      <c r="X618" s="1">
        <f t="shared" si="21"/>
        <v>3.5160160216085513E-2</v>
      </c>
    </row>
    <row r="619" spans="2:24">
      <c r="B619">
        <v>0</v>
      </c>
      <c r="C619">
        <v>1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 s="1">
        <f t="shared" si="20"/>
        <v>0.45834920206860136</v>
      </c>
      <c r="X619" s="1">
        <f t="shared" si="21"/>
        <v>0.21008399103692357</v>
      </c>
    </row>
    <row r="620" spans="2:24">
      <c r="B620">
        <v>0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 s="1">
        <f t="shared" si="20"/>
        <v>0.22923175760490838</v>
      </c>
      <c r="X620" s="1">
        <f t="shared" si="21"/>
        <v>5.254719869463547E-2</v>
      </c>
    </row>
    <row r="621" spans="2:24">
      <c r="B621">
        <v>1</v>
      </c>
      <c r="C621">
        <v>0</v>
      </c>
      <c r="D621">
        <v>1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1</v>
      </c>
      <c r="V621">
        <v>0</v>
      </c>
      <c r="W621" s="1">
        <f t="shared" si="20"/>
        <v>-0.20206084521926454</v>
      </c>
      <c r="X621" s="1">
        <f t="shared" si="21"/>
        <v>4.0828585170723582E-2</v>
      </c>
    </row>
    <row r="622" spans="2:24">
      <c r="B622">
        <v>1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 s="1">
        <f t="shared" si="20"/>
        <v>0.24215819151575893</v>
      </c>
      <c r="X622" s="1">
        <f t="shared" si="21"/>
        <v>5.8640589718182978E-2</v>
      </c>
    </row>
    <row r="623" spans="2:24">
      <c r="B623">
        <v>0</v>
      </c>
      <c r="C623">
        <v>1</v>
      </c>
      <c r="D623">
        <v>0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 s="1">
        <f t="shared" si="20"/>
        <v>4.3504133172653836E-2</v>
      </c>
      <c r="X623" s="1">
        <f t="shared" si="21"/>
        <v>1.8926096031039999E-3</v>
      </c>
    </row>
    <row r="624" spans="2:24">
      <c r="B624">
        <v>0</v>
      </c>
      <c r="C624">
        <v>1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 s="1">
        <f t="shared" si="20"/>
        <v>0.29384131885160036</v>
      </c>
      <c r="X624" s="1">
        <f t="shared" si="21"/>
        <v>8.634272066444787E-2</v>
      </c>
    </row>
    <row r="625" spans="2:24">
      <c r="B625">
        <v>1</v>
      </c>
      <c r="C625">
        <v>0</v>
      </c>
      <c r="D625">
        <v>0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 s="1">
        <f t="shared" si="20"/>
        <v>0.10660437685071217</v>
      </c>
      <c r="X625" s="1">
        <f t="shared" si="21"/>
        <v>1.1364493163728657E-2</v>
      </c>
    </row>
    <row r="626" spans="2:24">
      <c r="B626">
        <v>0</v>
      </c>
      <c r="C626">
        <v>1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 s="1">
        <f t="shared" si="20"/>
        <v>0.45834920206860136</v>
      </c>
      <c r="X626" s="1">
        <f t="shared" si="21"/>
        <v>0.21008399103692357</v>
      </c>
    </row>
    <row r="627" spans="2:24">
      <c r="B627">
        <v>1</v>
      </c>
      <c r="C627">
        <v>0</v>
      </c>
      <c r="D627">
        <v>1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 s="1">
        <f t="shared" si="20"/>
        <v>9.2053958584418782E-2</v>
      </c>
      <c r="X627" s="1">
        <f t="shared" si="21"/>
        <v>8.4739312910618887E-3</v>
      </c>
    </row>
    <row r="628" spans="2:24">
      <c r="B628">
        <v>0</v>
      </c>
      <c r="C628">
        <v>1</v>
      </c>
      <c r="D628">
        <v>1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1</v>
      </c>
      <c r="V628">
        <v>0</v>
      </c>
      <c r="W628" s="1">
        <f t="shared" si="20"/>
        <v>-7.9433464465068326E-2</v>
      </c>
      <c r="X628" s="1">
        <f t="shared" si="21"/>
        <v>6.3096752769232723E-3</v>
      </c>
    </row>
    <row r="629" spans="2:24">
      <c r="B629">
        <v>0</v>
      </c>
      <c r="C629">
        <v>1</v>
      </c>
      <c r="D629">
        <v>0</v>
      </c>
      <c r="E629">
        <v>1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 s="1">
        <f t="shared" si="20"/>
        <v>0.22256243465594816</v>
      </c>
      <c r="X629" s="1">
        <f t="shared" si="21"/>
        <v>4.9534037319983196E-2</v>
      </c>
    </row>
    <row r="630" spans="2:24">
      <c r="B630">
        <v>0</v>
      </c>
      <c r="C630">
        <v>1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 s="1">
        <f t="shared" si="20"/>
        <v>0.47289962033489474</v>
      </c>
      <c r="X630" s="1">
        <f t="shared" si="21"/>
        <v>0.2236340509128876</v>
      </c>
    </row>
    <row r="631" spans="2:24">
      <c r="B631">
        <v>1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1</v>
      </c>
      <c r="T631">
        <v>0</v>
      </c>
      <c r="U631">
        <v>1</v>
      </c>
      <c r="V631">
        <v>0</v>
      </c>
      <c r="W631" s="1">
        <f t="shared" si="20"/>
        <v>-0.1162315427573189</v>
      </c>
      <c r="X631" s="1">
        <f t="shared" si="21"/>
        <v>1.3509771531746451E-2</v>
      </c>
    </row>
    <row r="632" spans="2:24">
      <c r="B632">
        <v>0</v>
      </c>
      <c r="C632">
        <v>1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1</v>
      </c>
      <c r="V632">
        <v>0</v>
      </c>
      <c r="W632" s="1">
        <f t="shared" si="20"/>
        <v>0.17878481653121148</v>
      </c>
      <c r="X632" s="1">
        <f t="shared" si="21"/>
        <v>3.196401062209895E-2</v>
      </c>
    </row>
    <row r="633" spans="2:24">
      <c r="B633">
        <v>1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1</v>
      </c>
      <c r="S633">
        <v>0</v>
      </c>
      <c r="T633">
        <v>0</v>
      </c>
      <c r="U633">
        <v>1</v>
      </c>
      <c r="V633">
        <v>0</v>
      </c>
      <c r="W633" s="1">
        <f t="shared" si="20"/>
        <v>6.9637882921398775E-2</v>
      </c>
      <c r="X633" s="1">
        <f t="shared" si="21"/>
        <v>4.8494347377744428E-3</v>
      </c>
    </row>
    <row r="634" spans="2:24">
      <c r="B634">
        <v>0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1</v>
      </c>
      <c r="V634">
        <v>0</v>
      </c>
      <c r="W634" s="1">
        <f t="shared" si="20"/>
        <v>0.11407389711685367</v>
      </c>
      <c r="X634" s="1">
        <f t="shared" si="21"/>
        <v>1.3012854003426517E-2</v>
      </c>
    </row>
    <row r="635" spans="2:24">
      <c r="B635">
        <v>1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1</v>
      </c>
      <c r="V635">
        <v>0</v>
      </c>
      <c r="W635" s="1">
        <f t="shared" si="20"/>
        <v>-0.18084110400401093</v>
      </c>
      <c r="X635" s="1">
        <f t="shared" si="21"/>
        <v>3.2703504897389497E-2</v>
      </c>
    </row>
    <row r="636" spans="2:24">
      <c r="B636">
        <v>1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 s="1">
        <f t="shared" si="20"/>
        <v>0.46633915461982639</v>
      </c>
      <c r="X636" s="1">
        <f t="shared" si="21"/>
        <v>0.21747220713153434</v>
      </c>
    </row>
    <row r="637" spans="2:24">
      <c r="B637">
        <v>0</v>
      </c>
      <c r="C637">
        <v>1</v>
      </c>
      <c r="D637">
        <v>0</v>
      </c>
      <c r="E637">
        <v>1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 s="1">
        <f t="shared" si="20"/>
        <v>0.22923175760490838</v>
      </c>
      <c r="X637" s="1">
        <f t="shared" si="21"/>
        <v>5.254719869463547E-2</v>
      </c>
    </row>
    <row r="638" spans="2:24">
      <c r="B638">
        <v>1</v>
      </c>
      <c r="C638">
        <v>0</v>
      </c>
      <c r="D638">
        <v>0</v>
      </c>
      <c r="E638">
        <v>1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 s="1">
        <f t="shared" si="20"/>
        <v>0.10660437685071217</v>
      </c>
      <c r="X638" s="1">
        <f t="shared" si="21"/>
        <v>1.1364493163728657E-2</v>
      </c>
    </row>
    <row r="639" spans="2:24">
      <c r="B639">
        <v>1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0</v>
      </c>
      <c r="W639" s="1">
        <f t="shared" si="20"/>
        <v>0.34239114426336537</v>
      </c>
      <c r="X639" s="1">
        <f t="shared" si="21"/>
        <v>0.11723169566997667</v>
      </c>
    </row>
    <row r="640" spans="2:24">
      <c r="B640">
        <v>1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 s="1">
        <f t="shared" si="20"/>
        <v>9.8723281533379004E-2</v>
      </c>
      <c r="X640" s="1">
        <f t="shared" si="21"/>
        <v>9.7462863167188125E-3</v>
      </c>
    </row>
    <row r="641" spans="2:24">
      <c r="B641">
        <v>1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 s="1">
        <f t="shared" si="20"/>
        <v>0.16333284278007104</v>
      </c>
      <c r="X641" s="1">
        <f t="shared" si="21"/>
        <v>2.6677617530619403E-2</v>
      </c>
    </row>
    <row r="642" spans="2:24">
      <c r="B642">
        <v>1</v>
      </c>
      <c r="C642">
        <v>0</v>
      </c>
      <c r="D642">
        <v>0</v>
      </c>
      <c r="E642">
        <v>1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 s="1">
        <f t="shared" si="20"/>
        <v>0.10660437685071217</v>
      </c>
      <c r="X642" s="1">
        <f t="shared" si="21"/>
        <v>1.1364493163728657E-2</v>
      </c>
    </row>
    <row r="643" spans="2:24">
      <c r="B643">
        <v>0</v>
      </c>
      <c r="C643">
        <v>1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 s="1">
        <f t="shared" si="20"/>
        <v>0.45834920206860136</v>
      </c>
      <c r="X643" s="1">
        <f t="shared" si="21"/>
        <v>0.21008399103692357</v>
      </c>
    </row>
    <row r="644" spans="2:24">
      <c r="B644">
        <v>1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 s="1">
        <f t="shared" si="20"/>
        <v>0.34239114426336537</v>
      </c>
      <c r="X644" s="1">
        <f t="shared" si="21"/>
        <v>0.11723169566997667</v>
      </c>
    </row>
    <row r="645" spans="2:24">
      <c r="B645">
        <v>1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 s="1">
        <f t="shared" si="20"/>
        <v>0.34239114426336537</v>
      </c>
      <c r="X645" s="1">
        <f t="shared" si="21"/>
        <v>0.11723169566997667</v>
      </c>
    </row>
    <row r="646" spans="2:24">
      <c r="B646">
        <v>1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 s="1">
        <f t="shared" si="20"/>
        <v>0.34239114426336537</v>
      </c>
      <c r="X646" s="1">
        <f t="shared" si="21"/>
        <v>0.11723169566997667</v>
      </c>
    </row>
    <row r="647" spans="2:24">
      <c r="B647">
        <v>0</v>
      </c>
      <c r="C647">
        <v>1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 s="1">
        <f t="shared" si="20"/>
        <v>0.74068536465639556</v>
      </c>
      <c r="X647" s="1">
        <f t="shared" si="21"/>
        <v>0.54861480941617768</v>
      </c>
    </row>
    <row r="648" spans="2:24">
      <c r="B648">
        <v>0</v>
      </c>
      <c r="C648">
        <v>1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1</v>
      </c>
      <c r="V648">
        <v>0</v>
      </c>
      <c r="W648" s="1">
        <f t="shared" si="20"/>
        <v>0.16423439826491809</v>
      </c>
      <c r="X648" s="1">
        <f t="shared" si="21"/>
        <v>2.6972937573439732E-2</v>
      </c>
    </row>
    <row r="649" spans="2:24">
      <c r="B649">
        <v>1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1</v>
      </c>
      <c r="V649">
        <v>0</v>
      </c>
      <c r="W649" s="1">
        <f t="shared" ref="W649:W712" si="22">SUMPRODUCT($B$2:$U$2,$B649:$U649)</f>
        <v>6.2826758725975484E-2</v>
      </c>
      <c r="X649" s="1">
        <f t="shared" ref="X649:X712" si="23">(W649-V649)^2</f>
        <v>3.9472016120119368E-3</v>
      </c>
    </row>
    <row r="650" spans="2:24">
      <c r="B650">
        <v>1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1</v>
      </c>
      <c r="V650">
        <v>0</v>
      </c>
      <c r="W650" s="1">
        <f t="shared" si="22"/>
        <v>-0.18084110400401093</v>
      </c>
      <c r="X650" s="1">
        <f t="shared" si="23"/>
        <v>3.2703504897389497E-2</v>
      </c>
    </row>
    <row r="651" spans="2:24">
      <c r="B651">
        <v>0</v>
      </c>
      <c r="C651">
        <v>1</v>
      </c>
      <c r="D651">
        <v>1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 s="1">
        <f t="shared" si="22"/>
        <v>0.20801201638965477</v>
      </c>
      <c r="X651" s="1">
        <f t="shared" si="23"/>
        <v>4.3268998962490007E-2</v>
      </c>
    </row>
    <row r="652" spans="2:24">
      <c r="B652">
        <v>0</v>
      </c>
      <c r="C652">
        <v>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 s="1">
        <f t="shared" si="22"/>
        <v>0.45834920206860136</v>
      </c>
      <c r="X652" s="1">
        <f t="shared" si="23"/>
        <v>0.21008399103692357</v>
      </c>
    </row>
    <row r="653" spans="2:24">
      <c r="B653">
        <v>1</v>
      </c>
      <c r="C653">
        <v>0</v>
      </c>
      <c r="D653">
        <v>0</v>
      </c>
      <c r="E653">
        <v>1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 s="1">
        <f t="shared" si="22"/>
        <v>0.10660437685071217</v>
      </c>
      <c r="X653" s="1">
        <f t="shared" si="23"/>
        <v>1.1364493163728657E-2</v>
      </c>
    </row>
    <row r="654" spans="2:24">
      <c r="B654">
        <v>1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1</v>
      </c>
      <c r="T654">
        <v>0</v>
      </c>
      <c r="U654">
        <v>1</v>
      </c>
      <c r="V654">
        <v>0</v>
      </c>
      <c r="W654" s="1">
        <f t="shared" si="22"/>
        <v>-0.13078196102361223</v>
      </c>
      <c r="X654" s="1">
        <f t="shared" si="23"/>
        <v>1.7103921329181627E-2</v>
      </c>
    </row>
    <row r="655" spans="2:24">
      <c r="B655">
        <v>1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 s="1">
        <f t="shared" si="22"/>
        <v>0.11992971412948922</v>
      </c>
      <c r="X655" s="1">
        <f t="shared" si="23"/>
        <v>1.4383136331181006E-2</v>
      </c>
    </row>
    <row r="656" spans="2:24">
      <c r="B656">
        <v>1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 s="1">
        <f t="shared" si="22"/>
        <v>9.8723281533379004E-2</v>
      </c>
      <c r="X656" s="1">
        <f t="shared" si="23"/>
        <v>9.7462863167188125E-3</v>
      </c>
    </row>
    <row r="657" spans="2:24">
      <c r="B657">
        <v>1</v>
      </c>
      <c r="C657">
        <v>0</v>
      </c>
      <c r="D657">
        <v>0</v>
      </c>
      <c r="E657">
        <v>1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 s="1">
        <f t="shared" si="22"/>
        <v>0.10660437685071217</v>
      </c>
      <c r="X657" s="1">
        <f t="shared" si="23"/>
        <v>1.1364493163728657E-2</v>
      </c>
    </row>
    <row r="658" spans="2:24">
      <c r="B658">
        <v>0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 s="1">
        <f t="shared" si="22"/>
        <v>0.40818870092053694</v>
      </c>
      <c r="X658" s="1">
        <f t="shared" si="23"/>
        <v>0.16661801555919556</v>
      </c>
    </row>
    <row r="659" spans="2:24">
      <c r="B659">
        <v>0</v>
      </c>
      <c r="C659">
        <v>1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1</v>
      </c>
      <c r="T659">
        <v>0</v>
      </c>
      <c r="U659">
        <v>1</v>
      </c>
      <c r="V659">
        <v>0</v>
      </c>
      <c r="W659" s="1">
        <f t="shared" si="22"/>
        <v>-1.4823903218376178E-2</v>
      </c>
      <c r="X659" s="1">
        <f t="shared" si="23"/>
        <v>2.1974810662778359E-4</v>
      </c>
    </row>
    <row r="660" spans="2:24">
      <c r="B660">
        <v>1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1</v>
      </c>
      <c r="V660">
        <v>0</v>
      </c>
      <c r="W660" s="1">
        <f t="shared" si="22"/>
        <v>6.2826758725975484E-2</v>
      </c>
      <c r="X660" s="1">
        <f t="shared" si="23"/>
        <v>3.9472016120119368E-3</v>
      </c>
    </row>
    <row r="661" spans="2:24">
      <c r="B661">
        <v>0</v>
      </c>
      <c r="C661">
        <v>1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 s="1">
        <f t="shared" si="22"/>
        <v>0.81675734748470585</v>
      </c>
      <c r="X661" s="1">
        <f t="shared" si="23"/>
        <v>0.66709256467025257</v>
      </c>
    </row>
    <row r="662" spans="2:24">
      <c r="B662">
        <v>0</v>
      </c>
      <c r="C662">
        <v>1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1</v>
      </c>
      <c r="V662">
        <v>0</v>
      </c>
      <c r="W662" s="1">
        <f t="shared" si="22"/>
        <v>0.28818240862137912</v>
      </c>
      <c r="X662" s="1">
        <f t="shared" si="23"/>
        <v>8.3049100638819526E-2</v>
      </c>
    </row>
    <row r="663" spans="2:24">
      <c r="B663">
        <v>0</v>
      </c>
      <c r="C663">
        <v>1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1</v>
      </c>
      <c r="V663">
        <v>0</v>
      </c>
      <c r="W663" s="1">
        <f t="shared" si="22"/>
        <v>0.16423439826491809</v>
      </c>
      <c r="X663" s="1">
        <f t="shared" si="23"/>
        <v>2.6972937573439732E-2</v>
      </c>
    </row>
    <row r="664" spans="2:24">
      <c r="B664">
        <v>1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 s="1">
        <f t="shared" si="22"/>
        <v>9.8723281533379004E-2</v>
      </c>
      <c r="X664" s="1">
        <f t="shared" si="23"/>
        <v>9.7462863167188125E-3</v>
      </c>
    </row>
    <row r="665" spans="2:24">
      <c r="B665">
        <v>0</v>
      </c>
      <c r="C665">
        <v>1</v>
      </c>
      <c r="D665">
        <v>1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 s="1">
        <f t="shared" si="22"/>
        <v>0.214681339338615</v>
      </c>
      <c r="X665" s="1">
        <f t="shared" si="23"/>
        <v>4.608807746022156E-2</v>
      </c>
    </row>
    <row r="666" spans="2:24">
      <c r="B666">
        <v>1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1</v>
      </c>
      <c r="V666">
        <v>0</v>
      </c>
      <c r="W666" s="1">
        <f t="shared" si="22"/>
        <v>4.8276340459682099E-2</v>
      </c>
      <c r="X666" s="1">
        <f t="shared" si="23"/>
        <v>2.330605048179139E-3</v>
      </c>
    </row>
    <row r="667" spans="2:24">
      <c r="B667">
        <v>1</v>
      </c>
      <c r="C667">
        <v>0</v>
      </c>
      <c r="D667">
        <v>0</v>
      </c>
      <c r="E667">
        <v>1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 s="1">
        <f t="shared" si="22"/>
        <v>0.10660437685071217</v>
      </c>
      <c r="X667" s="1">
        <f t="shared" si="23"/>
        <v>1.1364493163728657E-2</v>
      </c>
    </row>
    <row r="668" spans="2:24">
      <c r="B668">
        <v>1</v>
      </c>
      <c r="C668">
        <v>0</v>
      </c>
      <c r="D668">
        <v>1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1</v>
      </c>
      <c r="V668">
        <v>0</v>
      </c>
      <c r="W668" s="1">
        <f t="shared" si="22"/>
        <v>-0.20206084521926454</v>
      </c>
      <c r="X668" s="1">
        <f t="shared" si="23"/>
        <v>4.0828585170723582E-2</v>
      </c>
    </row>
    <row r="669" spans="2:24">
      <c r="B669">
        <v>1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 s="1">
        <f t="shared" si="22"/>
        <v>0.35694156252965875</v>
      </c>
      <c r="X669" s="1">
        <f t="shared" si="23"/>
        <v>0.12740727906111429</v>
      </c>
    </row>
    <row r="670" spans="2:24">
      <c r="B670">
        <v>0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 s="1">
        <f t="shared" si="22"/>
        <v>0.40818870092053694</v>
      </c>
      <c r="X670" s="1">
        <f t="shared" si="23"/>
        <v>0.16661801555919556</v>
      </c>
    </row>
    <row r="671" spans="2:24">
      <c r="B671">
        <v>1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 s="1">
        <f t="shared" si="22"/>
        <v>9.8723281533379004E-2</v>
      </c>
      <c r="X671" s="1">
        <f t="shared" si="23"/>
        <v>9.7462863167188125E-3</v>
      </c>
    </row>
    <row r="672" spans="2:24">
      <c r="B672">
        <v>0</v>
      </c>
      <c r="C672">
        <v>1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0</v>
      </c>
      <c r="U672">
        <v>1</v>
      </c>
      <c r="V672">
        <v>0</v>
      </c>
      <c r="W672" s="1">
        <f t="shared" si="22"/>
        <v>-1.4823903218376178E-2</v>
      </c>
      <c r="X672" s="1">
        <f t="shared" si="23"/>
        <v>2.1974810662778359E-4</v>
      </c>
    </row>
    <row r="673" spans="2:24">
      <c r="B673">
        <v>1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1</v>
      </c>
      <c r="V673">
        <v>0</v>
      </c>
      <c r="W673" s="1">
        <f t="shared" si="22"/>
        <v>4.8276340459682099E-2</v>
      </c>
      <c r="X673" s="1">
        <f t="shared" si="23"/>
        <v>2.330605048179139E-3</v>
      </c>
    </row>
    <row r="674" spans="2:24">
      <c r="B674">
        <v>0</v>
      </c>
      <c r="C674">
        <v>0</v>
      </c>
      <c r="D674">
        <v>0</v>
      </c>
      <c r="E674">
        <v>1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 s="1">
        <f t="shared" si="22"/>
        <v>0.30589187387817712</v>
      </c>
      <c r="X674" s="1">
        <f t="shared" si="23"/>
        <v>9.3569838504702615E-2</v>
      </c>
    </row>
    <row r="675" spans="2:24">
      <c r="B675">
        <v>0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 s="1">
        <f t="shared" si="22"/>
        <v>0.55622905955712376</v>
      </c>
      <c r="X675" s="1">
        <f t="shared" si="23"/>
        <v>0.30939076669580234</v>
      </c>
    </row>
    <row r="676" spans="2:24">
      <c r="B676">
        <v>0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  <c r="V676">
        <v>0</v>
      </c>
      <c r="W676" s="1">
        <f t="shared" si="22"/>
        <v>0.20431581870217169</v>
      </c>
      <c r="X676" s="1">
        <f t="shared" si="23"/>
        <v>4.1744953771938695E-2</v>
      </c>
    </row>
    <row r="677" spans="2:24">
      <c r="B677">
        <v>1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1</v>
      </c>
      <c r="V677">
        <v>0</v>
      </c>
      <c r="W677" s="1">
        <f t="shared" si="22"/>
        <v>-0.19539152227030426</v>
      </c>
      <c r="X677" s="1">
        <f t="shared" si="23"/>
        <v>3.8177846975106809E-2</v>
      </c>
    </row>
    <row r="678" spans="2:24">
      <c r="B678">
        <v>1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 s="1">
        <f t="shared" si="22"/>
        <v>0.16333284278007104</v>
      </c>
      <c r="X678" s="1">
        <f t="shared" si="23"/>
        <v>2.6677617530619403E-2</v>
      </c>
    </row>
    <row r="679" spans="2:24">
      <c r="B679">
        <v>0</v>
      </c>
      <c r="C679">
        <v>1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 s="1">
        <f t="shared" si="22"/>
        <v>0.45834920206860136</v>
      </c>
      <c r="X679" s="1">
        <f t="shared" si="23"/>
        <v>0.21008399103692357</v>
      </c>
    </row>
    <row r="680" spans="2:24">
      <c r="B680">
        <v>0</v>
      </c>
      <c r="C680">
        <v>1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 s="1">
        <f t="shared" si="22"/>
        <v>0.45834920206860136</v>
      </c>
      <c r="X680" s="1">
        <f t="shared" si="23"/>
        <v>0.21008399103692357</v>
      </c>
    </row>
    <row r="681" spans="2:24">
      <c r="B681">
        <v>0</v>
      </c>
      <c r="C681">
        <v>1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1</v>
      </c>
      <c r="V681">
        <v>0</v>
      </c>
      <c r="W681" s="1">
        <f t="shared" si="22"/>
        <v>0.16423439826491809</v>
      </c>
      <c r="X681" s="1">
        <f t="shared" si="23"/>
        <v>2.6972937573439732E-2</v>
      </c>
    </row>
    <row r="682" spans="2:24">
      <c r="B682">
        <v>0</v>
      </c>
      <c r="C682">
        <v>1</v>
      </c>
      <c r="D682">
        <v>1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 s="1">
        <f t="shared" si="22"/>
        <v>0.214681339338615</v>
      </c>
      <c r="X682" s="1">
        <f t="shared" si="23"/>
        <v>4.608807746022156E-2</v>
      </c>
    </row>
    <row r="683" spans="2:24">
      <c r="B683">
        <v>0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 s="1">
        <f t="shared" si="22"/>
        <v>0.55622905955712376</v>
      </c>
      <c r="X683" s="1">
        <f t="shared" si="23"/>
        <v>0.30939076669580234</v>
      </c>
    </row>
    <row r="684" spans="2:24">
      <c r="B684">
        <v>0</v>
      </c>
      <c r="C684">
        <v>1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 s="1">
        <f t="shared" si="22"/>
        <v>0.47289962033489474</v>
      </c>
      <c r="X684" s="1">
        <f t="shared" si="23"/>
        <v>0.2236340509128876</v>
      </c>
    </row>
    <row r="685" spans="2:24">
      <c r="B685">
        <v>0</v>
      </c>
      <c r="C685">
        <v>1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1</v>
      </c>
      <c r="V685">
        <v>0</v>
      </c>
      <c r="W685" s="1">
        <f t="shared" si="22"/>
        <v>0.17878481653121148</v>
      </c>
      <c r="X685" s="1">
        <f t="shared" si="23"/>
        <v>3.196401062209895E-2</v>
      </c>
    </row>
    <row r="686" spans="2:24">
      <c r="B686">
        <v>1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 s="1">
        <f t="shared" si="22"/>
        <v>0.35694156252965875</v>
      </c>
      <c r="X686" s="1">
        <f t="shared" si="23"/>
        <v>0.12740727906111429</v>
      </c>
    </row>
    <row r="687" spans="2:24">
      <c r="B687">
        <v>0</v>
      </c>
      <c r="C687">
        <v>1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0</v>
      </c>
      <c r="W687" s="1">
        <f t="shared" si="22"/>
        <v>0.45834920206860136</v>
      </c>
      <c r="X687" s="1">
        <f t="shared" si="23"/>
        <v>0.21008399103692357</v>
      </c>
    </row>
    <row r="688" spans="2:24">
      <c r="B688">
        <v>0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 s="1">
        <f t="shared" si="22"/>
        <v>0.45834920206860136</v>
      </c>
      <c r="X688" s="1">
        <f t="shared" si="23"/>
        <v>0.21008399103692357</v>
      </c>
    </row>
    <row r="689" spans="2:24">
      <c r="B689">
        <v>1</v>
      </c>
      <c r="C689">
        <v>0</v>
      </c>
      <c r="D689">
        <v>0</v>
      </c>
      <c r="E689">
        <v>1</v>
      </c>
      <c r="F689">
        <v>0</v>
      </c>
      <c r="G689">
        <v>1</v>
      </c>
      <c r="H689">
        <v>1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  <c r="V689">
        <v>0</v>
      </c>
      <c r="W689" s="1">
        <f t="shared" si="22"/>
        <v>0.27000397516846908</v>
      </c>
      <c r="X689" s="1">
        <f t="shared" si="23"/>
        <v>7.290214660677527E-2</v>
      </c>
    </row>
    <row r="690" spans="2:24">
      <c r="B690">
        <v>0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 s="1">
        <f t="shared" si="22"/>
        <v>0.23588777193472521</v>
      </c>
      <c r="X690" s="1">
        <f t="shared" si="23"/>
        <v>5.5643040948328934E-2</v>
      </c>
    </row>
    <row r="691" spans="2:24">
      <c r="B691">
        <v>1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0</v>
      </c>
      <c r="W691" s="1">
        <f t="shared" si="22"/>
        <v>0.35694156252965875</v>
      </c>
      <c r="X691" s="1">
        <f t="shared" si="23"/>
        <v>0.12740727906111429</v>
      </c>
    </row>
    <row r="692" spans="2:24">
      <c r="B692">
        <v>0</v>
      </c>
      <c r="C692">
        <v>0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 s="1">
        <f t="shared" si="22"/>
        <v>0.29134145561188374</v>
      </c>
      <c r="X692" s="1">
        <f t="shared" si="23"/>
        <v>8.4879843758051216E-2</v>
      </c>
    </row>
    <row r="693" spans="2:24">
      <c r="B693">
        <v>0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 s="1">
        <f t="shared" si="22"/>
        <v>0.40818870092053694</v>
      </c>
      <c r="X693" s="1">
        <f t="shared" si="23"/>
        <v>0.16661801555919556</v>
      </c>
    </row>
    <row r="694" spans="2:24">
      <c r="B694">
        <v>1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 s="1">
        <f t="shared" si="22"/>
        <v>0.16333284278007104</v>
      </c>
      <c r="X694" s="1">
        <f t="shared" si="23"/>
        <v>2.6677617530619403E-2</v>
      </c>
    </row>
    <row r="695" spans="2:24">
      <c r="B695">
        <v>1</v>
      </c>
      <c r="C695">
        <v>0</v>
      </c>
      <c r="D695">
        <v>0</v>
      </c>
      <c r="E695">
        <v>1</v>
      </c>
      <c r="F695">
        <v>0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1</v>
      </c>
      <c r="V695">
        <v>0</v>
      </c>
      <c r="W695" s="1">
        <f t="shared" si="22"/>
        <v>0.10828972581087803</v>
      </c>
      <c r="X695" s="1">
        <f t="shared" si="23"/>
        <v>1.1726664716195144E-2</v>
      </c>
    </row>
    <row r="696" spans="2:24">
      <c r="B696">
        <v>1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 s="1">
        <f t="shared" si="22"/>
        <v>9.8723281533379004E-2</v>
      </c>
      <c r="X696" s="1">
        <f t="shared" si="23"/>
        <v>9.7462863167188125E-3</v>
      </c>
    </row>
    <row r="697" spans="2:24">
      <c r="B697">
        <v>0</v>
      </c>
      <c r="C697">
        <v>1</v>
      </c>
      <c r="D697">
        <v>1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 s="1">
        <f t="shared" si="22"/>
        <v>0.40827675046905931</v>
      </c>
      <c r="X697" s="1">
        <f t="shared" si="23"/>
        <v>0.16668990497357453</v>
      </c>
    </row>
    <row r="698" spans="2:24">
      <c r="B698">
        <v>0</v>
      </c>
      <c r="C698">
        <v>1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1</v>
      </c>
      <c r="V698">
        <v>0</v>
      </c>
      <c r="W698" s="1">
        <f t="shared" si="22"/>
        <v>0.16423439826491809</v>
      </c>
      <c r="X698" s="1">
        <f t="shared" si="23"/>
        <v>2.6972937573439732E-2</v>
      </c>
    </row>
    <row r="699" spans="2:24">
      <c r="B699">
        <v>0</v>
      </c>
      <c r="C699">
        <v>1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 s="1">
        <f t="shared" si="22"/>
        <v>0.47289962033489474</v>
      </c>
      <c r="X699" s="1">
        <f t="shared" si="23"/>
        <v>0.2236340509128876</v>
      </c>
    </row>
    <row r="700" spans="2:24">
      <c r="B700">
        <v>0</v>
      </c>
      <c r="C700">
        <v>1</v>
      </c>
      <c r="D700">
        <v>1</v>
      </c>
      <c r="E700">
        <v>0</v>
      </c>
      <c r="F700">
        <v>0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 s="1">
        <f t="shared" si="22"/>
        <v>-0.21471414782362602</v>
      </c>
      <c r="X700" s="1">
        <f t="shared" si="23"/>
        <v>4.6102165275625925E-2</v>
      </c>
    </row>
    <row r="701" spans="2:24">
      <c r="B701">
        <v>0</v>
      </c>
      <c r="C701">
        <v>1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 s="1">
        <f t="shared" si="22"/>
        <v>0.45834920206860136</v>
      </c>
      <c r="X701" s="1">
        <f t="shared" si="23"/>
        <v>0.21008399103692357</v>
      </c>
    </row>
    <row r="702" spans="2:24">
      <c r="B702">
        <v>0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 s="1">
        <f t="shared" si="22"/>
        <v>0.66562665164729129</v>
      </c>
      <c r="X702" s="1">
        <f t="shared" si="23"/>
        <v>0.44305883938318447</v>
      </c>
    </row>
    <row r="703" spans="2:24">
      <c r="B703">
        <v>0</v>
      </c>
      <c r="C703">
        <v>1</v>
      </c>
      <c r="D703">
        <v>1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 s="1">
        <f t="shared" si="22"/>
        <v>3.5623037855320672E-2</v>
      </c>
      <c r="X703" s="1">
        <f t="shared" si="23"/>
        <v>1.2690008260416096E-3</v>
      </c>
    </row>
    <row r="704" spans="2:24">
      <c r="B704">
        <v>1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 s="1">
        <f t="shared" si="22"/>
        <v>-8.0335019949915376E-2</v>
      </c>
      <c r="X704" s="1">
        <f t="shared" si="23"/>
        <v>6.4537154303533012E-3</v>
      </c>
    </row>
    <row r="705" spans="2:24">
      <c r="B705">
        <v>0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 s="1">
        <f t="shared" si="22"/>
        <v>0.214681339338615</v>
      </c>
      <c r="X705" s="1">
        <f t="shared" si="23"/>
        <v>4.608807746022156E-2</v>
      </c>
    </row>
    <row r="706" spans="2:24">
      <c r="B706">
        <v>1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 s="1">
        <f t="shared" si="22"/>
        <v>9.8723281533379004E-2</v>
      </c>
      <c r="X706" s="1">
        <f t="shared" si="23"/>
        <v>9.7462863167188125E-3</v>
      </c>
    </row>
    <row r="707" spans="2:24">
      <c r="B707">
        <v>1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 s="1">
        <f t="shared" si="22"/>
        <v>0.34239114426336537</v>
      </c>
      <c r="X707" s="1">
        <f t="shared" si="23"/>
        <v>0.11723169566997667</v>
      </c>
    </row>
    <row r="708" spans="2:24">
      <c r="B708">
        <v>0</v>
      </c>
      <c r="C708">
        <v>1</v>
      </c>
      <c r="D708">
        <v>0</v>
      </c>
      <c r="E708">
        <v>1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 s="1">
        <f t="shared" si="22"/>
        <v>0.33862934969507602</v>
      </c>
      <c r="X708" s="1">
        <f t="shared" si="23"/>
        <v>0.11466983647491008</v>
      </c>
    </row>
    <row r="709" spans="2:24">
      <c r="B709">
        <v>0</v>
      </c>
      <c r="C709">
        <v>1</v>
      </c>
      <c r="D709">
        <v>0</v>
      </c>
      <c r="E709">
        <v>1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 s="1">
        <f t="shared" si="22"/>
        <v>0.22923175760490838</v>
      </c>
      <c r="X709" s="1">
        <f t="shared" si="23"/>
        <v>5.254719869463547E-2</v>
      </c>
    </row>
    <row r="710" spans="2:24">
      <c r="B710">
        <v>1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1</v>
      </c>
      <c r="V710">
        <v>0</v>
      </c>
      <c r="W710" s="1">
        <f t="shared" si="22"/>
        <v>6.2826758725975484E-2</v>
      </c>
      <c r="X710" s="1">
        <f t="shared" si="23"/>
        <v>3.9472016120119368E-3</v>
      </c>
    </row>
    <row r="711" spans="2:24">
      <c r="B711">
        <v>0</v>
      </c>
      <c r="C711">
        <v>1</v>
      </c>
      <c r="D711">
        <v>0</v>
      </c>
      <c r="E711">
        <v>1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1</v>
      </c>
      <c r="U711">
        <v>1</v>
      </c>
      <c r="V711">
        <v>0</v>
      </c>
      <c r="W711" s="1">
        <f t="shared" si="22"/>
        <v>0.1804701654913774</v>
      </c>
      <c r="X711" s="1">
        <f t="shared" si="23"/>
        <v>3.2569480632485145E-2</v>
      </c>
    </row>
    <row r="712" spans="2:24">
      <c r="B712">
        <v>0</v>
      </c>
      <c r="C712">
        <v>1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 s="1">
        <f t="shared" si="22"/>
        <v>0.47289962033489474</v>
      </c>
      <c r="X712" s="1">
        <f t="shared" si="23"/>
        <v>0.2236340509128876</v>
      </c>
    </row>
    <row r="713" spans="2:24">
      <c r="B713">
        <v>1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 s="1">
        <f t="shared" ref="W713:W776" si="24">SUMPRODUCT($B$2:$U$2,$B713:$U713)</f>
        <v>0.17788326104636437</v>
      </c>
      <c r="X713" s="1">
        <f t="shared" ref="X713:X776" si="25">(W713-V713)^2</f>
        <v>3.164245456048901E-2</v>
      </c>
    </row>
    <row r="714" spans="2:24">
      <c r="B714">
        <v>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 s="1">
        <f t="shared" si="24"/>
        <v>0.54167864129083032</v>
      </c>
      <c r="X714" s="1">
        <f t="shared" si="25"/>
        <v>0.29341575043068002</v>
      </c>
    </row>
    <row r="715" spans="2:24"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  <c r="V715">
        <v>0</v>
      </c>
      <c r="W715" s="1">
        <f t="shared" si="24"/>
        <v>0.49903337008363968</v>
      </c>
      <c r="X715" s="1">
        <f t="shared" si="25"/>
        <v>0.24903430445703489</v>
      </c>
    </row>
    <row r="716" spans="2:24">
      <c r="B716">
        <v>0</v>
      </c>
      <c r="C716">
        <v>0</v>
      </c>
      <c r="D716">
        <v>0</v>
      </c>
      <c r="E716">
        <v>1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 s="1">
        <f t="shared" si="24"/>
        <v>0.12683357239488274</v>
      </c>
      <c r="X716" s="1">
        <f t="shared" si="25"/>
        <v>1.6086755086447961E-2</v>
      </c>
    </row>
    <row r="717" spans="2:24"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1</v>
      </c>
      <c r="V717">
        <v>0</v>
      </c>
      <c r="W717" s="1">
        <f t="shared" si="24"/>
        <v>-1.8841606883823192E-3</v>
      </c>
      <c r="X717" s="1">
        <f t="shared" si="25"/>
        <v>3.5500614996453348E-6</v>
      </c>
    </row>
    <row r="718" spans="2:24">
      <c r="B718">
        <v>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 s="1">
        <f t="shared" si="24"/>
        <v>0.29801077856084396</v>
      </c>
      <c r="X718" s="1">
        <f t="shared" si="25"/>
        <v>8.8810424138440369E-2</v>
      </c>
    </row>
    <row r="719" spans="2:24">
      <c r="B719">
        <v>0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0</v>
      </c>
      <c r="W719" s="1">
        <f t="shared" si="24"/>
        <v>0.40818870092053694</v>
      </c>
      <c r="X719" s="1">
        <f t="shared" si="25"/>
        <v>0.16661801555919556</v>
      </c>
    </row>
    <row r="720" spans="2:24">
      <c r="B720">
        <v>0</v>
      </c>
      <c r="C720">
        <v>1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 s="1">
        <f t="shared" si="24"/>
        <v>0.47289962033489474</v>
      </c>
      <c r="X720" s="1">
        <f t="shared" si="25"/>
        <v>0.2236340509128876</v>
      </c>
    </row>
    <row r="721" spans="2:24">
      <c r="B721">
        <v>1</v>
      </c>
      <c r="C721">
        <v>0</v>
      </c>
      <c r="D721">
        <v>1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 s="1">
        <f t="shared" si="24"/>
        <v>0.20145155067458642</v>
      </c>
      <c r="X721" s="1">
        <f t="shared" si="25"/>
        <v>4.0582727269195464E-2</v>
      </c>
    </row>
    <row r="722" spans="2:24">
      <c r="B722">
        <v>0</v>
      </c>
      <c r="C722">
        <v>1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 s="1">
        <f t="shared" si="24"/>
        <v>0.47289962033489474</v>
      </c>
      <c r="X722" s="1">
        <f t="shared" si="25"/>
        <v>0.2236340509128876</v>
      </c>
    </row>
    <row r="723" spans="2:24">
      <c r="B723">
        <v>0</v>
      </c>
      <c r="C723">
        <v>1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 s="1">
        <f t="shared" si="24"/>
        <v>0.47289962033489474</v>
      </c>
      <c r="X723" s="1">
        <f t="shared" si="25"/>
        <v>0.2236340509128876</v>
      </c>
    </row>
    <row r="724" spans="2:24">
      <c r="B724">
        <v>1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1</v>
      </c>
      <c r="V724">
        <v>0</v>
      </c>
      <c r="W724" s="1">
        <f t="shared" si="24"/>
        <v>6.2826758725975484E-2</v>
      </c>
      <c r="X724" s="1">
        <f t="shared" si="25"/>
        <v>3.9472016120119368E-3</v>
      </c>
    </row>
    <row r="725" spans="2:24">
      <c r="B725">
        <v>0</v>
      </c>
      <c r="C725">
        <v>1</v>
      </c>
      <c r="D725">
        <v>0</v>
      </c>
      <c r="E725">
        <v>1</v>
      </c>
      <c r="F725">
        <v>0</v>
      </c>
      <c r="G725">
        <v>1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 s="1">
        <f t="shared" si="24"/>
        <v>-2.1105428074038202E-2</v>
      </c>
      <c r="X725" s="1">
        <f t="shared" si="25"/>
        <v>4.4543909418839987E-4</v>
      </c>
    </row>
    <row r="726" spans="2:24">
      <c r="B726">
        <v>0</v>
      </c>
      <c r="C726">
        <v>1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1</v>
      </c>
      <c r="T726">
        <v>0</v>
      </c>
      <c r="U726">
        <v>1</v>
      </c>
      <c r="V726">
        <v>0</v>
      </c>
      <c r="W726" s="1">
        <f t="shared" si="24"/>
        <v>-1.4823903218376178E-2</v>
      </c>
      <c r="X726" s="1">
        <f t="shared" si="25"/>
        <v>2.1974810662778359E-4</v>
      </c>
    </row>
    <row r="727" spans="2:24">
      <c r="B727">
        <v>0</v>
      </c>
      <c r="C727">
        <v>1</v>
      </c>
      <c r="D727">
        <v>0</v>
      </c>
      <c r="E727">
        <v>1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1</v>
      </c>
      <c r="V727">
        <v>0</v>
      </c>
      <c r="W727" s="1">
        <f t="shared" si="24"/>
        <v>-6.4883046198774885E-2</v>
      </c>
      <c r="X727" s="1">
        <f t="shared" si="25"/>
        <v>4.2098096840323561E-3</v>
      </c>
    </row>
    <row r="728" spans="2:24">
      <c r="B728">
        <v>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 s="1">
        <f t="shared" si="24"/>
        <v>0.54167864129083032</v>
      </c>
      <c r="X728" s="1">
        <f t="shared" si="25"/>
        <v>0.29341575043068002</v>
      </c>
    </row>
    <row r="729" spans="2:24">
      <c r="B729">
        <v>0</v>
      </c>
      <c r="C729">
        <v>1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 s="1">
        <f t="shared" si="24"/>
        <v>0.67316435441429934</v>
      </c>
      <c r="X729" s="1">
        <f t="shared" si="25"/>
        <v>0.45315024805402043</v>
      </c>
    </row>
    <row r="730" spans="2:24">
      <c r="B730">
        <v>1</v>
      </c>
      <c r="C730">
        <v>0</v>
      </c>
      <c r="D730">
        <v>0</v>
      </c>
      <c r="E730">
        <v>1</v>
      </c>
      <c r="F730">
        <v>0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0</v>
      </c>
      <c r="W730" s="1">
        <f t="shared" si="24"/>
        <v>-0.13706348587927425</v>
      </c>
      <c r="X730" s="1">
        <f t="shared" si="25"/>
        <v>1.878639916137801E-2</v>
      </c>
    </row>
    <row r="731" spans="2:24">
      <c r="B731">
        <v>1</v>
      </c>
      <c r="C731">
        <v>0</v>
      </c>
      <c r="D731">
        <v>0</v>
      </c>
      <c r="E731">
        <v>1</v>
      </c>
      <c r="F731">
        <v>0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 s="1">
        <f t="shared" si="24"/>
        <v>-0.31612178736256863</v>
      </c>
      <c r="X731" s="1">
        <f t="shared" si="25"/>
        <v>9.9932984445305059E-2</v>
      </c>
    </row>
    <row r="732" spans="2:24">
      <c r="B732">
        <v>1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 s="1">
        <f t="shared" si="24"/>
        <v>0.34239114426336537</v>
      </c>
      <c r="X732" s="1">
        <f t="shared" si="25"/>
        <v>0.11723169566997667</v>
      </c>
    </row>
    <row r="733" spans="2:24">
      <c r="B733">
        <v>1</v>
      </c>
      <c r="C733">
        <v>0</v>
      </c>
      <c r="D733">
        <v>0</v>
      </c>
      <c r="E733">
        <v>1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1</v>
      </c>
      <c r="V733">
        <v>0</v>
      </c>
      <c r="W733" s="1">
        <f t="shared" si="24"/>
        <v>-0.1875104269529711</v>
      </c>
      <c r="X733" s="1">
        <f t="shared" si="25"/>
        <v>3.5160160216085513E-2</v>
      </c>
    </row>
    <row r="734" spans="2:24">
      <c r="B734">
        <v>0</v>
      </c>
      <c r="C734">
        <v>1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 s="1">
        <f t="shared" si="24"/>
        <v>0.47289962033489474</v>
      </c>
      <c r="X734" s="1">
        <f t="shared" si="25"/>
        <v>0.2236340509128876</v>
      </c>
    </row>
    <row r="735" spans="2:24">
      <c r="B735">
        <v>0</v>
      </c>
      <c r="C735">
        <v>1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 s="1">
        <f t="shared" si="24"/>
        <v>0.15785151524159036</v>
      </c>
      <c r="X735" s="1">
        <f t="shared" si="25"/>
        <v>2.4917100864066032E-2</v>
      </c>
    </row>
    <row r="736" spans="2:24">
      <c r="B736">
        <v>0</v>
      </c>
      <c r="C736">
        <v>1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 s="1">
        <f t="shared" si="24"/>
        <v>0.27929090058530703</v>
      </c>
      <c r="X736" s="1">
        <f t="shared" si="25"/>
        <v>7.8003407149751861E-2</v>
      </c>
    </row>
    <row r="737" spans="2:24">
      <c r="B737">
        <v>1</v>
      </c>
      <c r="C737">
        <v>0</v>
      </c>
      <c r="D737">
        <v>0</v>
      </c>
      <c r="E737">
        <v>1</v>
      </c>
      <c r="F737">
        <v>0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 s="1">
        <f t="shared" si="24"/>
        <v>-0.13706348587927425</v>
      </c>
      <c r="X737" s="1">
        <f t="shared" si="25"/>
        <v>1.878639916137801E-2</v>
      </c>
    </row>
    <row r="738" spans="2:24">
      <c r="B738">
        <v>1</v>
      </c>
      <c r="C738">
        <v>0</v>
      </c>
      <c r="D738">
        <v>0</v>
      </c>
      <c r="E738">
        <v>1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 s="1">
        <f t="shared" si="24"/>
        <v>0.10660437685071217</v>
      </c>
      <c r="X738" s="1">
        <f t="shared" si="25"/>
        <v>1.1364493163728657E-2</v>
      </c>
    </row>
    <row r="739" spans="2:24">
      <c r="B739">
        <v>0</v>
      </c>
      <c r="C739">
        <v>1</v>
      </c>
      <c r="D739">
        <v>1</v>
      </c>
      <c r="E739">
        <v>0</v>
      </c>
      <c r="F739">
        <v>0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 s="1">
        <f t="shared" si="24"/>
        <v>-3.5655846340331643E-2</v>
      </c>
      <c r="X739" s="1">
        <f t="shared" si="25"/>
        <v>1.2713393782453413E-3</v>
      </c>
    </row>
    <row r="740" spans="2:24">
      <c r="B740">
        <v>0</v>
      </c>
      <c r="C740">
        <v>1</v>
      </c>
      <c r="D740">
        <v>1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 s="1">
        <f t="shared" si="24"/>
        <v>0.214681339338615</v>
      </c>
      <c r="X740" s="1">
        <f t="shared" si="25"/>
        <v>4.608807746022156E-2</v>
      </c>
    </row>
    <row r="741" spans="2:24">
      <c r="B741">
        <v>0</v>
      </c>
      <c r="C741">
        <v>1</v>
      </c>
      <c r="D741">
        <v>0</v>
      </c>
      <c r="E741">
        <v>1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 s="1">
        <f t="shared" si="24"/>
        <v>0.22923175760490838</v>
      </c>
      <c r="X741" s="1">
        <f t="shared" si="25"/>
        <v>5.254719869463547E-2</v>
      </c>
    </row>
    <row r="742" spans="2:24">
      <c r="B742">
        <v>0</v>
      </c>
      <c r="C742">
        <v>1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 s="1">
        <f t="shared" si="24"/>
        <v>0.45834920206860136</v>
      </c>
      <c r="X742" s="1">
        <f t="shared" si="25"/>
        <v>0.21008399103692357</v>
      </c>
    </row>
    <row r="743" spans="2:24">
      <c r="B743">
        <v>0</v>
      </c>
      <c r="C743">
        <v>1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 s="1">
        <f t="shared" si="24"/>
        <v>0.45834920206860136</v>
      </c>
      <c r="X743" s="1">
        <f t="shared" si="25"/>
        <v>0.21008399103692357</v>
      </c>
    </row>
    <row r="744" spans="2:24">
      <c r="B744">
        <v>0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 s="1">
        <f t="shared" si="24"/>
        <v>0.31256119682713734</v>
      </c>
      <c r="X744" s="1">
        <f t="shared" si="25"/>
        <v>9.7694501762012498E-2</v>
      </c>
    </row>
    <row r="745" spans="2:24">
      <c r="B745">
        <v>1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 s="1">
        <f t="shared" si="24"/>
        <v>0.11327369979967233</v>
      </c>
      <c r="X745" s="1">
        <f t="shared" si="25"/>
        <v>1.2830931066306289E-2</v>
      </c>
    </row>
    <row r="746" spans="2:24">
      <c r="B746">
        <v>1</v>
      </c>
      <c r="C746">
        <v>0</v>
      </c>
      <c r="D746">
        <v>0</v>
      </c>
      <c r="E746">
        <v>1</v>
      </c>
      <c r="F746">
        <v>0</v>
      </c>
      <c r="G746">
        <v>1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 s="1">
        <f t="shared" si="24"/>
        <v>0.30686911093011671</v>
      </c>
      <c r="X746" s="1">
        <f t="shared" si="25"/>
        <v>9.4168651243040274E-2</v>
      </c>
    </row>
    <row r="747" spans="2:24">
      <c r="B747">
        <v>1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0</v>
      </c>
      <c r="U747">
        <v>1</v>
      </c>
      <c r="V747">
        <v>0</v>
      </c>
      <c r="W747" s="1">
        <f t="shared" si="24"/>
        <v>-0.35989940548730531</v>
      </c>
      <c r="X747" s="1">
        <f t="shared" si="25"/>
        <v>0.1295275820701158</v>
      </c>
    </row>
    <row r="748" spans="2:24">
      <c r="B748">
        <v>0</v>
      </c>
      <c r="C748">
        <v>1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 s="1">
        <f t="shared" si="24"/>
        <v>0.27929090058530703</v>
      </c>
      <c r="X748" s="1">
        <f t="shared" si="25"/>
        <v>7.8003407149751861E-2</v>
      </c>
    </row>
    <row r="749" spans="2:24">
      <c r="B749">
        <v>1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 s="1">
        <f t="shared" si="24"/>
        <v>0.44181669047904515</v>
      </c>
      <c r="X749" s="1">
        <f t="shared" si="25"/>
        <v>0.19520198798585639</v>
      </c>
    </row>
    <row r="750" spans="2:24">
      <c r="B750">
        <v>0</v>
      </c>
      <c r="C750">
        <v>1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 s="1">
        <f t="shared" si="24"/>
        <v>0.47289962033489474</v>
      </c>
      <c r="X750" s="1">
        <f t="shared" si="25"/>
        <v>0.2236340509128876</v>
      </c>
    </row>
    <row r="751" spans="2:24">
      <c r="B751">
        <v>0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1</v>
      </c>
      <c r="U751">
        <v>1</v>
      </c>
      <c r="V751">
        <v>0</v>
      </c>
      <c r="W751" s="1">
        <f t="shared" si="24"/>
        <v>0.61667677684904154</v>
      </c>
      <c r="X751" s="1">
        <f t="shared" si="25"/>
        <v>0.3802902471049226</v>
      </c>
    </row>
    <row r="752" spans="2:24">
      <c r="B752">
        <v>0</v>
      </c>
      <c r="C752">
        <v>1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1</v>
      </c>
      <c r="V752">
        <v>0</v>
      </c>
      <c r="W752" s="1">
        <f t="shared" si="24"/>
        <v>0.16423439826491809</v>
      </c>
      <c r="X752" s="1">
        <f t="shared" si="25"/>
        <v>2.6972937573439732E-2</v>
      </c>
    </row>
    <row r="753" spans="2:24">
      <c r="B753">
        <v>1</v>
      </c>
      <c r="C753">
        <v>0</v>
      </c>
      <c r="D753">
        <v>0</v>
      </c>
      <c r="E753">
        <v>1</v>
      </c>
      <c r="F753">
        <v>0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 s="1">
        <f t="shared" si="24"/>
        <v>-0.13706348587927425</v>
      </c>
      <c r="X753" s="1">
        <f t="shared" si="25"/>
        <v>1.878639916137801E-2</v>
      </c>
    </row>
    <row r="754" spans="2:24">
      <c r="B754">
        <v>1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 s="1">
        <f t="shared" si="24"/>
        <v>0.35694156252965875</v>
      </c>
      <c r="X754" s="1">
        <f t="shared" si="25"/>
        <v>0.12740727906111429</v>
      </c>
    </row>
    <row r="755" spans="2:24">
      <c r="B755">
        <v>1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 s="1">
        <f t="shared" si="24"/>
        <v>0.34239114426336537</v>
      </c>
      <c r="X755" s="1">
        <f t="shared" si="25"/>
        <v>0.11723169566997667</v>
      </c>
    </row>
    <row r="756" spans="2:24"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 s="1">
        <f t="shared" si="24"/>
        <v>0.29223064311530089</v>
      </c>
      <c r="X756" s="1">
        <f t="shared" si="25"/>
        <v>8.5398748775582359E-2</v>
      </c>
    </row>
    <row r="757" spans="2:24">
      <c r="B757">
        <v>0</v>
      </c>
      <c r="C757">
        <v>1</v>
      </c>
      <c r="D757">
        <v>0</v>
      </c>
      <c r="E757">
        <v>1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1</v>
      </c>
      <c r="V757">
        <v>0</v>
      </c>
      <c r="W757" s="1">
        <f t="shared" si="24"/>
        <v>-6.4883046198774885E-2</v>
      </c>
      <c r="X757" s="1">
        <f t="shared" si="25"/>
        <v>4.2098096840323561E-3</v>
      </c>
    </row>
    <row r="758" spans="2:24">
      <c r="B758">
        <v>0</v>
      </c>
      <c r="C758">
        <v>1</v>
      </c>
      <c r="D758">
        <v>0</v>
      </c>
      <c r="E758">
        <v>1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1</v>
      </c>
      <c r="V758">
        <v>0</v>
      </c>
      <c r="W758" s="1">
        <f t="shared" si="24"/>
        <v>5.8206141751644791E-2</v>
      </c>
      <c r="X758" s="1">
        <f t="shared" si="25"/>
        <v>3.3879549376125669E-3</v>
      </c>
    </row>
    <row r="759" spans="2:24">
      <c r="B759">
        <v>0</v>
      </c>
      <c r="C759">
        <v>1</v>
      </c>
      <c r="D759">
        <v>1</v>
      </c>
      <c r="E759">
        <v>0</v>
      </c>
      <c r="F759">
        <v>0</v>
      </c>
      <c r="G759">
        <v>1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 s="1">
        <f t="shared" si="24"/>
        <v>-3.5655846340331643E-2</v>
      </c>
      <c r="X759" s="1">
        <f t="shared" si="25"/>
        <v>1.2713393782453413E-3</v>
      </c>
    </row>
    <row r="760" spans="2:24">
      <c r="B760">
        <v>1</v>
      </c>
      <c r="C760">
        <v>0</v>
      </c>
      <c r="D760">
        <v>1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 s="1">
        <f t="shared" si="24"/>
        <v>9.2053958584418782E-2</v>
      </c>
      <c r="X760" s="1">
        <f t="shared" si="25"/>
        <v>8.4739312910618887E-3</v>
      </c>
    </row>
    <row r="761" spans="2:24">
      <c r="B761">
        <v>0</v>
      </c>
      <c r="C761">
        <v>1</v>
      </c>
      <c r="D761">
        <v>0</v>
      </c>
      <c r="E761">
        <v>1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1</v>
      </c>
      <c r="V761">
        <v>0</v>
      </c>
      <c r="W761" s="1">
        <f t="shared" si="24"/>
        <v>-7.1552369147735162E-2</v>
      </c>
      <c r="X761" s="1">
        <f t="shared" si="25"/>
        <v>5.1197415306537628E-3</v>
      </c>
    </row>
    <row r="762" spans="2:24">
      <c r="B762">
        <v>0</v>
      </c>
      <c r="C762">
        <v>0</v>
      </c>
      <c r="D762">
        <v>0</v>
      </c>
      <c r="E762">
        <v>1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 s="1">
        <f t="shared" si="24"/>
        <v>0.30589187387817712</v>
      </c>
      <c r="X762" s="1">
        <f t="shared" si="25"/>
        <v>9.3569838504702615E-2</v>
      </c>
    </row>
    <row r="763" spans="2:24">
      <c r="B763">
        <v>0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 s="1">
        <f t="shared" si="24"/>
        <v>0.40818870092053694</v>
      </c>
      <c r="X763" s="1">
        <f t="shared" si="25"/>
        <v>0.16661801555919556</v>
      </c>
    </row>
    <row r="764" spans="2:24">
      <c r="B764">
        <v>0</v>
      </c>
      <c r="C764">
        <v>1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1</v>
      </c>
      <c r="V764">
        <v>0</v>
      </c>
      <c r="W764" s="1">
        <f t="shared" si="24"/>
        <v>0.45726866423018564</v>
      </c>
      <c r="X764" s="1">
        <f t="shared" si="25"/>
        <v>0.20909463128685826</v>
      </c>
    </row>
    <row r="765" spans="2:24"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 s="1">
        <f t="shared" si="24"/>
        <v>0.54167864129083032</v>
      </c>
      <c r="X765" s="1">
        <f t="shared" si="25"/>
        <v>0.29341575043068002</v>
      </c>
    </row>
    <row r="766" spans="2:24">
      <c r="B766">
        <v>1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 s="1">
        <f t="shared" si="24"/>
        <v>0.17788326104636437</v>
      </c>
      <c r="X766" s="1">
        <f t="shared" si="25"/>
        <v>3.164245456048901E-2</v>
      </c>
    </row>
    <row r="767" spans="2:24">
      <c r="B767">
        <v>1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 s="1">
        <f t="shared" si="24"/>
        <v>0.3810594441211731</v>
      </c>
      <c r="X767" s="1">
        <f t="shared" si="25"/>
        <v>0.14520629995393744</v>
      </c>
    </row>
    <row r="768" spans="2:24">
      <c r="B768">
        <v>1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1</v>
      </c>
      <c r="V768">
        <v>0</v>
      </c>
      <c r="W768" s="1">
        <f t="shared" si="24"/>
        <v>4.8276340459682099E-2</v>
      </c>
      <c r="X768" s="1">
        <f t="shared" si="25"/>
        <v>2.330605048179139E-3</v>
      </c>
    </row>
    <row r="769" spans="2:24">
      <c r="B769">
        <v>1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 s="1">
        <f t="shared" si="24"/>
        <v>0.34239114426336537</v>
      </c>
      <c r="X769" s="1">
        <f t="shared" si="25"/>
        <v>0.11723169566997667</v>
      </c>
    </row>
    <row r="770" spans="2:24">
      <c r="B770">
        <v>1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1</v>
      </c>
      <c r="V770">
        <v>0</v>
      </c>
      <c r="W770" s="1">
        <f t="shared" si="24"/>
        <v>4.8276340459682099E-2</v>
      </c>
      <c r="X770" s="1">
        <f t="shared" si="25"/>
        <v>2.330605048179139E-3</v>
      </c>
    </row>
    <row r="771" spans="2:24">
      <c r="B771">
        <v>0</v>
      </c>
      <c r="C771">
        <v>1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 s="1">
        <f t="shared" si="24"/>
        <v>0.47289962033489474</v>
      </c>
      <c r="X771" s="1">
        <f t="shared" si="25"/>
        <v>0.2236340509128876</v>
      </c>
    </row>
    <row r="772" spans="2:24">
      <c r="B772">
        <v>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 s="1">
        <f t="shared" si="24"/>
        <v>0.54167864129083032</v>
      </c>
      <c r="X772" s="1">
        <f t="shared" si="25"/>
        <v>0.29341575043068002</v>
      </c>
    </row>
    <row r="773" spans="2:24">
      <c r="B773">
        <v>1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 s="1">
        <f t="shared" si="24"/>
        <v>0.35694156252965875</v>
      </c>
      <c r="X773" s="1">
        <f t="shared" si="25"/>
        <v>0.12740727906111429</v>
      </c>
    </row>
    <row r="774" spans="2:24">
      <c r="B774">
        <v>0</v>
      </c>
      <c r="C774">
        <v>1</v>
      </c>
      <c r="D774">
        <v>1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 s="1">
        <f t="shared" si="24"/>
        <v>0.214681339338615</v>
      </c>
      <c r="X774" s="1">
        <f t="shared" si="25"/>
        <v>4.608807746022156E-2</v>
      </c>
    </row>
    <row r="775" spans="2:24">
      <c r="B775">
        <v>1</v>
      </c>
      <c r="C775">
        <v>0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 s="1">
        <f t="shared" si="24"/>
        <v>4.1893457436354364E-2</v>
      </c>
      <c r="X775" s="1">
        <f t="shared" si="25"/>
        <v>1.7550617759716349E-3</v>
      </c>
    </row>
    <row r="776" spans="2:24">
      <c r="B776">
        <v>0</v>
      </c>
      <c r="C776">
        <v>1</v>
      </c>
      <c r="D776">
        <v>1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 s="1">
        <f t="shared" si="24"/>
        <v>0.20801201638965477</v>
      </c>
      <c r="X776" s="1">
        <f t="shared" si="25"/>
        <v>4.3268998962490007E-2</v>
      </c>
    </row>
    <row r="777" spans="2:24">
      <c r="B777">
        <v>1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1</v>
      </c>
      <c r="V777">
        <v>0</v>
      </c>
      <c r="W777" s="1">
        <f t="shared" ref="W777:W840" si="26">SUMPRODUCT($B$2:$U$2,$B777:$U777)</f>
        <v>-0.19539152227030426</v>
      </c>
      <c r="X777" s="1">
        <f t="shared" ref="X777:X840" si="27">(W777-V777)^2</f>
        <v>3.8177846975106809E-2</v>
      </c>
    </row>
    <row r="778" spans="2:24">
      <c r="B778">
        <v>1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 s="1">
        <f t="shared" si="26"/>
        <v>9.8723281533379004E-2</v>
      </c>
      <c r="X778" s="1">
        <f t="shared" si="27"/>
        <v>9.7462863167188125E-3</v>
      </c>
    </row>
    <row r="779" spans="2:24">
      <c r="B779">
        <v>0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 s="1">
        <f t="shared" si="26"/>
        <v>0.40818870092053694</v>
      </c>
      <c r="X779" s="1">
        <f t="shared" si="27"/>
        <v>0.16661801555919556</v>
      </c>
    </row>
    <row r="780" spans="2:24">
      <c r="B780">
        <v>1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0</v>
      </c>
      <c r="W780" s="1">
        <f t="shared" si="26"/>
        <v>0.35694156252965875</v>
      </c>
      <c r="X780" s="1">
        <f t="shared" si="27"/>
        <v>0.12740727906111429</v>
      </c>
    </row>
    <row r="781" spans="2:24">
      <c r="B781">
        <v>1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1</v>
      </c>
      <c r="V781">
        <v>0</v>
      </c>
      <c r="W781" s="1">
        <f t="shared" si="26"/>
        <v>6.2826758725975484E-2</v>
      </c>
      <c r="X781" s="1">
        <f t="shared" si="27"/>
        <v>3.9472016120119368E-3</v>
      </c>
    </row>
    <row r="782" spans="2:24">
      <c r="B782">
        <v>1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1</v>
      </c>
      <c r="U782">
        <v>1</v>
      </c>
      <c r="V782">
        <v>0</v>
      </c>
      <c r="W782" s="1">
        <f t="shared" si="26"/>
        <v>0.42323647273651666</v>
      </c>
      <c r="X782" s="1">
        <f t="shared" si="27"/>
        <v>0.17912911185444821</v>
      </c>
    </row>
    <row r="783" spans="2:24">
      <c r="B783">
        <v>0</v>
      </c>
      <c r="C783">
        <v>1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 s="1">
        <f t="shared" si="26"/>
        <v>0.45834920206860136</v>
      </c>
      <c r="X783" s="1">
        <f t="shared" si="27"/>
        <v>0.21008399103692357</v>
      </c>
    </row>
    <row r="784" spans="2:24">
      <c r="B784">
        <v>0</v>
      </c>
      <c r="C784">
        <v>1</v>
      </c>
      <c r="D784">
        <v>1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 s="1">
        <f t="shared" si="26"/>
        <v>0.33110120434007445</v>
      </c>
      <c r="X784" s="1">
        <f t="shared" si="27"/>
        <v>0.10962800751544774</v>
      </c>
    </row>
    <row r="785" spans="2:24">
      <c r="B785">
        <v>0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 s="1">
        <f t="shared" si="26"/>
        <v>0.37717075807382938</v>
      </c>
      <c r="X785" s="1">
        <f t="shared" si="27"/>
        <v>0.14225778074598713</v>
      </c>
    </row>
    <row r="786" spans="2:24">
      <c r="B786">
        <v>0</v>
      </c>
      <c r="C786">
        <v>1</v>
      </c>
      <c r="D786">
        <v>1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1</v>
      </c>
      <c r="V786">
        <v>0</v>
      </c>
      <c r="W786" s="1">
        <f t="shared" si="26"/>
        <v>-7.9433464465068326E-2</v>
      </c>
      <c r="X786" s="1">
        <f t="shared" si="27"/>
        <v>6.3096752769232723E-3</v>
      </c>
    </row>
    <row r="787" spans="2:24">
      <c r="B787">
        <v>0</v>
      </c>
      <c r="C787">
        <v>1</v>
      </c>
      <c r="D787">
        <v>1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1</v>
      </c>
      <c r="V787">
        <v>0</v>
      </c>
      <c r="W787" s="1">
        <f t="shared" si="26"/>
        <v>-8.6102787414028492E-2</v>
      </c>
      <c r="X787" s="1">
        <f t="shared" si="27"/>
        <v>7.4136900004653835E-3</v>
      </c>
    </row>
    <row r="788" spans="2:24">
      <c r="B788">
        <v>0</v>
      </c>
      <c r="C788">
        <v>1</v>
      </c>
      <c r="D788">
        <v>1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 s="1">
        <f t="shared" si="26"/>
        <v>0.20801201638965477</v>
      </c>
      <c r="X788" s="1">
        <f t="shared" si="27"/>
        <v>4.3268998962490007E-2</v>
      </c>
    </row>
    <row r="789" spans="2:24">
      <c r="B789">
        <v>0</v>
      </c>
      <c r="C789">
        <v>1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1</v>
      </c>
      <c r="S789">
        <v>0</v>
      </c>
      <c r="T789">
        <v>0</v>
      </c>
      <c r="U789">
        <v>1</v>
      </c>
      <c r="V789">
        <v>0</v>
      </c>
      <c r="W789" s="1">
        <f t="shared" si="26"/>
        <v>0.50064404581993915</v>
      </c>
      <c r="X789" s="1">
        <f t="shared" si="27"/>
        <v>0.25064446061495732</v>
      </c>
    </row>
    <row r="790" spans="2:24">
      <c r="B790">
        <v>1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 s="1">
        <f t="shared" si="26"/>
        <v>0.44181669047904515</v>
      </c>
      <c r="X790" s="1">
        <f t="shared" si="27"/>
        <v>0.19520198798585639</v>
      </c>
    </row>
    <row r="791" spans="2:24">
      <c r="B791">
        <v>1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1</v>
      </c>
      <c r="V791">
        <v>0</v>
      </c>
      <c r="W791" s="1">
        <f t="shared" si="26"/>
        <v>4.8276340459682099E-2</v>
      </c>
      <c r="X791" s="1">
        <f t="shared" si="27"/>
        <v>2.330605048179139E-3</v>
      </c>
    </row>
    <row r="792" spans="2:24">
      <c r="B792">
        <v>0</v>
      </c>
      <c r="C792">
        <v>1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 s="1">
        <f t="shared" si="26"/>
        <v>0.56774679415876905</v>
      </c>
      <c r="X792" s="1">
        <f t="shared" si="27"/>
        <v>0.32233642227755965</v>
      </c>
    </row>
    <row r="793" spans="2:24">
      <c r="B793">
        <v>0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 s="1">
        <f t="shared" si="26"/>
        <v>0.45834920206860136</v>
      </c>
      <c r="X793" s="1">
        <f t="shared" si="27"/>
        <v>0.21008399103692357</v>
      </c>
    </row>
    <row r="794" spans="2:24">
      <c r="B794">
        <v>0</v>
      </c>
      <c r="C794">
        <v>1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1</v>
      </c>
      <c r="V794">
        <v>0</v>
      </c>
      <c r="W794" s="1">
        <f t="shared" si="26"/>
        <v>0.16423439826491809</v>
      </c>
      <c r="X794" s="1">
        <f t="shared" si="27"/>
        <v>2.6972937573439732E-2</v>
      </c>
    </row>
    <row r="795" spans="2:24">
      <c r="B795">
        <v>0</v>
      </c>
      <c r="C795">
        <v>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 s="1">
        <f t="shared" si="26"/>
        <v>0.47289962033489474</v>
      </c>
      <c r="X795" s="1">
        <f t="shared" si="27"/>
        <v>0.2236340509128876</v>
      </c>
    </row>
    <row r="796" spans="2:24">
      <c r="B796">
        <v>1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 s="1">
        <f t="shared" si="26"/>
        <v>0.34239114426336537</v>
      </c>
      <c r="X796" s="1">
        <f t="shared" si="27"/>
        <v>0.11723169566997667</v>
      </c>
    </row>
    <row r="797" spans="2:24">
      <c r="B797">
        <v>1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 s="1">
        <f t="shared" si="26"/>
        <v>0.35694156252965875</v>
      </c>
      <c r="X797" s="1">
        <f t="shared" si="27"/>
        <v>0.12740727906111429</v>
      </c>
    </row>
    <row r="798" spans="2:24">
      <c r="B798">
        <v>0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 s="1">
        <f t="shared" si="26"/>
        <v>0.54167864129083032</v>
      </c>
      <c r="X798" s="1">
        <f t="shared" si="27"/>
        <v>0.29341575043068002</v>
      </c>
    </row>
    <row r="799" spans="2:24">
      <c r="B799">
        <v>0</v>
      </c>
      <c r="C799">
        <v>1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  <c r="V799">
        <v>0</v>
      </c>
      <c r="W799" s="1">
        <f t="shared" si="26"/>
        <v>0.67970234730323353</v>
      </c>
      <c r="X799" s="1">
        <f t="shared" si="27"/>
        <v>0.46199528092952552</v>
      </c>
    </row>
    <row r="800" spans="2:24">
      <c r="B800">
        <v>0</v>
      </c>
      <c r="C800">
        <v>1</v>
      </c>
      <c r="D800">
        <v>1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 s="1">
        <f t="shared" si="26"/>
        <v>0.20801201638965477</v>
      </c>
      <c r="X800" s="1">
        <f t="shared" si="27"/>
        <v>4.3268998962490007E-2</v>
      </c>
    </row>
    <row r="801" spans="2:24">
      <c r="B801">
        <v>1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 s="1">
        <f t="shared" si="26"/>
        <v>0.11327369979967233</v>
      </c>
      <c r="X801" s="1">
        <f t="shared" si="27"/>
        <v>1.2830931066306289E-2</v>
      </c>
    </row>
    <row r="802" spans="2:24">
      <c r="B802">
        <v>0</v>
      </c>
      <c r="C802">
        <v>0</v>
      </c>
      <c r="D802">
        <v>0</v>
      </c>
      <c r="E802">
        <v>1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 s="1">
        <f t="shared" si="26"/>
        <v>0.30589187387817712</v>
      </c>
      <c r="X802" s="1">
        <f t="shared" si="27"/>
        <v>9.3569838504702615E-2</v>
      </c>
    </row>
    <row r="803" spans="2:24">
      <c r="B803">
        <v>0</v>
      </c>
      <c r="C803">
        <v>1</v>
      </c>
      <c r="D803">
        <v>1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1</v>
      </c>
      <c r="U803">
        <v>1</v>
      </c>
      <c r="V803">
        <v>0</v>
      </c>
      <c r="W803" s="1">
        <f t="shared" si="26"/>
        <v>0.27430692659651268</v>
      </c>
      <c r="X803" s="1">
        <f t="shared" si="27"/>
        <v>7.5244289978824597E-2</v>
      </c>
    </row>
    <row r="804" spans="2:24">
      <c r="B804">
        <v>0</v>
      </c>
      <c r="C804">
        <v>1</v>
      </c>
      <c r="D804">
        <v>0</v>
      </c>
      <c r="E804">
        <v>1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 s="1">
        <f t="shared" si="26"/>
        <v>0.51962693838295904</v>
      </c>
      <c r="X804" s="1">
        <f t="shared" si="27"/>
        <v>0.2700121550932475</v>
      </c>
    </row>
    <row r="805" spans="2:24">
      <c r="B805">
        <v>1</v>
      </c>
      <c r="C805">
        <v>0</v>
      </c>
      <c r="D805">
        <v>0</v>
      </c>
      <c r="E805">
        <v>1</v>
      </c>
      <c r="F805">
        <v>1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 s="1">
        <f t="shared" si="26"/>
        <v>0.33238999638207078</v>
      </c>
      <c r="X805" s="1">
        <f t="shared" si="27"/>
        <v>0.11048310969487303</v>
      </c>
    </row>
    <row r="806" spans="2:24">
      <c r="B806">
        <v>1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 s="1">
        <f t="shared" si="26"/>
        <v>0.63542541022863297</v>
      </c>
      <c r="X806" s="1">
        <f t="shared" si="27"/>
        <v>0.40376545196422647</v>
      </c>
    </row>
    <row r="807" spans="2:24">
      <c r="B807">
        <v>1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 s="1">
        <f t="shared" si="26"/>
        <v>0.34239114426336537</v>
      </c>
      <c r="X807" s="1">
        <f t="shared" si="27"/>
        <v>0.11723169566997667</v>
      </c>
    </row>
    <row r="808" spans="2:24">
      <c r="B808">
        <v>0</v>
      </c>
      <c r="C808">
        <v>1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 s="1">
        <f t="shared" si="26"/>
        <v>0.27929090058530703</v>
      </c>
      <c r="X808" s="1">
        <f t="shared" si="27"/>
        <v>7.8003407149751861E-2</v>
      </c>
    </row>
    <row r="809" spans="2:24">
      <c r="B809">
        <v>1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 s="1">
        <f t="shared" si="26"/>
        <v>0.34239114426336537</v>
      </c>
      <c r="X809" s="1">
        <f t="shared" si="27"/>
        <v>0.11723169566997667</v>
      </c>
    </row>
    <row r="810" spans="2:24">
      <c r="B810">
        <v>1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 s="1">
        <f t="shared" si="26"/>
        <v>0.451788736353533</v>
      </c>
      <c r="X810" s="1">
        <f t="shared" si="27"/>
        <v>0.20411306229592216</v>
      </c>
    </row>
    <row r="811" spans="2:24">
      <c r="B811">
        <v>0</v>
      </c>
      <c r="C811">
        <v>0</v>
      </c>
      <c r="D811">
        <v>1</v>
      </c>
      <c r="E811">
        <v>0</v>
      </c>
      <c r="F811">
        <v>0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 s="1">
        <f t="shared" si="26"/>
        <v>4.7673592881897375E-2</v>
      </c>
      <c r="X811" s="1">
        <f t="shared" si="27"/>
        <v>2.2727714582688962E-3</v>
      </c>
    </row>
    <row r="812" spans="2:24">
      <c r="B812">
        <v>1</v>
      </c>
      <c r="C812">
        <v>0</v>
      </c>
      <c r="D812">
        <v>1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 s="1">
        <f t="shared" si="26"/>
        <v>9.2053958584418782E-2</v>
      </c>
      <c r="X812" s="1">
        <f t="shared" si="27"/>
        <v>8.4739312910618887E-3</v>
      </c>
    </row>
    <row r="813" spans="2:24">
      <c r="B813">
        <v>0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 s="1">
        <f t="shared" si="26"/>
        <v>0.40818870092053694</v>
      </c>
      <c r="X813" s="1">
        <f t="shared" si="27"/>
        <v>0.16661801555919556</v>
      </c>
    </row>
    <row r="814" spans="2:24">
      <c r="B814">
        <v>1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 s="1">
        <f t="shared" si="26"/>
        <v>0.34239114426336537</v>
      </c>
      <c r="X814" s="1">
        <f t="shared" si="27"/>
        <v>0.11723169566997667</v>
      </c>
    </row>
    <row r="815" spans="2:24">
      <c r="B815">
        <v>0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0</v>
      </c>
      <c r="U815">
        <v>1</v>
      </c>
      <c r="V815">
        <v>0</v>
      </c>
      <c r="W815" s="1">
        <f t="shared" si="26"/>
        <v>0.58397348504216817</v>
      </c>
      <c r="X815" s="1">
        <f t="shared" si="27"/>
        <v>0.34102503123229544</v>
      </c>
    </row>
    <row r="816" spans="2:24">
      <c r="B816">
        <v>0</v>
      </c>
      <c r="C816">
        <v>1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 s="1">
        <f t="shared" si="26"/>
        <v>0.47289962033489474</v>
      </c>
      <c r="X816" s="1">
        <f t="shared" si="27"/>
        <v>0.2236340509128876</v>
      </c>
    </row>
    <row r="817" spans="2:24">
      <c r="B817">
        <v>1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 s="1">
        <f t="shared" si="26"/>
        <v>0.35694156252965875</v>
      </c>
      <c r="X817" s="1">
        <f t="shared" si="27"/>
        <v>0.12740727906111429</v>
      </c>
    </row>
    <row r="818" spans="2:24">
      <c r="B818">
        <v>1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1</v>
      </c>
      <c r="T818">
        <v>0</v>
      </c>
      <c r="U818">
        <v>1</v>
      </c>
      <c r="V818">
        <v>0</v>
      </c>
      <c r="W818" s="1">
        <f t="shared" si="26"/>
        <v>-0.43127964785062328</v>
      </c>
      <c r="X818" s="1">
        <f t="shared" si="27"/>
        <v>0.18600213465015764</v>
      </c>
    </row>
    <row r="819" spans="2:24">
      <c r="B819">
        <v>0</v>
      </c>
      <c r="C819">
        <v>1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 s="1">
        <f t="shared" si="26"/>
        <v>0.15785151524159036</v>
      </c>
      <c r="X819" s="1">
        <f t="shared" si="27"/>
        <v>2.4917100864066032E-2</v>
      </c>
    </row>
    <row r="820" spans="2:24"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 s="1">
        <f t="shared" si="26"/>
        <v>0.54167864129083032</v>
      </c>
      <c r="X820" s="1">
        <f t="shared" si="27"/>
        <v>0.29341575043068002</v>
      </c>
    </row>
    <row r="821" spans="2:24">
      <c r="B821">
        <v>1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 s="1">
        <f t="shared" si="26"/>
        <v>0.19814882774905879</v>
      </c>
      <c r="X821" s="1">
        <f t="shared" si="27"/>
        <v>3.9262957938326168E-2</v>
      </c>
    </row>
    <row r="822" spans="2:24">
      <c r="B822">
        <v>0</v>
      </c>
      <c r="C822">
        <v>1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 s="1">
        <f t="shared" si="26"/>
        <v>0.45834920206860136</v>
      </c>
      <c r="X822" s="1">
        <f t="shared" si="27"/>
        <v>0.21008399103692357</v>
      </c>
    </row>
    <row r="823" spans="2:24">
      <c r="B823">
        <v>1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 s="1">
        <f t="shared" si="26"/>
        <v>0.451788736353533</v>
      </c>
      <c r="X823" s="1">
        <f t="shared" si="27"/>
        <v>0.20411306229592216</v>
      </c>
    </row>
    <row r="824" spans="2:24">
      <c r="B824">
        <v>1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0</v>
      </c>
      <c r="W824" s="1">
        <f t="shared" si="26"/>
        <v>0.35694156252965875</v>
      </c>
      <c r="X824" s="1">
        <f t="shared" si="27"/>
        <v>0.12740727906111429</v>
      </c>
    </row>
    <row r="825" spans="2:24">
      <c r="B825">
        <v>1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 s="1">
        <f t="shared" si="26"/>
        <v>0.34239114426336537</v>
      </c>
      <c r="X825" s="1">
        <f t="shared" si="27"/>
        <v>0.11723169566997667</v>
      </c>
    </row>
    <row r="826" spans="2:24">
      <c r="B826">
        <v>1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 s="1">
        <f t="shared" si="26"/>
        <v>0.451788736353533</v>
      </c>
      <c r="X826" s="1">
        <f t="shared" si="27"/>
        <v>0.20411306229592216</v>
      </c>
    </row>
    <row r="827" spans="2:24">
      <c r="B827">
        <v>0</v>
      </c>
      <c r="C827">
        <v>1</v>
      </c>
      <c r="D827">
        <v>1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 s="1">
        <f t="shared" si="26"/>
        <v>0.20801201638965477</v>
      </c>
      <c r="X827" s="1">
        <f t="shared" si="27"/>
        <v>4.3268998962490007E-2</v>
      </c>
    </row>
    <row r="828" spans="2:24">
      <c r="B828">
        <v>1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  <c r="V828">
        <v>0</v>
      </c>
      <c r="W828" s="1">
        <f t="shared" si="26"/>
        <v>0.54919387123170416</v>
      </c>
      <c r="X828" s="1">
        <f t="shared" si="27"/>
        <v>0.30161390819846562</v>
      </c>
    </row>
    <row r="829" spans="2:24">
      <c r="B829">
        <v>0</v>
      </c>
      <c r="C829">
        <v>1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 s="1">
        <f t="shared" si="26"/>
        <v>0.47289962033489474</v>
      </c>
      <c r="X829" s="1">
        <f t="shared" si="27"/>
        <v>0.2236340509128876</v>
      </c>
    </row>
    <row r="830" spans="2:24">
      <c r="B830">
        <v>0</v>
      </c>
      <c r="C830">
        <v>1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1</v>
      </c>
      <c r="V830">
        <v>0</v>
      </c>
      <c r="W830" s="1">
        <f t="shared" si="26"/>
        <v>0.27363199035508573</v>
      </c>
      <c r="X830" s="1">
        <f t="shared" si="27"/>
        <v>7.4874466145685728E-2</v>
      </c>
    </row>
    <row r="831" spans="2:24">
      <c r="B831">
        <v>0</v>
      </c>
      <c r="C831">
        <v>1</v>
      </c>
      <c r="D831">
        <v>0</v>
      </c>
      <c r="E831">
        <v>1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0</v>
      </c>
      <c r="W831" s="1">
        <f t="shared" si="26"/>
        <v>0.22256243465594816</v>
      </c>
      <c r="X831" s="1">
        <f t="shared" si="27"/>
        <v>4.9534037319983196E-2</v>
      </c>
    </row>
    <row r="832" spans="2:24">
      <c r="B832">
        <v>1</v>
      </c>
      <c r="C832">
        <v>0</v>
      </c>
      <c r="D832">
        <v>1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1</v>
      </c>
      <c r="V832">
        <v>0</v>
      </c>
      <c r="W832" s="1">
        <f t="shared" si="26"/>
        <v>-0.20206084521926454</v>
      </c>
      <c r="X832" s="1">
        <f t="shared" si="27"/>
        <v>4.0828585170723582E-2</v>
      </c>
    </row>
    <row r="833" spans="2:24">
      <c r="B833">
        <v>0</v>
      </c>
      <c r="C833">
        <v>1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 s="1">
        <f t="shared" si="26"/>
        <v>0.47289962033489474</v>
      </c>
      <c r="X833" s="1">
        <f t="shared" si="27"/>
        <v>0.2236340509128876</v>
      </c>
    </row>
    <row r="834" spans="2:24">
      <c r="B834">
        <v>0</v>
      </c>
      <c r="C834">
        <v>1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 s="1">
        <f t="shared" si="26"/>
        <v>0.45834920206860136</v>
      </c>
      <c r="X834" s="1">
        <f t="shared" si="27"/>
        <v>0.21008399103692357</v>
      </c>
    </row>
    <row r="835" spans="2:24">
      <c r="B835">
        <v>1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 s="1">
        <f t="shared" si="26"/>
        <v>0.34239114426336537</v>
      </c>
      <c r="X835" s="1">
        <f t="shared" si="27"/>
        <v>0.11723169566997667</v>
      </c>
    </row>
    <row r="836" spans="2:24">
      <c r="B836">
        <v>1</v>
      </c>
      <c r="C836">
        <v>0</v>
      </c>
      <c r="D836">
        <v>0</v>
      </c>
      <c r="E836">
        <v>1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 s="1">
        <f t="shared" si="26"/>
        <v>0.10660437685071217</v>
      </c>
      <c r="X836" s="1">
        <f t="shared" si="27"/>
        <v>1.1364493163728657E-2</v>
      </c>
    </row>
    <row r="837" spans="2:24">
      <c r="B837">
        <v>0</v>
      </c>
      <c r="C837">
        <v>1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 s="1">
        <f t="shared" si="26"/>
        <v>0.47289962033489474</v>
      </c>
      <c r="X837" s="1">
        <f t="shared" si="27"/>
        <v>0.2236340509128876</v>
      </c>
    </row>
    <row r="838" spans="2:24">
      <c r="B838">
        <v>0</v>
      </c>
      <c r="C838">
        <v>1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1</v>
      </c>
      <c r="V838">
        <v>0</v>
      </c>
      <c r="W838" s="1">
        <f t="shared" si="26"/>
        <v>0.17878481653121148</v>
      </c>
      <c r="X838" s="1">
        <f t="shared" si="27"/>
        <v>3.196401062209895E-2</v>
      </c>
    </row>
    <row r="839" spans="2:24">
      <c r="B839">
        <v>0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1</v>
      </c>
      <c r="V839">
        <v>0</v>
      </c>
      <c r="W839" s="1">
        <f t="shared" si="26"/>
        <v>1.8446393023454077E-2</v>
      </c>
      <c r="X839" s="1">
        <f t="shared" si="27"/>
        <v>3.4026941557573526E-4</v>
      </c>
    </row>
    <row r="840" spans="2:24">
      <c r="B840">
        <v>0</v>
      </c>
      <c r="C840">
        <v>1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 s="1">
        <f t="shared" si="26"/>
        <v>0.29384131885160036</v>
      </c>
      <c r="X840" s="1">
        <f t="shared" si="27"/>
        <v>8.634272066444787E-2</v>
      </c>
    </row>
    <row r="841" spans="2:24">
      <c r="B841">
        <v>1</v>
      </c>
      <c r="C841">
        <v>0</v>
      </c>
      <c r="D841">
        <v>1</v>
      </c>
      <c r="E841">
        <v>0</v>
      </c>
      <c r="F841">
        <v>0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0</v>
      </c>
      <c r="W841" s="1">
        <f t="shared" ref="W841:W904" si="28">SUMPRODUCT($B$2:$U$2,$B841:$U841)</f>
        <v>-0.15161390414556758</v>
      </c>
      <c r="X841" s="1">
        <f t="shared" ref="X841:X904" si="29">(W841-V841)^2</f>
        <v>2.2986775930261355E-2</v>
      </c>
    </row>
    <row r="842" spans="2:24">
      <c r="B842">
        <v>0</v>
      </c>
      <c r="C842">
        <v>0</v>
      </c>
      <c r="D842">
        <v>1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 s="1">
        <f t="shared" si="28"/>
        <v>0.40073904770205138</v>
      </c>
      <c r="X842" s="1">
        <f t="shared" si="29"/>
        <v>0.160591784353147</v>
      </c>
    </row>
    <row r="843" spans="2:24">
      <c r="B843">
        <v>1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 s="1">
        <f t="shared" si="28"/>
        <v>0.34239114426336537</v>
      </c>
      <c r="X843" s="1">
        <f t="shared" si="29"/>
        <v>0.11723169566997667</v>
      </c>
    </row>
    <row r="844" spans="2:24">
      <c r="B844">
        <v>1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 s="1">
        <f t="shared" si="28"/>
        <v>9.8723281533379004E-2</v>
      </c>
      <c r="X844" s="1">
        <f t="shared" si="29"/>
        <v>9.7462863167188125E-3</v>
      </c>
    </row>
    <row r="845" spans="2:24">
      <c r="B845">
        <v>0</v>
      </c>
      <c r="C845">
        <v>1</v>
      </c>
      <c r="D845">
        <v>1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1</v>
      </c>
      <c r="V845">
        <v>0</v>
      </c>
      <c r="W845" s="1">
        <f t="shared" si="28"/>
        <v>0.45336522807980706</v>
      </c>
      <c r="X845" s="1">
        <f t="shared" si="29"/>
        <v>0.20554003003185548</v>
      </c>
    </row>
    <row r="846" spans="2:24">
      <c r="B846">
        <v>0</v>
      </c>
      <c r="C846">
        <v>1</v>
      </c>
      <c r="D846">
        <v>0</v>
      </c>
      <c r="E846">
        <v>1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1</v>
      </c>
      <c r="V846">
        <v>0</v>
      </c>
      <c r="W846" s="1">
        <f t="shared" si="28"/>
        <v>0.34945372988936318</v>
      </c>
      <c r="X846" s="1">
        <f t="shared" si="29"/>
        <v>0.122117909333588</v>
      </c>
    </row>
    <row r="847" spans="2:24">
      <c r="B847">
        <v>0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 s="1">
        <f t="shared" si="28"/>
        <v>0.54167864129083032</v>
      </c>
      <c r="X847" s="1">
        <f t="shared" si="29"/>
        <v>0.29341575043068002</v>
      </c>
    </row>
    <row r="848" spans="2:24">
      <c r="B848">
        <v>0</v>
      </c>
      <c r="C848">
        <v>1</v>
      </c>
      <c r="D848">
        <v>1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 s="1">
        <f t="shared" si="28"/>
        <v>0.214681339338615</v>
      </c>
      <c r="X848" s="1">
        <f t="shared" si="29"/>
        <v>4.608807746022156E-2</v>
      </c>
    </row>
    <row r="849" spans="2:24">
      <c r="B849">
        <v>1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 s="1">
        <f t="shared" si="28"/>
        <v>0.34239114426336537</v>
      </c>
      <c r="X849" s="1">
        <f t="shared" si="29"/>
        <v>0.11723169566997667</v>
      </c>
    </row>
    <row r="850" spans="2:24"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1</v>
      </c>
      <c r="V850">
        <v>0</v>
      </c>
      <c r="W850" s="1">
        <f t="shared" si="28"/>
        <v>0.39766807041848717</v>
      </c>
      <c r="X850" s="1">
        <f t="shared" si="29"/>
        <v>0.15813989423036287</v>
      </c>
    </row>
    <row r="851" spans="2:24">
      <c r="B851">
        <v>1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 s="1">
        <f t="shared" si="28"/>
        <v>0.35694156252965875</v>
      </c>
      <c r="X851" s="1">
        <f t="shared" si="29"/>
        <v>0.12740727906111429</v>
      </c>
    </row>
    <row r="852" spans="2:24">
      <c r="B852">
        <v>1</v>
      </c>
      <c r="C852">
        <v>0</v>
      </c>
      <c r="D852">
        <v>0</v>
      </c>
      <c r="E852">
        <v>1</v>
      </c>
      <c r="F852">
        <v>0</v>
      </c>
      <c r="G852">
        <v>1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 s="1">
        <f t="shared" si="28"/>
        <v>-0.13706348587927425</v>
      </c>
      <c r="X852" s="1">
        <f t="shared" si="29"/>
        <v>1.878639916137801E-2</v>
      </c>
    </row>
    <row r="853" spans="2:24">
      <c r="B853">
        <v>1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 s="1">
        <f t="shared" si="28"/>
        <v>0.34239114426336537</v>
      </c>
      <c r="X853" s="1">
        <f t="shared" si="29"/>
        <v>0.11723169566997667</v>
      </c>
    </row>
    <row r="854" spans="2:24">
      <c r="B854">
        <v>0</v>
      </c>
      <c r="C854">
        <v>1</v>
      </c>
      <c r="D854">
        <v>1</v>
      </c>
      <c r="E854">
        <v>0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1</v>
      </c>
      <c r="U854">
        <v>1</v>
      </c>
      <c r="V854">
        <v>0</v>
      </c>
      <c r="W854" s="1">
        <f t="shared" si="28"/>
        <v>-1.3138554258210366E-2</v>
      </c>
      <c r="X854" s="1">
        <f t="shared" si="29"/>
        <v>1.7262160799593775E-4</v>
      </c>
    </row>
    <row r="855" spans="2:24">
      <c r="B855">
        <v>0</v>
      </c>
      <c r="C855">
        <v>1</v>
      </c>
      <c r="D855">
        <v>0</v>
      </c>
      <c r="E855">
        <v>1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 s="1">
        <f t="shared" si="28"/>
        <v>5.0173456121614002E-2</v>
      </c>
      <c r="X855" s="1">
        <f t="shared" si="29"/>
        <v>2.5173756991875257E-3</v>
      </c>
    </row>
    <row r="856" spans="2:24">
      <c r="B856">
        <v>0</v>
      </c>
      <c r="C856">
        <v>1</v>
      </c>
      <c r="D856">
        <v>0</v>
      </c>
      <c r="E856">
        <v>1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 s="1">
        <f t="shared" si="28"/>
        <v>0.22256243465594816</v>
      </c>
      <c r="X856" s="1">
        <f t="shared" si="29"/>
        <v>4.9534037319983196E-2</v>
      </c>
    </row>
    <row r="857" spans="2:24">
      <c r="B857">
        <v>1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 s="1">
        <f t="shared" si="28"/>
        <v>0.11327369979967233</v>
      </c>
      <c r="X857" s="1">
        <f t="shared" si="29"/>
        <v>1.2830931066306289E-2</v>
      </c>
    </row>
    <row r="858" spans="2:24">
      <c r="B858">
        <v>1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 s="1">
        <f t="shared" si="28"/>
        <v>0.34239114426336537</v>
      </c>
      <c r="X858" s="1">
        <f t="shared" si="29"/>
        <v>0.11723169566997667</v>
      </c>
    </row>
    <row r="859" spans="2:24">
      <c r="B859">
        <v>0</v>
      </c>
      <c r="C859">
        <v>1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1</v>
      </c>
      <c r="V859">
        <v>0</v>
      </c>
      <c r="W859" s="1">
        <f t="shared" si="28"/>
        <v>0.81310000584892128</v>
      </c>
      <c r="X859" s="1">
        <f t="shared" si="29"/>
        <v>0.66113161951151578</v>
      </c>
    </row>
    <row r="860" spans="2:24">
      <c r="B860">
        <v>1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 s="1">
        <f t="shared" si="28"/>
        <v>0.17788326104636437</v>
      </c>
      <c r="X860" s="1">
        <f t="shared" si="29"/>
        <v>3.164245456048901E-2</v>
      </c>
    </row>
    <row r="861" spans="2:24">
      <c r="B861">
        <v>0</v>
      </c>
      <c r="C861">
        <v>1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 s="1">
        <f t="shared" si="28"/>
        <v>0.47289962033489474</v>
      </c>
      <c r="X861" s="1">
        <f t="shared" si="29"/>
        <v>0.2236340509128876</v>
      </c>
    </row>
    <row r="862" spans="2:24">
      <c r="B862">
        <v>1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 s="1">
        <f t="shared" si="28"/>
        <v>0.62087499196233953</v>
      </c>
      <c r="X862" s="1">
        <f t="shared" si="29"/>
        <v>0.38548575564423515</v>
      </c>
    </row>
    <row r="863" spans="2:24">
      <c r="B863">
        <v>0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1</v>
      </c>
      <c r="U863">
        <v>1</v>
      </c>
      <c r="V863">
        <v>0</v>
      </c>
      <c r="W863" s="1">
        <f t="shared" si="28"/>
        <v>0.52464411227545926</v>
      </c>
      <c r="X863" s="1">
        <f t="shared" si="29"/>
        <v>0.2752514445453047</v>
      </c>
    </row>
    <row r="864" spans="2:24">
      <c r="B864">
        <v>1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 s="1">
        <f t="shared" si="28"/>
        <v>0.35694156252965875</v>
      </c>
      <c r="X864" s="1">
        <f t="shared" si="29"/>
        <v>0.12740727906111429</v>
      </c>
    </row>
    <row r="865" spans="2:24">
      <c r="B865">
        <v>1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0</v>
      </c>
      <c r="U865">
        <v>1</v>
      </c>
      <c r="V865">
        <v>0</v>
      </c>
      <c r="W865" s="1">
        <f t="shared" si="28"/>
        <v>-0.1162315427573189</v>
      </c>
      <c r="X865" s="1">
        <f t="shared" si="29"/>
        <v>1.3509771531746451E-2</v>
      </c>
    </row>
    <row r="866" spans="2:24">
      <c r="B866">
        <v>0</v>
      </c>
      <c r="C866">
        <v>1</v>
      </c>
      <c r="D866">
        <v>0</v>
      </c>
      <c r="E866">
        <v>1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 s="1">
        <f t="shared" si="28"/>
        <v>0.6986852398662533</v>
      </c>
      <c r="X866" s="1">
        <f t="shared" si="29"/>
        <v>0.48816106440696394</v>
      </c>
    </row>
    <row r="867" spans="2:24">
      <c r="B867">
        <v>1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 s="1">
        <f t="shared" si="28"/>
        <v>0.17788326104636437</v>
      </c>
      <c r="X867" s="1">
        <f t="shared" si="29"/>
        <v>3.164245456048901E-2</v>
      </c>
    </row>
    <row r="868" spans="2:24">
      <c r="B868">
        <v>1</v>
      </c>
      <c r="C868">
        <v>0</v>
      </c>
      <c r="D868">
        <v>0</v>
      </c>
      <c r="E868">
        <v>1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1</v>
      </c>
      <c r="V868">
        <v>0</v>
      </c>
      <c r="W868" s="1">
        <f t="shared" si="28"/>
        <v>-0.1875104269529711</v>
      </c>
      <c r="X868" s="1">
        <f t="shared" si="29"/>
        <v>3.5160160216085513E-2</v>
      </c>
    </row>
    <row r="869" spans="2:24">
      <c r="B869">
        <v>1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0</v>
      </c>
      <c r="W869" s="1">
        <f t="shared" si="28"/>
        <v>0.60229477421981104</v>
      </c>
      <c r="X869" s="1">
        <f t="shared" si="29"/>
        <v>0.36275899505249315</v>
      </c>
    </row>
    <row r="870" spans="2:24">
      <c r="B870">
        <v>1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0</v>
      </c>
      <c r="U870">
        <v>1</v>
      </c>
      <c r="V870">
        <v>0</v>
      </c>
      <c r="W870" s="1">
        <f t="shared" si="28"/>
        <v>-0.1162315427573189</v>
      </c>
      <c r="X870" s="1">
        <f t="shared" si="29"/>
        <v>1.3509771531746451E-2</v>
      </c>
    </row>
    <row r="871" spans="2:24">
      <c r="B871">
        <v>1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1</v>
      </c>
      <c r="V871">
        <v>0</v>
      </c>
      <c r="W871" s="1">
        <f t="shared" si="28"/>
        <v>6.2826758725975484E-2</v>
      </c>
      <c r="X871" s="1">
        <f t="shared" si="29"/>
        <v>3.9472016120119368E-3</v>
      </c>
    </row>
    <row r="872" spans="2:24">
      <c r="B872">
        <v>1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 s="1">
        <f t="shared" si="28"/>
        <v>0.34239114426336537</v>
      </c>
      <c r="X872" s="1">
        <f t="shared" si="29"/>
        <v>0.11723169566997667</v>
      </c>
    </row>
    <row r="873" spans="2:24">
      <c r="B873">
        <v>1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 s="1">
        <f t="shared" si="28"/>
        <v>0.34239114426336537</v>
      </c>
      <c r="X873" s="1">
        <f t="shared" si="29"/>
        <v>0.11723169566997667</v>
      </c>
    </row>
    <row r="874" spans="2:24">
      <c r="B874">
        <v>0</v>
      </c>
      <c r="C874">
        <v>1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1</v>
      </c>
      <c r="T874">
        <v>0</v>
      </c>
      <c r="U874">
        <v>1</v>
      </c>
      <c r="V874">
        <v>0</v>
      </c>
      <c r="W874" s="1">
        <f t="shared" si="28"/>
        <v>-1.4823903218376178E-2</v>
      </c>
      <c r="X874" s="1">
        <f t="shared" si="29"/>
        <v>2.1974810662778359E-4</v>
      </c>
    </row>
    <row r="875" spans="2:24">
      <c r="B875">
        <v>1</v>
      </c>
      <c r="C875">
        <v>0</v>
      </c>
      <c r="D875">
        <v>1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1</v>
      </c>
      <c r="V875">
        <v>0</v>
      </c>
      <c r="W875" s="1">
        <f t="shared" si="28"/>
        <v>6.5724899102236278E-2</v>
      </c>
      <c r="X875" s="1">
        <f t="shared" si="29"/>
        <v>4.3197623619991394E-3</v>
      </c>
    </row>
    <row r="876" spans="2:24">
      <c r="B876">
        <v>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 s="1">
        <f t="shared" si="28"/>
        <v>0.45834920206860136</v>
      </c>
      <c r="X876" s="1">
        <f t="shared" si="29"/>
        <v>0.21008399103692357</v>
      </c>
    </row>
    <row r="877" spans="2:24">
      <c r="B877">
        <v>0</v>
      </c>
      <c r="C877">
        <v>1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 s="1">
        <f t="shared" si="28"/>
        <v>0.47289962033489474</v>
      </c>
      <c r="X877" s="1">
        <f t="shared" si="29"/>
        <v>0.2236340509128876</v>
      </c>
    </row>
    <row r="878" spans="2:24">
      <c r="B878">
        <v>0</v>
      </c>
      <c r="C878">
        <v>1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 s="1">
        <f t="shared" si="28"/>
        <v>0.28474281047500538</v>
      </c>
      <c r="X878" s="1">
        <f t="shared" si="29"/>
        <v>8.107846811720483E-2</v>
      </c>
    </row>
    <row r="879" spans="2:24">
      <c r="B879">
        <v>0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1</v>
      </c>
      <c r="V879">
        <v>0</v>
      </c>
      <c r="W879" s="1">
        <f t="shared" si="28"/>
        <v>0.26211425575344044</v>
      </c>
      <c r="X879" s="1">
        <f t="shared" si="29"/>
        <v>6.8703883069179988E-2</v>
      </c>
    </row>
    <row r="880" spans="2:24">
      <c r="B880">
        <v>0</v>
      </c>
      <c r="C880">
        <v>1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1</v>
      </c>
      <c r="V880">
        <v>0</v>
      </c>
      <c r="W880" s="1">
        <f t="shared" si="28"/>
        <v>0.17878481653121148</v>
      </c>
      <c r="X880" s="1">
        <f t="shared" si="29"/>
        <v>3.196401062209895E-2</v>
      </c>
    </row>
    <row r="881" spans="2:24">
      <c r="B881">
        <v>1</v>
      </c>
      <c r="C881">
        <v>0</v>
      </c>
      <c r="D881">
        <v>1</v>
      </c>
      <c r="E881">
        <v>0</v>
      </c>
      <c r="F881">
        <v>0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 s="1">
        <f t="shared" si="28"/>
        <v>-0.15161390414556758</v>
      </c>
      <c r="X881" s="1">
        <f t="shared" si="29"/>
        <v>2.2986775930261355E-2</v>
      </c>
    </row>
    <row r="882" spans="2:24">
      <c r="B882">
        <v>0</v>
      </c>
      <c r="C882">
        <v>1</v>
      </c>
      <c r="D882">
        <v>1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 s="1">
        <f t="shared" si="28"/>
        <v>0.214681339338615</v>
      </c>
      <c r="X882" s="1">
        <f t="shared" si="29"/>
        <v>4.608807746022156E-2</v>
      </c>
    </row>
    <row r="883" spans="2:24">
      <c r="B883">
        <v>0</v>
      </c>
      <c r="C883">
        <v>1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0</v>
      </c>
      <c r="U883">
        <v>1</v>
      </c>
      <c r="V883">
        <v>0</v>
      </c>
      <c r="W883" s="1">
        <f t="shared" si="28"/>
        <v>-2.7348495208284751E-4</v>
      </c>
      <c r="X883" s="1">
        <f t="shared" si="29"/>
        <v>7.4794019015757398E-8</v>
      </c>
    </row>
    <row r="884" spans="2:24">
      <c r="B884">
        <v>0</v>
      </c>
      <c r="C884">
        <v>1</v>
      </c>
      <c r="D884">
        <v>0</v>
      </c>
      <c r="E884">
        <v>1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 s="1">
        <f t="shared" si="28"/>
        <v>0.82177442781667298</v>
      </c>
      <c r="X884" s="1">
        <f t="shared" si="29"/>
        <v>0.67531321021342028</v>
      </c>
    </row>
    <row r="885" spans="2:24">
      <c r="B885">
        <v>0</v>
      </c>
      <c r="C885">
        <v>1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1</v>
      </c>
      <c r="V885">
        <v>0</v>
      </c>
      <c r="W885" s="1">
        <f t="shared" si="28"/>
        <v>0.16423439826491809</v>
      </c>
      <c r="X885" s="1">
        <f t="shared" si="29"/>
        <v>2.6972937573439732E-2</v>
      </c>
    </row>
    <row r="886" spans="2:24">
      <c r="B886">
        <v>0</v>
      </c>
      <c r="C886">
        <v>1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 s="1">
        <f t="shared" si="28"/>
        <v>0.47289962033489474</v>
      </c>
      <c r="X886" s="1">
        <f t="shared" si="29"/>
        <v>0.2236340509128876</v>
      </c>
    </row>
    <row r="887" spans="2:24">
      <c r="B887">
        <v>1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 s="1">
        <f t="shared" si="28"/>
        <v>0.35694156252965875</v>
      </c>
      <c r="X887" s="1">
        <f t="shared" si="29"/>
        <v>0.12740727906111429</v>
      </c>
    </row>
    <row r="888" spans="2:24">
      <c r="B888">
        <v>0</v>
      </c>
      <c r="C888">
        <v>1</v>
      </c>
      <c r="D888">
        <v>0</v>
      </c>
      <c r="E888">
        <v>1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 s="1">
        <f t="shared" si="28"/>
        <v>0.22256243465594816</v>
      </c>
      <c r="X888" s="1">
        <f t="shared" si="29"/>
        <v>4.9534037319983196E-2</v>
      </c>
    </row>
    <row r="889" spans="2:24">
      <c r="B889">
        <v>0</v>
      </c>
      <c r="C889">
        <v>1</v>
      </c>
      <c r="D889">
        <v>1</v>
      </c>
      <c r="E889">
        <v>0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 s="1">
        <f t="shared" si="28"/>
        <v>0.214681339338615</v>
      </c>
      <c r="X889" s="1">
        <f t="shared" si="29"/>
        <v>4.608807746022156E-2</v>
      </c>
    </row>
    <row r="890" spans="2:24">
      <c r="B890">
        <v>0</v>
      </c>
      <c r="C890">
        <v>1</v>
      </c>
      <c r="D890">
        <v>1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 s="1">
        <f t="shared" si="28"/>
        <v>0.20801201638965477</v>
      </c>
      <c r="X890" s="1">
        <f t="shared" si="29"/>
        <v>4.3268998962490007E-2</v>
      </c>
    </row>
    <row r="891" spans="2:24">
      <c r="B891">
        <v>0</v>
      </c>
      <c r="C891">
        <v>1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 s="1">
        <f t="shared" si="28"/>
        <v>0.45834920206860136</v>
      </c>
      <c r="X891" s="1">
        <f t="shared" si="29"/>
        <v>0.21008399103692357</v>
      </c>
    </row>
    <row r="892" spans="2:24">
      <c r="B892">
        <v>0</v>
      </c>
      <c r="C892">
        <v>1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0</v>
      </c>
      <c r="W892" s="1">
        <f t="shared" si="28"/>
        <v>0.45834920206860136</v>
      </c>
      <c r="X892" s="1">
        <f t="shared" si="29"/>
        <v>0.21008399103692357</v>
      </c>
    </row>
    <row r="893" spans="2:24">
      <c r="B893">
        <v>1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1</v>
      </c>
      <c r="T893">
        <v>0</v>
      </c>
      <c r="U893">
        <v>1</v>
      </c>
      <c r="V893">
        <v>0</v>
      </c>
      <c r="W893" s="1">
        <f t="shared" si="28"/>
        <v>0.18971805395939051</v>
      </c>
      <c r="X893" s="1">
        <f t="shared" si="29"/>
        <v>3.5992939998138206E-2</v>
      </c>
    </row>
    <row r="894" spans="2:24">
      <c r="B894">
        <v>1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 s="1">
        <f t="shared" si="28"/>
        <v>0.46633915461982639</v>
      </c>
      <c r="X894" s="1">
        <f t="shared" si="29"/>
        <v>0.21747220713153434</v>
      </c>
    </row>
    <row r="895" spans="2:24">
      <c r="B895">
        <v>0</v>
      </c>
      <c r="C895">
        <v>1</v>
      </c>
      <c r="D895">
        <v>1</v>
      </c>
      <c r="E895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1</v>
      </c>
      <c r="V895">
        <v>0</v>
      </c>
      <c r="W895" s="1">
        <f t="shared" si="28"/>
        <v>-7.9433464465068326E-2</v>
      </c>
      <c r="X895" s="1">
        <f t="shared" si="29"/>
        <v>6.3096752769232723E-3</v>
      </c>
    </row>
    <row r="896" spans="2:24">
      <c r="B896">
        <v>1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  <c r="V896">
        <v>0</v>
      </c>
      <c r="W896" s="1">
        <f t="shared" si="28"/>
        <v>0.54919387123170416</v>
      </c>
      <c r="X896" s="1">
        <f t="shared" si="29"/>
        <v>0.30161390819846562</v>
      </c>
    </row>
    <row r="897" spans="2:24">
      <c r="B897">
        <v>0</v>
      </c>
      <c r="C897">
        <v>1</v>
      </c>
      <c r="D897">
        <v>1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1</v>
      </c>
      <c r="V897">
        <v>0</v>
      </c>
      <c r="W897" s="1">
        <f t="shared" si="28"/>
        <v>-7.9433464465068326E-2</v>
      </c>
      <c r="X897" s="1">
        <f t="shared" si="29"/>
        <v>6.3096752769232723E-3</v>
      </c>
    </row>
    <row r="898" spans="2:24">
      <c r="B898">
        <v>0</v>
      </c>
      <c r="C898">
        <v>1</v>
      </c>
      <c r="D898">
        <v>0</v>
      </c>
      <c r="E898">
        <v>1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 s="1">
        <f t="shared" si="28"/>
        <v>4.3504133172653836E-2</v>
      </c>
      <c r="X898" s="1">
        <f t="shared" si="29"/>
        <v>1.8926096031039999E-3</v>
      </c>
    </row>
    <row r="899" spans="2:24">
      <c r="B899">
        <v>0</v>
      </c>
      <c r="C899">
        <v>1</v>
      </c>
      <c r="D899">
        <v>0</v>
      </c>
      <c r="E899">
        <v>1</v>
      </c>
      <c r="F899">
        <v>0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1</v>
      </c>
      <c r="V899">
        <v>0</v>
      </c>
      <c r="W899" s="1">
        <f t="shared" si="28"/>
        <v>-0.31522023187772147</v>
      </c>
      <c r="X899" s="1">
        <f t="shared" si="29"/>
        <v>9.936379458504449E-2</v>
      </c>
    </row>
    <row r="900" spans="2:24">
      <c r="B900">
        <v>1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0</v>
      </c>
      <c r="W900" s="1">
        <f t="shared" si="28"/>
        <v>-8.0335019949915376E-2</v>
      </c>
      <c r="X900" s="1">
        <f t="shared" si="29"/>
        <v>6.4537154303533012E-3</v>
      </c>
    </row>
    <row r="901" spans="2:24">
      <c r="B901">
        <v>0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 s="1">
        <f t="shared" si="28"/>
        <v>0.31256119682713734</v>
      </c>
      <c r="X901" s="1">
        <f t="shared" si="29"/>
        <v>9.7694501762012498E-2</v>
      </c>
    </row>
    <row r="902" spans="2:24">
      <c r="B902">
        <v>0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 s="1">
        <f t="shared" si="28"/>
        <v>0.362620339807536</v>
      </c>
      <c r="X902" s="1">
        <f t="shared" si="29"/>
        <v>0.13149351084213287</v>
      </c>
    </row>
    <row r="903" spans="2:24">
      <c r="B903">
        <v>1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 s="1">
        <f t="shared" si="28"/>
        <v>4.1893457436354364E-2</v>
      </c>
      <c r="X903" s="1">
        <f t="shared" si="29"/>
        <v>1.7550617759716349E-3</v>
      </c>
    </row>
    <row r="904" spans="2:24">
      <c r="B904">
        <v>1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 s="1">
        <f t="shared" si="28"/>
        <v>0.35694156252965875</v>
      </c>
      <c r="X904" s="1">
        <f t="shared" si="29"/>
        <v>0.12740727906111429</v>
      </c>
    </row>
    <row r="905" spans="2:24">
      <c r="B905">
        <v>0</v>
      </c>
      <c r="C905">
        <v>1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 s="1">
        <f t="shared" ref="W905:W968" si="30">SUMPRODUCT($B$2:$U$2,$B905:$U905)</f>
        <v>0.47289962033489474</v>
      </c>
      <c r="X905" s="1">
        <f t="shared" ref="X905:X968" si="31">(W905-V905)^2</f>
        <v>0.2236340509128876</v>
      </c>
    </row>
    <row r="906" spans="2:24">
      <c r="B906">
        <v>0</v>
      </c>
      <c r="C906">
        <v>1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 s="1">
        <f t="shared" si="30"/>
        <v>0.47289962033489474</v>
      </c>
      <c r="X906" s="1">
        <f t="shared" si="31"/>
        <v>0.2236340509128876</v>
      </c>
    </row>
    <row r="907" spans="2:24">
      <c r="B907">
        <v>0</v>
      </c>
      <c r="C907">
        <v>1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1</v>
      </c>
      <c r="U907">
        <v>1</v>
      </c>
      <c r="V907">
        <v>0</v>
      </c>
      <c r="W907" s="1">
        <f t="shared" si="30"/>
        <v>0.40958760995507038</v>
      </c>
      <c r="X907" s="1">
        <f t="shared" si="31"/>
        <v>0.16776201022870688</v>
      </c>
    </row>
    <row r="908" spans="2:24">
      <c r="B908">
        <v>0</v>
      </c>
      <c r="C908">
        <v>0</v>
      </c>
      <c r="D908">
        <v>1</v>
      </c>
      <c r="E908">
        <v>0</v>
      </c>
      <c r="F908">
        <v>0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 s="1">
        <f t="shared" si="30"/>
        <v>4.7673592881897375E-2</v>
      </c>
      <c r="X908" s="1">
        <f t="shared" si="31"/>
        <v>2.2727714582688962E-3</v>
      </c>
    </row>
    <row r="909" spans="2:24">
      <c r="B909">
        <v>1</v>
      </c>
      <c r="C909">
        <v>0</v>
      </c>
      <c r="D909">
        <v>1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 s="1">
        <f t="shared" si="30"/>
        <v>9.2053958584418782E-2</v>
      </c>
      <c r="X909" s="1">
        <f t="shared" si="31"/>
        <v>8.4739312910618887E-3</v>
      </c>
    </row>
    <row r="910" spans="2:24">
      <c r="B910">
        <v>0</v>
      </c>
      <c r="C910">
        <v>1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 s="1">
        <f t="shared" si="30"/>
        <v>0.47289962033489474</v>
      </c>
      <c r="X910" s="1">
        <f t="shared" si="31"/>
        <v>0.2236340509128876</v>
      </c>
    </row>
    <row r="911" spans="2:24">
      <c r="B911">
        <v>0</v>
      </c>
      <c r="C911">
        <v>1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 s="1">
        <f t="shared" si="30"/>
        <v>0.47289962033489474</v>
      </c>
      <c r="X911" s="1">
        <f t="shared" si="31"/>
        <v>0.2236340509128876</v>
      </c>
    </row>
    <row r="912" spans="2:24">
      <c r="B912">
        <v>1</v>
      </c>
      <c r="C912">
        <v>0</v>
      </c>
      <c r="D912">
        <v>1</v>
      </c>
      <c r="E912">
        <v>0</v>
      </c>
      <c r="F912">
        <v>0</v>
      </c>
      <c r="G912">
        <v>1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 s="1">
        <f t="shared" si="30"/>
        <v>0.12686994355340658</v>
      </c>
      <c r="X912" s="1">
        <f t="shared" si="31"/>
        <v>1.6095982577244573E-2</v>
      </c>
    </row>
    <row r="913" spans="2:24">
      <c r="B913">
        <v>1</v>
      </c>
      <c r="C913">
        <v>0</v>
      </c>
      <c r="D913">
        <v>0</v>
      </c>
      <c r="E913">
        <v>1</v>
      </c>
      <c r="F913">
        <v>0</v>
      </c>
      <c r="G913">
        <v>1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 s="1">
        <f t="shared" si="30"/>
        <v>0.30686911093011671</v>
      </c>
      <c r="X913" s="1">
        <f t="shared" si="31"/>
        <v>9.4168651243040274E-2</v>
      </c>
    </row>
    <row r="914" spans="2:24">
      <c r="B914">
        <v>1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 s="1">
        <f t="shared" si="30"/>
        <v>0.11327369979967233</v>
      </c>
      <c r="X914" s="1">
        <f t="shared" si="31"/>
        <v>1.2830931066306289E-2</v>
      </c>
    </row>
    <row r="915" spans="2:24">
      <c r="B915">
        <v>0</v>
      </c>
      <c r="C915">
        <v>1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 s="1">
        <f t="shared" si="30"/>
        <v>0.47289962033489474</v>
      </c>
      <c r="X915" s="1">
        <f t="shared" si="31"/>
        <v>0.2236340509128876</v>
      </c>
    </row>
    <row r="916" spans="2:24">
      <c r="B916">
        <v>0</v>
      </c>
      <c r="C916">
        <v>1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 s="1">
        <f t="shared" si="30"/>
        <v>0.45834920206860136</v>
      </c>
      <c r="X916" s="1">
        <f t="shared" si="31"/>
        <v>0.21008399103692357</v>
      </c>
    </row>
    <row r="917" spans="2:24">
      <c r="B917">
        <v>1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 s="1">
        <f t="shared" si="30"/>
        <v>0.34239114426336537</v>
      </c>
      <c r="X917" s="1">
        <f t="shared" si="31"/>
        <v>0.11723169566997667</v>
      </c>
    </row>
    <row r="918" spans="2:24">
      <c r="B918">
        <v>1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 s="1">
        <f t="shared" si="30"/>
        <v>0.16333284278007104</v>
      </c>
      <c r="X918" s="1">
        <f t="shared" si="31"/>
        <v>2.6677617530619403E-2</v>
      </c>
    </row>
    <row r="919" spans="2:24">
      <c r="B919">
        <v>0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1</v>
      </c>
      <c r="V919">
        <v>0</v>
      </c>
      <c r="W919" s="1">
        <f t="shared" si="30"/>
        <v>0.11407389711685367</v>
      </c>
      <c r="X919" s="1">
        <f t="shared" si="31"/>
        <v>1.3012854003426517E-2</v>
      </c>
    </row>
    <row r="920" spans="2:24">
      <c r="B920">
        <v>0</v>
      </c>
      <c r="C920">
        <v>1</v>
      </c>
      <c r="D920">
        <v>0</v>
      </c>
      <c r="E920">
        <v>1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 s="1">
        <f t="shared" si="30"/>
        <v>0.22256243465594816</v>
      </c>
      <c r="X920" s="1">
        <f t="shared" si="31"/>
        <v>4.9534037319983196E-2</v>
      </c>
    </row>
    <row r="921" spans="2:24">
      <c r="B921">
        <v>1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 s="1">
        <f t="shared" si="30"/>
        <v>9.8723281533379004E-2</v>
      </c>
      <c r="X921" s="1">
        <f t="shared" si="31"/>
        <v>9.7462863167188125E-3</v>
      </c>
    </row>
    <row r="922" spans="2:24">
      <c r="B922">
        <v>0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1</v>
      </c>
      <c r="V922">
        <v>0</v>
      </c>
      <c r="W922" s="1">
        <f t="shared" si="30"/>
        <v>0.24756383748714708</v>
      </c>
      <c r="X922" s="1">
        <f t="shared" si="31"/>
        <v>6.128785363136257E-2</v>
      </c>
    </row>
    <row r="923" spans="2:24">
      <c r="B923">
        <v>1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1</v>
      </c>
      <c r="V923">
        <v>0</v>
      </c>
      <c r="W923" s="1">
        <f t="shared" si="30"/>
        <v>0.34407649322353129</v>
      </c>
      <c r="X923" s="1">
        <f t="shared" si="31"/>
        <v>0.11838863318900278</v>
      </c>
    </row>
    <row r="924" spans="2:24">
      <c r="B924">
        <v>1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 s="1">
        <f t="shared" si="30"/>
        <v>0.34239114426336537</v>
      </c>
      <c r="X924" s="1">
        <f t="shared" si="31"/>
        <v>0.11723169566997667</v>
      </c>
    </row>
    <row r="925" spans="2:24">
      <c r="B925">
        <v>1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 s="1">
        <f t="shared" si="30"/>
        <v>9.8723281533379004E-2</v>
      </c>
      <c r="X925" s="1">
        <f t="shared" si="31"/>
        <v>9.7462863167188125E-3</v>
      </c>
    </row>
    <row r="926" spans="2:24">
      <c r="B926">
        <v>1</v>
      </c>
      <c r="C926">
        <v>0</v>
      </c>
      <c r="D926">
        <v>1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 s="1">
        <f t="shared" si="30"/>
        <v>9.2053958584418782E-2</v>
      </c>
      <c r="X926" s="1">
        <f t="shared" si="31"/>
        <v>8.4739312910618887E-3</v>
      </c>
    </row>
    <row r="927" spans="2:24">
      <c r="B927">
        <v>1</v>
      </c>
      <c r="C927">
        <v>0</v>
      </c>
      <c r="D927">
        <v>0</v>
      </c>
      <c r="E927">
        <v>1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 s="1">
        <f t="shared" si="30"/>
        <v>-7.2453924632582212E-2</v>
      </c>
      <c r="X927" s="1">
        <f t="shared" si="31"/>
        <v>5.2495711946639037E-3</v>
      </c>
    </row>
    <row r="928" spans="2:24"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0</v>
      </c>
      <c r="U928">
        <v>1</v>
      </c>
      <c r="V928">
        <v>0</v>
      </c>
      <c r="W928" s="1">
        <f t="shared" si="30"/>
        <v>-0.42461032490166312</v>
      </c>
      <c r="X928" s="1">
        <f t="shared" si="31"/>
        <v>0.18029392801309591</v>
      </c>
    </row>
    <row r="929" spans="2:24">
      <c r="B929">
        <v>1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1</v>
      </c>
      <c r="V929">
        <v>0</v>
      </c>
      <c r="W929" s="1">
        <f t="shared" si="30"/>
        <v>6.2826758725975484E-2</v>
      </c>
      <c r="X929" s="1">
        <f t="shared" si="31"/>
        <v>3.9472016120119368E-3</v>
      </c>
    </row>
    <row r="930" spans="2:24">
      <c r="B930">
        <v>1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 s="1">
        <f t="shared" si="30"/>
        <v>0.34239114426336537</v>
      </c>
      <c r="X930" s="1">
        <f t="shared" si="31"/>
        <v>0.11723169566997667</v>
      </c>
    </row>
    <row r="931" spans="2:24">
      <c r="B931">
        <v>0</v>
      </c>
      <c r="C931">
        <v>1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1</v>
      </c>
      <c r="V931">
        <v>0</v>
      </c>
      <c r="W931" s="1">
        <f t="shared" si="30"/>
        <v>0.17878481653121148</v>
      </c>
      <c r="X931" s="1">
        <f t="shared" si="31"/>
        <v>3.196401062209895E-2</v>
      </c>
    </row>
    <row r="932" spans="2:24">
      <c r="B932">
        <v>0</v>
      </c>
      <c r="C932">
        <v>0</v>
      </c>
      <c r="D932">
        <v>0</v>
      </c>
      <c r="E932">
        <v>1</v>
      </c>
      <c r="F932">
        <v>1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 s="1">
        <f t="shared" si="30"/>
        <v>0.98227941316788692</v>
      </c>
      <c r="X932" s="1">
        <f t="shared" si="31"/>
        <v>0.96487284553344832</v>
      </c>
    </row>
    <row r="933" spans="2:24">
      <c r="B933">
        <v>1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 s="1">
        <f t="shared" si="30"/>
        <v>0.63542541022863297</v>
      </c>
      <c r="X933" s="1">
        <f t="shared" si="31"/>
        <v>0.40376545196422647</v>
      </c>
    </row>
    <row r="934" spans="2:24">
      <c r="B934">
        <v>1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 s="1">
        <f t="shared" si="30"/>
        <v>-8.0335019949915376E-2</v>
      </c>
      <c r="X934" s="1">
        <f t="shared" si="31"/>
        <v>6.4537154303533012E-3</v>
      </c>
    </row>
    <row r="935" spans="2:24">
      <c r="B935">
        <v>1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1</v>
      </c>
      <c r="V935">
        <v>0</v>
      </c>
      <c r="W935" s="1">
        <f t="shared" si="30"/>
        <v>0.46802450357999226</v>
      </c>
      <c r="X935" s="1">
        <f t="shared" si="31"/>
        <v>0.21904693595129818</v>
      </c>
    </row>
    <row r="936" spans="2:24">
      <c r="B936">
        <v>0</v>
      </c>
      <c r="C936">
        <v>1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 s="1">
        <f t="shared" si="30"/>
        <v>0.47289962033489474</v>
      </c>
      <c r="X936" s="1">
        <f t="shared" si="31"/>
        <v>0.2236340509128876</v>
      </c>
    </row>
    <row r="937" spans="2:24">
      <c r="B937">
        <v>1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 s="1">
        <f t="shared" si="30"/>
        <v>4.1893457436354364E-2</v>
      </c>
      <c r="X937" s="1">
        <f t="shared" si="31"/>
        <v>1.7550617759716349E-3</v>
      </c>
    </row>
    <row r="938" spans="2:24">
      <c r="B938">
        <v>0</v>
      </c>
      <c r="C938">
        <v>1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 s="1">
        <f t="shared" si="30"/>
        <v>0.47289962033489474</v>
      </c>
      <c r="X938" s="1">
        <f t="shared" si="31"/>
        <v>0.2236340509128876</v>
      </c>
    </row>
    <row r="939" spans="2:24">
      <c r="B939">
        <v>0</v>
      </c>
      <c r="C939">
        <v>0</v>
      </c>
      <c r="D939">
        <v>1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1</v>
      </c>
      <c r="V939">
        <v>0</v>
      </c>
      <c r="W939" s="1">
        <f t="shared" si="30"/>
        <v>-2.773348191799474E-3</v>
      </c>
      <c r="X939" s="1">
        <f t="shared" si="31"/>
        <v>7.6914601929574119E-6</v>
      </c>
    </row>
    <row r="940" spans="2:24">
      <c r="B940">
        <v>0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 s="1">
        <f t="shared" si="30"/>
        <v>0.60845343499994153</v>
      </c>
      <c r="X940" s="1">
        <f t="shared" si="31"/>
        <v>0.37021558256322806</v>
      </c>
    </row>
    <row r="941" spans="2:24">
      <c r="B941">
        <v>0</v>
      </c>
      <c r="C941">
        <v>1</v>
      </c>
      <c r="D941">
        <v>1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1</v>
      </c>
      <c r="V941">
        <v>0</v>
      </c>
      <c r="W941" s="1">
        <f t="shared" si="30"/>
        <v>0.19905038323390589</v>
      </c>
      <c r="X941" s="1">
        <f t="shared" si="31"/>
        <v>3.9621055065564806E-2</v>
      </c>
    </row>
    <row r="942" spans="2:24">
      <c r="B942">
        <v>0</v>
      </c>
      <c r="C942">
        <v>1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 s="1">
        <f t="shared" si="30"/>
        <v>0.47289962033489474</v>
      </c>
      <c r="X942" s="1">
        <f t="shared" si="31"/>
        <v>0.2236340509128876</v>
      </c>
    </row>
    <row r="943" spans="2:24">
      <c r="B943">
        <v>0</v>
      </c>
      <c r="C943">
        <v>1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 s="1">
        <f t="shared" si="30"/>
        <v>0.15785151524159036</v>
      </c>
      <c r="X943" s="1">
        <f t="shared" si="31"/>
        <v>2.4917100864066032E-2</v>
      </c>
    </row>
    <row r="944" spans="2:24">
      <c r="B944">
        <v>1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 s="1">
        <f t="shared" si="30"/>
        <v>0.17788326104636437</v>
      </c>
      <c r="X944" s="1">
        <f t="shared" si="31"/>
        <v>3.164245456048901E-2</v>
      </c>
    </row>
    <row r="945" spans="2:24"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 s="1">
        <f t="shared" si="30"/>
        <v>0.32704662808428869</v>
      </c>
      <c r="X945" s="1">
        <f t="shared" si="31"/>
        <v>0.10695949694130305</v>
      </c>
    </row>
    <row r="946" spans="2:24">
      <c r="B946">
        <v>1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 s="1">
        <f t="shared" si="30"/>
        <v>-6.5784601683622046E-2</v>
      </c>
      <c r="X946" s="1">
        <f t="shared" si="31"/>
        <v>4.3276138186728085E-3</v>
      </c>
    </row>
    <row r="947" spans="2:24">
      <c r="B947">
        <v>1</v>
      </c>
      <c r="C947">
        <v>0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 s="1">
        <f t="shared" si="30"/>
        <v>0.35694156252965875</v>
      </c>
      <c r="X947" s="1">
        <f t="shared" si="31"/>
        <v>0.12740727906111429</v>
      </c>
    </row>
    <row r="948" spans="2:24">
      <c r="B948">
        <v>1</v>
      </c>
      <c r="C948">
        <v>0</v>
      </c>
      <c r="D948">
        <v>1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 s="1">
        <f t="shared" si="30"/>
        <v>9.2053958584418782E-2</v>
      </c>
      <c r="X948" s="1">
        <f t="shared" si="31"/>
        <v>8.4739312910618887E-3</v>
      </c>
    </row>
    <row r="949" spans="2:24">
      <c r="B949">
        <v>1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 s="1">
        <f t="shared" si="30"/>
        <v>0.35694156252965875</v>
      </c>
      <c r="X949" s="1">
        <f t="shared" si="31"/>
        <v>0.12740727906111429</v>
      </c>
    </row>
    <row r="950" spans="2:24">
      <c r="B950">
        <v>1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1</v>
      </c>
      <c r="V950">
        <v>0</v>
      </c>
      <c r="W950" s="1">
        <f t="shared" si="30"/>
        <v>6.2826758725975484E-2</v>
      </c>
      <c r="X950" s="1">
        <f t="shared" si="31"/>
        <v>3.9472016120119368E-3</v>
      </c>
    </row>
    <row r="951" spans="2:24">
      <c r="B951">
        <v>0</v>
      </c>
      <c r="C951">
        <v>1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 s="1">
        <f t="shared" si="30"/>
        <v>0.47289962033489474</v>
      </c>
      <c r="X951" s="1">
        <f t="shared" si="31"/>
        <v>0.2236340509128876</v>
      </c>
    </row>
    <row r="952" spans="2:24">
      <c r="B952">
        <v>0</v>
      </c>
      <c r="C952">
        <v>1</v>
      </c>
      <c r="D952">
        <v>0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 s="1">
        <f t="shared" si="30"/>
        <v>4.3504133172653836E-2</v>
      </c>
      <c r="X952" s="1">
        <f t="shared" si="31"/>
        <v>1.8926096031039999E-3</v>
      </c>
    </row>
    <row r="953" spans="2:24">
      <c r="B953">
        <v>0</v>
      </c>
      <c r="C953">
        <v>1</v>
      </c>
      <c r="D953">
        <v>0</v>
      </c>
      <c r="E953">
        <v>1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  <c r="V953">
        <v>0</v>
      </c>
      <c r="W953" s="1">
        <f t="shared" si="30"/>
        <v>0.43603448457324712</v>
      </c>
      <c r="X953" s="1">
        <f t="shared" si="31"/>
        <v>0.19012607173705728</v>
      </c>
    </row>
    <row r="954" spans="2:24">
      <c r="B954">
        <v>1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1</v>
      </c>
      <c r="V954">
        <v>0</v>
      </c>
      <c r="W954" s="1">
        <f t="shared" si="30"/>
        <v>0.45770544507077804</v>
      </c>
      <c r="X954" s="1">
        <f t="shared" si="31"/>
        <v>0.20949427444743901</v>
      </c>
    </row>
    <row r="955" spans="2:24">
      <c r="B955">
        <v>0</v>
      </c>
      <c r="C955">
        <v>0</v>
      </c>
      <c r="D955">
        <v>1</v>
      </c>
      <c r="E955">
        <v>0</v>
      </c>
      <c r="F955">
        <v>1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 s="1">
        <f t="shared" si="30"/>
        <v>0.51712707514324241</v>
      </c>
      <c r="X955" s="1">
        <f t="shared" si="31"/>
        <v>0.26742041184620469</v>
      </c>
    </row>
    <row r="956" spans="2:24">
      <c r="B956">
        <v>0</v>
      </c>
      <c r="C956">
        <v>1</v>
      </c>
      <c r="D956">
        <v>0</v>
      </c>
      <c r="E956">
        <v>1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</v>
      </c>
      <c r="W956" s="1">
        <f t="shared" si="30"/>
        <v>0.22923175760490838</v>
      </c>
      <c r="X956" s="1">
        <f t="shared" si="31"/>
        <v>5.254719869463547E-2</v>
      </c>
    </row>
    <row r="957" spans="2:24">
      <c r="B957">
        <v>1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 s="1">
        <f t="shared" si="30"/>
        <v>0.34239114426336537</v>
      </c>
      <c r="X957" s="1">
        <f t="shared" si="31"/>
        <v>0.11723169566997667</v>
      </c>
    </row>
    <row r="958" spans="2:24">
      <c r="B958">
        <v>0</v>
      </c>
      <c r="C958">
        <v>1</v>
      </c>
      <c r="D958">
        <v>1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0</v>
      </c>
      <c r="U958">
        <v>1</v>
      </c>
      <c r="V958">
        <v>0</v>
      </c>
      <c r="W958" s="1">
        <f t="shared" si="30"/>
        <v>-0.26516108889732287</v>
      </c>
      <c r="X958" s="1">
        <f t="shared" si="31"/>
        <v>7.0310403065213967E-2</v>
      </c>
    </row>
    <row r="959" spans="2:24">
      <c r="B959">
        <v>0</v>
      </c>
      <c r="C959">
        <v>0</v>
      </c>
      <c r="D959">
        <v>1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1</v>
      </c>
      <c r="V959">
        <v>0</v>
      </c>
      <c r="W959" s="1">
        <f t="shared" si="30"/>
        <v>-2.773348191799474E-3</v>
      </c>
      <c r="X959" s="1">
        <f t="shared" si="31"/>
        <v>7.6914601929574119E-6</v>
      </c>
    </row>
    <row r="960" spans="2:24">
      <c r="B960">
        <v>1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  <c r="W960" s="1">
        <f t="shared" si="30"/>
        <v>0.35694156252965875</v>
      </c>
      <c r="X960" s="1">
        <f t="shared" si="31"/>
        <v>0.12740727906111429</v>
      </c>
    </row>
    <row r="961" spans="2:24">
      <c r="B961">
        <v>1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 s="1">
        <f t="shared" si="30"/>
        <v>0.17788326104636437</v>
      </c>
      <c r="X961" s="1">
        <f t="shared" si="31"/>
        <v>3.164245456048901E-2</v>
      </c>
    </row>
    <row r="962" spans="2:24">
      <c r="B962">
        <v>1</v>
      </c>
      <c r="C962">
        <v>0</v>
      </c>
      <c r="D962">
        <v>1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 s="1">
        <f t="shared" si="30"/>
        <v>-8.7004342898875542E-2</v>
      </c>
      <c r="X962" s="1">
        <f t="shared" si="31"/>
        <v>7.5697556832651147E-3</v>
      </c>
    </row>
    <row r="963" spans="2:24">
      <c r="B963">
        <v>0</v>
      </c>
      <c r="C963">
        <v>1</v>
      </c>
      <c r="D963">
        <v>1</v>
      </c>
      <c r="E963">
        <v>0</v>
      </c>
      <c r="F963">
        <v>0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 s="1">
        <f t="shared" si="30"/>
        <v>-3.5655846340331643E-2</v>
      </c>
      <c r="X963" s="1">
        <f t="shared" si="31"/>
        <v>1.2713393782453413E-3</v>
      </c>
    </row>
    <row r="964" spans="2:24">
      <c r="B964">
        <v>1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1</v>
      </c>
      <c r="V964">
        <v>0</v>
      </c>
      <c r="W964" s="1">
        <f t="shared" si="30"/>
        <v>-0.19539152227030426</v>
      </c>
      <c r="X964" s="1">
        <f t="shared" si="31"/>
        <v>3.8177846975106809E-2</v>
      </c>
    </row>
    <row r="965" spans="2:24">
      <c r="B965">
        <v>0</v>
      </c>
      <c r="C965">
        <v>1</v>
      </c>
      <c r="D965">
        <v>0</v>
      </c>
      <c r="E965">
        <v>1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 s="1">
        <f t="shared" si="30"/>
        <v>5.0173456121614002E-2</v>
      </c>
      <c r="X965" s="1">
        <f t="shared" si="31"/>
        <v>2.5173756991875257E-3</v>
      </c>
    </row>
    <row r="966" spans="2:24">
      <c r="B966">
        <v>0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 s="1">
        <f t="shared" si="30"/>
        <v>0.54167864129083032</v>
      </c>
      <c r="X966" s="1">
        <f t="shared" si="31"/>
        <v>0.29341575043068002</v>
      </c>
    </row>
    <row r="967" spans="2:24">
      <c r="B967">
        <v>0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 s="1">
        <f t="shared" si="30"/>
        <v>0.54167864129083032</v>
      </c>
      <c r="X967" s="1">
        <f t="shared" si="31"/>
        <v>0.29341575043068002</v>
      </c>
    </row>
    <row r="968" spans="2:24">
      <c r="B968">
        <v>1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1</v>
      </c>
      <c r="V968">
        <v>0</v>
      </c>
      <c r="W968" s="1">
        <f t="shared" si="30"/>
        <v>4.8276340459682099E-2</v>
      </c>
      <c r="X968" s="1">
        <f t="shared" si="31"/>
        <v>2.330605048179139E-3</v>
      </c>
    </row>
    <row r="969" spans="2:24">
      <c r="B969">
        <v>0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 s="1">
        <f t="shared" ref="W969:W1007" si="32">SUMPRODUCT($B$2:$U$2,$B969:$U969)</f>
        <v>0.40818870092053694</v>
      </c>
      <c r="X969" s="1">
        <f t="shared" ref="X969:X1007" si="33">(W969-V969)^2</f>
        <v>0.16661801555919556</v>
      </c>
    </row>
    <row r="970" spans="2:24">
      <c r="B970">
        <v>0</v>
      </c>
      <c r="C970">
        <v>1</v>
      </c>
      <c r="D970">
        <v>1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 s="1">
        <f t="shared" si="32"/>
        <v>0.20801201638965477</v>
      </c>
      <c r="X970" s="1">
        <f t="shared" si="33"/>
        <v>4.3268998962490007E-2</v>
      </c>
    </row>
    <row r="971" spans="2:24">
      <c r="B971">
        <v>0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 s="1">
        <f t="shared" si="32"/>
        <v>0.40818870092053694</v>
      </c>
      <c r="X971" s="1">
        <f t="shared" si="33"/>
        <v>0.16661801555919556</v>
      </c>
    </row>
    <row r="972" spans="2:24">
      <c r="B972">
        <v>0</v>
      </c>
      <c r="C972">
        <v>1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 s="1">
        <f t="shared" si="32"/>
        <v>0.29384131885160036</v>
      </c>
      <c r="X972" s="1">
        <f t="shared" si="33"/>
        <v>8.634272066444787E-2</v>
      </c>
    </row>
    <row r="973" spans="2:24">
      <c r="B973">
        <v>1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 s="1">
        <f t="shared" si="32"/>
        <v>0.34239114426336537</v>
      </c>
      <c r="X973" s="1">
        <f t="shared" si="33"/>
        <v>0.11723169566997667</v>
      </c>
    </row>
    <row r="974" spans="2:24">
      <c r="B974">
        <v>0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 s="1">
        <f t="shared" si="32"/>
        <v>0.54167864129083032</v>
      </c>
      <c r="X974" s="1">
        <f t="shared" si="33"/>
        <v>0.29341575043068002</v>
      </c>
    </row>
    <row r="975" spans="2:24">
      <c r="B975">
        <v>0</v>
      </c>
      <c r="C975">
        <v>1</v>
      </c>
      <c r="D975">
        <v>0</v>
      </c>
      <c r="E975">
        <v>1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0</v>
      </c>
      <c r="U975">
        <v>1</v>
      </c>
      <c r="V975">
        <v>0</v>
      </c>
      <c r="W975" s="1">
        <f t="shared" si="32"/>
        <v>-0.25061067063102943</v>
      </c>
      <c r="X975" s="1">
        <f t="shared" si="33"/>
        <v>6.2805708234134311E-2</v>
      </c>
    </row>
    <row r="976" spans="2:24">
      <c r="B976">
        <v>1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 s="1">
        <f t="shared" si="32"/>
        <v>0.11327369979967233</v>
      </c>
      <c r="X976" s="1">
        <f t="shared" si="33"/>
        <v>1.2830931066306289E-2</v>
      </c>
    </row>
    <row r="977" spans="2:24">
      <c r="B977">
        <v>1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1</v>
      </c>
      <c r="V977">
        <v>0</v>
      </c>
      <c r="W977" s="1">
        <f t="shared" si="32"/>
        <v>-0.19539152227030426</v>
      </c>
      <c r="X977" s="1">
        <f t="shared" si="33"/>
        <v>3.8177846975106809E-2</v>
      </c>
    </row>
    <row r="978" spans="2:24">
      <c r="B978">
        <v>0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  <c r="V978">
        <v>0</v>
      </c>
      <c r="W978" s="1">
        <f t="shared" si="32"/>
        <v>0.37132356515888931</v>
      </c>
      <c r="X978" s="1">
        <f t="shared" si="33"/>
        <v>0.13788119004230792</v>
      </c>
    </row>
    <row r="979" spans="2:24">
      <c r="B979">
        <v>1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 s="1">
        <f t="shared" si="32"/>
        <v>0.35694156252965875</v>
      </c>
      <c r="X979" s="1">
        <f t="shared" si="33"/>
        <v>0.12740727906111429</v>
      </c>
    </row>
    <row r="980" spans="2:24">
      <c r="B980">
        <v>0</v>
      </c>
      <c r="C980">
        <v>1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1</v>
      </c>
      <c r="V980">
        <v>0</v>
      </c>
      <c r="W980" s="1">
        <f t="shared" si="32"/>
        <v>0.58524049730201644</v>
      </c>
      <c r="X980" s="1">
        <f t="shared" si="33"/>
        <v>0.34250643968231154</v>
      </c>
    </row>
    <row r="981" spans="2:24">
      <c r="B981">
        <v>0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 s="1">
        <f t="shared" si="32"/>
        <v>0.45834920206860136</v>
      </c>
      <c r="X981" s="1">
        <f t="shared" si="33"/>
        <v>0.21008399103692357</v>
      </c>
    </row>
    <row r="982" spans="2:24">
      <c r="B982">
        <v>0</v>
      </c>
      <c r="C982">
        <v>1</v>
      </c>
      <c r="D982">
        <v>0</v>
      </c>
      <c r="E982">
        <v>1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 s="1">
        <f t="shared" si="32"/>
        <v>4.3504133172653836E-2</v>
      </c>
      <c r="X982" s="1">
        <f t="shared" si="33"/>
        <v>1.8926096031039999E-3</v>
      </c>
    </row>
    <row r="983" spans="2:24">
      <c r="B983">
        <v>1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 s="1">
        <f t="shared" si="32"/>
        <v>0.34239114426336537</v>
      </c>
      <c r="X983" s="1">
        <f t="shared" si="33"/>
        <v>0.11723169566997667</v>
      </c>
    </row>
    <row r="984" spans="2:24">
      <c r="B984">
        <v>0</v>
      </c>
      <c r="C984">
        <v>1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1</v>
      </c>
      <c r="V984">
        <v>0</v>
      </c>
      <c r="W984" s="1">
        <f t="shared" si="32"/>
        <v>0.16423439826491809</v>
      </c>
      <c r="X984" s="1">
        <f t="shared" si="33"/>
        <v>2.6972937573439732E-2</v>
      </c>
    </row>
    <row r="985" spans="2:24">
      <c r="B985">
        <v>0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1</v>
      </c>
      <c r="V985">
        <v>0</v>
      </c>
      <c r="W985" s="1">
        <f t="shared" si="32"/>
        <v>0.26211425575344044</v>
      </c>
      <c r="X985" s="1">
        <f t="shared" si="33"/>
        <v>6.8703883069179988E-2</v>
      </c>
    </row>
    <row r="986" spans="2:24">
      <c r="B986">
        <v>0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 s="1">
        <f t="shared" si="32"/>
        <v>0.54167864129083032</v>
      </c>
      <c r="X986" s="1">
        <f t="shared" si="33"/>
        <v>0.29341575043068002</v>
      </c>
    </row>
    <row r="987" spans="2:24">
      <c r="B987">
        <v>1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 s="1">
        <f t="shared" si="32"/>
        <v>0.73412489894132715</v>
      </c>
      <c r="X987" s="1">
        <f t="shared" si="33"/>
        <v>0.53893936724561375</v>
      </c>
    </row>
    <row r="988" spans="2:24">
      <c r="B988">
        <v>0</v>
      </c>
      <c r="C988">
        <v>1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  <c r="V988">
        <v>0</v>
      </c>
      <c r="W988" s="1">
        <f t="shared" si="32"/>
        <v>0.66515192903694009</v>
      </c>
      <c r="X988" s="1">
        <f t="shared" si="33"/>
        <v>0.44242708870156261</v>
      </c>
    </row>
    <row r="989" spans="2:24">
      <c r="B989">
        <v>1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1</v>
      </c>
      <c r="T989">
        <v>0</v>
      </c>
      <c r="U989">
        <v>1</v>
      </c>
      <c r="V989">
        <v>0</v>
      </c>
      <c r="W989" s="1">
        <f t="shared" si="32"/>
        <v>-0.43127964785062328</v>
      </c>
      <c r="X989" s="1">
        <f t="shared" si="33"/>
        <v>0.18600213465015764</v>
      </c>
    </row>
    <row r="990" spans="2:24">
      <c r="B990">
        <v>0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 s="1">
        <f t="shared" si="32"/>
        <v>0.40818870092053694</v>
      </c>
      <c r="X990" s="1">
        <f t="shared" si="33"/>
        <v>0.16661801555919556</v>
      </c>
    </row>
    <row r="991" spans="2:24">
      <c r="B991">
        <v>0</v>
      </c>
      <c r="C991">
        <v>1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  <c r="V991">
        <v>0</v>
      </c>
      <c r="W991" s="1">
        <f t="shared" si="32"/>
        <v>0.67970234730323353</v>
      </c>
      <c r="X991" s="1">
        <f t="shared" si="33"/>
        <v>0.46199528092952552</v>
      </c>
    </row>
    <row r="992" spans="2:24">
      <c r="B992">
        <v>1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 s="1">
        <f t="shared" si="32"/>
        <v>0.35694156252965875</v>
      </c>
      <c r="X992" s="1">
        <f t="shared" si="33"/>
        <v>0.12740727906111429</v>
      </c>
    </row>
    <row r="993" spans="2:24">
      <c r="B993">
        <v>0</v>
      </c>
      <c r="C993">
        <v>1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 s="1">
        <f t="shared" si="32"/>
        <v>0.47289962033489474</v>
      </c>
      <c r="X993" s="1">
        <f t="shared" si="33"/>
        <v>0.2236340509128876</v>
      </c>
    </row>
    <row r="994" spans="2:24">
      <c r="B994">
        <v>1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 s="1">
        <f t="shared" si="32"/>
        <v>0.35694156252965875</v>
      </c>
      <c r="X994" s="1">
        <f t="shared" si="33"/>
        <v>0.12740727906111429</v>
      </c>
    </row>
    <row r="995" spans="2:24">
      <c r="B995">
        <v>0</v>
      </c>
      <c r="C995">
        <v>1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  <c r="V995">
        <v>0</v>
      </c>
      <c r="W995" s="1">
        <f t="shared" si="32"/>
        <v>0.66515192903694009</v>
      </c>
      <c r="X995" s="1">
        <f t="shared" si="33"/>
        <v>0.44242708870156261</v>
      </c>
    </row>
    <row r="996" spans="2:24">
      <c r="B996">
        <v>1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1</v>
      </c>
      <c r="V996">
        <v>0</v>
      </c>
      <c r="W996" s="1">
        <f t="shared" si="32"/>
        <v>4.8276340459682099E-2</v>
      </c>
      <c r="X996" s="1">
        <f t="shared" si="33"/>
        <v>2.330605048179139E-3</v>
      </c>
    </row>
    <row r="997" spans="2:24">
      <c r="B997">
        <v>1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 s="1">
        <f t="shared" si="32"/>
        <v>9.8723281533379004E-2</v>
      </c>
      <c r="X997" s="1">
        <f t="shared" si="33"/>
        <v>9.7462863167188125E-3</v>
      </c>
    </row>
    <row r="998" spans="2:24">
      <c r="B998">
        <v>0</v>
      </c>
      <c r="C998">
        <v>1</v>
      </c>
      <c r="D998">
        <v>0</v>
      </c>
      <c r="E998">
        <v>1</v>
      </c>
      <c r="F998">
        <v>0</v>
      </c>
      <c r="G998">
        <v>1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 s="1">
        <f t="shared" si="32"/>
        <v>0.42282716873535275</v>
      </c>
      <c r="X998" s="1">
        <f t="shared" si="33"/>
        <v>0.17878281462075446</v>
      </c>
    </row>
    <row r="999" spans="2:24">
      <c r="B999">
        <v>0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1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0</v>
      </c>
      <c r="U999">
        <v>1</v>
      </c>
      <c r="V999">
        <v>0</v>
      </c>
      <c r="W999" s="1">
        <f t="shared" si="32"/>
        <v>-0.27539527947374015</v>
      </c>
      <c r="X999" s="1">
        <f t="shared" si="33"/>
        <v>7.5842559956419447E-2</v>
      </c>
    </row>
    <row r="1000" spans="2:24">
      <c r="B1000">
        <v>0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 s="1">
        <f t="shared" si="32"/>
        <v>0.82016248898980448</v>
      </c>
      <c r="X1000" s="1">
        <f t="shared" si="33"/>
        <v>0.67266650834595121</v>
      </c>
    </row>
    <row r="1001" spans="2:24">
      <c r="B1001">
        <v>1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 s="1">
        <f t="shared" si="32"/>
        <v>0.34239114426336537</v>
      </c>
      <c r="X1001" s="1">
        <f t="shared" si="33"/>
        <v>0.11723169566997667</v>
      </c>
    </row>
    <row r="1002" spans="2:24">
      <c r="B1002">
        <v>1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 s="1">
        <f t="shared" si="32"/>
        <v>0.36650902585487977</v>
      </c>
      <c r="X1002" s="1">
        <f t="shared" si="33"/>
        <v>0.13432886603309294</v>
      </c>
    </row>
    <row r="1003" spans="2:24">
      <c r="B1003">
        <v>1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 s="1">
        <f t="shared" si="32"/>
        <v>0.35694156252965875</v>
      </c>
      <c r="X1003" s="1">
        <f t="shared" si="33"/>
        <v>0.12740727906111429</v>
      </c>
    </row>
    <row r="1004" spans="2:24">
      <c r="B1004">
        <v>0</v>
      </c>
      <c r="C1004">
        <v>1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 s="1">
        <f t="shared" si="32"/>
        <v>0.47289962033489474</v>
      </c>
      <c r="X1004" s="1">
        <f t="shared" si="33"/>
        <v>0.2236340509128876</v>
      </c>
    </row>
    <row r="1005" spans="2:24">
      <c r="B1005">
        <v>1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 s="1">
        <f t="shared" si="32"/>
        <v>9.8723281533379004E-2</v>
      </c>
      <c r="X1005" s="1">
        <f t="shared" si="33"/>
        <v>9.7462863167188125E-3</v>
      </c>
    </row>
    <row r="1006" spans="2:24">
      <c r="B1006">
        <v>0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 s="1">
        <f t="shared" si="32"/>
        <v>0.54167864129083032</v>
      </c>
      <c r="X1006" s="1">
        <f t="shared" si="33"/>
        <v>0.29341575043068002</v>
      </c>
    </row>
    <row r="1007" spans="2:24">
      <c r="B1007">
        <v>1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1</v>
      </c>
      <c r="V1007">
        <v>0</v>
      </c>
      <c r="W1007" s="1">
        <f t="shared" si="32"/>
        <v>0.8807786219187852</v>
      </c>
      <c r="X1007" s="1">
        <f t="shared" si="33"/>
        <v>0.77577098082915441</v>
      </c>
    </row>
  </sheetData>
  <conditionalFormatting sqref="H2:U2">
    <cfRule type="colorScale" priority="1">
      <colorScale>
        <cfvo type="min"/>
        <cfvo type="max"/>
        <color rgb="FFFCFCFF"/>
        <color rgb="FF63BE7B"/>
      </colorScale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Z1007"/>
  <sheetViews>
    <sheetView topLeftCell="H1" workbookViewId="0">
      <selection activeCell="X1" sqref="X1"/>
    </sheetView>
  </sheetViews>
  <sheetFormatPr baseColWidth="10" defaultColWidth="11" defaultRowHeight="15" x14ac:dyDescent="0"/>
  <cols>
    <col min="1" max="1" width="22.6640625" bestFit="1" customWidth="1"/>
    <col min="2" max="2" width="6.33203125" style="9" customWidth="1"/>
    <col min="3" max="3" width="7.5" style="3" customWidth="1"/>
    <col min="4" max="4" width="7.33203125" style="9" customWidth="1"/>
    <col min="5" max="5" width="6.33203125" style="3" customWidth="1"/>
    <col min="6" max="6" width="10.1640625" style="14" customWidth="1"/>
    <col min="7" max="7" width="7.83203125" style="13" customWidth="1"/>
    <col min="8" max="8" width="10.1640625" style="13" customWidth="1"/>
    <col min="9" max="9" width="5.6640625" style="13" customWidth="1"/>
    <col min="10" max="10" width="8.6640625" style="13" customWidth="1"/>
    <col min="11" max="11" width="7.83203125" style="13" customWidth="1"/>
    <col min="12" max="12" width="7.1640625" style="13" customWidth="1"/>
    <col min="13" max="13" width="6.6640625" style="13" customWidth="1"/>
    <col min="14" max="14" width="6.5" style="13" customWidth="1"/>
    <col min="15" max="15" width="8.1640625" style="13" customWidth="1"/>
    <col min="16" max="17" width="10.1640625" style="13" customWidth="1"/>
    <col min="18" max="18" width="8.6640625" style="13" customWidth="1"/>
    <col min="19" max="19" width="5.83203125" style="13" customWidth="1"/>
    <col min="20" max="20" width="10.1640625" style="13" customWidth="1"/>
    <col min="21" max="21" width="10.5" style="9" bestFit="1" customWidth="1"/>
    <col min="22" max="22" width="11" style="9"/>
    <col min="23" max="23" width="30.5" style="3" bestFit="1" customWidth="1"/>
    <col min="24" max="24" width="16" style="3" customWidth="1"/>
    <col min="25" max="25" width="22.1640625" style="3" bestFit="1" customWidth="1"/>
    <col min="26" max="26" width="22.6640625" bestFit="1" customWidth="1"/>
    <col min="27" max="27" width="14.1640625" bestFit="1" customWidth="1"/>
  </cols>
  <sheetData>
    <row r="1" spans="1:26" ht="45">
      <c r="B1" s="7" t="s">
        <v>18</v>
      </c>
      <c r="C1" s="5" t="s">
        <v>19</v>
      </c>
      <c r="D1" s="7" t="s">
        <v>20</v>
      </c>
      <c r="E1" s="5" t="s">
        <v>21</v>
      </c>
      <c r="F1" s="8" t="s">
        <v>1</v>
      </c>
      <c r="G1" s="6" t="s">
        <v>2</v>
      </c>
      <c r="H1" s="6" t="s">
        <v>16</v>
      </c>
      <c r="I1" s="6" t="s">
        <v>3</v>
      </c>
      <c r="J1" s="6" t="s">
        <v>4</v>
      </c>
      <c r="K1" s="6" t="s">
        <v>23</v>
      </c>
      <c r="L1" s="6" t="s">
        <v>5</v>
      </c>
      <c r="M1" s="6" t="s">
        <v>24</v>
      </c>
      <c r="N1" s="6" t="s">
        <v>25</v>
      </c>
      <c r="O1" s="6" t="s">
        <v>27</v>
      </c>
      <c r="P1" s="6" t="s">
        <v>7</v>
      </c>
      <c r="Q1" s="6" t="s">
        <v>6</v>
      </c>
      <c r="R1" s="6" t="s">
        <v>26</v>
      </c>
      <c r="S1" s="6" t="s">
        <v>17</v>
      </c>
      <c r="T1" s="6" t="s">
        <v>8</v>
      </c>
      <c r="U1" s="8" t="s">
        <v>34</v>
      </c>
      <c r="W1" s="33" t="s">
        <v>37</v>
      </c>
      <c r="X1" s="31">
        <f>SUM(X8:X1007)</f>
        <v>135.52432783657503</v>
      </c>
      <c r="Y1" s="3" t="s">
        <v>51</v>
      </c>
      <c r="Z1" s="3">
        <f>COUNT(V8:V1007)</f>
        <v>1000</v>
      </c>
    </row>
    <row r="2" spans="1:26">
      <c r="A2" t="s">
        <v>35</v>
      </c>
      <c r="B2" s="53">
        <v>-9.8310657713015462E-2</v>
      </c>
      <c r="C2" s="54">
        <v>-2.6821466252445747E-2</v>
      </c>
      <c r="D2" s="53">
        <v>-2.7930703076768135E-2</v>
      </c>
      <c r="E2" s="54">
        <v>-1.3297637855899448E-2</v>
      </c>
      <c r="F2" s="23">
        <v>0.21639365104044961</v>
      </c>
      <c r="G2" s="21">
        <v>-0.27408143759862369</v>
      </c>
      <c r="H2" s="21">
        <v>-0.23806767631321282</v>
      </c>
      <c r="I2" s="21">
        <v>0.34558508298584417</v>
      </c>
      <c r="J2" s="21">
        <v>0.2941245765836159</v>
      </c>
      <c r="K2" s="21">
        <v>0.32535035300670972</v>
      </c>
      <c r="L2" s="21">
        <v>0.19362638323962711</v>
      </c>
      <c r="M2" s="21">
        <v>0.22992469462370688</v>
      </c>
      <c r="N2" s="21">
        <v>0.14577272864748322</v>
      </c>
      <c r="O2" s="21">
        <v>0.16053320805572019</v>
      </c>
      <c r="P2" s="21">
        <v>-0.15907312312007915</v>
      </c>
      <c r="Q2" s="21">
        <v>0.16468858488626933</v>
      </c>
      <c r="R2" s="21">
        <v>0.18778276960254814</v>
      </c>
      <c r="S2" s="21">
        <v>-0.20745941931384937</v>
      </c>
      <c r="T2" s="49">
        <v>0.23990853078851318</v>
      </c>
      <c r="U2" s="24">
        <v>0.484221514164208</v>
      </c>
      <c r="V2" s="10"/>
      <c r="W2" s="13" t="s">
        <v>52</v>
      </c>
      <c r="X2" s="31">
        <f>DEVSQ(V8:V1007)</f>
        <v>250</v>
      </c>
      <c r="Y2" s="3" t="s">
        <v>54</v>
      </c>
      <c r="Z2" s="3">
        <f>COUNT(B2:U2)</f>
        <v>20</v>
      </c>
    </row>
    <row r="3" spans="1:26">
      <c r="A3" t="s">
        <v>36</v>
      </c>
      <c r="B3" s="50">
        <v>4.1141442801870293E-2</v>
      </c>
      <c r="C3" s="48">
        <v>4.0327218562652548E-2</v>
      </c>
      <c r="D3" s="51">
        <v>4.2867553854885193E-2</v>
      </c>
      <c r="E3" s="48">
        <v>4.3303079908090916E-2</v>
      </c>
      <c r="F3" s="51">
        <v>4.6492891816087512E-2</v>
      </c>
      <c r="G3" s="51">
        <v>3.480921956760083E-2</v>
      </c>
      <c r="H3" s="51">
        <v>3.4306866372243679E-2</v>
      </c>
      <c r="I3" s="51">
        <v>3.9150153346526897E-2</v>
      </c>
      <c r="J3" s="51">
        <v>3.6043933430996315E-2</v>
      </c>
      <c r="K3" s="51">
        <v>8.9259717134433925E-2</v>
      </c>
      <c r="L3" s="51">
        <v>8.9405286287285016E-2</v>
      </c>
      <c r="M3" s="51">
        <v>4.7093098285681194E-2</v>
      </c>
      <c r="N3" s="51">
        <v>6.9814720671462771E-2</v>
      </c>
      <c r="O3" s="51">
        <v>4.1693378597145662E-2</v>
      </c>
      <c r="P3" s="51">
        <v>4.0353467598364508E-2</v>
      </c>
      <c r="Q3" s="51">
        <v>5.1597334202427618E-2</v>
      </c>
      <c r="R3" s="51">
        <v>3.5900200732815676E-2</v>
      </c>
      <c r="S3" s="51">
        <v>3.6643700084652384E-2</v>
      </c>
      <c r="T3" s="48">
        <v>3.5720201456494252E-2</v>
      </c>
      <c r="U3" s="48">
        <v>5.5329271618134279E-2</v>
      </c>
      <c r="W3" s="3" t="s">
        <v>46</v>
      </c>
      <c r="X3" s="31">
        <f>X2-X1</f>
        <v>114.47567216342497</v>
      </c>
      <c r="Y3" s="3" t="s">
        <v>50</v>
      </c>
      <c r="Z3" s="25">
        <f>Z1-Z2</f>
        <v>980</v>
      </c>
    </row>
    <row r="4" spans="1:26">
      <c r="A4" t="s">
        <v>59</v>
      </c>
      <c r="B4" s="9">
        <f>ABS(B2/B3)</f>
        <v>2.389577297676742</v>
      </c>
      <c r="C4" s="39">
        <f t="shared" ref="C4:U4" si="0">ABS(C2/C3)</f>
        <v>0.66509586349913508</v>
      </c>
      <c r="D4" s="9">
        <f t="shared" si="0"/>
        <v>0.65155812648696654</v>
      </c>
      <c r="E4" s="39">
        <f t="shared" si="0"/>
        <v>0.30708295770469818</v>
      </c>
      <c r="F4" s="9">
        <f t="shared" si="0"/>
        <v>4.6543383856706644</v>
      </c>
      <c r="G4" s="52">
        <f t="shared" si="0"/>
        <v>7.8738173680207657</v>
      </c>
      <c r="H4" s="52">
        <f t="shared" si="0"/>
        <v>6.9393594194841386</v>
      </c>
      <c r="I4" s="52">
        <f t="shared" si="0"/>
        <v>8.827170609703419</v>
      </c>
      <c r="J4" s="52">
        <f t="shared" si="0"/>
        <v>8.1601686771144895</v>
      </c>
      <c r="K4" s="52">
        <f t="shared" si="0"/>
        <v>3.6449852570863523</v>
      </c>
      <c r="L4" s="52">
        <f t="shared" si="0"/>
        <v>2.1657151526527145</v>
      </c>
      <c r="M4" s="52">
        <f t="shared" si="0"/>
        <v>4.8823437614767471</v>
      </c>
      <c r="N4" s="52">
        <f t="shared" si="0"/>
        <v>2.0879941543197895</v>
      </c>
      <c r="O4" s="52">
        <f t="shared" si="0"/>
        <v>3.8503286002998647</v>
      </c>
      <c r="P4" s="52">
        <f t="shared" si="0"/>
        <v>3.9419939000862034</v>
      </c>
      <c r="Q4" s="52">
        <f t="shared" si="0"/>
        <v>3.1918041393409982</v>
      </c>
      <c r="R4" s="52">
        <f t="shared" si="0"/>
        <v>5.2306885691282377</v>
      </c>
      <c r="S4" s="52">
        <f t="shared" si="0"/>
        <v>5.6615303267570507</v>
      </c>
      <c r="T4" s="39">
        <f t="shared" si="0"/>
        <v>6.7163263645282623</v>
      </c>
      <c r="U4" s="37">
        <f t="shared" si="0"/>
        <v>8.7516336290518488</v>
      </c>
      <c r="W4" s="3" t="s">
        <v>53</v>
      </c>
      <c r="X4" s="31">
        <f>X3/X2</f>
        <v>0.45790268865369987</v>
      </c>
      <c r="Y4" s="3" t="s">
        <v>48</v>
      </c>
      <c r="Z4" s="25">
        <f>(X3/X1)*(Z3/(Z2-1))</f>
        <v>43.568079353265873</v>
      </c>
    </row>
    <row r="5" spans="1:26">
      <c r="A5" s="26" t="s">
        <v>60</v>
      </c>
      <c r="B5" s="17">
        <f t="shared" ref="B5:U5" si="1">TDIST(B4,$Z3,2)</f>
        <v>1.705596285362878E-2</v>
      </c>
      <c r="C5" s="18">
        <f t="shared" si="1"/>
        <v>0.50614566533600835</v>
      </c>
      <c r="D5" s="17">
        <f t="shared" si="1"/>
        <v>0.51483902919490654</v>
      </c>
      <c r="E5" s="18">
        <f t="shared" si="1"/>
        <v>0.75884546852576551</v>
      </c>
      <c r="F5" s="17">
        <f t="shared" si="1"/>
        <v>3.6967359331565155E-6</v>
      </c>
      <c r="G5" s="34">
        <f t="shared" si="1"/>
        <v>9.0874382792927084E-15</v>
      </c>
      <c r="H5" s="34">
        <f t="shared" si="1"/>
        <v>7.1528104239728028E-12</v>
      </c>
      <c r="I5" s="34">
        <f t="shared" si="1"/>
        <v>4.8565807037419621E-18</v>
      </c>
      <c r="J5" s="34">
        <f t="shared" si="1"/>
        <v>1.0202596568002086E-15</v>
      </c>
      <c r="K5" s="34">
        <f t="shared" si="1"/>
        <v>2.8145581981890288E-4</v>
      </c>
      <c r="L5" s="34">
        <f t="shared" si="1"/>
        <v>3.0573573457547715E-2</v>
      </c>
      <c r="M5" s="34">
        <f t="shared" si="1"/>
        <v>1.2234348661110639E-6</v>
      </c>
      <c r="N5" s="34">
        <f t="shared" si="1"/>
        <v>3.7056074675939327E-2</v>
      </c>
      <c r="O5" s="34">
        <f t="shared" si="1"/>
        <v>1.2561131011350776E-4</v>
      </c>
      <c r="P5" s="34">
        <f t="shared" si="1"/>
        <v>8.6549777257137613E-5</v>
      </c>
      <c r="Q5" s="34">
        <f t="shared" si="1"/>
        <v>1.4588649888406077E-3</v>
      </c>
      <c r="R5" s="34">
        <f t="shared" si="1"/>
        <v>2.0648752060289912E-7</v>
      </c>
      <c r="S5" s="34">
        <f t="shared" si="1"/>
        <v>1.9700471148691829E-8</v>
      </c>
      <c r="T5" s="18">
        <f t="shared" si="1"/>
        <v>3.1534617739175539E-11</v>
      </c>
      <c r="U5" s="45">
        <f t="shared" si="1"/>
        <v>9.056683286065437E-18</v>
      </c>
      <c r="W5" s="32" t="s">
        <v>47</v>
      </c>
      <c r="X5" s="31">
        <f>SQRT(X1/Z3)</f>
        <v>0.37187380984076401</v>
      </c>
      <c r="Y5" s="3" t="s">
        <v>49</v>
      </c>
      <c r="Z5" s="35">
        <f>FDIST(Z4,Z2-1,Z3)</f>
        <v>4.4567516153429386E-116</v>
      </c>
    </row>
    <row r="6" spans="1:26">
      <c r="B6" s="15"/>
    </row>
    <row r="7" spans="1:26" ht="45">
      <c r="B7" s="7" t="s">
        <v>18</v>
      </c>
      <c r="C7" s="5" t="s">
        <v>19</v>
      </c>
      <c r="D7" s="7" t="s">
        <v>20</v>
      </c>
      <c r="E7" s="5" t="s">
        <v>21</v>
      </c>
      <c r="F7" s="8" t="s">
        <v>1</v>
      </c>
      <c r="G7" s="6" t="s">
        <v>2</v>
      </c>
      <c r="H7" s="6" t="s">
        <v>16</v>
      </c>
      <c r="I7" s="6" t="s">
        <v>3</v>
      </c>
      <c r="J7" s="6" t="s">
        <v>4</v>
      </c>
      <c r="K7" s="6" t="s">
        <v>23</v>
      </c>
      <c r="L7" s="6" t="s">
        <v>5</v>
      </c>
      <c r="M7" s="6" t="s">
        <v>24</v>
      </c>
      <c r="N7" s="6" t="s">
        <v>25</v>
      </c>
      <c r="O7" s="6" t="s">
        <v>27</v>
      </c>
      <c r="P7" s="6" t="s">
        <v>7</v>
      </c>
      <c r="Q7" s="6" t="s">
        <v>6</v>
      </c>
      <c r="R7" s="6" t="s">
        <v>26</v>
      </c>
      <c r="S7" s="6" t="s">
        <v>17</v>
      </c>
      <c r="T7" s="6" t="s">
        <v>8</v>
      </c>
      <c r="U7" s="44" t="s">
        <v>34</v>
      </c>
      <c r="V7" s="8" t="s">
        <v>12</v>
      </c>
      <c r="W7" s="11" t="s">
        <v>33</v>
      </c>
      <c r="X7" s="12" t="s">
        <v>30</v>
      </c>
      <c r="Y7"/>
    </row>
    <row r="8" spans="1:26">
      <c r="B8" s="9">
        <v>1</v>
      </c>
      <c r="C8" s="3">
        <v>0</v>
      </c>
      <c r="D8" s="9">
        <v>0</v>
      </c>
      <c r="E8" s="3">
        <v>1</v>
      </c>
      <c r="F8" s="14">
        <v>1</v>
      </c>
      <c r="G8" s="13">
        <v>0</v>
      </c>
      <c r="H8" s="13">
        <v>0</v>
      </c>
      <c r="I8" s="13">
        <v>0</v>
      </c>
      <c r="J8" s="13">
        <v>1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9">
        <v>1</v>
      </c>
      <c r="V8" s="9">
        <v>1</v>
      </c>
      <c r="W8" s="15">
        <f>SUMPRODUCT(B$2:U$2,B8:U8)</f>
        <v>0.88313144621935857</v>
      </c>
      <c r="X8" s="16">
        <f t="shared" ref="X8:X71" si="2">(V8-W8)^2</f>
        <v>1.3658258862778678E-2</v>
      </c>
      <c r="Y8"/>
    </row>
    <row r="9" spans="1:26">
      <c r="B9" s="9">
        <v>1</v>
      </c>
      <c r="C9" s="3">
        <v>0</v>
      </c>
      <c r="D9" s="9">
        <v>1</v>
      </c>
      <c r="E9" s="3">
        <v>0</v>
      </c>
      <c r="F9" s="14">
        <v>1</v>
      </c>
      <c r="G9" s="13">
        <v>0</v>
      </c>
      <c r="H9" s="13">
        <v>0</v>
      </c>
      <c r="I9" s="13">
        <v>0</v>
      </c>
      <c r="J9" s="13">
        <v>1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9">
        <v>1</v>
      </c>
      <c r="V9" s="9">
        <v>1</v>
      </c>
      <c r="W9" s="15">
        <f t="shared" ref="W9:W72" si="3">SUMPRODUCT(B$2:U$2,B9:U9)</f>
        <v>0.86849838099848986</v>
      </c>
      <c r="X9" s="16">
        <f t="shared" si="2"/>
        <v>1.7292675800018333E-2</v>
      </c>
      <c r="Y9"/>
    </row>
    <row r="10" spans="1:26">
      <c r="B10" s="9">
        <v>1</v>
      </c>
      <c r="C10" s="3">
        <v>0</v>
      </c>
      <c r="D10" s="9">
        <v>1</v>
      </c>
      <c r="E10" s="3">
        <v>0</v>
      </c>
      <c r="F10" s="14">
        <v>1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1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9">
        <v>1</v>
      </c>
      <c r="V10" s="9">
        <v>1</v>
      </c>
      <c r="W10" s="15">
        <f t="shared" si="3"/>
        <v>0.72014653306235721</v>
      </c>
      <c r="X10" s="16">
        <f t="shared" si="2"/>
        <v>7.8317962957018331E-2</v>
      </c>
      <c r="Y10"/>
    </row>
    <row r="11" spans="1:26">
      <c r="B11" s="9">
        <v>0</v>
      </c>
      <c r="C11" s="3">
        <v>0</v>
      </c>
      <c r="D11" s="9">
        <v>1</v>
      </c>
      <c r="E11" s="3">
        <v>0</v>
      </c>
      <c r="F11" s="14">
        <v>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1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9">
        <v>1</v>
      </c>
      <c r="V11" s="9">
        <v>1</v>
      </c>
      <c r="W11" s="15">
        <f t="shared" si="3"/>
        <v>0.68621550571114676</v>
      </c>
      <c r="X11" s="16">
        <f t="shared" si="2"/>
        <v>9.846070885611137E-2</v>
      </c>
      <c r="Y11"/>
    </row>
    <row r="12" spans="1:26">
      <c r="B12" s="9">
        <v>0</v>
      </c>
      <c r="C12" s="3">
        <v>1</v>
      </c>
      <c r="D12" s="9">
        <v>0</v>
      </c>
      <c r="E12" s="3">
        <v>1</v>
      </c>
      <c r="F12" s="14">
        <v>0</v>
      </c>
      <c r="G12" s="13">
        <v>0</v>
      </c>
      <c r="H12" s="13">
        <v>0</v>
      </c>
      <c r="I12" s="13">
        <v>0</v>
      </c>
      <c r="J12" s="13">
        <v>0</v>
      </c>
      <c r="K12" s="13">
        <v>1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1</v>
      </c>
      <c r="S12" s="13">
        <v>0</v>
      </c>
      <c r="T12" s="13">
        <v>0</v>
      </c>
      <c r="U12" s="9">
        <v>1</v>
      </c>
      <c r="V12" s="9">
        <v>1</v>
      </c>
      <c r="W12" s="15">
        <f t="shared" si="3"/>
        <v>0.95723553266512074</v>
      </c>
      <c r="X12" s="16">
        <f t="shared" si="2"/>
        <v>1.8287996664359556E-3</v>
      </c>
      <c r="Y12"/>
    </row>
    <row r="13" spans="1:26">
      <c r="B13" s="9">
        <v>0</v>
      </c>
      <c r="C13" s="3">
        <v>1</v>
      </c>
      <c r="D13" s="9">
        <v>1</v>
      </c>
      <c r="E13" s="3">
        <v>0</v>
      </c>
      <c r="F13" s="14">
        <v>0</v>
      </c>
      <c r="G13" s="13">
        <v>0</v>
      </c>
      <c r="H13" s="13">
        <v>0</v>
      </c>
      <c r="I13" s="13">
        <v>0</v>
      </c>
      <c r="J13" s="13">
        <v>1</v>
      </c>
      <c r="K13" s="13">
        <v>0</v>
      </c>
      <c r="L13" s="13">
        <v>0</v>
      </c>
      <c r="M13" s="13">
        <v>0</v>
      </c>
      <c r="N13" s="13">
        <v>0</v>
      </c>
      <c r="O13" s="13">
        <v>1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9">
        <v>1</v>
      </c>
      <c r="V13" s="9">
        <v>1</v>
      </c>
      <c r="W13" s="15">
        <f t="shared" si="3"/>
        <v>0.88412712947433025</v>
      </c>
      <c r="X13" s="16">
        <f t="shared" si="2"/>
        <v>1.3426522123858625E-2</v>
      </c>
      <c r="Y13"/>
    </row>
    <row r="14" spans="1:26">
      <c r="B14" s="9">
        <v>1</v>
      </c>
      <c r="C14" s="3">
        <v>0</v>
      </c>
      <c r="D14" s="9">
        <v>1</v>
      </c>
      <c r="E14" s="3">
        <v>0</v>
      </c>
      <c r="F14" s="14">
        <v>0</v>
      </c>
      <c r="G14" s="13">
        <v>1</v>
      </c>
      <c r="H14" s="13">
        <v>0</v>
      </c>
      <c r="I14" s="13">
        <v>1</v>
      </c>
      <c r="J14" s="13">
        <v>1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9">
        <v>1</v>
      </c>
      <c r="V14" s="9">
        <v>1</v>
      </c>
      <c r="W14" s="15">
        <f t="shared" si="3"/>
        <v>0.72360837534526079</v>
      </c>
      <c r="X14" s="16">
        <f t="shared" si="2"/>
        <v>7.6392330179286247E-2</v>
      </c>
      <c r="Y14"/>
    </row>
    <row r="15" spans="1:26">
      <c r="B15" s="9">
        <v>0</v>
      </c>
      <c r="C15" s="3">
        <v>1</v>
      </c>
      <c r="D15" s="9">
        <v>1</v>
      </c>
      <c r="E15" s="3">
        <v>0</v>
      </c>
      <c r="F15" s="14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1</v>
      </c>
      <c r="U15" s="9">
        <v>1</v>
      </c>
      <c r="V15" s="9">
        <v>1</v>
      </c>
      <c r="W15" s="15">
        <f t="shared" si="3"/>
        <v>0.66937787562350737</v>
      </c>
      <c r="X15" s="16">
        <f t="shared" si="2"/>
        <v>0.10931098912722496</v>
      </c>
      <c r="Y15"/>
    </row>
    <row r="16" spans="1:26">
      <c r="B16" s="9">
        <v>0</v>
      </c>
      <c r="C16" s="3">
        <v>1</v>
      </c>
      <c r="D16" s="9">
        <v>1</v>
      </c>
      <c r="E16" s="3">
        <v>0</v>
      </c>
      <c r="F16" s="14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1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9">
        <v>1</v>
      </c>
      <c r="V16" s="9">
        <v>1</v>
      </c>
      <c r="W16" s="15">
        <f t="shared" si="3"/>
        <v>0.65939403945870101</v>
      </c>
      <c r="X16" s="16">
        <f t="shared" si="2"/>
        <v>0.11601242035626093</v>
      </c>
      <c r="Y16"/>
    </row>
    <row r="17" spans="2:25">
      <c r="B17" s="9">
        <v>0</v>
      </c>
      <c r="C17" s="3">
        <v>1</v>
      </c>
      <c r="D17" s="9">
        <v>1</v>
      </c>
      <c r="E17" s="3">
        <v>0</v>
      </c>
      <c r="F17" s="14">
        <v>0</v>
      </c>
      <c r="G17" s="13">
        <v>0</v>
      </c>
      <c r="H17" s="13">
        <v>0</v>
      </c>
      <c r="I17" s="13">
        <v>0</v>
      </c>
      <c r="J17" s="13">
        <v>1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1</v>
      </c>
      <c r="U17" s="9">
        <v>1</v>
      </c>
      <c r="V17" s="9">
        <v>1</v>
      </c>
      <c r="W17" s="15">
        <f t="shared" si="3"/>
        <v>0.96350245220712316</v>
      </c>
      <c r="X17" s="16">
        <f t="shared" si="2"/>
        <v>1.332070994893329E-3</v>
      </c>
      <c r="Y17"/>
    </row>
    <row r="18" spans="2:25">
      <c r="B18" s="9">
        <v>0</v>
      </c>
      <c r="C18" s="3">
        <v>1</v>
      </c>
      <c r="D18" s="9">
        <v>1</v>
      </c>
      <c r="E18" s="3">
        <v>0</v>
      </c>
      <c r="F18" s="14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1</v>
      </c>
      <c r="S18" s="13">
        <v>0</v>
      </c>
      <c r="T18" s="13">
        <v>0</v>
      </c>
      <c r="U18" s="9">
        <v>1</v>
      </c>
      <c r="V18" s="9">
        <v>1</v>
      </c>
      <c r="W18" s="15">
        <f t="shared" si="3"/>
        <v>0.61725211443754224</v>
      </c>
      <c r="X18" s="16">
        <f t="shared" si="2"/>
        <v>0.14649594390253226</v>
      </c>
      <c r="Y18"/>
    </row>
    <row r="19" spans="2:25">
      <c r="B19" s="9">
        <v>0</v>
      </c>
      <c r="C19" s="3">
        <v>1</v>
      </c>
      <c r="D19" s="9">
        <v>0</v>
      </c>
      <c r="E19" s="3">
        <v>1</v>
      </c>
      <c r="F19" s="14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1</v>
      </c>
      <c r="Q19" s="13">
        <v>0</v>
      </c>
      <c r="R19" s="13">
        <v>1</v>
      </c>
      <c r="S19" s="13">
        <v>0</v>
      </c>
      <c r="T19" s="13">
        <v>0</v>
      </c>
      <c r="U19" s="9">
        <v>1</v>
      </c>
      <c r="V19" s="9">
        <v>1</v>
      </c>
      <c r="W19" s="15">
        <f t="shared" si="3"/>
        <v>0.4728120565383318</v>
      </c>
      <c r="X19" s="16">
        <f t="shared" si="2"/>
        <v>0.27792712773134304</v>
      </c>
      <c r="Y19"/>
    </row>
    <row r="20" spans="2:25">
      <c r="B20" s="9">
        <v>0</v>
      </c>
      <c r="C20" s="3">
        <v>1</v>
      </c>
      <c r="D20" s="9">
        <v>1</v>
      </c>
      <c r="E20" s="3">
        <v>0</v>
      </c>
      <c r="F20" s="14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1</v>
      </c>
      <c r="P20" s="13">
        <v>0</v>
      </c>
      <c r="Q20" s="13">
        <v>1</v>
      </c>
      <c r="R20" s="13">
        <v>1</v>
      </c>
      <c r="S20" s="13">
        <v>0</v>
      </c>
      <c r="T20" s="13">
        <v>0</v>
      </c>
      <c r="U20" s="9">
        <v>1</v>
      </c>
      <c r="V20" s="9">
        <v>1</v>
      </c>
      <c r="W20" s="15">
        <f t="shared" si="3"/>
        <v>0.94247390737953185</v>
      </c>
      <c r="X20" s="16">
        <f t="shared" si="2"/>
        <v>3.30925133217868E-3</v>
      </c>
      <c r="Y20"/>
    </row>
    <row r="21" spans="2:25">
      <c r="B21" s="9">
        <v>0</v>
      </c>
      <c r="C21" s="3">
        <v>0</v>
      </c>
      <c r="D21" s="9">
        <v>0</v>
      </c>
      <c r="E21" s="3">
        <v>1</v>
      </c>
      <c r="F21" s="14">
        <v>0</v>
      </c>
      <c r="G21" s="13">
        <v>0</v>
      </c>
      <c r="H21" s="13">
        <v>0</v>
      </c>
      <c r="I21" s="13">
        <v>1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1</v>
      </c>
      <c r="R21" s="13">
        <v>0</v>
      </c>
      <c r="S21" s="13">
        <v>0</v>
      </c>
      <c r="T21" s="13">
        <v>0</v>
      </c>
      <c r="U21" s="9">
        <v>1</v>
      </c>
      <c r="V21" s="9">
        <v>1</v>
      </c>
      <c r="W21" s="15">
        <f t="shared" si="3"/>
        <v>0.98119754418042204</v>
      </c>
      <c r="X21" s="16">
        <f t="shared" si="2"/>
        <v>3.5353234484718096E-4</v>
      </c>
      <c r="Y21"/>
    </row>
    <row r="22" spans="2:25">
      <c r="B22" s="9">
        <v>1</v>
      </c>
      <c r="C22" s="3">
        <v>0</v>
      </c>
      <c r="D22" s="9">
        <v>0</v>
      </c>
      <c r="E22" s="3">
        <v>1</v>
      </c>
      <c r="F22" s="14">
        <v>0</v>
      </c>
      <c r="G22" s="13">
        <v>0</v>
      </c>
      <c r="H22" s="13">
        <v>0</v>
      </c>
      <c r="I22" s="13">
        <v>0</v>
      </c>
      <c r="J22" s="13">
        <v>1</v>
      </c>
      <c r="K22" s="13">
        <v>0</v>
      </c>
      <c r="L22" s="13">
        <v>0</v>
      </c>
      <c r="M22" s="13">
        <v>0</v>
      </c>
      <c r="N22" s="13">
        <v>1</v>
      </c>
      <c r="O22" s="13">
        <v>1</v>
      </c>
      <c r="P22" s="13">
        <v>0</v>
      </c>
      <c r="Q22" s="13">
        <v>0</v>
      </c>
      <c r="R22" s="13">
        <v>1</v>
      </c>
      <c r="S22" s="13">
        <v>0</v>
      </c>
      <c r="T22" s="13">
        <v>1</v>
      </c>
      <c r="U22" s="9">
        <v>1</v>
      </c>
      <c r="V22" s="9">
        <v>1</v>
      </c>
      <c r="W22" s="15">
        <f t="shared" si="3"/>
        <v>1.4007350322731735</v>
      </c>
      <c r="X22" s="16">
        <f t="shared" si="2"/>
        <v>0.16058856609098143</v>
      </c>
      <c r="Y22"/>
    </row>
    <row r="23" spans="2:25">
      <c r="B23" s="9">
        <v>1</v>
      </c>
      <c r="C23" s="3">
        <v>0</v>
      </c>
      <c r="D23" s="9">
        <v>1</v>
      </c>
      <c r="E23" s="3">
        <v>0</v>
      </c>
      <c r="F23" s="14">
        <v>0</v>
      </c>
      <c r="G23" s="13">
        <v>0</v>
      </c>
      <c r="H23" s="13">
        <v>0</v>
      </c>
      <c r="I23" s="13">
        <v>1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1</v>
      </c>
      <c r="S23" s="13">
        <v>0</v>
      </c>
      <c r="T23" s="13">
        <v>0</v>
      </c>
      <c r="U23" s="9">
        <v>1</v>
      </c>
      <c r="V23" s="9">
        <v>1</v>
      </c>
      <c r="W23" s="15">
        <f t="shared" si="3"/>
        <v>0.89134800596281671</v>
      </c>
      <c r="X23" s="16">
        <f t="shared" si="2"/>
        <v>1.1805255808256112E-2</v>
      </c>
      <c r="Y23"/>
    </row>
    <row r="24" spans="2:25">
      <c r="B24" s="9">
        <v>1</v>
      </c>
      <c r="C24" s="3">
        <v>0</v>
      </c>
      <c r="D24" s="9">
        <v>0</v>
      </c>
      <c r="E24" s="3">
        <v>0</v>
      </c>
      <c r="F24" s="14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1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9">
        <v>1</v>
      </c>
      <c r="V24" s="9">
        <v>1</v>
      </c>
      <c r="W24" s="15">
        <f t="shared" si="3"/>
        <v>0.54644406450691274</v>
      </c>
      <c r="X24" s="16">
        <f t="shared" si="2"/>
        <v>0.20571298662100954</v>
      </c>
      <c r="Y24"/>
    </row>
    <row r="25" spans="2:25">
      <c r="B25" s="9">
        <v>0</v>
      </c>
      <c r="C25" s="3">
        <v>1</v>
      </c>
      <c r="D25" s="9">
        <v>1</v>
      </c>
      <c r="E25" s="3">
        <v>0</v>
      </c>
      <c r="F25" s="14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1</v>
      </c>
      <c r="N25" s="13">
        <v>0</v>
      </c>
      <c r="O25" s="13">
        <v>1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9">
        <v>1</v>
      </c>
      <c r="V25" s="9">
        <v>1</v>
      </c>
      <c r="W25" s="15">
        <f t="shared" si="3"/>
        <v>0.81992724751442125</v>
      </c>
      <c r="X25" s="16">
        <f t="shared" si="2"/>
        <v>3.2426196187732508E-2</v>
      </c>
      <c r="Y25"/>
    </row>
    <row r="26" spans="2:25">
      <c r="B26" s="9">
        <v>1</v>
      </c>
      <c r="C26" s="3">
        <v>0</v>
      </c>
      <c r="D26" s="9">
        <v>0</v>
      </c>
      <c r="E26" s="3">
        <v>1</v>
      </c>
      <c r="F26" s="14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1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9">
        <v>1</v>
      </c>
      <c r="V26" s="9">
        <v>1</v>
      </c>
      <c r="W26" s="15">
        <f t="shared" si="3"/>
        <v>0.53314642665101331</v>
      </c>
      <c r="X26" s="16">
        <f t="shared" si="2"/>
        <v>0.2179522589487177</v>
      </c>
      <c r="Y26"/>
    </row>
    <row r="27" spans="2:25">
      <c r="B27" s="9">
        <v>0</v>
      </c>
      <c r="C27" s="3">
        <v>1</v>
      </c>
      <c r="D27" s="9">
        <v>1</v>
      </c>
      <c r="E27" s="3">
        <v>0</v>
      </c>
      <c r="F27" s="14">
        <v>1</v>
      </c>
      <c r="G27" s="13">
        <v>1</v>
      </c>
      <c r="H27" s="13">
        <v>0</v>
      </c>
      <c r="I27" s="13">
        <v>0</v>
      </c>
      <c r="J27" s="13">
        <v>1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1</v>
      </c>
      <c r="R27" s="13">
        <v>0</v>
      </c>
      <c r="S27" s="13">
        <v>0</v>
      </c>
      <c r="T27" s="13">
        <v>1</v>
      </c>
      <c r="U27" s="9">
        <v>1</v>
      </c>
      <c r="V27" s="9">
        <v>1</v>
      </c>
      <c r="W27" s="15">
        <f t="shared" si="3"/>
        <v>1.0705032505352183</v>
      </c>
      <c r="X27" s="16">
        <f t="shared" si="2"/>
        <v>4.9707083360317639E-3</v>
      </c>
      <c r="Y27"/>
    </row>
    <row r="28" spans="2:25">
      <c r="B28" s="9">
        <v>1</v>
      </c>
      <c r="C28" s="3">
        <v>0</v>
      </c>
      <c r="D28" s="9">
        <v>0</v>
      </c>
      <c r="E28" s="3">
        <v>1</v>
      </c>
      <c r="F28" s="14">
        <v>0</v>
      </c>
      <c r="G28" s="13">
        <v>0</v>
      </c>
      <c r="H28" s="13">
        <v>1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9">
        <v>1</v>
      </c>
      <c r="V28" s="9">
        <v>1</v>
      </c>
      <c r="W28" s="15">
        <f t="shared" si="3"/>
        <v>0.13454554228208027</v>
      </c>
      <c r="X28" s="16">
        <f t="shared" si="2"/>
        <v>0.74901141838381846</v>
      </c>
      <c r="Y28"/>
    </row>
    <row r="29" spans="2:25">
      <c r="B29" s="9">
        <v>0</v>
      </c>
      <c r="C29" s="3">
        <v>1</v>
      </c>
      <c r="D29" s="9">
        <v>1</v>
      </c>
      <c r="E29" s="3">
        <v>0</v>
      </c>
      <c r="F29" s="14">
        <v>0</v>
      </c>
      <c r="G29" s="13">
        <v>0</v>
      </c>
      <c r="H29" s="13">
        <v>1</v>
      </c>
      <c r="I29" s="13">
        <v>0</v>
      </c>
      <c r="J29" s="13">
        <v>1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1</v>
      </c>
      <c r="S29" s="13">
        <v>0</v>
      </c>
      <c r="T29" s="13">
        <v>0</v>
      </c>
      <c r="U29" s="9">
        <v>1</v>
      </c>
      <c r="V29" s="9">
        <v>1</v>
      </c>
      <c r="W29" s="15">
        <f t="shared" si="3"/>
        <v>0.67330901470794535</v>
      </c>
      <c r="X29" s="16">
        <f t="shared" si="2"/>
        <v>0.10672699987109346</v>
      </c>
      <c r="Y29"/>
    </row>
    <row r="30" spans="2:25">
      <c r="B30" s="9">
        <v>0</v>
      </c>
      <c r="C30" s="3">
        <v>1</v>
      </c>
      <c r="D30" s="9">
        <v>0</v>
      </c>
      <c r="E30" s="3">
        <v>0</v>
      </c>
      <c r="F30" s="14">
        <v>0</v>
      </c>
      <c r="G30" s="13">
        <v>1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1</v>
      </c>
      <c r="Q30" s="13">
        <v>0</v>
      </c>
      <c r="R30" s="13">
        <v>0</v>
      </c>
      <c r="S30" s="13">
        <v>0</v>
      </c>
      <c r="T30" s="13">
        <v>0</v>
      </c>
      <c r="U30" s="9">
        <v>1</v>
      </c>
      <c r="V30" s="9">
        <v>1</v>
      </c>
      <c r="W30" s="15">
        <f t="shared" si="3"/>
        <v>2.4245487193059412E-2</v>
      </c>
      <c r="X30" s="16">
        <f t="shared" si="2"/>
        <v>0.95209686926310999</v>
      </c>
      <c r="Y30"/>
    </row>
    <row r="31" spans="2:25">
      <c r="B31" s="9">
        <v>0</v>
      </c>
      <c r="C31" s="3">
        <v>1</v>
      </c>
      <c r="D31" s="9">
        <v>1</v>
      </c>
      <c r="E31" s="3">
        <v>0</v>
      </c>
      <c r="F31" s="14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9">
        <v>1</v>
      </c>
      <c r="V31" s="9">
        <v>1</v>
      </c>
      <c r="W31" s="15">
        <f t="shared" si="3"/>
        <v>0.4294693448349941</v>
      </c>
      <c r="X31" s="16">
        <f t="shared" si="2"/>
        <v>0.32550522848301089</v>
      </c>
      <c r="Y31"/>
    </row>
    <row r="32" spans="2:25">
      <c r="B32" s="9">
        <v>1</v>
      </c>
      <c r="C32" s="3">
        <v>0</v>
      </c>
      <c r="D32" s="9">
        <v>0</v>
      </c>
      <c r="E32" s="3">
        <v>1</v>
      </c>
      <c r="F32" s="14">
        <v>0</v>
      </c>
      <c r="G32" s="13">
        <v>0</v>
      </c>
      <c r="H32" s="13">
        <v>0</v>
      </c>
      <c r="I32" s="13">
        <v>1</v>
      </c>
      <c r="J32" s="13">
        <v>1</v>
      </c>
      <c r="K32" s="13">
        <v>0</v>
      </c>
      <c r="L32" s="13">
        <v>0</v>
      </c>
      <c r="M32" s="13">
        <v>1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1</v>
      </c>
      <c r="U32" s="9">
        <v>1</v>
      </c>
      <c r="V32" s="9">
        <v>1</v>
      </c>
      <c r="W32" s="15">
        <f t="shared" si="3"/>
        <v>1.4821561035769732</v>
      </c>
      <c r="X32" s="16">
        <f t="shared" si="2"/>
        <v>0.23247450821652896</v>
      </c>
      <c r="Y32"/>
    </row>
    <row r="33" spans="2:25">
      <c r="B33" s="9">
        <v>0</v>
      </c>
      <c r="C33" s="3">
        <v>1</v>
      </c>
      <c r="D33" s="9">
        <v>0</v>
      </c>
      <c r="E33" s="3">
        <v>1</v>
      </c>
      <c r="F33" s="14">
        <v>0</v>
      </c>
      <c r="G33" s="13">
        <v>0</v>
      </c>
      <c r="H33" s="13">
        <v>0</v>
      </c>
      <c r="I33" s="13">
        <v>1</v>
      </c>
      <c r="J33" s="13">
        <v>0</v>
      </c>
      <c r="K33" s="13">
        <v>1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1</v>
      </c>
      <c r="U33" s="9">
        <v>1</v>
      </c>
      <c r="V33" s="9">
        <v>1</v>
      </c>
      <c r="W33" s="15">
        <f t="shared" si="3"/>
        <v>1.3549463768369299</v>
      </c>
      <c r="X33" s="16">
        <f t="shared" si="2"/>
        <v>0.12598693042966383</v>
      </c>
      <c r="Y33"/>
    </row>
    <row r="34" spans="2:25">
      <c r="B34" s="9">
        <v>0</v>
      </c>
      <c r="C34" s="3">
        <v>1</v>
      </c>
      <c r="D34" s="9">
        <v>1</v>
      </c>
      <c r="E34" s="3">
        <v>0</v>
      </c>
      <c r="F34" s="14">
        <v>0</v>
      </c>
      <c r="G34" s="13">
        <v>1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1</v>
      </c>
      <c r="S34" s="13">
        <v>0</v>
      </c>
      <c r="T34" s="13">
        <v>0</v>
      </c>
      <c r="U34" s="9">
        <v>1</v>
      </c>
      <c r="V34" s="9">
        <v>1</v>
      </c>
      <c r="W34" s="15">
        <f t="shared" si="3"/>
        <v>0.34317067683891855</v>
      </c>
      <c r="X34" s="16">
        <f t="shared" si="2"/>
        <v>0.43142475976424438</v>
      </c>
      <c r="Y34"/>
    </row>
    <row r="35" spans="2:25">
      <c r="B35" s="9">
        <v>1</v>
      </c>
      <c r="C35" s="3">
        <v>0</v>
      </c>
      <c r="D35" s="9">
        <v>1</v>
      </c>
      <c r="E35" s="3">
        <v>0</v>
      </c>
      <c r="F35" s="14">
        <v>0</v>
      </c>
      <c r="G35" s="13">
        <v>0</v>
      </c>
      <c r="H35" s="13">
        <v>1</v>
      </c>
      <c r="I35" s="13">
        <v>1</v>
      </c>
      <c r="J35" s="13">
        <v>0</v>
      </c>
      <c r="K35" s="13">
        <v>0</v>
      </c>
      <c r="L35" s="13">
        <v>1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1</v>
      </c>
      <c r="U35" s="9">
        <v>1</v>
      </c>
      <c r="V35" s="9">
        <v>1</v>
      </c>
      <c r="W35" s="15">
        <f t="shared" si="3"/>
        <v>0.89903247407519604</v>
      </c>
      <c r="X35" s="16">
        <f t="shared" si="2"/>
        <v>1.019444129137596E-2</v>
      </c>
      <c r="Y35"/>
    </row>
    <row r="36" spans="2:25">
      <c r="B36" s="9">
        <v>1</v>
      </c>
      <c r="C36" s="3">
        <v>0</v>
      </c>
      <c r="D36" s="9">
        <v>0</v>
      </c>
      <c r="E36" s="3">
        <v>1</v>
      </c>
      <c r="F36" s="14">
        <v>0</v>
      </c>
      <c r="G36" s="13">
        <v>0</v>
      </c>
      <c r="H36" s="13">
        <v>0</v>
      </c>
      <c r="I36" s="13">
        <v>1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1</v>
      </c>
      <c r="S36" s="13">
        <v>0</v>
      </c>
      <c r="T36" s="13">
        <v>0</v>
      </c>
      <c r="U36" s="9">
        <v>1</v>
      </c>
      <c r="V36" s="9">
        <v>1</v>
      </c>
      <c r="W36" s="15">
        <f t="shared" si="3"/>
        <v>0.90598107118368543</v>
      </c>
      <c r="X36" s="16">
        <f t="shared" si="2"/>
        <v>8.8395589757672265E-3</v>
      </c>
      <c r="Y36"/>
    </row>
    <row r="37" spans="2:25">
      <c r="B37" s="9">
        <v>0</v>
      </c>
      <c r="C37" s="3">
        <v>1</v>
      </c>
      <c r="D37" s="9">
        <v>0</v>
      </c>
      <c r="E37" s="3">
        <v>1</v>
      </c>
      <c r="F37" s="14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9">
        <v>1</v>
      </c>
      <c r="V37" s="9">
        <v>1</v>
      </c>
      <c r="W37" s="15">
        <f t="shared" si="3"/>
        <v>0.44410241005586282</v>
      </c>
      <c r="X37" s="16">
        <f t="shared" si="2"/>
        <v>0.3090221305057001</v>
      </c>
      <c r="Y37"/>
    </row>
    <row r="38" spans="2:25">
      <c r="B38" s="9">
        <v>0</v>
      </c>
      <c r="C38" s="3">
        <v>1</v>
      </c>
      <c r="D38" s="9">
        <v>0</v>
      </c>
      <c r="E38" s="3">
        <v>1</v>
      </c>
      <c r="F38" s="14">
        <v>1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1</v>
      </c>
      <c r="R38" s="13">
        <v>0</v>
      </c>
      <c r="S38" s="13">
        <v>0</v>
      </c>
      <c r="T38" s="13">
        <v>0</v>
      </c>
      <c r="U38" s="9">
        <v>1</v>
      </c>
      <c r="V38" s="9">
        <v>1</v>
      </c>
      <c r="W38" s="15">
        <f t="shared" si="3"/>
        <v>0.82518464598258179</v>
      </c>
      <c r="X38" s="16">
        <f t="shared" si="2"/>
        <v>3.0560408000235257E-2</v>
      </c>
      <c r="Y38"/>
    </row>
    <row r="39" spans="2:25">
      <c r="B39" s="9">
        <v>0</v>
      </c>
      <c r="C39" s="3">
        <v>1</v>
      </c>
      <c r="D39" s="9">
        <v>0</v>
      </c>
      <c r="E39" s="3">
        <v>1</v>
      </c>
      <c r="F39" s="14">
        <v>0</v>
      </c>
      <c r="G39" s="13">
        <v>0</v>
      </c>
      <c r="H39" s="13">
        <v>0</v>
      </c>
      <c r="I39" s="13">
        <v>1</v>
      </c>
      <c r="J39" s="13">
        <v>0</v>
      </c>
      <c r="K39" s="13">
        <v>0</v>
      </c>
      <c r="L39" s="13">
        <v>0</v>
      </c>
      <c r="M39" s="13">
        <v>0</v>
      </c>
      <c r="N39" s="13">
        <v>1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9">
        <v>1</v>
      </c>
      <c r="V39" s="9">
        <v>1</v>
      </c>
      <c r="W39" s="15">
        <f t="shared" si="3"/>
        <v>0.93546022168919019</v>
      </c>
      <c r="X39" s="16">
        <f t="shared" si="2"/>
        <v>4.1653829844084771E-3</v>
      </c>
      <c r="Y39"/>
    </row>
    <row r="40" spans="2:25">
      <c r="B40" s="9">
        <v>1</v>
      </c>
      <c r="C40" s="3">
        <v>0</v>
      </c>
      <c r="D40" s="9">
        <v>1</v>
      </c>
      <c r="E40" s="3">
        <v>0</v>
      </c>
      <c r="F40" s="14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1</v>
      </c>
      <c r="R40" s="13">
        <v>0</v>
      </c>
      <c r="S40" s="13">
        <v>0</v>
      </c>
      <c r="T40" s="13">
        <v>0</v>
      </c>
      <c r="U40" s="9">
        <v>1</v>
      </c>
      <c r="V40" s="9">
        <v>1</v>
      </c>
      <c r="W40" s="15">
        <f t="shared" si="3"/>
        <v>0.52266873826069371</v>
      </c>
      <c r="X40" s="16">
        <f t="shared" si="2"/>
        <v>0.22784513343363813</v>
      </c>
      <c r="Y40"/>
    </row>
    <row r="41" spans="2:25">
      <c r="B41" s="9">
        <v>0</v>
      </c>
      <c r="C41" s="3">
        <v>0</v>
      </c>
      <c r="D41" s="9">
        <v>0</v>
      </c>
      <c r="E41" s="3">
        <v>1</v>
      </c>
      <c r="F41" s="14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1</v>
      </c>
      <c r="T41" s="13">
        <v>1</v>
      </c>
      <c r="U41" s="9">
        <v>1</v>
      </c>
      <c r="V41" s="9">
        <v>1</v>
      </c>
      <c r="W41" s="15">
        <f t="shared" si="3"/>
        <v>0.50337298778297235</v>
      </c>
      <c r="X41" s="16">
        <f t="shared" si="2"/>
        <v>0.24663838926361173</v>
      </c>
      <c r="Y41"/>
    </row>
    <row r="42" spans="2:25">
      <c r="B42" s="9">
        <v>0</v>
      </c>
      <c r="C42" s="3">
        <v>1</v>
      </c>
      <c r="D42" s="9">
        <v>0</v>
      </c>
      <c r="E42" s="3">
        <v>1</v>
      </c>
      <c r="F42" s="14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1</v>
      </c>
      <c r="P42" s="13">
        <v>0</v>
      </c>
      <c r="Q42" s="13">
        <v>0</v>
      </c>
      <c r="R42" s="13">
        <v>1</v>
      </c>
      <c r="S42" s="13">
        <v>0</v>
      </c>
      <c r="T42" s="13">
        <v>0</v>
      </c>
      <c r="U42" s="9">
        <v>1</v>
      </c>
      <c r="V42" s="9">
        <v>1</v>
      </c>
      <c r="W42" s="15">
        <f t="shared" si="3"/>
        <v>0.79241838771413109</v>
      </c>
      <c r="X42" s="16">
        <f t="shared" si="2"/>
        <v>4.3090125759200799E-2</v>
      </c>
      <c r="Y42"/>
    </row>
    <row r="43" spans="2:25">
      <c r="B43" s="9">
        <v>1</v>
      </c>
      <c r="C43" s="3">
        <v>0</v>
      </c>
      <c r="D43" s="9">
        <v>1</v>
      </c>
      <c r="E43" s="3">
        <v>0</v>
      </c>
      <c r="F43" s="14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9">
        <v>1</v>
      </c>
      <c r="V43" s="9">
        <v>1</v>
      </c>
      <c r="W43" s="15">
        <f t="shared" si="3"/>
        <v>0.3579801533744244</v>
      </c>
      <c r="X43" s="16">
        <f t="shared" si="2"/>
        <v>0.41218948346112755</v>
      </c>
      <c r="Y43"/>
    </row>
    <row r="44" spans="2:25">
      <c r="B44" s="9">
        <v>1</v>
      </c>
      <c r="C44" s="3">
        <v>0</v>
      </c>
      <c r="D44" s="9">
        <v>1</v>
      </c>
      <c r="E44" s="3">
        <v>0</v>
      </c>
      <c r="F44" s="14">
        <v>1</v>
      </c>
      <c r="G44" s="13">
        <v>0</v>
      </c>
      <c r="H44" s="13">
        <v>0</v>
      </c>
      <c r="I44" s="13">
        <v>1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1</v>
      </c>
      <c r="U44" s="9">
        <v>1</v>
      </c>
      <c r="V44" s="9">
        <v>1</v>
      </c>
      <c r="W44" s="15">
        <f t="shared" si="3"/>
        <v>1.1598674181892314</v>
      </c>
      <c r="X44" s="16">
        <f t="shared" si="2"/>
        <v>2.555759139849061E-2</v>
      </c>
      <c r="Y44"/>
    </row>
    <row r="45" spans="2:25">
      <c r="B45" s="9">
        <v>1</v>
      </c>
      <c r="C45" s="3">
        <v>0</v>
      </c>
      <c r="D45" s="9">
        <v>0</v>
      </c>
      <c r="E45" s="3">
        <v>1</v>
      </c>
      <c r="F45" s="14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9">
        <v>1</v>
      </c>
      <c r="V45" s="9">
        <v>1</v>
      </c>
      <c r="W45" s="15">
        <f t="shared" si="3"/>
        <v>0.37261321859529306</v>
      </c>
      <c r="X45" s="16">
        <f t="shared" si="2"/>
        <v>0.39361417348135752</v>
      </c>
      <c r="Y45"/>
    </row>
    <row r="46" spans="2:25">
      <c r="B46" s="9">
        <v>1</v>
      </c>
      <c r="C46" s="3">
        <v>0</v>
      </c>
      <c r="D46" s="9">
        <v>1</v>
      </c>
      <c r="E46" s="3">
        <v>0</v>
      </c>
      <c r="F46" s="14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1</v>
      </c>
      <c r="S46" s="13">
        <v>0</v>
      </c>
      <c r="T46" s="13">
        <v>0</v>
      </c>
      <c r="U46" s="9">
        <v>1</v>
      </c>
      <c r="V46" s="9">
        <v>1</v>
      </c>
      <c r="W46" s="15">
        <f t="shared" si="3"/>
        <v>0.54576292297697249</v>
      </c>
      <c r="X46" s="16">
        <f t="shared" si="2"/>
        <v>0.20633132214242383</v>
      </c>
      <c r="Y46"/>
    </row>
    <row r="47" spans="2:25">
      <c r="B47" s="9">
        <v>0</v>
      </c>
      <c r="C47" s="3">
        <v>1</v>
      </c>
      <c r="D47" s="9">
        <v>0</v>
      </c>
      <c r="E47" s="3">
        <v>0</v>
      </c>
      <c r="F47" s="14">
        <v>1</v>
      </c>
      <c r="G47" s="13">
        <v>1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1</v>
      </c>
      <c r="N47" s="13">
        <v>0</v>
      </c>
      <c r="O47" s="13">
        <v>0</v>
      </c>
      <c r="P47" s="13">
        <v>0</v>
      </c>
      <c r="Q47" s="13">
        <v>1</v>
      </c>
      <c r="R47" s="13">
        <v>0</v>
      </c>
      <c r="S47" s="13">
        <v>0</v>
      </c>
      <c r="T47" s="13">
        <v>0</v>
      </c>
      <c r="U47" s="9">
        <v>1</v>
      </c>
      <c r="V47" s="9">
        <v>1</v>
      </c>
      <c r="W47" s="15">
        <f t="shared" si="3"/>
        <v>0.79432554086356433</v>
      </c>
      <c r="X47" s="16">
        <f t="shared" si="2"/>
        <v>4.2301983141065348E-2</v>
      </c>
      <c r="Y47"/>
    </row>
    <row r="48" spans="2:25">
      <c r="B48" s="9">
        <v>1</v>
      </c>
      <c r="C48" s="3">
        <v>0</v>
      </c>
      <c r="D48" s="9">
        <v>0</v>
      </c>
      <c r="E48" s="3">
        <v>1</v>
      </c>
      <c r="F48" s="14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1</v>
      </c>
      <c r="S48" s="13">
        <v>0</v>
      </c>
      <c r="T48" s="13">
        <v>0</v>
      </c>
      <c r="U48" s="9">
        <v>1</v>
      </c>
      <c r="V48" s="9">
        <v>1</v>
      </c>
      <c r="W48" s="15">
        <f t="shared" si="3"/>
        <v>0.5603959881978412</v>
      </c>
      <c r="X48" s="16">
        <f t="shared" si="2"/>
        <v>0.19325168719255256</v>
      </c>
      <c r="Y48"/>
    </row>
    <row r="49" spans="2:25">
      <c r="B49" s="9">
        <v>1</v>
      </c>
      <c r="C49" s="3">
        <v>0</v>
      </c>
      <c r="D49" s="9">
        <v>0</v>
      </c>
      <c r="E49" s="3">
        <v>1</v>
      </c>
      <c r="F49" s="14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1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9">
        <v>1</v>
      </c>
      <c r="V49" s="9">
        <v>1</v>
      </c>
      <c r="W49" s="15">
        <f t="shared" si="3"/>
        <v>0.51838594724277631</v>
      </c>
      <c r="X49" s="16">
        <f t="shared" si="2"/>
        <v>0.23195209581323784</v>
      </c>
      <c r="Y49"/>
    </row>
    <row r="50" spans="2:25">
      <c r="B50" s="9">
        <v>0</v>
      </c>
      <c r="C50" s="3">
        <v>1</v>
      </c>
      <c r="D50" s="9">
        <v>0</v>
      </c>
      <c r="E50" s="3">
        <v>1</v>
      </c>
      <c r="F50" s="14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1</v>
      </c>
      <c r="T50" s="13">
        <v>0</v>
      </c>
      <c r="U50" s="9">
        <v>1</v>
      </c>
      <c r="V50" s="9">
        <v>1</v>
      </c>
      <c r="W50" s="15">
        <f t="shared" si="3"/>
        <v>0.23664299074201345</v>
      </c>
      <c r="X50" s="16">
        <f t="shared" si="2"/>
        <v>0.58271392358329777</v>
      </c>
      <c r="Y50"/>
    </row>
    <row r="51" spans="2:25">
      <c r="B51" s="9">
        <v>0</v>
      </c>
      <c r="C51" s="3">
        <v>1</v>
      </c>
      <c r="D51" s="9">
        <v>0</v>
      </c>
      <c r="E51" s="3">
        <v>1</v>
      </c>
      <c r="F51" s="14">
        <v>0</v>
      </c>
      <c r="G51" s="13">
        <v>0</v>
      </c>
      <c r="H51" s="13">
        <v>0</v>
      </c>
      <c r="I51" s="13">
        <v>1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9">
        <v>1</v>
      </c>
      <c r="V51" s="9">
        <v>1</v>
      </c>
      <c r="W51" s="15">
        <f t="shared" si="3"/>
        <v>0.78968749304170704</v>
      </c>
      <c r="X51" s="16">
        <f t="shared" si="2"/>
        <v>4.4231350583082023E-2</v>
      </c>
      <c r="Y51"/>
    </row>
    <row r="52" spans="2:25">
      <c r="B52" s="9">
        <v>1</v>
      </c>
      <c r="C52" s="3">
        <v>0</v>
      </c>
      <c r="D52" s="9">
        <v>0</v>
      </c>
      <c r="E52" s="3">
        <v>1</v>
      </c>
      <c r="F52" s="14">
        <v>0</v>
      </c>
      <c r="G52" s="13">
        <v>0</v>
      </c>
      <c r="H52" s="13">
        <v>1</v>
      </c>
      <c r="I52" s="13">
        <v>0</v>
      </c>
      <c r="J52" s="13">
        <v>0</v>
      </c>
      <c r="K52" s="13">
        <v>1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1</v>
      </c>
      <c r="U52" s="9">
        <v>1</v>
      </c>
      <c r="V52" s="9">
        <v>1</v>
      </c>
      <c r="W52" s="15">
        <f t="shared" si="3"/>
        <v>0.6998044260773032</v>
      </c>
      <c r="X52" s="16">
        <f t="shared" si="2"/>
        <v>9.0117382602777324E-2</v>
      </c>
      <c r="Y52"/>
    </row>
    <row r="53" spans="2:25">
      <c r="B53" s="9">
        <v>0</v>
      </c>
      <c r="C53" s="3">
        <v>1</v>
      </c>
      <c r="D53" s="9">
        <v>1</v>
      </c>
      <c r="E53" s="3">
        <v>0</v>
      </c>
      <c r="F53" s="14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9">
        <v>1</v>
      </c>
      <c r="V53" s="9">
        <v>1</v>
      </c>
      <c r="W53" s="15">
        <f t="shared" si="3"/>
        <v>0.4294693448349941</v>
      </c>
      <c r="X53" s="16">
        <f t="shared" si="2"/>
        <v>0.32550522848301089</v>
      </c>
      <c r="Y53"/>
    </row>
    <row r="54" spans="2:25">
      <c r="B54" s="9">
        <v>0</v>
      </c>
      <c r="C54" s="3">
        <v>1</v>
      </c>
      <c r="D54" s="9">
        <v>1</v>
      </c>
      <c r="E54" s="3">
        <v>0</v>
      </c>
      <c r="F54" s="14">
        <v>0</v>
      </c>
      <c r="G54" s="13">
        <v>0</v>
      </c>
      <c r="H54" s="13">
        <v>0</v>
      </c>
      <c r="I54" s="13">
        <v>1</v>
      </c>
      <c r="J54" s="13">
        <v>0</v>
      </c>
      <c r="K54" s="13">
        <v>0</v>
      </c>
      <c r="L54" s="13">
        <v>0</v>
      </c>
      <c r="M54" s="13">
        <v>1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1</v>
      </c>
      <c r="T54" s="13">
        <v>1</v>
      </c>
      <c r="U54" s="9">
        <v>1</v>
      </c>
      <c r="V54" s="9">
        <v>1</v>
      </c>
      <c r="W54" s="15">
        <f t="shared" si="3"/>
        <v>1.0374282339192089</v>
      </c>
      <c r="X54" s="16">
        <f t="shared" si="2"/>
        <v>1.4008726943110202E-3</v>
      </c>
      <c r="Y54"/>
    </row>
    <row r="55" spans="2:25">
      <c r="B55" s="9">
        <v>0</v>
      </c>
      <c r="C55" s="3">
        <v>1</v>
      </c>
      <c r="D55" s="9">
        <v>0</v>
      </c>
      <c r="E55" s="3">
        <v>0</v>
      </c>
      <c r="F55" s="14">
        <v>0</v>
      </c>
      <c r="G55" s="13">
        <v>0</v>
      </c>
      <c r="H55" s="13">
        <v>0</v>
      </c>
      <c r="I55" s="13">
        <v>1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9">
        <v>1</v>
      </c>
      <c r="V55" s="9">
        <v>1</v>
      </c>
      <c r="W55" s="15">
        <f t="shared" si="3"/>
        <v>0.80298513089760637</v>
      </c>
      <c r="X55" s="16">
        <f t="shared" si="2"/>
        <v>3.8814858647433295E-2</v>
      </c>
      <c r="Y55"/>
    </row>
    <row r="56" spans="2:25">
      <c r="B56" s="9">
        <v>1</v>
      </c>
      <c r="C56" s="3">
        <v>0</v>
      </c>
      <c r="D56" s="9">
        <v>1</v>
      </c>
      <c r="E56" s="3">
        <v>0</v>
      </c>
      <c r="F56" s="14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1</v>
      </c>
      <c r="N56" s="13">
        <v>0</v>
      </c>
      <c r="O56" s="13">
        <v>1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9">
        <v>1</v>
      </c>
      <c r="V56" s="9">
        <v>1</v>
      </c>
      <c r="W56" s="15">
        <f t="shared" si="3"/>
        <v>0.7484380560538515</v>
      </c>
      <c r="X56" s="16">
        <f t="shared" si="2"/>
        <v>6.3283411641965159E-2</v>
      </c>
      <c r="Y56"/>
    </row>
    <row r="57" spans="2:25">
      <c r="B57" s="9">
        <v>0</v>
      </c>
      <c r="C57" s="3">
        <v>1</v>
      </c>
      <c r="D57" s="9">
        <v>1</v>
      </c>
      <c r="E57" s="3">
        <v>0</v>
      </c>
      <c r="F57" s="14">
        <v>1</v>
      </c>
      <c r="G57" s="13">
        <v>0</v>
      </c>
      <c r="H57" s="13">
        <v>0</v>
      </c>
      <c r="I57" s="13">
        <v>0</v>
      </c>
      <c r="J57" s="13">
        <v>1</v>
      </c>
      <c r="K57" s="13">
        <v>0</v>
      </c>
      <c r="L57" s="13">
        <v>0</v>
      </c>
      <c r="M57" s="13">
        <v>0</v>
      </c>
      <c r="N57" s="13">
        <v>0</v>
      </c>
      <c r="O57" s="13">
        <v>1</v>
      </c>
      <c r="P57" s="13">
        <v>0</v>
      </c>
      <c r="Q57" s="13">
        <v>1</v>
      </c>
      <c r="R57" s="13">
        <v>1</v>
      </c>
      <c r="S57" s="13">
        <v>0</v>
      </c>
      <c r="T57" s="13">
        <v>0</v>
      </c>
      <c r="U57" s="9">
        <v>1</v>
      </c>
      <c r="V57" s="9">
        <v>1</v>
      </c>
      <c r="W57" s="15">
        <f t="shared" si="3"/>
        <v>1.4529921350035973</v>
      </c>
      <c r="X57" s="16">
        <f t="shared" si="2"/>
        <v>0.20520187437511728</v>
      </c>
      <c r="Y57"/>
    </row>
    <row r="58" spans="2:25">
      <c r="B58" s="9">
        <v>1</v>
      </c>
      <c r="C58" s="3">
        <v>0</v>
      </c>
      <c r="D58" s="9">
        <v>0</v>
      </c>
      <c r="E58" s="3">
        <v>1</v>
      </c>
      <c r="F58" s="14">
        <v>0</v>
      </c>
      <c r="G58" s="13">
        <v>0</v>
      </c>
      <c r="H58" s="13">
        <v>0</v>
      </c>
      <c r="I58" s="13">
        <v>1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1</v>
      </c>
      <c r="S58" s="13">
        <v>0</v>
      </c>
      <c r="T58" s="13">
        <v>0</v>
      </c>
      <c r="U58" s="9">
        <v>1</v>
      </c>
      <c r="V58" s="9">
        <v>1</v>
      </c>
      <c r="W58" s="15">
        <f t="shared" si="3"/>
        <v>0.90598107118368543</v>
      </c>
      <c r="X58" s="16">
        <f t="shared" si="2"/>
        <v>8.8395589757672265E-3</v>
      </c>
      <c r="Y58"/>
    </row>
    <row r="59" spans="2:25">
      <c r="B59" s="9">
        <v>1</v>
      </c>
      <c r="C59" s="3">
        <v>0</v>
      </c>
      <c r="D59" s="9">
        <v>1</v>
      </c>
      <c r="E59" s="3">
        <v>0</v>
      </c>
      <c r="F59" s="14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9">
        <v>1</v>
      </c>
      <c r="V59" s="9">
        <v>1</v>
      </c>
      <c r="W59" s="15">
        <f t="shared" si="3"/>
        <v>0.3579801533744244</v>
      </c>
      <c r="X59" s="16">
        <f t="shared" si="2"/>
        <v>0.41218948346112755</v>
      </c>
      <c r="Y59"/>
    </row>
    <row r="60" spans="2:25">
      <c r="B60" s="9">
        <v>0</v>
      </c>
      <c r="C60" s="3">
        <v>0</v>
      </c>
      <c r="D60" s="9">
        <v>1</v>
      </c>
      <c r="E60" s="3">
        <v>0</v>
      </c>
      <c r="F60" s="14">
        <v>0</v>
      </c>
      <c r="G60" s="13">
        <v>0</v>
      </c>
      <c r="H60" s="13">
        <v>0</v>
      </c>
      <c r="I60" s="13">
        <v>1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9">
        <v>1</v>
      </c>
      <c r="V60" s="9">
        <v>1</v>
      </c>
      <c r="W60" s="15">
        <f t="shared" si="3"/>
        <v>0.80187589407328397</v>
      </c>
      <c r="X60" s="16">
        <f t="shared" si="2"/>
        <v>3.9253161349260594E-2</v>
      </c>
      <c r="Y60"/>
    </row>
    <row r="61" spans="2:25">
      <c r="B61" s="9">
        <v>0</v>
      </c>
      <c r="C61" s="3">
        <v>1</v>
      </c>
      <c r="D61" s="9">
        <v>1</v>
      </c>
      <c r="E61" s="3">
        <v>0</v>
      </c>
      <c r="F61" s="14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1</v>
      </c>
      <c r="U61" s="9">
        <v>1</v>
      </c>
      <c r="V61" s="9">
        <v>1</v>
      </c>
      <c r="W61" s="15">
        <f t="shared" si="3"/>
        <v>0.66937787562350737</v>
      </c>
      <c r="X61" s="16">
        <f t="shared" si="2"/>
        <v>0.10931098912722496</v>
      </c>
      <c r="Y61"/>
    </row>
    <row r="62" spans="2:25">
      <c r="B62" s="9">
        <v>0</v>
      </c>
      <c r="C62" s="3">
        <v>1</v>
      </c>
      <c r="D62" s="9">
        <v>1</v>
      </c>
      <c r="E62" s="3">
        <v>0</v>
      </c>
      <c r="F62" s="14">
        <v>1</v>
      </c>
      <c r="G62" s="13">
        <v>0</v>
      </c>
      <c r="H62" s="13">
        <v>1</v>
      </c>
      <c r="I62" s="13">
        <v>0</v>
      </c>
      <c r="J62" s="13">
        <v>1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1</v>
      </c>
      <c r="S62" s="13">
        <v>0</v>
      </c>
      <c r="T62" s="13">
        <v>0</v>
      </c>
      <c r="U62" s="9">
        <v>1</v>
      </c>
      <c r="V62" s="9">
        <v>1</v>
      </c>
      <c r="W62" s="15">
        <f t="shared" si="3"/>
        <v>0.88970266574839496</v>
      </c>
      <c r="X62" s="16">
        <f t="shared" si="2"/>
        <v>1.2165501943010287E-2</v>
      </c>
      <c r="Y62"/>
    </row>
    <row r="63" spans="2:25">
      <c r="B63" s="9">
        <v>0</v>
      </c>
      <c r="C63" s="3">
        <v>0</v>
      </c>
      <c r="D63" s="9">
        <v>1</v>
      </c>
      <c r="E63" s="3">
        <v>0</v>
      </c>
      <c r="F63" s="14">
        <v>1</v>
      </c>
      <c r="G63" s="13">
        <v>0</v>
      </c>
      <c r="H63" s="13">
        <v>0</v>
      </c>
      <c r="I63" s="13">
        <v>1</v>
      </c>
      <c r="J63" s="13">
        <v>1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9">
        <v>1</v>
      </c>
      <c r="V63" s="9">
        <v>1</v>
      </c>
      <c r="W63" s="15">
        <f t="shared" si="3"/>
        <v>1.3123941216973496</v>
      </c>
      <c r="X63" s="16">
        <f t="shared" si="2"/>
        <v>9.7590087271058473E-2</v>
      </c>
      <c r="Y63"/>
    </row>
    <row r="64" spans="2:25">
      <c r="B64" s="9">
        <v>1</v>
      </c>
      <c r="C64" s="3">
        <v>0</v>
      </c>
      <c r="D64" s="9">
        <v>0</v>
      </c>
      <c r="E64" s="3">
        <v>0</v>
      </c>
      <c r="F64" s="14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1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9">
        <v>1</v>
      </c>
      <c r="V64" s="9">
        <v>1</v>
      </c>
      <c r="W64" s="15">
        <f t="shared" si="3"/>
        <v>0.54644406450691274</v>
      </c>
      <c r="X64" s="16">
        <f t="shared" si="2"/>
        <v>0.20571298662100954</v>
      </c>
      <c r="Y64"/>
    </row>
    <row r="65" spans="2:25">
      <c r="B65" s="9">
        <v>0</v>
      </c>
      <c r="C65" s="3">
        <v>1</v>
      </c>
      <c r="D65" s="9">
        <v>1</v>
      </c>
      <c r="E65" s="3">
        <v>0</v>
      </c>
      <c r="F65" s="14">
        <v>0</v>
      </c>
      <c r="G65" s="13">
        <v>0</v>
      </c>
      <c r="H65" s="13">
        <v>0</v>
      </c>
      <c r="I65" s="13">
        <v>1</v>
      </c>
      <c r="J65" s="13">
        <v>0</v>
      </c>
      <c r="K65" s="13">
        <v>0</v>
      </c>
      <c r="L65" s="13">
        <v>0</v>
      </c>
      <c r="M65" s="13">
        <v>1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9">
        <v>1</v>
      </c>
      <c r="V65" s="9">
        <v>1</v>
      </c>
      <c r="W65" s="15">
        <f t="shared" si="3"/>
        <v>1.0049791224445452</v>
      </c>
      <c r="X65" s="16">
        <f t="shared" si="2"/>
        <v>2.479166031777413E-5</v>
      </c>
      <c r="Y65"/>
    </row>
    <row r="66" spans="2:25">
      <c r="B66" s="9">
        <v>0</v>
      </c>
      <c r="C66" s="3">
        <v>0</v>
      </c>
      <c r="D66" s="9">
        <v>0</v>
      </c>
      <c r="E66" s="3">
        <v>1</v>
      </c>
      <c r="F66" s="14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9">
        <v>1</v>
      </c>
      <c r="V66" s="9">
        <v>1</v>
      </c>
      <c r="W66" s="15">
        <f t="shared" si="3"/>
        <v>0.47092387630830856</v>
      </c>
      <c r="X66" s="16">
        <f t="shared" si="2"/>
        <v>0.27992154466062596</v>
      </c>
      <c r="Y66"/>
    </row>
    <row r="67" spans="2:25">
      <c r="B67" s="9">
        <v>1</v>
      </c>
      <c r="C67" s="3">
        <v>0</v>
      </c>
      <c r="D67" s="9">
        <v>0</v>
      </c>
      <c r="E67" s="3">
        <v>0</v>
      </c>
      <c r="F67" s="14">
        <v>0</v>
      </c>
      <c r="G67" s="13">
        <v>1</v>
      </c>
      <c r="H67" s="13">
        <v>0</v>
      </c>
      <c r="I67" s="13">
        <v>1</v>
      </c>
      <c r="J67" s="13">
        <v>1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9">
        <v>1</v>
      </c>
      <c r="V67" s="9">
        <v>1</v>
      </c>
      <c r="W67" s="15">
        <f t="shared" si="3"/>
        <v>0.75153907842202894</v>
      </c>
      <c r="X67" s="16">
        <f t="shared" si="2"/>
        <v>6.1732829551374685E-2</v>
      </c>
      <c r="Y67"/>
    </row>
    <row r="68" spans="2:25">
      <c r="B68" s="9">
        <v>0</v>
      </c>
      <c r="C68" s="3">
        <v>1</v>
      </c>
      <c r="D68" s="9">
        <v>1</v>
      </c>
      <c r="E68" s="3">
        <v>0</v>
      </c>
      <c r="F68" s="14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1</v>
      </c>
      <c r="S68" s="13">
        <v>0</v>
      </c>
      <c r="T68" s="13">
        <v>1</v>
      </c>
      <c r="U68" s="9">
        <v>1</v>
      </c>
      <c r="V68" s="9">
        <v>1</v>
      </c>
      <c r="W68" s="15">
        <f t="shared" si="3"/>
        <v>0.8571606452260554</v>
      </c>
      <c r="X68" s="16">
        <f t="shared" si="2"/>
        <v>2.0403081272236813E-2</v>
      </c>
      <c r="Y68"/>
    </row>
    <row r="69" spans="2:25">
      <c r="B69" s="9">
        <v>0</v>
      </c>
      <c r="C69" s="3">
        <v>1</v>
      </c>
      <c r="D69" s="9">
        <v>0</v>
      </c>
      <c r="E69" s="3">
        <v>1</v>
      </c>
      <c r="F69" s="14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1</v>
      </c>
      <c r="P69" s="13">
        <v>0</v>
      </c>
      <c r="Q69" s="13">
        <v>0</v>
      </c>
      <c r="R69" s="13">
        <v>1</v>
      </c>
      <c r="S69" s="13">
        <v>0</v>
      </c>
      <c r="T69" s="13">
        <v>1</v>
      </c>
      <c r="U69" s="9">
        <v>1</v>
      </c>
      <c r="V69" s="9">
        <v>1</v>
      </c>
      <c r="W69" s="15">
        <f t="shared" si="3"/>
        <v>1.0323269185026445</v>
      </c>
      <c r="X69" s="16">
        <f t="shared" si="2"/>
        <v>1.0450296598766169E-3</v>
      </c>
      <c r="Y69"/>
    </row>
    <row r="70" spans="2:25">
      <c r="B70" s="9">
        <v>1</v>
      </c>
      <c r="C70" s="3">
        <v>0</v>
      </c>
      <c r="D70" s="9">
        <v>0</v>
      </c>
      <c r="E70" s="3">
        <v>1</v>
      </c>
      <c r="F70" s="14">
        <v>0</v>
      </c>
      <c r="G70" s="13">
        <v>0</v>
      </c>
      <c r="H70" s="13">
        <v>0</v>
      </c>
      <c r="I70" s="13">
        <v>1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9">
        <v>1</v>
      </c>
      <c r="V70" s="9">
        <v>1</v>
      </c>
      <c r="W70" s="15">
        <f t="shared" si="3"/>
        <v>0.71819830158113729</v>
      </c>
      <c r="X70" s="16">
        <f t="shared" si="2"/>
        <v>7.9412197231755646E-2</v>
      </c>
      <c r="Y70"/>
    </row>
    <row r="71" spans="2:25">
      <c r="B71" s="9">
        <v>0</v>
      </c>
      <c r="C71" s="3">
        <v>1</v>
      </c>
      <c r="D71" s="9">
        <v>0</v>
      </c>
      <c r="E71" s="3">
        <v>1</v>
      </c>
      <c r="F71" s="14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1</v>
      </c>
      <c r="P71" s="13">
        <v>0</v>
      </c>
      <c r="Q71" s="13">
        <v>0</v>
      </c>
      <c r="R71" s="13">
        <v>1</v>
      </c>
      <c r="S71" s="13">
        <v>0</v>
      </c>
      <c r="T71" s="13">
        <v>1</v>
      </c>
      <c r="U71" s="9">
        <v>1</v>
      </c>
      <c r="V71" s="9">
        <v>1</v>
      </c>
      <c r="W71" s="15">
        <f t="shared" si="3"/>
        <v>1.0323269185026445</v>
      </c>
      <c r="X71" s="16">
        <f t="shared" si="2"/>
        <v>1.0450296598766169E-3</v>
      </c>
      <c r="Y71"/>
    </row>
    <row r="72" spans="2:25">
      <c r="B72" s="9">
        <v>1</v>
      </c>
      <c r="C72" s="3">
        <v>0</v>
      </c>
      <c r="D72" s="9">
        <v>0</v>
      </c>
      <c r="E72" s="3">
        <v>1</v>
      </c>
      <c r="F72" s="14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9">
        <v>1</v>
      </c>
      <c r="V72" s="9">
        <v>1</v>
      </c>
      <c r="W72" s="15">
        <f t="shared" si="3"/>
        <v>0.37261321859529306</v>
      </c>
      <c r="X72" s="16">
        <f t="shared" ref="X72:X135" si="4">(V72-W72)^2</f>
        <v>0.39361417348135752</v>
      </c>
      <c r="Y72"/>
    </row>
    <row r="73" spans="2:25">
      <c r="B73" s="9">
        <v>1</v>
      </c>
      <c r="C73" s="3">
        <v>0</v>
      </c>
      <c r="D73" s="9">
        <v>0</v>
      </c>
      <c r="E73" s="3">
        <v>1</v>
      </c>
      <c r="F73" s="14">
        <v>0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1</v>
      </c>
      <c r="M73" s="13">
        <v>0</v>
      </c>
      <c r="N73" s="13">
        <v>0</v>
      </c>
      <c r="O73" s="13">
        <v>0</v>
      </c>
      <c r="P73" s="13">
        <v>0</v>
      </c>
      <c r="Q73" s="13">
        <v>1</v>
      </c>
      <c r="R73" s="13">
        <v>0</v>
      </c>
      <c r="S73" s="13">
        <v>0</v>
      </c>
      <c r="T73" s="13">
        <v>0</v>
      </c>
      <c r="U73" s="9">
        <v>1</v>
      </c>
      <c r="V73" s="9">
        <v>1</v>
      </c>
      <c r="W73" s="15">
        <f t="shared" ref="W73:W136" si="5">SUMPRODUCT(B$2:U$2,B73:U73)</f>
        <v>0.73092818672118953</v>
      </c>
      <c r="X73" s="16">
        <f t="shared" si="4"/>
        <v>7.2399640701147044E-2</v>
      </c>
      <c r="Y73"/>
    </row>
    <row r="74" spans="2:25">
      <c r="B74" s="9">
        <v>1</v>
      </c>
      <c r="C74" s="3">
        <v>0</v>
      </c>
      <c r="D74" s="9">
        <v>0</v>
      </c>
      <c r="E74" s="3">
        <v>1</v>
      </c>
      <c r="F74" s="14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1</v>
      </c>
      <c r="S74" s="13">
        <v>0</v>
      </c>
      <c r="T74" s="13">
        <v>1</v>
      </c>
      <c r="U74" s="9">
        <v>1</v>
      </c>
      <c r="V74" s="9">
        <v>1</v>
      </c>
      <c r="W74" s="15">
        <f t="shared" si="5"/>
        <v>0.80030451898635446</v>
      </c>
      <c r="X74" s="16">
        <f t="shared" si="4"/>
        <v>3.9878285137271263E-2</v>
      </c>
      <c r="Y74"/>
    </row>
    <row r="75" spans="2:25">
      <c r="B75" s="9">
        <v>0</v>
      </c>
      <c r="C75" s="3">
        <v>0</v>
      </c>
      <c r="D75" s="9">
        <v>0</v>
      </c>
      <c r="E75" s="3">
        <v>1</v>
      </c>
      <c r="F75" s="14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1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1</v>
      </c>
      <c r="T75" s="13">
        <v>0</v>
      </c>
      <c r="U75" s="9">
        <v>1</v>
      </c>
      <c r="V75" s="9">
        <v>1</v>
      </c>
      <c r="W75" s="15">
        <f t="shared" si="5"/>
        <v>0.4933891516181661</v>
      </c>
      <c r="X75" s="16">
        <f t="shared" si="4"/>
        <v>0.25665455169816148</v>
      </c>
      <c r="Y75"/>
    </row>
    <row r="76" spans="2:25">
      <c r="B76" s="9">
        <v>1</v>
      </c>
      <c r="C76" s="3">
        <v>0</v>
      </c>
      <c r="D76" s="9">
        <v>0</v>
      </c>
      <c r="E76" s="3">
        <v>1</v>
      </c>
      <c r="F76" s="14">
        <v>0</v>
      </c>
      <c r="G76" s="13">
        <v>0</v>
      </c>
      <c r="H76" s="13">
        <v>0</v>
      </c>
      <c r="I76" s="13">
        <v>1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1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9">
        <v>1</v>
      </c>
      <c r="V76" s="9">
        <v>1</v>
      </c>
      <c r="W76" s="15">
        <f t="shared" si="5"/>
        <v>0.87873150963685742</v>
      </c>
      <c r="X76" s="16">
        <f t="shared" si="4"/>
        <v>1.4706046754955604E-2</v>
      </c>
      <c r="Y76"/>
    </row>
    <row r="77" spans="2:25">
      <c r="B77" s="9">
        <v>0</v>
      </c>
      <c r="C77" s="3">
        <v>1</v>
      </c>
      <c r="D77" s="9">
        <v>1</v>
      </c>
      <c r="E77" s="3">
        <v>0</v>
      </c>
      <c r="F77" s="14">
        <v>0</v>
      </c>
      <c r="G77" s="13">
        <v>0</v>
      </c>
      <c r="H77" s="13">
        <v>0</v>
      </c>
      <c r="I77" s="13">
        <v>0</v>
      </c>
      <c r="J77" s="13">
        <v>1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9">
        <v>1</v>
      </c>
      <c r="V77" s="9">
        <v>1</v>
      </c>
      <c r="W77" s="15">
        <f t="shared" si="5"/>
        <v>0.72359392141861001</v>
      </c>
      <c r="X77" s="16">
        <f t="shared" si="4"/>
        <v>7.640032027674154E-2</v>
      </c>
      <c r="Y77"/>
    </row>
    <row r="78" spans="2:25">
      <c r="B78" s="9">
        <v>0</v>
      </c>
      <c r="C78" s="3">
        <v>1</v>
      </c>
      <c r="D78" s="9">
        <v>1</v>
      </c>
      <c r="E78" s="3">
        <v>0</v>
      </c>
      <c r="F78" s="14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1</v>
      </c>
      <c r="P78" s="13">
        <v>0</v>
      </c>
      <c r="Q78" s="13">
        <v>1</v>
      </c>
      <c r="R78" s="13">
        <v>0</v>
      </c>
      <c r="S78" s="13">
        <v>0</v>
      </c>
      <c r="T78" s="13">
        <v>1</v>
      </c>
      <c r="U78" s="9">
        <v>1</v>
      </c>
      <c r="V78" s="9">
        <v>1</v>
      </c>
      <c r="W78" s="15">
        <f t="shared" si="5"/>
        <v>0.99459966856549686</v>
      </c>
      <c r="X78" s="16">
        <f t="shared" si="4"/>
        <v>2.91635796024827E-5</v>
      </c>
      <c r="Y78"/>
    </row>
    <row r="79" spans="2:25">
      <c r="B79" s="9">
        <v>0</v>
      </c>
      <c r="C79" s="3">
        <v>0</v>
      </c>
      <c r="D79" s="9">
        <v>0</v>
      </c>
      <c r="E79" s="3">
        <v>1</v>
      </c>
      <c r="F79" s="14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1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9">
        <v>1</v>
      </c>
      <c r="V79" s="9">
        <v>1</v>
      </c>
      <c r="W79" s="15">
        <f t="shared" si="5"/>
        <v>0.61669660495579182</v>
      </c>
      <c r="X79" s="16">
        <f t="shared" si="4"/>
        <v>0.14692149265241633</v>
      </c>
      <c r="Y79"/>
    </row>
    <row r="80" spans="2:25">
      <c r="B80" s="9">
        <v>1</v>
      </c>
      <c r="C80" s="3">
        <v>0</v>
      </c>
      <c r="D80" s="9">
        <v>0</v>
      </c>
      <c r="E80" s="3">
        <v>0</v>
      </c>
      <c r="F80" s="14">
        <v>0</v>
      </c>
      <c r="G80" s="13">
        <v>0</v>
      </c>
      <c r="H80" s="13">
        <v>0</v>
      </c>
      <c r="I80" s="13">
        <v>1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1</v>
      </c>
      <c r="Q80" s="13">
        <v>0</v>
      </c>
      <c r="R80" s="13">
        <v>0</v>
      </c>
      <c r="S80" s="13">
        <v>0</v>
      </c>
      <c r="T80" s="13">
        <v>0</v>
      </c>
      <c r="U80" s="9">
        <v>1</v>
      </c>
      <c r="V80" s="9">
        <v>1</v>
      </c>
      <c r="W80" s="15">
        <f t="shared" si="5"/>
        <v>0.57242281631695757</v>
      </c>
      <c r="X80" s="16">
        <f t="shared" si="4"/>
        <v>0.18282224800632221</v>
      </c>
      <c r="Y80"/>
    </row>
    <row r="81" spans="2:25">
      <c r="B81" s="9">
        <v>1</v>
      </c>
      <c r="C81" s="3">
        <v>0</v>
      </c>
      <c r="D81" s="9">
        <v>1</v>
      </c>
      <c r="E81" s="3">
        <v>0</v>
      </c>
      <c r="F81" s="14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1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9">
        <v>1</v>
      </c>
      <c r="V81" s="9">
        <v>1</v>
      </c>
      <c r="W81" s="15">
        <f t="shared" si="5"/>
        <v>0.58790484799813125</v>
      </c>
      <c r="X81" s="16">
        <f t="shared" si="4"/>
        <v>0.1698224143034433</v>
      </c>
      <c r="Y81"/>
    </row>
    <row r="82" spans="2:25">
      <c r="B82" s="9">
        <v>0</v>
      </c>
      <c r="C82" s="3">
        <v>1</v>
      </c>
      <c r="D82" s="9">
        <v>0</v>
      </c>
      <c r="E82" s="3">
        <v>1</v>
      </c>
      <c r="F82" s="14">
        <v>0</v>
      </c>
      <c r="G82" s="13">
        <v>0</v>
      </c>
      <c r="H82" s="13">
        <v>0</v>
      </c>
      <c r="I82" s="13">
        <v>0</v>
      </c>
      <c r="J82" s="13">
        <v>1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1</v>
      </c>
      <c r="Q82" s="13">
        <v>0</v>
      </c>
      <c r="R82" s="13">
        <v>0</v>
      </c>
      <c r="S82" s="13">
        <v>0</v>
      </c>
      <c r="T82" s="13">
        <v>1</v>
      </c>
      <c r="U82" s="9">
        <v>1</v>
      </c>
      <c r="V82" s="9">
        <v>1</v>
      </c>
      <c r="W82" s="15">
        <f t="shared" si="5"/>
        <v>0.81906239430791272</v>
      </c>
      <c r="X82" s="16">
        <f t="shared" si="4"/>
        <v>3.2738417153585254E-2</v>
      </c>
      <c r="Y82"/>
    </row>
    <row r="83" spans="2:25">
      <c r="B83" s="9">
        <v>1</v>
      </c>
      <c r="C83" s="3">
        <v>0</v>
      </c>
      <c r="D83" s="9">
        <v>0</v>
      </c>
      <c r="E83" s="3">
        <v>1</v>
      </c>
      <c r="F83" s="14">
        <v>0</v>
      </c>
      <c r="G83" s="13">
        <v>0</v>
      </c>
      <c r="H83" s="13">
        <v>0</v>
      </c>
      <c r="I83" s="13">
        <v>1</v>
      </c>
      <c r="J83" s="13">
        <v>1</v>
      </c>
      <c r="K83" s="13">
        <v>0</v>
      </c>
      <c r="L83" s="13">
        <v>0</v>
      </c>
      <c r="M83" s="13">
        <v>0</v>
      </c>
      <c r="N83" s="13">
        <v>0</v>
      </c>
      <c r="O83" s="13">
        <v>1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9">
        <v>1</v>
      </c>
      <c r="V83" s="9">
        <v>1</v>
      </c>
      <c r="W83" s="15">
        <f t="shared" si="5"/>
        <v>1.1728560862204733</v>
      </c>
      <c r="X83" s="16">
        <f t="shared" si="4"/>
        <v>2.987922654345971E-2</v>
      </c>
      <c r="Y83"/>
    </row>
    <row r="84" spans="2:25">
      <c r="B84" s="9">
        <v>0</v>
      </c>
      <c r="C84" s="3">
        <v>1</v>
      </c>
      <c r="D84" s="9">
        <v>0</v>
      </c>
      <c r="E84" s="3">
        <v>1</v>
      </c>
      <c r="F84" s="14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1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9">
        <v>1</v>
      </c>
      <c r="V84" s="9">
        <v>1</v>
      </c>
      <c r="W84" s="15">
        <f t="shared" si="5"/>
        <v>0.60463561811158295</v>
      </c>
      <c r="X84" s="16">
        <f t="shared" si="4"/>
        <v>0.15631299446601007</v>
      </c>
      <c r="Y84"/>
    </row>
    <row r="85" spans="2:25">
      <c r="B85" s="9">
        <v>0</v>
      </c>
      <c r="C85" s="3">
        <v>1</v>
      </c>
      <c r="D85" s="9">
        <v>0</v>
      </c>
      <c r="E85" s="3">
        <v>1</v>
      </c>
      <c r="F85" s="14">
        <v>1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1</v>
      </c>
      <c r="U85" s="9">
        <v>1</v>
      </c>
      <c r="V85" s="9">
        <v>1</v>
      </c>
      <c r="W85" s="15">
        <f t="shared" si="5"/>
        <v>0.90040459188482558</v>
      </c>
      <c r="X85" s="16">
        <f t="shared" si="4"/>
        <v>9.9192453176281514E-3</v>
      </c>
      <c r="Y85"/>
    </row>
    <row r="86" spans="2:25">
      <c r="B86" s="9">
        <v>0</v>
      </c>
      <c r="C86" s="3">
        <v>1</v>
      </c>
      <c r="D86" s="9">
        <v>0</v>
      </c>
      <c r="E86" s="3">
        <v>0</v>
      </c>
      <c r="F86" s="14">
        <v>0</v>
      </c>
      <c r="G86" s="13">
        <v>0</v>
      </c>
      <c r="H86" s="13">
        <v>0</v>
      </c>
      <c r="I86" s="13">
        <v>1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9">
        <v>1</v>
      </c>
      <c r="V86" s="9">
        <v>1</v>
      </c>
      <c r="W86" s="15">
        <f t="shared" si="5"/>
        <v>0.80298513089760637</v>
      </c>
      <c r="X86" s="16">
        <f t="shared" si="4"/>
        <v>3.8814858647433295E-2</v>
      </c>
      <c r="Y86"/>
    </row>
    <row r="87" spans="2:25">
      <c r="B87" s="9">
        <v>0</v>
      </c>
      <c r="C87" s="3">
        <v>1</v>
      </c>
      <c r="D87" s="9">
        <v>0</v>
      </c>
      <c r="E87" s="3">
        <v>1</v>
      </c>
      <c r="F87" s="14">
        <v>0</v>
      </c>
      <c r="G87" s="13">
        <v>0</v>
      </c>
      <c r="H87" s="13">
        <v>0</v>
      </c>
      <c r="I87" s="13">
        <v>0</v>
      </c>
      <c r="J87" s="13">
        <v>1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9">
        <v>1</v>
      </c>
      <c r="V87" s="9">
        <v>1</v>
      </c>
      <c r="W87" s="15">
        <f t="shared" si="5"/>
        <v>0.73822698663947872</v>
      </c>
      <c r="X87" s="16">
        <f t="shared" si="4"/>
        <v>6.8525110523847646E-2</v>
      </c>
      <c r="Y87"/>
    </row>
    <row r="88" spans="2:25">
      <c r="B88" s="9">
        <v>0</v>
      </c>
      <c r="C88" s="3">
        <v>1</v>
      </c>
      <c r="D88" s="9">
        <v>1</v>
      </c>
      <c r="E88" s="3">
        <v>0</v>
      </c>
      <c r="F88" s="14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1</v>
      </c>
      <c r="S88" s="13">
        <v>0</v>
      </c>
      <c r="T88" s="13">
        <v>0</v>
      </c>
      <c r="U88" s="9">
        <v>1</v>
      </c>
      <c r="V88" s="9">
        <v>1</v>
      </c>
      <c r="W88" s="15">
        <f t="shared" si="5"/>
        <v>0.61725211443754224</v>
      </c>
      <c r="X88" s="16">
        <f t="shared" si="4"/>
        <v>0.14649594390253226</v>
      </c>
      <c r="Y88"/>
    </row>
    <row r="89" spans="2:25">
      <c r="B89" s="9">
        <v>1</v>
      </c>
      <c r="C89" s="3">
        <v>0</v>
      </c>
      <c r="D89" s="9">
        <v>1</v>
      </c>
      <c r="E89" s="3">
        <v>0</v>
      </c>
      <c r="F89" s="14">
        <v>0</v>
      </c>
      <c r="G89" s="13">
        <v>0</v>
      </c>
      <c r="H89" s="13">
        <v>0</v>
      </c>
      <c r="I89" s="13">
        <v>0</v>
      </c>
      <c r="J89" s="13">
        <v>0</v>
      </c>
      <c r="K89" s="13">
        <v>1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9">
        <v>1</v>
      </c>
      <c r="V89" s="9">
        <v>1</v>
      </c>
      <c r="W89" s="15">
        <f t="shared" si="5"/>
        <v>0.68333050638113413</v>
      </c>
      <c r="X89" s="16">
        <f t="shared" si="4"/>
        <v>0.10027956818882894</v>
      </c>
      <c r="Y89"/>
    </row>
    <row r="90" spans="2:25">
      <c r="B90" s="9">
        <v>0</v>
      </c>
      <c r="C90" s="3">
        <v>0</v>
      </c>
      <c r="D90" s="9">
        <v>0</v>
      </c>
      <c r="E90" s="3">
        <v>0</v>
      </c>
      <c r="F90" s="14">
        <v>1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1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9">
        <v>1</v>
      </c>
      <c r="V90" s="9">
        <v>1</v>
      </c>
      <c r="W90" s="15">
        <f t="shared" si="5"/>
        <v>0.93053985982836451</v>
      </c>
      <c r="X90" s="16">
        <f t="shared" si="4"/>
        <v>4.8247110726632502E-3</v>
      </c>
      <c r="Y90"/>
    </row>
    <row r="91" spans="2:25">
      <c r="B91" s="9">
        <v>0</v>
      </c>
      <c r="C91" s="3">
        <v>1</v>
      </c>
      <c r="D91" s="9">
        <v>0</v>
      </c>
      <c r="E91" s="3">
        <v>1</v>
      </c>
      <c r="F91" s="14">
        <v>0</v>
      </c>
      <c r="G91" s="13">
        <v>0</v>
      </c>
      <c r="H91" s="13">
        <v>1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9">
        <v>1</v>
      </c>
      <c r="V91" s="9">
        <v>1</v>
      </c>
      <c r="W91" s="15">
        <f t="shared" si="5"/>
        <v>0.20603473374264997</v>
      </c>
      <c r="X91" s="16">
        <f t="shared" si="4"/>
        <v>0.63038084402310468</v>
      </c>
      <c r="Y91"/>
    </row>
    <row r="92" spans="2:25">
      <c r="B92" s="9">
        <v>0</v>
      </c>
      <c r="C92" s="3">
        <v>1</v>
      </c>
      <c r="D92" s="9">
        <v>1</v>
      </c>
      <c r="E92" s="3">
        <v>0</v>
      </c>
      <c r="F92" s="14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1</v>
      </c>
      <c r="N92" s="13">
        <v>0</v>
      </c>
      <c r="O92" s="13">
        <v>0</v>
      </c>
      <c r="P92" s="13">
        <v>0</v>
      </c>
      <c r="Q92" s="13">
        <v>0</v>
      </c>
      <c r="R92" s="13">
        <v>1</v>
      </c>
      <c r="S92" s="13">
        <v>0</v>
      </c>
      <c r="T92" s="13">
        <v>0</v>
      </c>
      <c r="U92" s="9">
        <v>1</v>
      </c>
      <c r="V92" s="9">
        <v>1</v>
      </c>
      <c r="W92" s="15">
        <f t="shared" si="5"/>
        <v>0.84717680906124915</v>
      </c>
      <c r="X92" s="16">
        <f t="shared" si="4"/>
        <v>2.3354927688701902E-2</v>
      </c>
      <c r="Y92"/>
    </row>
    <row r="93" spans="2:25">
      <c r="B93" s="9">
        <v>0</v>
      </c>
      <c r="C93" s="3">
        <v>1</v>
      </c>
      <c r="D93" s="9">
        <v>0</v>
      </c>
      <c r="E93" s="3">
        <v>1</v>
      </c>
      <c r="F93" s="14">
        <v>1</v>
      </c>
      <c r="G93" s="13">
        <v>0</v>
      </c>
      <c r="H93" s="13">
        <v>0</v>
      </c>
      <c r="I93" s="13">
        <v>1</v>
      </c>
      <c r="J93" s="13">
        <v>1</v>
      </c>
      <c r="K93" s="13">
        <v>0</v>
      </c>
      <c r="L93" s="13">
        <v>0</v>
      </c>
      <c r="M93" s="13">
        <v>1</v>
      </c>
      <c r="N93" s="13">
        <v>0</v>
      </c>
      <c r="O93" s="13">
        <v>1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9">
        <v>1</v>
      </c>
      <c r="V93" s="9">
        <v>1</v>
      </c>
      <c r="W93" s="15">
        <f t="shared" si="5"/>
        <v>1.6906636233451997</v>
      </c>
      <c r="X93" s="16">
        <f t="shared" si="4"/>
        <v>0.4770162406123199</v>
      </c>
      <c r="Y93"/>
    </row>
    <row r="94" spans="2:25">
      <c r="B94" s="9">
        <v>0</v>
      </c>
      <c r="C94" s="3">
        <v>0</v>
      </c>
      <c r="D94" s="9">
        <v>0</v>
      </c>
      <c r="E94" s="3">
        <v>1</v>
      </c>
      <c r="F94" s="14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9">
        <v>1</v>
      </c>
      <c r="V94" s="9">
        <v>1</v>
      </c>
      <c r="W94" s="15">
        <f t="shared" si="5"/>
        <v>0.47092387630830856</v>
      </c>
      <c r="X94" s="16">
        <f t="shared" si="4"/>
        <v>0.27992154466062596</v>
      </c>
      <c r="Y94"/>
    </row>
    <row r="95" spans="2:25">
      <c r="B95" s="9">
        <v>0</v>
      </c>
      <c r="C95" s="3">
        <v>1</v>
      </c>
      <c r="D95" s="9">
        <v>1</v>
      </c>
      <c r="E95" s="3">
        <v>0</v>
      </c>
      <c r="F95" s="14">
        <v>1</v>
      </c>
      <c r="G95" s="13">
        <v>0</v>
      </c>
      <c r="H95" s="13">
        <v>0</v>
      </c>
      <c r="I95" s="13">
        <v>0</v>
      </c>
      <c r="J95" s="13">
        <v>1</v>
      </c>
      <c r="K95" s="13">
        <v>0</v>
      </c>
      <c r="L95" s="13">
        <v>0</v>
      </c>
      <c r="M95" s="13">
        <v>0</v>
      </c>
      <c r="N95" s="13">
        <v>0</v>
      </c>
      <c r="O95" s="13">
        <v>1</v>
      </c>
      <c r="P95" s="13">
        <v>0</v>
      </c>
      <c r="Q95" s="13">
        <v>0</v>
      </c>
      <c r="R95" s="13">
        <v>1</v>
      </c>
      <c r="S95" s="13">
        <v>0</v>
      </c>
      <c r="T95" s="13">
        <v>0</v>
      </c>
      <c r="U95" s="9">
        <v>1</v>
      </c>
      <c r="V95" s="9">
        <v>1</v>
      </c>
      <c r="W95" s="15">
        <f t="shared" si="5"/>
        <v>1.2883035501173279</v>
      </c>
      <c r="X95" s="16">
        <f t="shared" si="4"/>
        <v>8.3118937010254593E-2</v>
      </c>
      <c r="Y95"/>
    </row>
    <row r="96" spans="2:25">
      <c r="B96" s="9">
        <v>0</v>
      </c>
      <c r="C96" s="3">
        <v>0</v>
      </c>
      <c r="D96" s="9">
        <v>0</v>
      </c>
      <c r="E96" s="3">
        <v>1</v>
      </c>
      <c r="F96" s="14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1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9">
        <v>1</v>
      </c>
      <c r="V96" s="9">
        <v>1</v>
      </c>
      <c r="W96" s="15">
        <f t="shared" si="5"/>
        <v>0.61669660495579182</v>
      </c>
      <c r="X96" s="16">
        <f t="shared" si="4"/>
        <v>0.14692149265241633</v>
      </c>
      <c r="Y96"/>
    </row>
    <row r="97" spans="2:25">
      <c r="B97" s="9">
        <v>1</v>
      </c>
      <c r="C97" s="3">
        <v>0</v>
      </c>
      <c r="D97" s="9">
        <v>1</v>
      </c>
      <c r="E97" s="3">
        <v>0</v>
      </c>
      <c r="F97" s="14">
        <v>1</v>
      </c>
      <c r="G97" s="13">
        <v>0</v>
      </c>
      <c r="H97" s="13">
        <v>1</v>
      </c>
      <c r="I97" s="13">
        <v>0</v>
      </c>
      <c r="J97" s="13">
        <v>0</v>
      </c>
      <c r="K97" s="13">
        <v>1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9">
        <v>1</v>
      </c>
      <c r="V97" s="9">
        <v>1</v>
      </c>
      <c r="W97" s="15">
        <f t="shared" si="5"/>
        <v>0.66165648110837094</v>
      </c>
      <c r="X97" s="16">
        <f t="shared" si="4"/>
        <v>0.11447633677597015</v>
      </c>
      <c r="Y97"/>
    </row>
    <row r="98" spans="2:25">
      <c r="B98" s="9">
        <v>0</v>
      </c>
      <c r="C98" s="3">
        <v>1</v>
      </c>
      <c r="D98" s="9">
        <v>0</v>
      </c>
      <c r="E98" s="3">
        <v>1</v>
      </c>
      <c r="F98" s="14">
        <v>0</v>
      </c>
      <c r="G98" s="13">
        <v>0</v>
      </c>
      <c r="H98" s="13">
        <v>0</v>
      </c>
      <c r="I98" s="13">
        <v>0</v>
      </c>
      <c r="J98" s="13">
        <v>1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9">
        <v>1</v>
      </c>
      <c r="V98" s="9">
        <v>1</v>
      </c>
      <c r="W98" s="15">
        <f t="shared" si="5"/>
        <v>0.73822698663947872</v>
      </c>
      <c r="X98" s="16">
        <f t="shared" si="4"/>
        <v>6.8525110523847646E-2</v>
      </c>
      <c r="Y98"/>
    </row>
    <row r="99" spans="2:25">
      <c r="B99" s="9">
        <v>0</v>
      </c>
      <c r="C99" s="3">
        <v>1</v>
      </c>
      <c r="D99" s="9">
        <v>1</v>
      </c>
      <c r="E99" s="3">
        <v>0</v>
      </c>
      <c r="F99" s="14">
        <v>0</v>
      </c>
      <c r="G99" s="13">
        <v>0</v>
      </c>
      <c r="H99" s="13">
        <v>0</v>
      </c>
      <c r="I99" s="13">
        <v>1</v>
      </c>
      <c r="J99" s="13">
        <v>0</v>
      </c>
      <c r="K99" s="13">
        <v>0</v>
      </c>
      <c r="L99" s="13">
        <v>0</v>
      </c>
      <c r="M99" s="13">
        <v>1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1</v>
      </c>
      <c r="T99" s="13">
        <v>1</v>
      </c>
      <c r="U99" s="9">
        <v>1</v>
      </c>
      <c r="V99" s="9">
        <v>1</v>
      </c>
      <c r="W99" s="15">
        <f t="shared" si="5"/>
        <v>1.0374282339192089</v>
      </c>
      <c r="X99" s="16">
        <f t="shared" si="4"/>
        <v>1.4008726943110202E-3</v>
      </c>
      <c r="Y99"/>
    </row>
    <row r="100" spans="2:25">
      <c r="B100" s="9">
        <v>0</v>
      </c>
      <c r="C100" s="3">
        <v>1</v>
      </c>
      <c r="D100" s="9">
        <v>0</v>
      </c>
      <c r="E100" s="3">
        <v>1</v>
      </c>
      <c r="F100" s="14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1</v>
      </c>
      <c r="P100" s="13">
        <v>0</v>
      </c>
      <c r="Q100" s="13">
        <v>0</v>
      </c>
      <c r="R100" s="13">
        <v>1</v>
      </c>
      <c r="S100" s="13">
        <v>0</v>
      </c>
      <c r="T100" s="13">
        <v>0</v>
      </c>
      <c r="U100" s="9">
        <v>1</v>
      </c>
      <c r="V100" s="9">
        <v>1</v>
      </c>
      <c r="W100" s="15">
        <f t="shared" si="5"/>
        <v>0.79241838771413109</v>
      </c>
      <c r="X100" s="16">
        <f t="shared" si="4"/>
        <v>4.3090125759200799E-2</v>
      </c>
      <c r="Y100"/>
    </row>
    <row r="101" spans="2:25">
      <c r="B101" s="9">
        <v>1</v>
      </c>
      <c r="C101" s="3">
        <v>0</v>
      </c>
      <c r="D101" s="9">
        <v>1</v>
      </c>
      <c r="E101" s="3">
        <v>0</v>
      </c>
      <c r="F101" s="14">
        <v>0</v>
      </c>
      <c r="G101" s="13">
        <v>0</v>
      </c>
      <c r="H101" s="13">
        <v>1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1</v>
      </c>
      <c r="S101" s="13">
        <v>0</v>
      </c>
      <c r="T101" s="13">
        <v>1</v>
      </c>
      <c r="U101" s="9">
        <v>1</v>
      </c>
      <c r="V101" s="9">
        <v>1</v>
      </c>
      <c r="W101" s="15">
        <f t="shared" si="5"/>
        <v>0.54760377745227284</v>
      </c>
      <c r="X101" s="16">
        <f t="shared" si="4"/>
        <v>0.20466234217545268</v>
      </c>
      <c r="Y101"/>
    </row>
    <row r="102" spans="2:25">
      <c r="B102" s="9">
        <v>1</v>
      </c>
      <c r="C102" s="3">
        <v>0</v>
      </c>
      <c r="D102" s="9">
        <v>0</v>
      </c>
      <c r="E102" s="3">
        <v>1</v>
      </c>
      <c r="F102" s="14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9">
        <v>1</v>
      </c>
      <c r="V102" s="9">
        <v>1</v>
      </c>
      <c r="W102" s="15">
        <f t="shared" si="5"/>
        <v>0.37261321859529306</v>
      </c>
      <c r="X102" s="16">
        <f t="shared" si="4"/>
        <v>0.39361417348135752</v>
      </c>
      <c r="Y102"/>
    </row>
    <row r="103" spans="2:25">
      <c r="B103" s="9">
        <v>0</v>
      </c>
      <c r="C103" s="3">
        <v>1</v>
      </c>
      <c r="D103" s="9">
        <v>0</v>
      </c>
      <c r="E103" s="3">
        <v>1</v>
      </c>
      <c r="F103" s="14">
        <v>0</v>
      </c>
      <c r="G103" s="13">
        <v>0</v>
      </c>
      <c r="H103" s="13">
        <v>0</v>
      </c>
      <c r="I103" s="13">
        <v>0</v>
      </c>
      <c r="J103" s="13">
        <v>1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9">
        <v>1</v>
      </c>
      <c r="V103" s="9">
        <v>1</v>
      </c>
      <c r="W103" s="15">
        <f t="shared" si="5"/>
        <v>0.73822698663947872</v>
      </c>
      <c r="X103" s="16">
        <f t="shared" si="4"/>
        <v>6.8525110523847646E-2</v>
      </c>
      <c r="Y103"/>
    </row>
    <row r="104" spans="2:25">
      <c r="B104" s="9">
        <v>0</v>
      </c>
      <c r="C104" s="3">
        <v>1</v>
      </c>
      <c r="D104" s="9">
        <v>0</v>
      </c>
      <c r="E104" s="3">
        <v>0</v>
      </c>
      <c r="F104" s="14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9">
        <v>1</v>
      </c>
      <c r="V104" s="9">
        <v>1</v>
      </c>
      <c r="W104" s="15">
        <f t="shared" si="5"/>
        <v>0.45740004791176225</v>
      </c>
      <c r="X104" s="16">
        <f t="shared" si="4"/>
        <v>0.29441470800615788</v>
      </c>
      <c r="Y104"/>
    </row>
    <row r="105" spans="2:25">
      <c r="B105" s="9">
        <v>1</v>
      </c>
      <c r="C105" s="3">
        <v>0</v>
      </c>
      <c r="D105" s="9">
        <v>1</v>
      </c>
      <c r="E105" s="3">
        <v>0</v>
      </c>
      <c r="F105" s="14">
        <v>0</v>
      </c>
      <c r="G105" s="13">
        <v>0</v>
      </c>
      <c r="H105" s="13">
        <v>0</v>
      </c>
      <c r="I105" s="13">
        <v>1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1</v>
      </c>
      <c r="S105" s="13">
        <v>0</v>
      </c>
      <c r="T105" s="13">
        <v>0</v>
      </c>
      <c r="U105" s="9">
        <v>1</v>
      </c>
      <c r="V105" s="9">
        <v>1</v>
      </c>
      <c r="W105" s="15">
        <f t="shared" si="5"/>
        <v>0.89134800596281671</v>
      </c>
      <c r="X105" s="16">
        <f t="shared" si="4"/>
        <v>1.1805255808256112E-2</v>
      </c>
      <c r="Y105"/>
    </row>
    <row r="106" spans="2:25">
      <c r="B106" s="9">
        <v>0</v>
      </c>
      <c r="C106" s="3">
        <v>0</v>
      </c>
      <c r="D106" s="9">
        <v>0</v>
      </c>
      <c r="E106" s="3">
        <v>1</v>
      </c>
      <c r="F106" s="14">
        <v>0</v>
      </c>
      <c r="G106" s="13">
        <v>0</v>
      </c>
      <c r="H106" s="13">
        <v>1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9">
        <v>1</v>
      </c>
      <c r="V106" s="9">
        <v>1</v>
      </c>
      <c r="W106" s="15">
        <f t="shared" si="5"/>
        <v>0.23285619999509571</v>
      </c>
      <c r="X106" s="16">
        <f t="shared" si="4"/>
        <v>0.58850960988596446</v>
      </c>
      <c r="Y106"/>
    </row>
    <row r="107" spans="2:25">
      <c r="B107" s="9">
        <v>1</v>
      </c>
      <c r="C107" s="3">
        <v>0</v>
      </c>
      <c r="D107" s="9">
        <v>1</v>
      </c>
      <c r="E107" s="3">
        <v>0</v>
      </c>
      <c r="F107" s="14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1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9">
        <v>1</v>
      </c>
      <c r="V107" s="9">
        <v>1</v>
      </c>
      <c r="W107" s="15">
        <f t="shared" si="5"/>
        <v>0.68333050638113413</v>
      </c>
      <c r="X107" s="16">
        <f t="shared" si="4"/>
        <v>0.10027956818882894</v>
      </c>
      <c r="Y107"/>
    </row>
    <row r="108" spans="2:25">
      <c r="B108" s="9">
        <v>1</v>
      </c>
      <c r="C108" s="3">
        <v>0</v>
      </c>
      <c r="D108" s="9">
        <v>1</v>
      </c>
      <c r="E108" s="3">
        <v>0</v>
      </c>
      <c r="F108" s="14">
        <v>0</v>
      </c>
      <c r="G108" s="13">
        <v>0</v>
      </c>
      <c r="H108" s="13">
        <v>0</v>
      </c>
      <c r="I108" s="13">
        <v>1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9">
        <v>1</v>
      </c>
      <c r="V108" s="9">
        <v>1</v>
      </c>
      <c r="W108" s="15">
        <f t="shared" si="5"/>
        <v>0.70356523636026858</v>
      </c>
      <c r="X108" s="16">
        <f t="shared" si="4"/>
        <v>8.7873569094143442E-2</v>
      </c>
      <c r="Y108"/>
    </row>
    <row r="109" spans="2:25">
      <c r="B109" s="9">
        <v>0</v>
      </c>
      <c r="C109" s="3">
        <v>1</v>
      </c>
      <c r="D109" s="9">
        <v>0</v>
      </c>
      <c r="E109" s="3">
        <v>1</v>
      </c>
      <c r="F109" s="14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1</v>
      </c>
      <c r="N109" s="13">
        <v>0</v>
      </c>
      <c r="O109" s="13">
        <v>0</v>
      </c>
      <c r="P109" s="13">
        <v>1</v>
      </c>
      <c r="Q109" s="13">
        <v>1</v>
      </c>
      <c r="R109" s="13">
        <v>0</v>
      </c>
      <c r="S109" s="13">
        <v>0</v>
      </c>
      <c r="T109" s="13">
        <v>0</v>
      </c>
      <c r="U109" s="9">
        <v>1</v>
      </c>
      <c r="V109" s="9">
        <v>1</v>
      </c>
      <c r="W109" s="15">
        <f t="shared" si="5"/>
        <v>0.67964256644575982</v>
      </c>
      <c r="X109" s="16">
        <f t="shared" si="4"/>
        <v>0.10262888523345941</v>
      </c>
      <c r="Y109"/>
    </row>
    <row r="110" spans="2:25">
      <c r="B110" s="9">
        <v>0</v>
      </c>
      <c r="C110" s="3">
        <v>1</v>
      </c>
      <c r="D110" s="9">
        <v>1</v>
      </c>
      <c r="E110" s="3">
        <v>0</v>
      </c>
      <c r="F110" s="14">
        <v>0</v>
      </c>
      <c r="G110" s="13">
        <v>0</v>
      </c>
      <c r="H110" s="13">
        <v>1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9">
        <v>1</v>
      </c>
      <c r="V110" s="9">
        <v>1</v>
      </c>
      <c r="W110" s="15">
        <f t="shared" si="5"/>
        <v>0.19140166852178131</v>
      </c>
      <c r="X110" s="16">
        <f t="shared" si="4"/>
        <v>0.65383126166935923</v>
      </c>
      <c r="Y110"/>
    </row>
    <row r="111" spans="2:25">
      <c r="B111" s="9">
        <v>1</v>
      </c>
      <c r="C111" s="3">
        <v>0</v>
      </c>
      <c r="D111" s="9">
        <v>0</v>
      </c>
      <c r="E111" s="3">
        <v>1</v>
      </c>
      <c r="F111" s="14">
        <v>0</v>
      </c>
      <c r="G111" s="13">
        <v>0</v>
      </c>
      <c r="H111" s="13">
        <v>0</v>
      </c>
      <c r="I111" s="13">
        <v>0</v>
      </c>
      <c r="J111" s="13">
        <v>1</v>
      </c>
      <c r="K111" s="13">
        <v>1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9">
        <v>1</v>
      </c>
      <c r="V111" s="9">
        <v>1</v>
      </c>
      <c r="W111" s="15">
        <f t="shared" si="5"/>
        <v>0.99208814818561875</v>
      </c>
      <c r="X111" s="16">
        <f t="shared" si="4"/>
        <v>6.2597399132727951E-5</v>
      </c>
      <c r="Y111"/>
    </row>
    <row r="112" spans="2:25">
      <c r="B112" s="9">
        <v>0</v>
      </c>
      <c r="C112" s="3">
        <v>0</v>
      </c>
      <c r="D112" s="9">
        <v>1</v>
      </c>
      <c r="E112" s="3">
        <v>0</v>
      </c>
      <c r="F112" s="14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1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1</v>
      </c>
      <c r="U112" s="9">
        <v>1</v>
      </c>
      <c r="V112" s="9">
        <v>1</v>
      </c>
      <c r="W112" s="15">
        <f t="shared" si="5"/>
        <v>0.88982572511558011</v>
      </c>
      <c r="X112" s="16">
        <f t="shared" si="4"/>
        <v>1.2138370846307714E-2</v>
      </c>
      <c r="Y112"/>
    </row>
    <row r="113" spans="2:25">
      <c r="B113" s="9">
        <v>1</v>
      </c>
      <c r="C113" s="3">
        <v>0</v>
      </c>
      <c r="D113" s="9">
        <v>0</v>
      </c>
      <c r="E113" s="3">
        <v>1</v>
      </c>
      <c r="F113" s="14">
        <v>0</v>
      </c>
      <c r="G113" s="13">
        <v>0</v>
      </c>
      <c r="H113" s="13">
        <v>0</v>
      </c>
      <c r="I113" s="13">
        <v>0</v>
      </c>
      <c r="J113" s="13">
        <v>1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1</v>
      </c>
      <c r="S113" s="13">
        <v>0</v>
      </c>
      <c r="T113" s="13">
        <v>0</v>
      </c>
      <c r="U113" s="9">
        <v>1</v>
      </c>
      <c r="V113" s="9">
        <v>1</v>
      </c>
      <c r="W113" s="15">
        <f t="shared" si="5"/>
        <v>0.8545205647814571</v>
      </c>
      <c r="X113" s="16">
        <f t="shared" si="4"/>
        <v>2.1164266071506219E-2</v>
      </c>
      <c r="Y113"/>
    </row>
    <row r="114" spans="2:25">
      <c r="B114" s="9">
        <v>1</v>
      </c>
      <c r="C114" s="3">
        <v>0</v>
      </c>
      <c r="D114" s="9">
        <v>0</v>
      </c>
      <c r="E114" s="3">
        <v>1</v>
      </c>
      <c r="F114" s="14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1</v>
      </c>
      <c r="U114" s="9">
        <v>1</v>
      </c>
      <c r="V114" s="9">
        <v>1</v>
      </c>
      <c r="W114" s="15">
        <f t="shared" si="5"/>
        <v>0.61252174938380621</v>
      </c>
      <c r="X114" s="16">
        <f t="shared" si="4"/>
        <v>0.15013939470058588</v>
      </c>
      <c r="Y114"/>
    </row>
    <row r="115" spans="2:25">
      <c r="B115" s="9">
        <v>0</v>
      </c>
      <c r="C115" s="3">
        <v>1</v>
      </c>
      <c r="D115" s="9">
        <v>1</v>
      </c>
      <c r="E115" s="3">
        <v>0</v>
      </c>
      <c r="F115" s="14">
        <v>1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1</v>
      </c>
      <c r="U115" s="9">
        <v>1</v>
      </c>
      <c r="V115" s="9">
        <v>1</v>
      </c>
      <c r="W115" s="15">
        <f t="shared" si="5"/>
        <v>0.88577152666395687</v>
      </c>
      <c r="X115" s="16">
        <f t="shared" si="4"/>
        <v>1.3048144120683117E-2</v>
      </c>
      <c r="Y115"/>
    </row>
    <row r="116" spans="2:25">
      <c r="B116" s="9">
        <v>0</v>
      </c>
      <c r="C116" s="3">
        <v>1</v>
      </c>
      <c r="D116" s="9">
        <v>0</v>
      </c>
      <c r="E116" s="3">
        <v>1</v>
      </c>
      <c r="F116" s="14">
        <v>0</v>
      </c>
      <c r="G116" s="13">
        <v>0</v>
      </c>
      <c r="H116" s="13">
        <v>0</v>
      </c>
      <c r="I116" s="13">
        <v>0</v>
      </c>
      <c r="J116" s="13">
        <v>1</v>
      </c>
      <c r="K116" s="13">
        <v>0</v>
      </c>
      <c r="L116" s="13">
        <v>0</v>
      </c>
      <c r="M116" s="13">
        <v>1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9">
        <v>1</v>
      </c>
      <c r="V116" s="9">
        <v>1</v>
      </c>
      <c r="W116" s="15">
        <f t="shared" si="5"/>
        <v>0.96815168126318563</v>
      </c>
      <c r="X116" s="16">
        <f t="shared" si="4"/>
        <v>1.0143154063617214E-3</v>
      </c>
      <c r="Y116"/>
    </row>
    <row r="117" spans="2:25">
      <c r="B117" s="9">
        <v>1</v>
      </c>
      <c r="C117" s="3">
        <v>0</v>
      </c>
      <c r="D117" s="9">
        <v>1</v>
      </c>
      <c r="E117" s="3">
        <v>0</v>
      </c>
      <c r="F117" s="14">
        <v>1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1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9">
        <v>1</v>
      </c>
      <c r="V117" s="9">
        <v>1</v>
      </c>
      <c r="W117" s="15">
        <f t="shared" si="5"/>
        <v>0.80429849903858086</v>
      </c>
      <c r="X117" s="16">
        <f t="shared" si="4"/>
        <v>3.8299077478552337E-2</v>
      </c>
      <c r="Y117"/>
    </row>
    <row r="118" spans="2:25">
      <c r="B118" s="9">
        <v>1</v>
      </c>
      <c r="C118" s="3">
        <v>0</v>
      </c>
      <c r="D118" s="9">
        <v>1</v>
      </c>
      <c r="E118" s="3">
        <v>0</v>
      </c>
      <c r="F118" s="14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9">
        <v>1</v>
      </c>
      <c r="V118" s="9">
        <v>1</v>
      </c>
      <c r="W118" s="15">
        <f t="shared" si="5"/>
        <v>0.3579801533744244</v>
      </c>
      <c r="X118" s="16">
        <f t="shared" si="4"/>
        <v>0.41218948346112755</v>
      </c>
      <c r="Y118"/>
    </row>
    <row r="119" spans="2:25">
      <c r="B119" s="9">
        <v>1</v>
      </c>
      <c r="C119" s="3">
        <v>0</v>
      </c>
      <c r="D119" s="9">
        <v>1</v>
      </c>
      <c r="E119" s="3">
        <v>0</v>
      </c>
      <c r="F119" s="14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1</v>
      </c>
      <c r="N119" s="13">
        <v>0</v>
      </c>
      <c r="O119" s="13">
        <v>0</v>
      </c>
      <c r="P119" s="13">
        <v>0</v>
      </c>
      <c r="Q119" s="13">
        <v>1</v>
      </c>
      <c r="R119" s="13">
        <v>0</v>
      </c>
      <c r="S119" s="13">
        <v>0</v>
      </c>
      <c r="T119" s="13">
        <v>0</v>
      </c>
      <c r="U119" s="9">
        <v>1</v>
      </c>
      <c r="V119" s="9">
        <v>1</v>
      </c>
      <c r="W119" s="15">
        <f t="shared" si="5"/>
        <v>0.75259343288440061</v>
      </c>
      <c r="X119" s="16">
        <f t="shared" si="4"/>
        <v>6.1210009451925583E-2</v>
      </c>
      <c r="Y119"/>
    </row>
    <row r="120" spans="2:25">
      <c r="B120" s="9">
        <v>0</v>
      </c>
      <c r="C120" s="3">
        <v>1</v>
      </c>
      <c r="D120" s="9">
        <v>0</v>
      </c>
      <c r="E120" s="3">
        <v>1</v>
      </c>
      <c r="F120" s="14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9">
        <v>1</v>
      </c>
      <c r="V120" s="9">
        <v>1</v>
      </c>
      <c r="W120" s="15">
        <f t="shared" si="5"/>
        <v>0.44410241005586282</v>
      </c>
      <c r="X120" s="16">
        <f t="shared" si="4"/>
        <v>0.3090221305057001</v>
      </c>
      <c r="Y120"/>
    </row>
    <row r="121" spans="2:25">
      <c r="B121" s="9">
        <v>1</v>
      </c>
      <c r="C121" s="3">
        <v>0</v>
      </c>
      <c r="D121" s="9">
        <v>0</v>
      </c>
      <c r="E121" s="3">
        <v>1</v>
      </c>
      <c r="F121" s="14">
        <v>0</v>
      </c>
      <c r="G121" s="13">
        <v>0</v>
      </c>
      <c r="H121" s="13">
        <v>0</v>
      </c>
      <c r="I121" s="13">
        <v>1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9">
        <v>1</v>
      </c>
      <c r="V121" s="9">
        <v>1</v>
      </c>
      <c r="W121" s="15">
        <f t="shared" si="5"/>
        <v>0.71819830158113729</v>
      </c>
      <c r="X121" s="16">
        <f t="shared" si="4"/>
        <v>7.9412197231755646E-2</v>
      </c>
      <c r="Y121"/>
    </row>
    <row r="122" spans="2:25">
      <c r="B122" s="9">
        <v>1</v>
      </c>
      <c r="C122" s="3">
        <v>0</v>
      </c>
      <c r="D122" s="9">
        <v>0</v>
      </c>
      <c r="E122" s="3">
        <v>1</v>
      </c>
      <c r="F122" s="14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9">
        <v>1</v>
      </c>
      <c r="V122" s="9">
        <v>1</v>
      </c>
      <c r="W122" s="15">
        <f t="shared" si="5"/>
        <v>0.37261321859529306</v>
      </c>
      <c r="X122" s="16">
        <f t="shared" si="4"/>
        <v>0.39361417348135752</v>
      </c>
      <c r="Y122"/>
    </row>
    <row r="123" spans="2:25">
      <c r="B123" s="9">
        <v>1</v>
      </c>
      <c r="C123" s="3">
        <v>0</v>
      </c>
      <c r="D123" s="9">
        <v>1</v>
      </c>
      <c r="E123" s="3">
        <v>0</v>
      </c>
      <c r="F123" s="14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1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9">
        <v>1</v>
      </c>
      <c r="V123" s="9">
        <v>1</v>
      </c>
      <c r="W123" s="15">
        <f t="shared" si="5"/>
        <v>0.51851336143014459</v>
      </c>
      <c r="X123" s="16">
        <f t="shared" si="4"/>
        <v>0.23182938312129858</v>
      </c>
      <c r="Y123"/>
    </row>
    <row r="124" spans="2:25">
      <c r="B124" s="9">
        <v>1</v>
      </c>
      <c r="C124" s="3">
        <v>0</v>
      </c>
      <c r="D124" s="9">
        <v>0</v>
      </c>
      <c r="E124" s="3">
        <v>1</v>
      </c>
      <c r="F124" s="14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1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9">
        <v>1</v>
      </c>
      <c r="V124" s="9">
        <v>1</v>
      </c>
      <c r="W124" s="15">
        <f t="shared" si="5"/>
        <v>0.60253791321899997</v>
      </c>
      <c r="X124" s="16">
        <f t="shared" si="4"/>
        <v>0.1579761104283072</v>
      </c>
      <c r="Y124"/>
    </row>
    <row r="125" spans="2:25">
      <c r="B125" s="9">
        <v>0</v>
      </c>
      <c r="C125" s="3">
        <v>1</v>
      </c>
      <c r="D125" s="9">
        <v>1</v>
      </c>
      <c r="E125" s="3">
        <v>0</v>
      </c>
      <c r="F125" s="14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1</v>
      </c>
      <c r="L125" s="13">
        <v>0</v>
      </c>
      <c r="M125" s="13">
        <v>1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1</v>
      </c>
      <c r="U125" s="9">
        <v>1</v>
      </c>
      <c r="V125" s="9">
        <v>1</v>
      </c>
      <c r="W125" s="15">
        <f t="shared" si="5"/>
        <v>1.2246529232539238</v>
      </c>
      <c r="X125" s="16">
        <f t="shared" si="4"/>
        <v>5.0468935926533391E-2</v>
      </c>
      <c r="Y125"/>
    </row>
    <row r="126" spans="2:25">
      <c r="B126" s="9">
        <v>0</v>
      </c>
      <c r="C126" s="3">
        <v>0</v>
      </c>
      <c r="D126" s="9">
        <v>1</v>
      </c>
      <c r="E126" s="3">
        <v>0</v>
      </c>
      <c r="F126" s="14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1</v>
      </c>
      <c r="U126" s="9">
        <v>1</v>
      </c>
      <c r="V126" s="9">
        <v>1</v>
      </c>
      <c r="W126" s="15">
        <f t="shared" si="5"/>
        <v>0.69619934187595311</v>
      </c>
      <c r="X126" s="16">
        <f t="shared" si="4"/>
        <v>9.2294839876604015E-2</v>
      </c>
      <c r="Y126"/>
    </row>
    <row r="127" spans="2:25">
      <c r="B127" s="9">
        <v>1</v>
      </c>
      <c r="C127" s="3">
        <v>0</v>
      </c>
      <c r="D127" s="9">
        <v>1</v>
      </c>
      <c r="E127" s="3">
        <v>0</v>
      </c>
      <c r="F127" s="14">
        <v>0</v>
      </c>
      <c r="G127" s="13">
        <v>0</v>
      </c>
      <c r="H127" s="13">
        <v>1</v>
      </c>
      <c r="I127" s="13">
        <v>0</v>
      </c>
      <c r="J127" s="13">
        <v>0</v>
      </c>
      <c r="K127" s="13">
        <v>0</v>
      </c>
      <c r="L127" s="13">
        <v>1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1</v>
      </c>
      <c r="U127" s="9">
        <v>1</v>
      </c>
      <c r="V127" s="9">
        <v>1</v>
      </c>
      <c r="W127" s="15">
        <f t="shared" si="5"/>
        <v>0.55344739108935181</v>
      </c>
      <c r="X127" s="16">
        <f t="shared" si="4"/>
        <v>0.1994092325249063</v>
      </c>
      <c r="Y127"/>
    </row>
    <row r="128" spans="2:25">
      <c r="B128" s="9">
        <v>0</v>
      </c>
      <c r="C128" s="3">
        <v>1</v>
      </c>
      <c r="D128" s="9">
        <v>0</v>
      </c>
      <c r="E128" s="3">
        <v>1</v>
      </c>
      <c r="F128" s="14">
        <v>0</v>
      </c>
      <c r="G128" s="13">
        <v>1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1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9">
        <v>1</v>
      </c>
      <c r="V128" s="9">
        <v>1</v>
      </c>
      <c r="W128" s="15">
        <f t="shared" si="5"/>
        <v>0.39994566708094603</v>
      </c>
      <c r="X128" s="16">
        <f t="shared" si="4"/>
        <v>0.36006520245493084</v>
      </c>
      <c r="Y128"/>
    </row>
    <row r="129" spans="2:25">
      <c r="B129" s="9">
        <v>1</v>
      </c>
      <c r="C129" s="3">
        <v>0</v>
      </c>
      <c r="D129" s="9">
        <v>0</v>
      </c>
      <c r="E129" s="3">
        <v>1</v>
      </c>
      <c r="F129" s="14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1</v>
      </c>
      <c r="U129" s="9">
        <v>1</v>
      </c>
      <c r="V129" s="9">
        <v>1</v>
      </c>
      <c r="W129" s="15">
        <f t="shared" si="5"/>
        <v>0.61252174938380621</v>
      </c>
      <c r="X129" s="16">
        <f t="shared" si="4"/>
        <v>0.15013939470058588</v>
      </c>
      <c r="Y129"/>
    </row>
    <row r="130" spans="2:25">
      <c r="B130" s="9">
        <v>1</v>
      </c>
      <c r="C130" s="3">
        <v>0</v>
      </c>
      <c r="D130" s="9">
        <v>1</v>
      </c>
      <c r="E130" s="3">
        <v>0</v>
      </c>
      <c r="F130" s="14">
        <v>0</v>
      </c>
      <c r="G130" s="13">
        <v>0</v>
      </c>
      <c r="H130" s="13">
        <v>0</v>
      </c>
      <c r="I130" s="13">
        <v>1</v>
      </c>
      <c r="J130" s="13">
        <v>1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9">
        <v>1</v>
      </c>
      <c r="V130" s="9">
        <v>1</v>
      </c>
      <c r="W130" s="15">
        <f t="shared" si="5"/>
        <v>0.99768981294388448</v>
      </c>
      <c r="X130" s="16">
        <f t="shared" si="4"/>
        <v>5.3369642342436935E-6</v>
      </c>
      <c r="Y130"/>
    </row>
    <row r="131" spans="2:25">
      <c r="B131" s="9">
        <v>0</v>
      </c>
      <c r="C131" s="3">
        <v>1</v>
      </c>
      <c r="D131" s="9">
        <v>0</v>
      </c>
      <c r="E131" s="3">
        <v>1</v>
      </c>
      <c r="F131" s="14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9">
        <v>1</v>
      </c>
      <c r="V131" s="9">
        <v>1</v>
      </c>
      <c r="W131" s="15">
        <f t="shared" si="5"/>
        <v>0.44410241005586282</v>
      </c>
      <c r="X131" s="16">
        <f t="shared" si="4"/>
        <v>0.3090221305057001</v>
      </c>
      <c r="Y131"/>
    </row>
    <row r="132" spans="2:25">
      <c r="B132" s="9">
        <v>0</v>
      </c>
      <c r="C132" s="3">
        <v>1</v>
      </c>
      <c r="D132" s="9">
        <v>1</v>
      </c>
      <c r="E132" s="3">
        <v>0</v>
      </c>
      <c r="F132" s="14">
        <v>1</v>
      </c>
      <c r="G132" s="13">
        <v>0</v>
      </c>
      <c r="H132" s="13">
        <v>0</v>
      </c>
      <c r="I132" s="13">
        <v>1</v>
      </c>
      <c r="J132" s="13">
        <v>0</v>
      </c>
      <c r="K132" s="13">
        <v>0</v>
      </c>
      <c r="L132" s="13">
        <v>0</v>
      </c>
      <c r="M132" s="13">
        <v>0</v>
      </c>
      <c r="N132" s="13">
        <v>1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1</v>
      </c>
      <c r="U132" s="9">
        <v>1</v>
      </c>
      <c r="V132" s="9">
        <v>1</v>
      </c>
      <c r="W132" s="15">
        <f t="shared" si="5"/>
        <v>1.3771293382972845</v>
      </c>
      <c r="X132" s="16">
        <f t="shared" si="4"/>
        <v>0.14222653780454764</v>
      </c>
      <c r="Y132"/>
    </row>
    <row r="133" spans="2:25">
      <c r="B133" s="9">
        <v>0</v>
      </c>
      <c r="C133" s="3">
        <v>0</v>
      </c>
      <c r="D133" s="9">
        <v>0</v>
      </c>
      <c r="E133" s="3">
        <v>1</v>
      </c>
      <c r="F133" s="14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9">
        <v>1</v>
      </c>
      <c r="V133" s="9">
        <v>1</v>
      </c>
      <c r="W133" s="15">
        <f t="shared" si="5"/>
        <v>0.47092387630830856</v>
      </c>
      <c r="X133" s="16">
        <f t="shared" si="4"/>
        <v>0.27992154466062596</v>
      </c>
      <c r="Y133"/>
    </row>
    <row r="134" spans="2:25">
      <c r="B134" s="9">
        <v>0</v>
      </c>
      <c r="C134" s="3">
        <v>1</v>
      </c>
      <c r="D134" s="9">
        <v>0</v>
      </c>
      <c r="E134" s="3">
        <v>0</v>
      </c>
      <c r="F134" s="14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9">
        <v>1</v>
      </c>
      <c r="V134" s="9">
        <v>1</v>
      </c>
      <c r="W134" s="15">
        <f t="shared" si="5"/>
        <v>0.45740004791176225</v>
      </c>
      <c r="X134" s="16">
        <f t="shared" si="4"/>
        <v>0.29441470800615788</v>
      </c>
      <c r="Y134"/>
    </row>
    <row r="135" spans="2:25">
      <c r="B135" s="9">
        <v>0</v>
      </c>
      <c r="C135" s="3">
        <v>1</v>
      </c>
      <c r="D135" s="9">
        <v>1</v>
      </c>
      <c r="E135" s="3">
        <v>0</v>
      </c>
      <c r="F135" s="14">
        <v>0</v>
      </c>
      <c r="G135" s="13">
        <v>0</v>
      </c>
      <c r="H135" s="13">
        <v>0</v>
      </c>
      <c r="I135" s="13">
        <v>0</v>
      </c>
      <c r="J135" s="13">
        <v>1</v>
      </c>
      <c r="K135" s="13">
        <v>0</v>
      </c>
      <c r="L135" s="13">
        <v>1</v>
      </c>
      <c r="M135" s="13">
        <v>0</v>
      </c>
      <c r="N135" s="13">
        <v>0</v>
      </c>
      <c r="O135" s="13">
        <v>1</v>
      </c>
      <c r="P135" s="13">
        <v>0</v>
      </c>
      <c r="Q135" s="13">
        <v>0</v>
      </c>
      <c r="R135" s="13">
        <v>0</v>
      </c>
      <c r="S135" s="13">
        <v>0</v>
      </c>
      <c r="T135" s="13">
        <v>1</v>
      </c>
      <c r="U135" s="9">
        <v>1</v>
      </c>
      <c r="V135" s="9">
        <v>1</v>
      </c>
      <c r="W135" s="15">
        <f t="shared" si="5"/>
        <v>1.3176620435024704</v>
      </c>
      <c r="X135" s="16">
        <f t="shared" si="4"/>
        <v>0.1009091738821654</v>
      </c>
      <c r="Y135"/>
    </row>
    <row r="136" spans="2:25">
      <c r="B136" s="9">
        <v>1</v>
      </c>
      <c r="C136" s="3">
        <v>0</v>
      </c>
      <c r="D136" s="9">
        <v>1</v>
      </c>
      <c r="E136" s="3">
        <v>0</v>
      </c>
      <c r="F136" s="14">
        <v>0</v>
      </c>
      <c r="G136" s="13">
        <v>0</v>
      </c>
      <c r="H136" s="13">
        <v>0</v>
      </c>
      <c r="I136" s="13">
        <v>1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1</v>
      </c>
      <c r="Q136" s="13">
        <v>0</v>
      </c>
      <c r="R136" s="13">
        <v>1</v>
      </c>
      <c r="S136" s="13">
        <v>0</v>
      </c>
      <c r="T136" s="13">
        <v>0</v>
      </c>
      <c r="U136" s="9">
        <v>1</v>
      </c>
      <c r="V136" s="9">
        <v>1</v>
      </c>
      <c r="W136" s="15">
        <f t="shared" si="5"/>
        <v>0.73227488284273756</v>
      </c>
      <c r="X136" s="16">
        <f t="shared" ref="X136:X199" si="6">(V136-W136)^2</f>
        <v>7.1676738356869898E-2</v>
      </c>
      <c r="Y136"/>
    </row>
    <row r="137" spans="2:25">
      <c r="B137" s="9">
        <v>0</v>
      </c>
      <c r="C137" s="3">
        <v>1</v>
      </c>
      <c r="D137" s="9">
        <v>0</v>
      </c>
      <c r="E137" s="3">
        <v>1</v>
      </c>
      <c r="F137" s="14">
        <v>1</v>
      </c>
      <c r="G137" s="13">
        <v>0</v>
      </c>
      <c r="H137" s="13">
        <v>1</v>
      </c>
      <c r="I137" s="13">
        <v>1</v>
      </c>
      <c r="J137" s="13">
        <v>0</v>
      </c>
      <c r="K137" s="13">
        <v>1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9">
        <v>1</v>
      </c>
      <c r="V137" s="9">
        <v>1</v>
      </c>
      <c r="W137" s="15">
        <f t="shared" ref="W137:W200" si="7">SUMPRODUCT(B$2:U$2,B137:U137)</f>
        <v>1.0933638207756533</v>
      </c>
      <c r="X137" s="16">
        <f t="shared" si="6"/>
        <v>8.7168030298283121E-3</v>
      </c>
      <c r="Y137"/>
    </row>
    <row r="138" spans="2:25">
      <c r="B138" s="9">
        <v>1</v>
      </c>
      <c r="C138" s="3">
        <v>0</v>
      </c>
      <c r="D138" s="9">
        <v>1</v>
      </c>
      <c r="E138" s="3">
        <v>0</v>
      </c>
      <c r="F138" s="14">
        <v>0</v>
      </c>
      <c r="G138" s="13">
        <v>0</v>
      </c>
      <c r="H138" s="13">
        <v>0</v>
      </c>
      <c r="I138" s="13">
        <v>0</v>
      </c>
      <c r="J138" s="13">
        <v>1</v>
      </c>
      <c r="K138" s="13">
        <v>0</v>
      </c>
      <c r="L138" s="13">
        <v>1</v>
      </c>
      <c r="M138" s="13">
        <v>0</v>
      </c>
      <c r="N138" s="13">
        <v>0</v>
      </c>
      <c r="O138" s="13">
        <v>1</v>
      </c>
      <c r="P138" s="13">
        <v>0</v>
      </c>
      <c r="Q138" s="13">
        <v>0</v>
      </c>
      <c r="R138" s="13">
        <v>1</v>
      </c>
      <c r="S138" s="13">
        <v>0</v>
      </c>
      <c r="T138" s="13">
        <v>0</v>
      </c>
      <c r="U138" s="9">
        <v>1</v>
      </c>
      <c r="V138" s="9">
        <v>1</v>
      </c>
      <c r="W138" s="15">
        <f t="shared" si="7"/>
        <v>1.1940470908559357</v>
      </c>
      <c r="X138" s="16">
        <f t="shared" si="6"/>
        <v>3.7654273469651785E-2</v>
      </c>
      <c r="Y138"/>
    </row>
    <row r="139" spans="2:25">
      <c r="B139" s="9">
        <v>0</v>
      </c>
      <c r="C139" s="3">
        <v>1</v>
      </c>
      <c r="D139" s="9">
        <v>1</v>
      </c>
      <c r="E139" s="3">
        <v>0</v>
      </c>
      <c r="F139" s="14">
        <v>0</v>
      </c>
      <c r="G139" s="13">
        <v>0</v>
      </c>
      <c r="H139" s="13">
        <v>0</v>
      </c>
      <c r="I139" s="13">
        <v>1</v>
      </c>
      <c r="J139" s="13">
        <v>0</v>
      </c>
      <c r="K139" s="13">
        <v>0</v>
      </c>
      <c r="L139" s="13">
        <v>0</v>
      </c>
      <c r="M139" s="13">
        <v>1</v>
      </c>
      <c r="N139" s="13">
        <v>0</v>
      </c>
      <c r="O139" s="13">
        <v>0</v>
      </c>
      <c r="P139" s="13">
        <v>0</v>
      </c>
      <c r="Q139" s="13">
        <v>0</v>
      </c>
      <c r="R139" s="13">
        <v>1</v>
      </c>
      <c r="S139" s="13">
        <v>0</v>
      </c>
      <c r="T139" s="13">
        <v>0</v>
      </c>
      <c r="U139" s="9">
        <v>1</v>
      </c>
      <c r="V139" s="9">
        <v>1</v>
      </c>
      <c r="W139" s="15">
        <f t="shared" si="7"/>
        <v>1.1927618920470933</v>
      </c>
      <c r="X139" s="16">
        <f t="shared" si="6"/>
        <v>3.7157147025575238E-2</v>
      </c>
      <c r="Y139"/>
    </row>
    <row r="140" spans="2:25">
      <c r="B140" s="9">
        <v>0</v>
      </c>
      <c r="C140" s="3">
        <v>0</v>
      </c>
      <c r="D140" s="9">
        <v>1</v>
      </c>
      <c r="E140" s="3">
        <v>0</v>
      </c>
      <c r="F140" s="14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1</v>
      </c>
      <c r="U140" s="9">
        <v>1</v>
      </c>
      <c r="V140" s="9">
        <v>1</v>
      </c>
      <c r="W140" s="15">
        <f t="shared" si="7"/>
        <v>0.69619934187595311</v>
      </c>
      <c r="X140" s="16">
        <f t="shared" si="6"/>
        <v>9.2294839876604015E-2</v>
      </c>
      <c r="Y140"/>
    </row>
    <row r="141" spans="2:25">
      <c r="B141" s="9">
        <v>1</v>
      </c>
      <c r="C141" s="3">
        <v>0</v>
      </c>
      <c r="D141" s="9">
        <v>1</v>
      </c>
      <c r="E141" s="3">
        <v>0</v>
      </c>
      <c r="F141" s="14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9">
        <v>1</v>
      </c>
      <c r="V141" s="9">
        <v>1</v>
      </c>
      <c r="W141" s="15">
        <f t="shared" si="7"/>
        <v>0.3579801533744244</v>
      </c>
      <c r="X141" s="16">
        <f t="shared" si="6"/>
        <v>0.41218948346112755</v>
      </c>
      <c r="Y141"/>
    </row>
    <row r="142" spans="2:25">
      <c r="B142" s="9">
        <v>0</v>
      </c>
      <c r="C142" s="3">
        <v>1</v>
      </c>
      <c r="D142" s="9">
        <v>1</v>
      </c>
      <c r="E142" s="3">
        <v>0</v>
      </c>
      <c r="F142" s="14">
        <v>0</v>
      </c>
      <c r="G142" s="13">
        <v>0</v>
      </c>
      <c r="H142" s="13">
        <v>0</v>
      </c>
      <c r="I142" s="13">
        <v>0</v>
      </c>
      <c r="J142" s="13">
        <v>1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9">
        <v>1</v>
      </c>
      <c r="V142" s="9">
        <v>1</v>
      </c>
      <c r="W142" s="15">
        <f t="shared" si="7"/>
        <v>0.72359392141861001</v>
      </c>
      <c r="X142" s="16">
        <f t="shared" si="6"/>
        <v>7.640032027674154E-2</v>
      </c>
      <c r="Y142"/>
    </row>
    <row r="143" spans="2:25">
      <c r="B143" s="9">
        <v>1</v>
      </c>
      <c r="C143" s="3">
        <v>0</v>
      </c>
      <c r="D143" s="9">
        <v>1</v>
      </c>
      <c r="E143" s="3">
        <v>0</v>
      </c>
      <c r="F143" s="14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9">
        <v>1</v>
      </c>
      <c r="V143" s="9">
        <v>1</v>
      </c>
      <c r="W143" s="15">
        <f t="shared" si="7"/>
        <v>0.3579801533744244</v>
      </c>
      <c r="X143" s="16">
        <f t="shared" si="6"/>
        <v>0.41218948346112755</v>
      </c>
      <c r="Y143"/>
    </row>
    <row r="144" spans="2:25">
      <c r="B144" s="9">
        <v>0</v>
      </c>
      <c r="C144" s="3">
        <v>1</v>
      </c>
      <c r="D144" s="9">
        <v>0</v>
      </c>
      <c r="E144" s="3">
        <v>0</v>
      </c>
      <c r="F144" s="14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9">
        <v>1</v>
      </c>
      <c r="V144" s="9">
        <v>1</v>
      </c>
      <c r="W144" s="15">
        <f t="shared" si="7"/>
        <v>0.45740004791176225</v>
      </c>
      <c r="X144" s="16">
        <f t="shared" si="6"/>
        <v>0.29441470800615788</v>
      </c>
      <c r="Y144"/>
    </row>
    <row r="145" spans="2:25">
      <c r="B145" s="9">
        <v>1</v>
      </c>
      <c r="C145" s="3">
        <v>0</v>
      </c>
      <c r="D145" s="9">
        <v>1</v>
      </c>
      <c r="E145" s="3">
        <v>0</v>
      </c>
      <c r="F145" s="14">
        <v>0</v>
      </c>
      <c r="G145" s="13">
        <v>0</v>
      </c>
      <c r="H145" s="13">
        <v>0</v>
      </c>
      <c r="I145" s="13">
        <v>0</v>
      </c>
      <c r="J145" s="13">
        <v>1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9">
        <v>1</v>
      </c>
      <c r="V145" s="9">
        <v>1</v>
      </c>
      <c r="W145" s="15">
        <f t="shared" si="7"/>
        <v>0.65210472995804025</v>
      </c>
      <c r="X145" s="16">
        <f t="shared" si="6"/>
        <v>0.1210311189175681</v>
      </c>
      <c r="Y145"/>
    </row>
    <row r="146" spans="2:25">
      <c r="B146" s="9">
        <v>1</v>
      </c>
      <c r="C146" s="3">
        <v>0</v>
      </c>
      <c r="D146" s="9">
        <v>1</v>
      </c>
      <c r="E146" s="3">
        <v>0</v>
      </c>
      <c r="F146" s="14">
        <v>0</v>
      </c>
      <c r="G146" s="13">
        <v>0</v>
      </c>
      <c r="H146" s="13">
        <v>0</v>
      </c>
      <c r="I146" s="13">
        <v>1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1</v>
      </c>
      <c r="S146" s="13">
        <v>0</v>
      </c>
      <c r="T146" s="13">
        <v>0</v>
      </c>
      <c r="U146" s="9">
        <v>1</v>
      </c>
      <c r="V146" s="9">
        <v>1</v>
      </c>
      <c r="W146" s="15">
        <f t="shared" si="7"/>
        <v>0.89134800596281671</v>
      </c>
      <c r="X146" s="16">
        <f t="shared" si="6"/>
        <v>1.1805255808256112E-2</v>
      </c>
      <c r="Y146"/>
    </row>
    <row r="147" spans="2:25">
      <c r="B147" s="9">
        <v>0</v>
      </c>
      <c r="C147" s="3">
        <v>0</v>
      </c>
      <c r="D147" s="9">
        <v>1</v>
      </c>
      <c r="E147" s="3">
        <v>0</v>
      </c>
      <c r="F147" s="14">
        <v>0</v>
      </c>
      <c r="G147" s="13">
        <v>0</v>
      </c>
      <c r="H147" s="13">
        <v>0</v>
      </c>
      <c r="I147" s="13">
        <v>1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9">
        <v>1</v>
      </c>
      <c r="V147" s="9">
        <v>1</v>
      </c>
      <c r="W147" s="15">
        <f t="shared" si="7"/>
        <v>0.80187589407328397</v>
      </c>
      <c r="X147" s="16">
        <f t="shared" si="6"/>
        <v>3.9253161349260594E-2</v>
      </c>
      <c r="Y147"/>
    </row>
    <row r="148" spans="2:25">
      <c r="B148" s="9">
        <v>0</v>
      </c>
      <c r="C148" s="3">
        <v>1</v>
      </c>
      <c r="D148" s="9">
        <v>0</v>
      </c>
      <c r="E148" s="3">
        <v>1</v>
      </c>
      <c r="F148" s="14">
        <v>1</v>
      </c>
      <c r="G148" s="13">
        <v>0</v>
      </c>
      <c r="H148" s="13">
        <v>0</v>
      </c>
      <c r="I148" s="13">
        <v>0</v>
      </c>
      <c r="J148" s="13">
        <v>1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1</v>
      </c>
      <c r="S148" s="13">
        <v>0</v>
      </c>
      <c r="T148" s="13">
        <v>0</v>
      </c>
      <c r="U148" s="9">
        <v>1</v>
      </c>
      <c r="V148" s="9">
        <v>1</v>
      </c>
      <c r="W148" s="15">
        <f t="shared" si="7"/>
        <v>1.1424034072824765</v>
      </c>
      <c r="X148" s="16">
        <f t="shared" si="6"/>
        <v>2.0278730405658873E-2</v>
      </c>
      <c r="Y148"/>
    </row>
    <row r="149" spans="2:25">
      <c r="B149" s="9">
        <v>0</v>
      </c>
      <c r="C149" s="3">
        <v>0</v>
      </c>
      <c r="D149" s="9">
        <v>0</v>
      </c>
      <c r="E149" s="3">
        <v>1</v>
      </c>
      <c r="F149" s="14">
        <v>1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9">
        <v>1</v>
      </c>
      <c r="V149" s="9">
        <v>1</v>
      </c>
      <c r="W149" s="15">
        <f t="shared" si="7"/>
        <v>0.68731752734875817</v>
      </c>
      <c r="X149" s="16">
        <f t="shared" si="6"/>
        <v>9.7770328703294593E-2</v>
      </c>
      <c r="Y149"/>
    </row>
    <row r="150" spans="2:25">
      <c r="B150" s="9">
        <v>0</v>
      </c>
      <c r="C150" s="3">
        <v>1</v>
      </c>
      <c r="D150" s="9">
        <v>1</v>
      </c>
      <c r="E150" s="3">
        <v>0</v>
      </c>
      <c r="F150" s="14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9">
        <v>1</v>
      </c>
      <c r="V150" s="9">
        <v>1</v>
      </c>
      <c r="W150" s="15">
        <f t="shared" si="7"/>
        <v>0.4294693448349941</v>
      </c>
      <c r="X150" s="16">
        <f t="shared" si="6"/>
        <v>0.32550522848301089</v>
      </c>
      <c r="Y150"/>
    </row>
    <row r="151" spans="2:25">
      <c r="B151" s="9">
        <v>1</v>
      </c>
      <c r="C151" s="3">
        <v>0</v>
      </c>
      <c r="D151" s="9">
        <v>1</v>
      </c>
      <c r="E151" s="3">
        <v>0</v>
      </c>
      <c r="F151" s="14">
        <v>0</v>
      </c>
      <c r="G151" s="13">
        <v>0</v>
      </c>
      <c r="H151" s="13">
        <v>1</v>
      </c>
      <c r="I151" s="13">
        <v>1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9">
        <v>1</v>
      </c>
      <c r="V151" s="9">
        <v>1</v>
      </c>
      <c r="W151" s="15">
        <f t="shared" si="7"/>
        <v>0.46549756004705573</v>
      </c>
      <c r="X151" s="16">
        <f t="shared" si="6"/>
        <v>0.28569285831565083</v>
      </c>
      <c r="Y151"/>
    </row>
    <row r="152" spans="2:25">
      <c r="B152" s="9">
        <v>0</v>
      </c>
      <c r="C152" s="3">
        <v>1</v>
      </c>
      <c r="D152" s="9">
        <v>0</v>
      </c>
      <c r="E152" s="3">
        <v>1</v>
      </c>
      <c r="F152" s="14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1</v>
      </c>
      <c r="P152" s="13">
        <v>0</v>
      </c>
      <c r="Q152" s="13">
        <v>0</v>
      </c>
      <c r="R152" s="13">
        <v>1</v>
      </c>
      <c r="S152" s="13">
        <v>0</v>
      </c>
      <c r="T152" s="13">
        <v>0</v>
      </c>
      <c r="U152" s="9">
        <v>1</v>
      </c>
      <c r="V152" s="9">
        <v>1</v>
      </c>
      <c r="W152" s="15">
        <f t="shared" si="7"/>
        <v>0.79241838771413109</v>
      </c>
      <c r="X152" s="16">
        <f t="shared" si="6"/>
        <v>4.3090125759200799E-2</v>
      </c>
      <c r="Y152"/>
    </row>
    <row r="153" spans="2:25">
      <c r="B153" s="9">
        <v>0</v>
      </c>
      <c r="C153" s="3">
        <v>1</v>
      </c>
      <c r="D153" s="9">
        <v>0</v>
      </c>
      <c r="E153" s="3">
        <v>1</v>
      </c>
      <c r="F153" s="14">
        <v>1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9">
        <v>1</v>
      </c>
      <c r="V153" s="9">
        <v>1</v>
      </c>
      <c r="W153" s="15">
        <f t="shared" si="7"/>
        <v>0.66049606109631243</v>
      </c>
      <c r="X153" s="16">
        <f t="shared" si="6"/>
        <v>0.11526292453111882</v>
      </c>
      <c r="Y153"/>
    </row>
    <row r="154" spans="2:25">
      <c r="B154" s="9">
        <v>0</v>
      </c>
      <c r="C154" s="3">
        <v>1</v>
      </c>
      <c r="D154" s="9">
        <v>1</v>
      </c>
      <c r="E154" s="3">
        <v>0</v>
      </c>
      <c r="F154" s="14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9">
        <v>1</v>
      </c>
      <c r="V154" s="9">
        <v>1</v>
      </c>
      <c r="W154" s="15">
        <f t="shared" si="7"/>
        <v>0.4294693448349941</v>
      </c>
      <c r="X154" s="16">
        <f t="shared" si="6"/>
        <v>0.32550522848301089</v>
      </c>
      <c r="Y154"/>
    </row>
    <row r="155" spans="2:25">
      <c r="B155" s="9">
        <v>0</v>
      </c>
      <c r="C155" s="3">
        <v>1</v>
      </c>
      <c r="D155" s="9">
        <v>1</v>
      </c>
      <c r="E155" s="3">
        <v>0</v>
      </c>
      <c r="F155" s="14">
        <v>1</v>
      </c>
      <c r="G155" s="13">
        <v>1</v>
      </c>
      <c r="H155" s="13">
        <v>0</v>
      </c>
      <c r="I155" s="13">
        <v>0</v>
      </c>
      <c r="J155" s="13">
        <v>1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1</v>
      </c>
      <c r="S155" s="13">
        <v>0</v>
      </c>
      <c r="T155" s="13">
        <v>0</v>
      </c>
      <c r="U155" s="9">
        <v>1</v>
      </c>
      <c r="V155" s="9">
        <v>1</v>
      </c>
      <c r="W155" s="15">
        <f t="shared" si="7"/>
        <v>0.85368890446298407</v>
      </c>
      <c r="X155" s="16">
        <f t="shared" si="6"/>
        <v>2.1406936677241802E-2</v>
      </c>
      <c r="Y155"/>
    </row>
    <row r="156" spans="2:25">
      <c r="B156" s="9">
        <v>1</v>
      </c>
      <c r="C156" s="3">
        <v>0</v>
      </c>
      <c r="D156" s="9">
        <v>1</v>
      </c>
      <c r="E156" s="3">
        <v>0</v>
      </c>
      <c r="F156" s="14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1</v>
      </c>
      <c r="S156" s="13">
        <v>0</v>
      </c>
      <c r="T156" s="13">
        <v>1</v>
      </c>
      <c r="U156" s="9">
        <v>1</v>
      </c>
      <c r="V156" s="9">
        <v>1</v>
      </c>
      <c r="W156" s="15">
        <f t="shared" si="7"/>
        <v>0.78567145376548575</v>
      </c>
      <c r="X156" s="16">
        <f t="shared" si="6"/>
        <v>4.5936725731000314E-2</v>
      </c>
      <c r="Y156"/>
    </row>
    <row r="157" spans="2:25">
      <c r="B157" s="9">
        <v>0</v>
      </c>
      <c r="C157" s="3">
        <v>1</v>
      </c>
      <c r="D157" s="9">
        <v>1</v>
      </c>
      <c r="E157" s="3">
        <v>0</v>
      </c>
      <c r="F157" s="14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1</v>
      </c>
      <c r="N157" s="13">
        <v>0</v>
      </c>
      <c r="O157" s="13">
        <v>0</v>
      </c>
      <c r="P157" s="13">
        <v>0</v>
      </c>
      <c r="Q157" s="13">
        <v>0</v>
      </c>
      <c r="R157" s="13">
        <v>1</v>
      </c>
      <c r="S157" s="13">
        <v>0</v>
      </c>
      <c r="T157" s="13">
        <v>0</v>
      </c>
      <c r="U157" s="9">
        <v>1</v>
      </c>
      <c r="V157" s="9">
        <v>1</v>
      </c>
      <c r="W157" s="15">
        <f t="shared" si="7"/>
        <v>0.84717680906124915</v>
      </c>
      <c r="X157" s="16">
        <f t="shared" si="6"/>
        <v>2.3354927688701902E-2</v>
      </c>
      <c r="Y157"/>
    </row>
    <row r="158" spans="2:25">
      <c r="B158" s="9">
        <v>0</v>
      </c>
      <c r="C158" s="3">
        <v>1</v>
      </c>
      <c r="D158" s="9">
        <v>0</v>
      </c>
      <c r="E158" s="3">
        <v>1</v>
      </c>
      <c r="F158" s="14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1</v>
      </c>
      <c r="T158" s="13">
        <v>0</v>
      </c>
      <c r="U158" s="9">
        <v>1</v>
      </c>
      <c r="V158" s="9">
        <v>1</v>
      </c>
      <c r="W158" s="15">
        <f t="shared" si="7"/>
        <v>0.23664299074201345</v>
      </c>
      <c r="X158" s="16">
        <f t="shared" si="6"/>
        <v>0.58271392358329777</v>
      </c>
      <c r="Y158"/>
    </row>
    <row r="159" spans="2:25">
      <c r="B159" s="9">
        <v>1</v>
      </c>
      <c r="C159" s="3">
        <v>0</v>
      </c>
      <c r="D159" s="9">
        <v>0</v>
      </c>
      <c r="E159" s="3">
        <v>0</v>
      </c>
      <c r="F159" s="14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1</v>
      </c>
      <c r="N159" s="13">
        <v>0</v>
      </c>
      <c r="O159" s="13">
        <v>0</v>
      </c>
      <c r="P159" s="13">
        <v>0</v>
      </c>
      <c r="Q159" s="13">
        <v>0</v>
      </c>
      <c r="R159" s="13">
        <v>1</v>
      </c>
      <c r="S159" s="13">
        <v>0</v>
      </c>
      <c r="T159" s="13">
        <v>0</v>
      </c>
      <c r="U159" s="9">
        <v>1</v>
      </c>
      <c r="V159" s="9">
        <v>1</v>
      </c>
      <c r="W159" s="15">
        <f t="shared" si="7"/>
        <v>0.80361832067744754</v>
      </c>
      <c r="X159" s="16">
        <f t="shared" si="6"/>
        <v>3.856576397354583E-2</v>
      </c>
      <c r="Y159"/>
    </row>
    <row r="160" spans="2:25">
      <c r="B160" s="9">
        <v>0</v>
      </c>
      <c r="C160" s="3">
        <v>1</v>
      </c>
      <c r="D160" s="9">
        <v>0</v>
      </c>
      <c r="E160" s="3">
        <v>1</v>
      </c>
      <c r="F160" s="14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3">
        <v>1</v>
      </c>
      <c r="S160" s="13">
        <v>0</v>
      </c>
      <c r="T160" s="13">
        <v>0</v>
      </c>
      <c r="U160" s="9">
        <v>1</v>
      </c>
      <c r="V160" s="9">
        <v>1</v>
      </c>
      <c r="W160" s="15">
        <f t="shared" si="7"/>
        <v>0.63188517965841096</v>
      </c>
      <c r="X160" s="16">
        <f t="shared" si="6"/>
        <v>0.13550852095512039</v>
      </c>
      <c r="Y160"/>
    </row>
    <row r="161" spans="2:25">
      <c r="B161" s="9">
        <v>0</v>
      </c>
      <c r="C161" s="3">
        <v>1</v>
      </c>
      <c r="D161" s="9">
        <v>1</v>
      </c>
      <c r="E161" s="3">
        <v>0</v>
      </c>
      <c r="F161" s="14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1</v>
      </c>
      <c r="Q161" s="13">
        <v>0</v>
      </c>
      <c r="R161" s="13">
        <v>0</v>
      </c>
      <c r="S161" s="13">
        <v>0</v>
      </c>
      <c r="T161" s="13">
        <v>1</v>
      </c>
      <c r="U161" s="9">
        <v>1</v>
      </c>
      <c r="V161" s="9">
        <v>1</v>
      </c>
      <c r="W161" s="15">
        <f t="shared" si="7"/>
        <v>0.51030475250342811</v>
      </c>
      <c r="X161" s="16">
        <f t="shared" si="6"/>
        <v>0.23980143542072879</v>
      </c>
      <c r="Y161"/>
    </row>
    <row r="162" spans="2:25">
      <c r="B162" s="9">
        <v>0</v>
      </c>
      <c r="C162" s="3">
        <v>1</v>
      </c>
      <c r="D162" s="9">
        <v>1</v>
      </c>
      <c r="E162" s="3">
        <v>0</v>
      </c>
      <c r="F162" s="14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1</v>
      </c>
      <c r="S162" s="13">
        <v>0</v>
      </c>
      <c r="T162" s="13">
        <v>0</v>
      </c>
      <c r="U162" s="9">
        <v>1</v>
      </c>
      <c r="V162" s="9">
        <v>1</v>
      </c>
      <c r="W162" s="15">
        <f t="shared" si="7"/>
        <v>0.61725211443754224</v>
      </c>
      <c r="X162" s="16">
        <f t="shared" si="6"/>
        <v>0.14649594390253226</v>
      </c>
      <c r="Y162"/>
    </row>
    <row r="163" spans="2:25">
      <c r="B163" s="9">
        <v>0</v>
      </c>
      <c r="C163" s="3">
        <v>1</v>
      </c>
      <c r="D163" s="9">
        <v>1</v>
      </c>
      <c r="E163" s="3">
        <v>0</v>
      </c>
      <c r="F163" s="14">
        <v>0</v>
      </c>
      <c r="G163" s="13">
        <v>0</v>
      </c>
      <c r="H163" s="13">
        <v>0</v>
      </c>
      <c r="I163" s="13">
        <v>1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1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9">
        <v>1</v>
      </c>
      <c r="V163" s="9">
        <v>1</v>
      </c>
      <c r="W163" s="15">
        <f t="shared" si="7"/>
        <v>0.93558763587655847</v>
      </c>
      <c r="X163" s="16">
        <f t="shared" si="6"/>
        <v>4.1489526519708185E-3</v>
      </c>
      <c r="Y163"/>
    </row>
    <row r="164" spans="2:25">
      <c r="B164" s="9">
        <v>0</v>
      </c>
      <c r="C164" s="3">
        <v>0</v>
      </c>
      <c r="D164" s="9">
        <v>0</v>
      </c>
      <c r="E164" s="3">
        <v>0</v>
      </c>
      <c r="F164" s="14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1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1</v>
      </c>
      <c r="U164" s="9">
        <v>1</v>
      </c>
      <c r="V164" s="9">
        <v>1</v>
      </c>
      <c r="W164" s="15">
        <f t="shared" si="7"/>
        <v>0.95405473957642806</v>
      </c>
      <c r="X164" s="16">
        <f t="shared" si="6"/>
        <v>2.1109669553898464E-3</v>
      </c>
      <c r="Y164"/>
    </row>
    <row r="165" spans="2:25">
      <c r="B165" s="9">
        <v>0</v>
      </c>
      <c r="C165" s="3">
        <v>0</v>
      </c>
      <c r="D165" s="9">
        <v>0</v>
      </c>
      <c r="E165" s="3">
        <v>1</v>
      </c>
      <c r="F165" s="14">
        <v>0</v>
      </c>
      <c r="G165" s="13">
        <v>0</v>
      </c>
      <c r="H165" s="13">
        <v>0</v>
      </c>
      <c r="I165" s="13">
        <v>0</v>
      </c>
      <c r="J165" s="13">
        <v>1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9">
        <v>1</v>
      </c>
      <c r="V165" s="9">
        <v>1</v>
      </c>
      <c r="W165" s="15">
        <f t="shared" si="7"/>
        <v>0.76504845289192447</v>
      </c>
      <c r="X165" s="16">
        <f t="shared" si="6"/>
        <v>5.5202229488478236E-2</v>
      </c>
      <c r="Y165"/>
    </row>
    <row r="166" spans="2:25">
      <c r="B166" s="9">
        <v>1</v>
      </c>
      <c r="C166" s="3">
        <v>0</v>
      </c>
      <c r="D166" s="9">
        <v>1</v>
      </c>
      <c r="E166" s="3">
        <v>0</v>
      </c>
      <c r="F166" s="14">
        <v>0</v>
      </c>
      <c r="G166" s="13">
        <v>0</v>
      </c>
      <c r="H166" s="13">
        <v>0</v>
      </c>
      <c r="I166" s="13">
        <v>0</v>
      </c>
      <c r="J166" s="13">
        <v>1</v>
      </c>
      <c r="K166" s="13">
        <v>0</v>
      </c>
      <c r="L166" s="13">
        <v>0</v>
      </c>
      <c r="M166" s="13">
        <v>1</v>
      </c>
      <c r="N166" s="13">
        <v>0</v>
      </c>
      <c r="O166" s="13">
        <v>0</v>
      </c>
      <c r="P166" s="13">
        <v>1</v>
      </c>
      <c r="Q166" s="13">
        <v>0</v>
      </c>
      <c r="R166" s="13">
        <v>0</v>
      </c>
      <c r="S166" s="13">
        <v>0</v>
      </c>
      <c r="T166" s="13">
        <v>1</v>
      </c>
      <c r="U166" s="9">
        <v>1</v>
      </c>
      <c r="V166" s="9">
        <v>1</v>
      </c>
      <c r="W166" s="15">
        <f t="shared" si="7"/>
        <v>0.96286483225018116</v>
      </c>
      <c r="X166" s="16">
        <f t="shared" si="6"/>
        <v>1.3790206838071855E-3</v>
      </c>
      <c r="Y166"/>
    </row>
    <row r="167" spans="2:25">
      <c r="B167" s="9">
        <v>0</v>
      </c>
      <c r="C167" s="3">
        <v>1</v>
      </c>
      <c r="D167" s="9">
        <v>1</v>
      </c>
      <c r="E167" s="3">
        <v>0</v>
      </c>
      <c r="F167" s="14">
        <v>0</v>
      </c>
      <c r="G167" s="13">
        <v>0</v>
      </c>
      <c r="H167" s="13">
        <v>0</v>
      </c>
      <c r="I167" s="13">
        <v>0</v>
      </c>
      <c r="J167" s="13">
        <v>1</v>
      </c>
      <c r="K167" s="13">
        <v>0</v>
      </c>
      <c r="L167" s="13">
        <v>0</v>
      </c>
      <c r="M167" s="13">
        <v>1</v>
      </c>
      <c r="N167" s="13">
        <v>0</v>
      </c>
      <c r="O167" s="13">
        <v>0</v>
      </c>
      <c r="P167" s="13">
        <v>0</v>
      </c>
      <c r="Q167" s="13">
        <v>1</v>
      </c>
      <c r="R167" s="13">
        <v>0</v>
      </c>
      <c r="S167" s="13">
        <v>0</v>
      </c>
      <c r="T167" s="13">
        <v>1</v>
      </c>
      <c r="U167" s="9">
        <v>1</v>
      </c>
      <c r="V167" s="9">
        <v>1</v>
      </c>
      <c r="W167" s="15">
        <f t="shared" si="7"/>
        <v>1.3581157317170995</v>
      </c>
      <c r="X167" s="16">
        <f t="shared" si="6"/>
        <v>0.12824687730327361</v>
      </c>
      <c r="Y167"/>
    </row>
    <row r="168" spans="2:25">
      <c r="B168" s="9">
        <v>1</v>
      </c>
      <c r="C168" s="3">
        <v>0</v>
      </c>
      <c r="D168" s="9">
        <v>0</v>
      </c>
      <c r="E168" s="3">
        <v>1</v>
      </c>
      <c r="F168" s="14">
        <v>0</v>
      </c>
      <c r="G168" s="13">
        <v>0</v>
      </c>
      <c r="H168" s="13">
        <v>1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9">
        <v>1</v>
      </c>
      <c r="V168" s="9">
        <v>1</v>
      </c>
      <c r="W168" s="15">
        <f t="shared" si="7"/>
        <v>0.13454554228208027</v>
      </c>
      <c r="X168" s="16">
        <f t="shared" si="6"/>
        <v>0.74901141838381846</v>
      </c>
      <c r="Y168"/>
    </row>
    <row r="169" spans="2:25">
      <c r="B169" s="9">
        <v>1</v>
      </c>
      <c r="C169" s="3">
        <v>0</v>
      </c>
      <c r="D169" s="9">
        <v>0</v>
      </c>
      <c r="E169" s="3">
        <v>1</v>
      </c>
      <c r="F169" s="14">
        <v>0</v>
      </c>
      <c r="G169" s="13">
        <v>0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1</v>
      </c>
      <c r="T169" s="13">
        <v>0</v>
      </c>
      <c r="U169" s="9">
        <v>1</v>
      </c>
      <c r="V169" s="9">
        <v>1</v>
      </c>
      <c r="W169" s="15">
        <f t="shared" si="7"/>
        <v>0.16515379928144369</v>
      </c>
      <c r="X169" s="16">
        <f t="shared" si="6"/>
        <v>0.69696817885420803</v>
      </c>
      <c r="Y169"/>
    </row>
    <row r="170" spans="2:25">
      <c r="B170" s="9">
        <v>0</v>
      </c>
      <c r="C170" s="3">
        <v>1</v>
      </c>
      <c r="D170" s="9">
        <v>1</v>
      </c>
      <c r="E170" s="3">
        <v>0</v>
      </c>
      <c r="F170" s="14">
        <v>0</v>
      </c>
      <c r="G170" s="13">
        <v>0</v>
      </c>
      <c r="H170" s="13">
        <v>1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1</v>
      </c>
      <c r="U170" s="9">
        <v>1</v>
      </c>
      <c r="V170" s="9">
        <v>1</v>
      </c>
      <c r="W170" s="15">
        <f t="shared" si="7"/>
        <v>0.43131019931029446</v>
      </c>
      <c r="X170" s="16">
        <f t="shared" si="6"/>
        <v>0.32340808940849702</v>
      </c>
      <c r="Y170"/>
    </row>
    <row r="171" spans="2:25">
      <c r="B171" s="9">
        <v>1</v>
      </c>
      <c r="C171" s="3">
        <v>0</v>
      </c>
      <c r="D171" s="9">
        <v>0</v>
      </c>
      <c r="E171" s="3">
        <v>1</v>
      </c>
      <c r="F171" s="14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1</v>
      </c>
      <c r="S171" s="13">
        <v>0</v>
      </c>
      <c r="T171" s="13">
        <v>0</v>
      </c>
      <c r="U171" s="9">
        <v>1</v>
      </c>
      <c r="V171" s="9">
        <v>1</v>
      </c>
      <c r="W171" s="15">
        <f t="shared" si="7"/>
        <v>0.5603959881978412</v>
      </c>
      <c r="X171" s="16">
        <f t="shared" si="6"/>
        <v>0.19325168719255256</v>
      </c>
      <c r="Y171"/>
    </row>
    <row r="172" spans="2:25">
      <c r="B172" s="9">
        <v>0</v>
      </c>
      <c r="C172" s="3">
        <v>1</v>
      </c>
      <c r="D172" s="9">
        <v>1</v>
      </c>
      <c r="E172" s="3">
        <v>0</v>
      </c>
      <c r="F172" s="14">
        <v>0</v>
      </c>
      <c r="G172" s="13">
        <v>0</v>
      </c>
      <c r="H172" s="13">
        <v>0</v>
      </c>
      <c r="I172" s="13">
        <v>0</v>
      </c>
      <c r="J172" s="13">
        <v>1</v>
      </c>
      <c r="K172" s="13">
        <v>0</v>
      </c>
      <c r="L172" s="13">
        <v>0</v>
      </c>
      <c r="M172" s="13">
        <v>0</v>
      </c>
      <c r="N172" s="13">
        <v>0</v>
      </c>
      <c r="O172" s="13">
        <v>1</v>
      </c>
      <c r="P172" s="13">
        <v>0</v>
      </c>
      <c r="Q172" s="13">
        <v>0</v>
      </c>
      <c r="R172" s="13">
        <v>1</v>
      </c>
      <c r="S172" s="13">
        <v>0</v>
      </c>
      <c r="T172" s="13">
        <v>0</v>
      </c>
      <c r="U172" s="9">
        <v>1</v>
      </c>
      <c r="V172" s="9">
        <v>1</v>
      </c>
      <c r="W172" s="15">
        <f t="shared" si="7"/>
        <v>1.0719098990768785</v>
      </c>
      <c r="X172" s="16">
        <f t="shared" si="6"/>
        <v>5.1710335852468521E-3</v>
      </c>
      <c r="Y172"/>
    </row>
    <row r="173" spans="2:25">
      <c r="B173" s="9">
        <v>1</v>
      </c>
      <c r="C173" s="3">
        <v>0</v>
      </c>
      <c r="D173" s="9">
        <v>1</v>
      </c>
      <c r="E173" s="3">
        <v>0</v>
      </c>
      <c r="F173" s="14">
        <v>1</v>
      </c>
      <c r="G173" s="13">
        <v>0</v>
      </c>
      <c r="H173" s="13">
        <v>0</v>
      </c>
      <c r="I173" s="13">
        <v>1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1</v>
      </c>
      <c r="R173" s="13">
        <v>0</v>
      </c>
      <c r="S173" s="13">
        <v>0</v>
      </c>
      <c r="T173" s="13">
        <v>1</v>
      </c>
      <c r="U173" s="9">
        <v>1</v>
      </c>
      <c r="V173" s="9">
        <v>1</v>
      </c>
      <c r="W173" s="15">
        <f t="shared" si="7"/>
        <v>1.3245560030755006</v>
      </c>
      <c r="X173" s="16">
        <f t="shared" si="6"/>
        <v>0.10533659913234435</v>
      </c>
      <c r="Y173"/>
    </row>
    <row r="174" spans="2:25">
      <c r="B174" s="9">
        <v>0</v>
      </c>
      <c r="C174" s="3">
        <v>0</v>
      </c>
      <c r="D174" s="9">
        <v>1</v>
      </c>
      <c r="E174" s="3">
        <v>0</v>
      </c>
      <c r="F174" s="14">
        <v>0</v>
      </c>
      <c r="G174" s="13">
        <v>0</v>
      </c>
      <c r="H174" s="13">
        <v>0</v>
      </c>
      <c r="I174" s="13">
        <v>0</v>
      </c>
      <c r="J174" s="13">
        <v>1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9">
        <v>1</v>
      </c>
      <c r="V174" s="9">
        <v>1</v>
      </c>
      <c r="W174" s="15">
        <f t="shared" si="7"/>
        <v>0.75041538767105576</v>
      </c>
      <c r="X174" s="16">
        <f t="shared" si="6"/>
        <v>6.229247871138939E-2</v>
      </c>
      <c r="Y174"/>
    </row>
    <row r="175" spans="2:25">
      <c r="B175" s="9">
        <v>1</v>
      </c>
      <c r="C175" s="3">
        <v>0</v>
      </c>
      <c r="D175" s="9">
        <v>0</v>
      </c>
      <c r="E175" s="3">
        <v>1</v>
      </c>
      <c r="F175" s="14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9">
        <v>1</v>
      </c>
      <c r="V175" s="9">
        <v>1</v>
      </c>
      <c r="W175" s="15">
        <f t="shared" si="7"/>
        <v>0.37261321859529306</v>
      </c>
      <c r="X175" s="16">
        <f t="shared" si="6"/>
        <v>0.39361417348135752</v>
      </c>
      <c r="Y175"/>
    </row>
    <row r="176" spans="2:25">
      <c r="B176" s="9">
        <v>0</v>
      </c>
      <c r="C176" s="3">
        <v>0</v>
      </c>
      <c r="D176" s="9">
        <v>0</v>
      </c>
      <c r="E176" s="3">
        <v>0</v>
      </c>
      <c r="F176" s="14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9">
        <v>1</v>
      </c>
      <c r="V176" s="9">
        <v>1</v>
      </c>
      <c r="W176" s="15">
        <f t="shared" si="7"/>
        <v>0.484221514164208</v>
      </c>
      <c r="X176" s="16">
        <f t="shared" si="6"/>
        <v>0.2660274464510623</v>
      </c>
      <c r="Y176"/>
    </row>
    <row r="177" spans="2:25">
      <c r="B177" s="9">
        <v>0</v>
      </c>
      <c r="C177" s="3">
        <v>1</v>
      </c>
      <c r="D177" s="9">
        <v>0</v>
      </c>
      <c r="E177" s="3">
        <v>1</v>
      </c>
      <c r="F177" s="14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9">
        <v>1</v>
      </c>
      <c r="V177" s="9">
        <v>1</v>
      </c>
      <c r="W177" s="15">
        <f t="shared" si="7"/>
        <v>0.44410241005586282</v>
      </c>
      <c r="X177" s="16">
        <f t="shared" si="6"/>
        <v>0.3090221305057001</v>
      </c>
      <c r="Y177"/>
    </row>
    <row r="178" spans="2:25">
      <c r="B178" s="9">
        <v>1</v>
      </c>
      <c r="C178" s="3">
        <v>0</v>
      </c>
      <c r="D178" s="9">
        <v>1</v>
      </c>
      <c r="E178" s="3">
        <v>0</v>
      </c>
      <c r="F178" s="14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1</v>
      </c>
      <c r="R178" s="13">
        <v>1</v>
      </c>
      <c r="S178" s="13">
        <v>0</v>
      </c>
      <c r="T178" s="13">
        <v>0</v>
      </c>
      <c r="U178" s="9">
        <v>1</v>
      </c>
      <c r="V178" s="9">
        <v>1</v>
      </c>
      <c r="W178" s="15">
        <f t="shared" si="7"/>
        <v>0.71045150786324185</v>
      </c>
      <c r="X178" s="16">
        <f t="shared" si="6"/>
        <v>8.38383292986703E-2</v>
      </c>
      <c r="Y178"/>
    </row>
    <row r="179" spans="2:25">
      <c r="B179" s="9">
        <v>1</v>
      </c>
      <c r="C179" s="3">
        <v>0</v>
      </c>
      <c r="D179" s="9">
        <v>0</v>
      </c>
      <c r="E179" s="3">
        <v>1</v>
      </c>
      <c r="F179" s="14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9">
        <v>1</v>
      </c>
      <c r="V179" s="9">
        <v>1</v>
      </c>
      <c r="W179" s="15">
        <f t="shared" si="7"/>
        <v>0.37261321859529306</v>
      </c>
      <c r="X179" s="16">
        <f t="shared" si="6"/>
        <v>0.39361417348135752</v>
      </c>
      <c r="Y179"/>
    </row>
    <row r="180" spans="2:25">
      <c r="B180" s="9">
        <v>1</v>
      </c>
      <c r="C180" s="3">
        <v>0</v>
      </c>
      <c r="D180" s="9">
        <v>0</v>
      </c>
      <c r="E180" s="3">
        <v>1</v>
      </c>
      <c r="F180" s="14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9">
        <v>1</v>
      </c>
      <c r="V180" s="9">
        <v>1</v>
      </c>
      <c r="W180" s="15">
        <f t="shared" si="7"/>
        <v>0.37261321859529306</v>
      </c>
      <c r="X180" s="16">
        <f t="shared" si="6"/>
        <v>0.39361417348135752</v>
      </c>
      <c r="Y180"/>
    </row>
    <row r="181" spans="2:25">
      <c r="B181" s="9">
        <v>0</v>
      </c>
      <c r="C181" s="3">
        <v>1</v>
      </c>
      <c r="D181" s="9">
        <v>1</v>
      </c>
      <c r="E181" s="3">
        <v>0</v>
      </c>
      <c r="F181" s="14">
        <v>1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1</v>
      </c>
      <c r="U181" s="9">
        <v>1</v>
      </c>
      <c r="V181" s="9">
        <v>1</v>
      </c>
      <c r="W181" s="15">
        <f t="shared" si="7"/>
        <v>0.88577152666395687</v>
      </c>
      <c r="X181" s="16">
        <f t="shared" si="6"/>
        <v>1.3048144120683117E-2</v>
      </c>
      <c r="Y181"/>
    </row>
    <row r="182" spans="2:25">
      <c r="B182" s="9">
        <v>0</v>
      </c>
      <c r="C182" s="3">
        <v>1</v>
      </c>
      <c r="D182" s="9">
        <v>0</v>
      </c>
      <c r="E182" s="3">
        <v>1</v>
      </c>
      <c r="F182" s="14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9">
        <v>1</v>
      </c>
      <c r="V182" s="9">
        <v>1</v>
      </c>
      <c r="W182" s="15">
        <f t="shared" si="7"/>
        <v>0.44410241005586282</v>
      </c>
      <c r="X182" s="16">
        <f t="shared" si="6"/>
        <v>0.3090221305057001</v>
      </c>
      <c r="Y182"/>
    </row>
    <row r="183" spans="2:25">
      <c r="B183" s="9">
        <v>0</v>
      </c>
      <c r="C183" s="3">
        <v>0</v>
      </c>
      <c r="D183" s="9">
        <v>0</v>
      </c>
      <c r="E183" s="3">
        <v>1</v>
      </c>
      <c r="F183" s="14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1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9">
        <v>1</v>
      </c>
      <c r="V183" s="9">
        <v>1</v>
      </c>
      <c r="W183" s="15">
        <f t="shared" si="7"/>
        <v>0.63145708436402881</v>
      </c>
      <c r="X183" s="16">
        <f t="shared" si="6"/>
        <v>0.13582388066546258</v>
      </c>
      <c r="Y183"/>
    </row>
    <row r="184" spans="2:25">
      <c r="B184" s="9">
        <v>0</v>
      </c>
      <c r="C184" s="3">
        <v>0</v>
      </c>
      <c r="D184" s="9">
        <v>0</v>
      </c>
      <c r="E184" s="3">
        <v>1</v>
      </c>
      <c r="F184" s="14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1</v>
      </c>
      <c r="R184" s="13">
        <v>1</v>
      </c>
      <c r="S184" s="13">
        <v>0</v>
      </c>
      <c r="T184" s="13">
        <v>1</v>
      </c>
      <c r="U184" s="9">
        <v>1</v>
      </c>
      <c r="V184" s="9">
        <v>1</v>
      </c>
      <c r="W184" s="15">
        <f t="shared" si="7"/>
        <v>1.0633037615856393</v>
      </c>
      <c r="X184" s="16">
        <f t="shared" si="6"/>
        <v>4.0073662308914657E-3</v>
      </c>
      <c r="Y184"/>
    </row>
    <row r="185" spans="2:25">
      <c r="B185" s="9">
        <v>0</v>
      </c>
      <c r="C185" s="3">
        <v>1</v>
      </c>
      <c r="D185" s="9">
        <v>1</v>
      </c>
      <c r="E185" s="3">
        <v>0</v>
      </c>
      <c r="F185" s="14">
        <v>0</v>
      </c>
      <c r="G185" s="13">
        <v>0</v>
      </c>
      <c r="H185" s="13">
        <v>0</v>
      </c>
      <c r="I185" s="13">
        <v>0</v>
      </c>
      <c r="J185" s="13">
        <v>1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9">
        <v>1</v>
      </c>
      <c r="V185" s="9">
        <v>1</v>
      </c>
      <c r="W185" s="15">
        <f t="shared" si="7"/>
        <v>0.72359392141861001</v>
      </c>
      <c r="X185" s="16">
        <f t="shared" si="6"/>
        <v>7.640032027674154E-2</v>
      </c>
      <c r="Y185"/>
    </row>
    <row r="186" spans="2:25">
      <c r="B186" s="9">
        <v>0</v>
      </c>
      <c r="C186" s="3">
        <v>1</v>
      </c>
      <c r="D186" s="9">
        <v>1</v>
      </c>
      <c r="E186" s="3">
        <v>0</v>
      </c>
      <c r="F186" s="14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1</v>
      </c>
      <c r="Q186" s="13">
        <v>0</v>
      </c>
      <c r="R186" s="13">
        <v>0</v>
      </c>
      <c r="S186" s="13">
        <v>0</v>
      </c>
      <c r="T186" s="13">
        <v>0</v>
      </c>
      <c r="U186" s="9">
        <v>1</v>
      </c>
      <c r="V186" s="9">
        <v>1</v>
      </c>
      <c r="W186" s="15">
        <f t="shared" si="7"/>
        <v>0.27039622171491495</v>
      </c>
      <c r="X186" s="16">
        <f t="shared" si="6"/>
        <v>0.5323216732878715</v>
      </c>
      <c r="Y186"/>
    </row>
    <row r="187" spans="2:25">
      <c r="B187" s="9">
        <v>0</v>
      </c>
      <c r="C187" s="3">
        <v>1</v>
      </c>
      <c r="D187" s="9">
        <v>1</v>
      </c>
      <c r="E187" s="3">
        <v>0</v>
      </c>
      <c r="F187" s="14">
        <v>1</v>
      </c>
      <c r="G187" s="13">
        <v>0</v>
      </c>
      <c r="H187" s="13">
        <v>0</v>
      </c>
      <c r="I187" s="13">
        <v>0</v>
      </c>
      <c r="J187" s="13">
        <v>1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1</v>
      </c>
      <c r="U187" s="9">
        <v>1</v>
      </c>
      <c r="V187" s="9">
        <v>1</v>
      </c>
      <c r="W187" s="15">
        <f t="shared" si="7"/>
        <v>1.1798961032475728</v>
      </c>
      <c r="X187" s="16">
        <f t="shared" si="6"/>
        <v>3.2362607963661361E-2</v>
      </c>
      <c r="Y187"/>
    </row>
    <row r="188" spans="2:25">
      <c r="B188" s="9">
        <v>0</v>
      </c>
      <c r="C188" s="3">
        <v>1</v>
      </c>
      <c r="D188" s="9">
        <v>1</v>
      </c>
      <c r="E188" s="3">
        <v>0</v>
      </c>
      <c r="F188" s="14">
        <v>0</v>
      </c>
      <c r="G188" s="13">
        <v>0</v>
      </c>
      <c r="H188" s="13">
        <v>0</v>
      </c>
      <c r="I188" s="13">
        <v>0</v>
      </c>
      <c r="J188" s="13">
        <v>1</v>
      </c>
      <c r="K188" s="13">
        <v>0</v>
      </c>
      <c r="L188" s="13">
        <v>0</v>
      </c>
      <c r="M188" s="13">
        <v>0</v>
      </c>
      <c r="N188" s="13">
        <v>1</v>
      </c>
      <c r="O188" s="13">
        <v>0</v>
      </c>
      <c r="P188" s="13">
        <v>0</v>
      </c>
      <c r="Q188" s="13">
        <v>0</v>
      </c>
      <c r="R188" s="13">
        <v>1</v>
      </c>
      <c r="S188" s="13">
        <v>0</v>
      </c>
      <c r="T188" s="13">
        <v>0</v>
      </c>
      <c r="U188" s="9">
        <v>1</v>
      </c>
      <c r="V188" s="9">
        <v>1</v>
      </c>
      <c r="W188" s="15">
        <f t="shared" si="7"/>
        <v>1.0571494196686415</v>
      </c>
      <c r="X188" s="16">
        <f t="shared" si="6"/>
        <v>3.266056168462509E-3</v>
      </c>
      <c r="Y188"/>
    </row>
    <row r="189" spans="2:25">
      <c r="B189" s="9">
        <v>0</v>
      </c>
      <c r="C189" s="3">
        <v>1</v>
      </c>
      <c r="D189" s="9">
        <v>0</v>
      </c>
      <c r="E189" s="3">
        <v>0</v>
      </c>
      <c r="F189" s="14">
        <v>0</v>
      </c>
      <c r="G189" s="13">
        <v>0</v>
      </c>
      <c r="H189" s="13">
        <v>0</v>
      </c>
      <c r="I189" s="13">
        <v>1</v>
      </c>
      <c r="J189" s="13">
        <v>1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9">
        <v>1</v>
      </c>
      <c r="V189" s="9">
        <v>1</v>
      </c>
      <c r="W189" s="15">
        <f t="shared" si="7"/>
        <v>1.0971097074812222</v>
      </c>
      <c r="X189" s="16">
        <f t="shared" si="6"/>
        <v>9.4302952870885352E-3</v>
      </c>
      <c r="Y189"/>
    </row>
    <row r="190" spans="2:25">
      <c r="B190" s="9">
        <v>0</v>
      </c>
      <c r="C190" s="3">
        <v>1</v>
      </c>
      <c r="D190" s="9">
        <v>0</v>
      </c>
      <c r="E190" s="3">
        <v>1</v>
      </c>
      <c r="F190" s="14">
        <v>0</v>
      </c>
      <c r="G190" s="13">
        <v>0</v>
      </c>
      <c r="H190" s="13">
        <v>0</v>
      </c>
      <c r="I190" s="13">
        <v>1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1</v>
      </c>
      <c r="S190" s="13">
        <v>0</v>
      </c>
      <c r="T190" s="13">
        <v>1</v>
      </c>
      <c r="U190" s="9">
        <v>1</v>
      </c>
      <c r="V190" s="9">
        <v>1</v>
      </c>
      <c r="W190" s="15">
        <f t="shared" si="7"/>
        <v>1.2173787934327684</v>
      </c>
      <c r="X190" s="16">
        <f t="shared" si="6"/>
        <v>4.7253539834286214E-2</v>
      </c>
      <c r="Y190"/>
    </row>
    <row r="191" spans="2:25">
      <c r="B191" s="9">
        <v>1</v>
      </c>
      <c r="C191" s="3">
        <v>0</v>
      </c>
      <c r="D191" s="9">
        <v>0</v>
      </c>
      <c r="E191" s="3">
        <v>1</v>
      </c>
      <c r="F191" s="14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1</v>
      </c>
      <c r="N191" s="13">
        <v>0</v>
      </c>
      <c r="O191" s="13">
        <v>0</v>
      </c>
      <c r="P191" s="13">
        <v>0</v>
      </c>
      <c r="Q191" s="13">
        <v>1</v>
      </c>
      <c r="R191" s="13">
        <v>0</v>
      </c>
      <c r="S191" s="13">
        <v>0</v>
      </c>
      <c r="T191" s="13">
        <v>1</v>
      </c>
      <c r="U191" s="9">
        <v>1</v>
      </c>
      <c r="V191" s="9">
        <v>1</v>
      </c>
      <c r="W191" s="15">
        <f t="shared" si="7"/>
        <v>1.0071350288937824</v>
      </c>
      <c r="X191" s="16">
        <f t="shared" si="6"/>
        <v>5.0908637315109257E-5</v>
      </c>
      <c r="Y191"/>
    </row>
    <row r="192" spans="2:25">
      <c r="B192" s="9">
        <v>0</v>
      </c>
      <c r="C192" s="3">
        <v>1</v>
      </c>
      <c r="D192" s="9">
        <v>1</v>
      </c>
      <c r="E192" s="3">
        <v>0</v>
      </c>
      <c r="F192" s="14">
        <v>0</v>
      </c>
      <c r="G192" s="13">
        <v>0</v>
      </c>
      <c r="H192" s="13">
        <v>1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1</v>
      </c>
      <c r="Q192" s="13">
        <v>1</v>
      </c>
      <c r="R192" s="13">
        <v>1</v>
      </c>
      <c r="S192" s="13">
        <v>0</v>
      </c>
      <c r="T192" s="13">
        <v>0</v>
      </c>
      <c r="U192" s="9">
        <v>1</v>
      </c>
      <c r="V192" s="9">
        <v>1</v>
      </c>
      <c r="W192" s="15">
        <f t="shared" si="7"/>
        <v>0.38479989989051966</v>
      </c>
      <c r="X192" s="16">
        <f t="shared" si="6"/>
        <v>0.37847116317471463</v>
      </c>
      <c r="Y192"/>
    </row>
    <row r="193" spans="2:25">
      <c r="B193" s="9">
        <v>0</v>
      </c>
      <c r="C193" s="3">
        <v>0</v>
      </c>
      <c r="D193" s="9">
        <v>1</v>
      </c>
      <c r="E193" s="3">
        <v>0</v>
      </c>
      <c r="F193" s="14">
        <v>1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1</v>
      </c>
      <c r="S193" s="13">
        <v>0</v>
      </c>
      <c r="T193" s="13">
        <v>0</v>
      </c>
      <c r="U193" s="9">
        <v>1</v>
      </c>
      <c r="V193" s="9">
        <v>1</v>
      </c>
      <c r="W193" s="15">
        <f t="shared" si="7"/>
        <v>0.8604672317304376</v>
      </c>
      <c r="X193" s="16">
        <f t="shared" si="6"/>
        <v>1.9469393420967401E-2</v>
      </c>
      <c r="Y193"/>
    </row>
    <row r="194" spans="2:25">
      <c r="B194" s="9">
        <v>0</v>
      </c>
      <c r="C194" s="3">
        <v>1</v>
      </c>
      <c r="D194" s="9">
        <v>0</v>
      </c>
      <c r="E194" s="3">
        <v>1</v>
      </c>
      <c r="F194" s="14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9">
        <v>1</v>
      </c>
      <c r="V194" s="9">
        <v>1</v>
      </c>
      <c r="W194" s="15">
        <f t="shared" si="7"/>
        <v>0.44410241005586282</v>
      </c>
      <c r="X194" s="16">
        <f t="shared" si="6"/>
        <v>0.3090221305057001</v>
      </c>
      <c r="Y194"/>
    </row>
    <row r="195" spans="2:25">
      <c r="B195" s="9">
        <v>1</v>
      </c>
      <c r="C195" s="3">
        <v>0</v>
      </c>
      <c r="D195" s="9">
        <v>0</v>
      </c>
      <c r="E195" s="3">
        <v>0</v>
      </c>
      <c r="F195" s="14">
        <v>1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1</v>
      </c>
      <c r="N195" s="13">
        <v>0</v>
      </c>
      <c r="O195" s="13">
        <v>0</v>
      </c>
      <c r="P195" s="13">
        <v>0</v>
      </c>
      <c r="Q195" s="13">
        <v>1</v>
      </c>
      <c r="R195" s="13">
        <v>0</v>
      </c>
      <c r="S195" s="13">
        <v>0</v>
      </c>
      <c r="T195" s="13">
        <v>1</v>
      </c>
      <c r="U195" s="9">
        <v>1</v>
      </c>
      <c r="V195" s="9">
        <v>1</v>
      </c>
      <c r="W195" s="15">
        <f t="shared" si="7"/>
        <v>1.2368263177901315</v>
      </c>
      <c r="X195" s="16">
        <f t="shared" si="6"/>
        <v>5.608670479803237E-2</v>
      </c>
      <c r="Y195"/>
    </row>
    <row r="196" spans="2:25">
      <c r="B196" s="9">
        <v>1</v>
      </c>
      <c r="C196" s="3">
        <v>0</v>
      </c>
      <c r="D196" s="9">
        <v>0</v>
      </c>
      <c r="E196" s="3">
        <v>1</v>
      </c>
      <c r="F196" s="14">
        <v>0</v>
      </c>
      <c r="G196" s="13">
        <v>0</v>
      </c>
      <c r="H196" s="13">
        <v>0</v>
      </c>
      <c r="I196" s="13">
        <v>1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1</v>
      </c>
      <c r="P196" s="13">
        <v>0</v>
      </c>
      <c r="Q196" s="13">
        <v>0</v>
      </c>
      <c r="R196" s="13">
        <v>0</v>
      </c>
      <c r="S196" s="13">
        <v>0</v>
      </c>
      <c r="T196" s="13">
        <v>1</v>
      </c>
      <c r="U196" s="9">
        <v>1</v>
      </c>
      <c r="V196" s="9">
        <v>1</v>
      </c>
      <c r="W196" s="15">
        <f t="shared" si="7"/>
        <v>1.1186400404253707</v>
      </c>
      <c r="X196" s="16">
        <f t="shared" si="6"/>
        <v>1.4075459192133591E-2</v>
      </c>
      <c r="Y196"/>
    </row>
    <row r="197" spans="2:25">
      <c r="B197" s="9">
        <v>1</v>
      </c>
      <c r="C197" s="3">
        <v>0</v>
      </c>
      <c r="D197" s="9">
        <v>1</v>
      </c>
      <c r="E197" s="3">
        <v>0</v>
      </c>
      <c r="F197" s="14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1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1</v>
      </c>
      <c r="U197" s="9">
        <v>1</v>
      </c>
      <c r="V197" s="9">
        <v>1</v>
      </c>
      <c r="W197" s="15">
        <f t="shared" si="7"/>
        <v>0.8278133787866444</v>
      </c>
      <c r="X197" s="16">
        <f t="shared" si="6"/>
        <v>2.9648232524871598E-2</v>
      </c>
      <c r="Y197"/>
    </row>
    <row r="198" spans="2:25">
      <c r="B198" s="9">
        <v>1</v>
      </c>
      <c r="C198" s="3">
        <v>0</v>
      </c>
      <c r="D198" s="9">
        <v>0</v>
      </c>
      <c r="E198" s="3">
        <v>1</v>
      </c>
      <c r="F198" s="14">
        <v>1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9">
        <v>1</v>
      </c>
      <c r="V198" s="9">
        <v>1</v>
      </c>
      <c r="W198" s="15">
        <f t="shared" si="7"/>
        <v>0.58900686963574267</v>
      </c>
      <c r="X198" s="16">
        <f t="shared" si="6"/>
        <v>0.16891535320661141</v>
      </c>
      <c r="Y198"/>
    </row>
    <row r="199" spans="2:25">
      <c r="B199" s="9">
        <v>0</v>
      </c>
      <c r="C199" s="3">
        <v>1</v>
      </c>
      <c r="D199" s="9">
        <v>0</v>
      </c>
      <c r="E199" s="3">
        <v>0</v>
      </c>
      <c r="F199" s="14">
        <v>0</v>
      </c>
      <c r="G199" s="13">
        <v>0</v>
      </c>
      <c r="H199" s="13">
        <v>0</v>
      </c>
      <c r="I199" s="13">
        <v>1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9">
        <v>1</v>
      </c>
      <c r="V199" s="9">
        <v>1</v>
      </c>
      <c r="W199" s="15">
        <f t="shared" si="7"/>
        <v>0.80298513089760637</v>
      </c>
      <c r="X199" s="16">
        <f t="shared" si="6"/>
        <v>3.8814858647433295E-2</v>
      </c>
      <c r="Y199"/>
    </row>
    <row r="200" spans="2:25">
      <c r="B200" s="9">
        <v>0</v>
      </c>
      <c r="C200" s="3">
        <v>1</v>
      </c>
      <c r="D200" s="9">
        <v>1</v>
      </c>
      <c r="E200" s="3">
        <v>0</v>
      </c>
      <c r="F200" s="14">
        <v>0</v>
      </c>
      <c r="G200" s="13">
        <v>0</v>
      </c>
      <c r="H200" s="13">
        <v>0</v>
      </c>
      <c r="I200" s="13">
        <v>1</v>
      </c>
      <c r="J200" s="13">
        <v>1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1</v>
      </c>
      <c r="Q200" s="13">
        <v>0</v>
      </c>
      <c r="R200" s="13">
        <v>0</v>
      </c>
      <c r="S200" s="13">
        <v>0</v>
      </c>
      <c r="T200" s="13">
        <v>0</v>
      </c>
      <c r="U200" s="9">
        <v>1</v>
      </c>
      <c r="V200" s="9">
        <v>1</v>
      </c>
      <c r="W200" s="15">
        <f t="shared" si="7"/>
        <v>0.91010588128437497</v>
      </c>
      <c r="X200" s="16">
        <f t="shared" ref="X200:X263" si="8">(V200-W200)^2</f>
        <v>8.0809525796588857E-3</v>
      </c>
      <c r="Y200"/>
    </row>
    <row r="201" spans="2:25">
      <c r="B201" s="9">
        <v>0</v>
      </c>
      <c r="C201" s="3">
        <v>1</v>
      </c>
      <c r="D201" s="9">
        <v>0</v>
      </c>
      <c r="E201" s="3">
        <v>1</v>
      </c>
      <c r="F201" s="14">
        <v>0</v>
      </c>
      <c r="G201" s="13">
        <v>0</v>
      </c>
      <c r="H201" s="13">
        <v>0</v>
      </c>
      <c r="I201" s="13">
        <v>0</v>
      </c>
      <c r="J201" s="13">
        <v>1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9">
        <v>1</v>
      </c>
      <c r="V201" s="9">
        <v>1</v>
      </c>
      <c r="W201" s="15">
        <f t="shared" ref="W201:W264" si="9">SUMPRODUCT(B$2:U$2,B201:U201)</f>
        <v>0.73822698663947872</v>
      </c>
      <c r="X201" s="16">
        <f t="shared" si="8"/>
        <v>6.8525110523847646E-2</v>
      </c>
      <c r="Y201"/>
    </row>
    <row r="202" spans="2:25">
      <c r="B202" s="9">
        <v>0</v>
      </c>
      <c r="C202" s="3">
        <v>1</v>
      </c>
      <c r="D202" s="9">
        <v>0</v>
      </c>
      <c r="E202" s="3">
        <v>1</v>
      </c>
      <c r="F202" s="14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1</v>
      </c>
      <c r="R202" s="13">
        <v>0</v>
      </c>
      <c r="S202" s="13">
        <v>0</v>
      </c>
      <c r="T202" s="13">
        <v>0</v>
      </c>
      <c r="U202" s="9">
        <v>1</v>
      </c>
      <c r="V202" s="9">
        <v>1</v>
      </c>
      <c r="W202" s="15">
        <f t="shared" si="9"/>
        <v>0.60879099494213218</v>
      </c>
      <c r="X202" s="16">
        <f t="shared" si="8"/>
        <v>0.15304448563836684</v>
      </c>
      <c r="Y202"/>
    </row>
    <row r="203" spans="2:25">
      <c r="B203" s="9">
        <v>1</v>
      </c>
      <c r="C203" s="3">
        <v>0</v>
      </c>
      <c r="D203" s="9">
        <v>0</v>
      </c>
      <c r="E203" s="3">
        <v>1</v>
      </c>
      <c r="F203" s="14">
        <v>0</v>
      </c>
      <c r="G203" s="13">
        <v>0</v>
      </c>
      <c r="H203" s="13">
        <v>1</v>
      </c>
      <c r="I203" s="13">
        <v>1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9">
        <v>1</v>
      </c>
      <c r="V203" s="9">
        <v>1</v>
      </c>
      <c r="W203" s="15">
        <f t="shared" si="9"/>
        <v>0.48013062526792444</v>
      </c>
      <c r="X203" s="16">
        <f t="shared" si="8"/>
        <v>0.27026416678431914</v>
      </c>
      <c r="Y203"/>
    </row>
    <row r="204" spans="2:25">
      <c r="B204" s="9">
        <v>1</v>
      </c>
      <c r="C204" s="3">
        <v>0</v>
      </c>
      <c r="D204" s="9">
        <v>1</v>
      </c>
      <c r="E204" s="3">
        <v>0</v>
      </c>
      <c r="F204" s="14">
        <v>1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1</v>
      </c>
      <c r="P204" s="13">
        <v>0</v>
      </c>
      <c r="Q204" s="13">
        <v>0</v>
      </c>
      <c r="R204" s="13">
        <v>1</v>
      </c>
      <c r="S204" s="13">
        <v>0</v>
      </c>
      <c r="T204" s="13">
        <v>0</v>
      </c>
      <c r="U204" s="9">
        <v>1</v>
      </c>
      <c r="V204" s="9">
        <v>1</v>
      </c>
      <c r="W204" s="15">
        <f t="shared" si="9"/>
        <v>0.92268978207314234</v>
      </c>
      <c r="X204" s="16">
        <f t="shared" si="8"/>
        <v>5.9768697958982233E-3</v>
      </c>
      <c r="Y204"/>
    </row>
    <row r="205" spans="2:25">
      <c r="B205" s="9">
        <v>0</v>
      </c>
      <c r="C205" s="3">
        <v>1</v>
      </c>
      <c r="D205" s="9">
        <v>0</v>
      </c>
      <c r="E205" s="3">
        <v>0</v>
      </c>
      <c r="F205" s="14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1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9">
        <v>1</v>
      </c>
      <c r="V205" s="9">
        <v>1</v>
      </c>
      <c r="W205" s="15">
        <f t="shared" si="9"/>
        <v>0.61793325596748239</v>
      </c>
      <c r="X205" s="16">
        <f t="shared" si="8"/>
        <v>0.14597499689560933</v>
      </c>
      <c r="Y205"/>
    </row>
    <row r="206" spans="2:25">
      <c r="B206" s="9">
        <v>0</v>
      </c>
      <c r="C206" s="3">
        <v>1</v>
      </c>
      <c r="D206" s="9">
        <v>0</v>
      </c>
      <c r="E206" s="3">
        <v>0</v>
      </c>
      <c r="F206" s="14">
        <v>0</v>
      </c>
      <c r="G206" s="13">
        <v>1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9">
        <v>1</v>
      </c>
      <c r="V206" s="9">
        <v>1</v>
      </c>
      <c r="W206" s="15">
        <f t="shared" si="9"/>
        <v>0.18331861031313856</v>
      </c>
      <c r="X206" s="16">
        <f t="shared" si="8"/>
        <v>0.66696849226086319</v>
      </c>
      <c r="Y206"/>
    </row>
    <row r="207" spans="2:25">
      <c r="B207" s="9">
        <v>1</v>
      </c>
      <c r="C207" s="3">
        <v>0</v>
      </c>
      <c r="D207" s="9">
        <v>1</v>
      </c>
      <c r="E207" s="3">
        <v>0</v>
      </c>
      <c r="F207" s="14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1</v>
      </c>
      <c r="U207" s="9">
        <v>1</v>
      </c>
      <c r="V207" s="9">
        <v>1</v>
      </c>
      <c r="W207" s="15">
        <f t="shared" si="9"/>
        <v>0.59788868416293761</v>
      </c>
      <c r="X207" s="16">
        <f t="shared" si="8"/>
        <v>0.16169351032421375</v>
      </c>
      <c r="Y207"/>
    </row>
    <row r="208" spans="2:25">
      <c r="B208" s="9">
        <v>0</v>
      </c>
      <c r="C208" s="3">
        <v>1</v>
      </c>
      <c r="D208" s="9">
        <v>1</v>
      </c>
      <c r="E208" s="3">
        <v>0</v>
      </c>
      <c r="F208" s="14">
        <v>0</v>
      </c>
      <c r="G208" s="13">
        <v>0</v>
      </c>
      <c r="H208" s="13">
        <v>0</v>
      </c>
      <c r="I208" s="13">
        <v>1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9">
        <v>1</v>
      </c>
      <c r="V208" s="9">
        <v>1</v>
      </c>
      <c r="W208" s="15">
        <f t="shared" si="9"/>
        <v>0.77505442782083822</v>
      </c>
      <c r="X208" s="16">
        <f t="shared" si="8"/>
        <v>5.0600510443010484E-2</v>
      </c>
      <c r="Y208"/>
    </row>
    <row r="209" spans="2:25">
      <c r="B209" s="9">
        <v>0</v>
      </c>
      <c r="C209" s="3">
        <v>1</v>
      </c>
      <c r="D209" s="9">
        <v>1</v>
      </c>
      <c r="E209" s="3">
        <v>0</v>
      </c>
      <c r="F209" s="14">
        <v>0</v>
      </c>
      <c r="G209" s="13">
        <v>0</v>
      </c>
      <c r="H209" s="13">
        <v>0</v>
      </c>
      <c r="I209" s="13">
        <v>0</v>
      </c>
      <c r="J209" s="13">
        <v>1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9">
        <v>1</v>
      </c>
      <c r="V209" s="9">
        <v>1</v>
      </c>
      <c r="W209" s="15">
        <f t="shared" si="9"/>
        <v>0.72359392141861001</v>
      </c>
      <c r="X209" s="16">
        <f t="shared" si="8"/>
        <v>7.640032027674154E-2</v>
      </c>
      <c r="Y209"/>
    </row>
    <row r="210" spans="2:25">
      <c r="B210" s="9">
        <v>1</v>
      </c>
      <c r="C210" s="3">
        <v>0</v>
      </c>
      <c r="D210" s="9">
        <v>1</v>
      </c>
      <c r="E210" s="3">
        <v>0</v>
      </c>
      <c r="F210" s="14">
        <v>0</v>
      </c>
      <c r="G210" s="13">
        <v>0</v>
      </c>
      <c r="H210" s="13">
        <v>0</v>
      </c>
      <c r="I210" s="13">
        <v>1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1</v>
      </c>
      <c r="Q210" s="13">
        <v>0</v>
      </c>
      <c r="R210" s="13">
        <v>0</v>
      </c>
      <c r="S210" s="13">
        <v>0</v>
      </c>
      <c r="T210" s="13">
        <v>0</v>
      </c>
      <c r="U210" s="9">
        <v>1</v>
      </c>
      <c r="V210" s="9">
        <v>1</v>
      </c>
      <c r="W210" s="15">
        <f t="shared" si="9"/>
        <v>0.54449211324018942</v>
      </c>
      <c r="X210" s="16">
        <f t="shared" si="8"/>
        <v>0.20748743490038843</v>
      </c>
      <c r="Y210"/>
    </row>
    <row r="211" spans="2:25">
      <c r="B211" s="9">
        <v>1</v>
      </c>
      <c r="C211" s="3">
        <v>0</v>
      </c>
      <c r="D211" s="9">
        <v>1</v>
      </c>
      <c r="E211" s="3">
        <v>0</v>
      </c>
      <c r="F211" s="14">
        <v>0</v>
      </c>
      <c r="G211" s="13">
        <v>0</v>
      </c>
      <c r="H211" s="13">
        <v>0</v>
      </c>
      <c r="I211" s="13">
        <v>1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9">
        <v>1</v>
      </c>
      <c r="V211" s="9">
        <v>1</v>
      </c>
      <c r="W211" s="15">
        <f t="shared" si="9"/>
        <v>0.70356523636026858</v>
      </c>
      <c r="X211" s="16">
        <f t="shared" si="8"/>
        <v>8.7873569094143442E-2</v>
      </c>
      <c r="Y211"/>
    </row>
    <row r="212" spans="2:25">
      <c r="B212" s="9">
        <v>0</v>
      </c>
      <c r="C212" s="3">
        <v>1</v>
      </c>
      <c r="D212" s="9">
        <v>0</v>
      </c>
      <c r="E212" s="3">
        <v>1</v>
      </c>
      <c r="F212" s="14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1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9">
        <v>1</v>
      </c>
      <c r="V212" s="9">
        <v>1</v>
      </c>
      <c r="W212" s="15">
        <f t="shared" si="9"/>
        <v>0.67402710467956961</v>
      </c>
      <c r="X212" s="16">
        <f t="shared" si="8"/>
        <v>0.10625832848358427</v>
      </c>
      <c r="Y212"/>
    </row>
    <row r="213" spans="2:25">
      <c r="B213" s="9">
        <v>0</v>
      </c>
      <c r="C213" s="3">
        <v>1</v>
      </c>
      <c r="D213" s="9">
        <v>1</v>
      </c>
      <c r="E213" s="3">
        <v>0</v>
      </c>
      <c r="F213" s="14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9">
        <v>1</v>
      </c>
      <c r="V213" s="9">
        <v>1</v>
      </c>
      <c r="W213" s="15">
        <f t="shared" si="9"/>
        <v>0.4294693448349941</v>
      </c>
      <c r="X213" s="16">
        <f t="shared" si="8"/>
        <v>0.32550522848301089</v>
      </c>
      <c r="Y213"/>
    </row>
    <row r="214" spans="2:25">
      <c r="B214" s="9">
        <v>0</v>
      </c>
      <c r="C214" s="3">
        <v>1</v>
      </c>
      <c r="D214" s="9">
        <v>0</v>
      </c>
      <c r="E214" s="3">
        <v>1</v>
      </c>
      <c r="F214" s="14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1</v>
      </c>
      <c r="U214" s="9">
        <v>1</v>
      </c>
      <c r="V214" s="9">
        <v>1</v>
      </c>
      <c r="W214" s="15">
        <f t="shared" si="9"/>
        <v>0.68401094084437597</v>
      </c>
      <c r="X214" s="16">
        <f t="shared" si="8"/>
        <v>9.9849085506056465E-2</v>
      </c>
      <c r="Y214"/>
    </row>
    <row r="215" spans="2:25">
      <c r="B215" s="9">
        <v>0</v>
      </c>
      <c r="C215" s="3">
        <v>0</v>
      </c>
      <c r="D215" s="9">
        <v>0</v>
      </c>
      <c r="E215" s="3">
        <v>1</v>
      </c>
      <c r="F215" s="14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9">
        <v>1</v>
      </c>
      <c r="V215" s="9">
        <v>1</v>
      </c>
      <c r="W215" s="15">
        <f t="shared" si="9"/>
        <v>0.47092387630830856</v>
      </c>
      <c r="X215" s="16">
        <f t="shared" si="8"/>
        <v>0.27992154466062596</v>
      </c>
      <c r="Y215"/>
    </row>
    <row r="216" spans="2:25">
      <c r="B216" s="9">
        <v>0</v>
      </c>
      <c r="C216" s="3">
        <v>0</v>
      </c>
      <c r="D216" s="9">
        <v>1</v>
      </c>
      <c r="E216" s="3">
        <v>0</v>
      </c>
      <c r="F216" s="14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1</v>
      </c>
      <c r="T216" s="13">
        <v>0</v>
      </c>
      <c r="U216" s="9">
        <v>1</v>
      </c>
      <c r="V216" s="9">
        <v>1</v>
      </c>
      <c r="W216" s="15">
        <f t="shared" si="9"/>
        <v>0.24883139177359048</v>
      </c>
      <c r="X216" s="16">
        <f t="shared" si="8"/>
        <v>0.5642542779848011</v>
      </c>
      <c r="Y216"/>
    </row>
    <row r="217" spans="2:25">
      <c r="B217" s="9">
        <v>1</v>
      </c>
      <c r="C217" s="3">
        <v>0</v>
      </c>
      <c r="D217" s="9">
        <v>1</v>
      </c>
      <c r="E217" s="3">
        <v>0</v>
      </c>
      <c r="F217" s="14">
        <v>1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9">
        <v>1</v>
      </c>
      <c r="V217" s="9">
        <v>1</v>
      </c>
      <c r="W217" s="15">
        <f t="shared" si="9"/>
        <v>0.57437380441487407</v>
      </c>
      <c r="X217" s="16">
        <f t="shared" si="8"/>
        <v>0.18115765836826789</v>
      </c>
      <c r="Y217"/>
    </row>
    <row r="218" spans="2:25">
      <c r="B218" s="9">
        <v>0</v>
      </c>
      <c r="C218" s="3">
        <v>1</v>
      </c>
      <c r="D218" s="9">
        <v>1</v>
      </c>
      <c r="E218" s="3">
        <v>0</v>
      </c>
      <c r="F218" s="14">
        <v>0</v>
      </c>
      <c r="G218" s="13">
        <v>0</v>
      </c>
      <c r="H218" s="13">
        <v>0</v>
      </c>
      <c r="I218" s="13">
        <v>1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1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9">
        <v>1</v>
      </c>
      <c r="V218" s="9">
        <v>1</v>
      </c>
      <c r="W218" s="15">
        <f t="shared" si="9"/>
        <v>0.93558763587655847</v>
      </c>
      <c r="X218" s="16">
        <f t="shared" si="8"/>
        <v>4.1489526519708185E-3</v>
      </c>
      <c r="Y218"/>
    </row>
    <row r="219" spans="2:25">
      <c r="B219" s="9">
        <v>1</v>
      </c>
      <c r="C219" s="3">
        <v>0</v>
      </c>
      <c r="D219" s="9">
        <v>0</v>
      </c>
      <c r="E219" s="3">
        <v>1</v>
      </c>
      <c r="F219" s="14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1</v>
      </c>
      <c r="S219" s="13">
        <v>0</v>
      </c>
      <c r="T219" s="13">
        <v>0</v>
      </c>
      <c r="U219" s="9">
        <v>1</v>
      </c>
      <c r="V219" s="9">
        <v>1</v>
      </c>
      <c r="W219" s="15">
        <f t="shared" si="9"/>
        <v>0.5603959881978412</v>
      </c>
      <c r="X219" s="16">
        <f t="shared" si="8"/>
        <v>0.19325168719255256</v>
      </c>
      <c r="Y219"/>
    </row>
    <row r="220" spans="2:25">
      <c r="B220" s="9">
        <v>0</v>
      </c>
      <c r="C220" s="3">
        <v>1</v>
      </c>
      <c r="D220" s="9">
        <v>1</v>
      </c>
      <c r="E220" s="3">
        <v>0</v>
      </c>
      <c r="F220" s="14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1</v>
      </c>
      <c r="P220" s="13">
        <v>0</v>
      </c>
      <c r="Q220" s="13">
        <v>0</v>
      </c>
      <c r="R220" s="13">
        <v>0</v>
      </c>
      <c r="S220" s="13">
        <v>0</v>
      </c>
      <c r="T220" s="13">
        <v>1</v>
      </c>
      <c r="U220" s="9">
        <v>1</v>
      </c>
      <c r="V220" s="9">
        <v>1</v>
      </c>
      <c r="W220" s="15">
        <f t="shared" si="9"/>
        <v>0.8299110836792275</v>
      </c>
      <c r="X220" s="16">
        <f t="shared" si="8"/>
        <v>2.8930239455174749E-2</v>
      </c>
      <c r="Y220"/>
    </row>
    <row r="221" spans="2:25">
      <c r="B221" s="9">
        <v>0</v>
      </c>
      <c r="C221" s="3">
        <v>1</v>
      </c>
      <c r="D221" s="9">
        <v>0</v>
      </c>
      <c r="E221" s="3">
        <v>1</v>
      </c>
      <c r="F221" s="14">
        <v>0</v>
      </c>
      <c r="G221" s="13">
        <v>0</v>
      </c>
      <c r="H221" s="13">
        <v>1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1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9">
        <v>1</v>
      </c>
      <c r="V221" s="9">
        <v>1</v>
      </c>
      <c r="W221" s="15">
        <f t="shared" si="9"/>
        <v>0.36656794179837016</v>
      </c>
      <c r="X221" s="16">
        <f t="shared" si="8"/>
        <v>0.40123617235755299</v>
      </c>
      <c r="Y221"/>
    </row>
    <row r="222" spans="2:25">
      <c r="B222" s="9">
        <v>0</v>
      </c>
      <c r="C222" s="3">
        <v>1</v>
      </c>
      <c r="D222" s="9">
        <v>0</v>
      </c>
      <c r="E222" s="3">
        <v>1</v>
      </c>
      <c r="F222" s="14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1</v>
      </c>
      <c r="R222" s="13">
        <v>0</v>
      </c>
      <c r="S222" s="13">
        <v>0</v>
      </c>
      <c r="T222" s="13">
        <v>0</v>
      </c>
      <c r="U222" s="9">
        <v>1</v>
      </c>
      <c r="V222" s="9">
        <v>1</v>
      </c>
      <c r="W222" s="15">
        <f t="shared" si="9"/>
        <v>0.60879099494213218</v>
      </c>
      <c r="X222" s="16">
        <f t="shared" si="8"/>
        <v>0.15304448563836684</v>
      </c>
      <c r="Y222"/>
    </row>
    <row r="223" spans="2:25">
      <c r="B223" s="9">
        <v>0</v>
      </c>
      <c r="C223" s="3">
        <v>0</v>
      </c>
      <c r="D223" s="9">
        <v>0</v>
      </c>
      <c r="E223" s="3">
        <v>1</v>
      </c>
      <c r="F223" s="14">
        <v>1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1</v>
      </c>
      <c r="R223" s="13">
        <v>1</v>
      </c>
      <c r="S223" s="13">
        <v>0</v>
      </c>
      <c r="T223" s="13">
        <v>0</v>
      </c>
      <c r="U223" s="9">
        <v>1</v>
      </c>
      <c r="V223" s="9">
        <v>1</v>
      </c>
      <c r="W223" s="15">
        <f t="shared" si="9"/>
        <v>1.0397888818375756</v>
      </c>
      <c r="X223" s="16">
        <f t="shared" si="8"/>
        <v>1.5831551178845506E-3</v>
      </c>
      <c r="Y223"/>
    </row>
    <row r="224" spans="2:25">
      <c r="B224" s="9">
        <v>0</v>
      </c>
      <c r="C224" s="3">
        <v>1</v>
      </c>
      <c r="D224" s="9">
        <v>1</v>
      </c>
      <c r="E224" s="3">
        <v>0</v>
      </c>
      <c r="F224" s="14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1</v>
      </c>
      <c r="U224" s="9">
        <v>1</v>
      </c>
      <c r="V224" s="9">
        <v>1</v>
      </c>
      <c r="W224" s="15">
        <f t="shared" si="9"/>
        <v>0.66937787562350737</v>
      </c>
      <c r="X224" s="16">
        <f t="shared" si="8"/>
        <v>0.10931098912722496</v>
      </c>
      <c r="Y224"/>
    </row>
    <row r="225" spans="2:25">
      <c r="B225" s="9">
        <v>1</v>
      </c>
      <c r="C225" s="3">
        <v>0</v>
      </c>
      <c r="D225" s="9">
        <v>1</v>
      </c>
      <c r="E225" s="3">
        <v>0</v>
      </c>
      <c r="F225" s="14">
        <v>0</v>
      </c>
      <c r="G225" s="13">
        <v>0</v>
      </c>
      <c r="H225" s="13">
        <v>0</v>
      </c>
      <c r="I225" s="13">
        <v>1</v>
      </c>
      <c r="J225" s="13">
        <v>0</v>
      </c>
      <c r="K225" s="13">
        <v>0</v>
      </c>
      <c r="L225" s="13">
        <v>0</v>
      </c>
      <c r="M225" s="13">
        <v>1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1</v>
      </c>
      <c r="U225" s="9">
        <v>1</v>
      </c>
      <c r="V225" s="9">
        <v>1</v>
      </c>
      <c r="W225" s="15">
        <f t="shared" si="9"/>
        <v>1.1733984617724886</v>
      </c>
      <c r="X225" s="16">
        <f t="shared" si="8"/>
        <v>3.0067026545065201E-2</v>
      </c>
      <c r="Y225"/>
    </row>
    <row r="226" spans="2:25">
      <c r="B226" s="9">
        <v>0</v>
      </c>
      <c r="C226" s="3">
        <v>1</v>
      </c>
      <c r="D226" s="9">
        <v>0</v>
      </c>
      <c r="E226" s="3">
        <v>0</v>
      </c>
      <c r="F226" s="14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1</v>
      </c>
      <c r="U226" s="9">
        <v>1</v>
      </c>
      <c r="V226" s="9">
        <v>1</v>
      </c>
      <c r="W226" s="15">
        <f t="shared" si="9"/>
        <v>0.69730857870027541</v>
      </c>
      <c r="X226" s="16">
        <f t="shared" si="8"/>
        <v>9.1622096528447369E-2</v>
      </c>
      <c r="Y226"/>
    </row>
    <row r="227" spans="2:25">
      <c r="B227" s="9">
        <v>0</v>
      </c>
      <c r="C227" s="3">
        <v>1</v>
      </c>
      <c r="D227" s="9">
        <v>0</v>
      </c>
      <c r="E227" s="3">
        <v>1</v>
      </c>
      <c r="F227" s="14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9">
        <v>1</v>
      </c>
      <c r="V227" s="9">
        <v>1</v>
      </c>
      <c r="W227" s="15">
        <f t="shared" si="9"/>
        <v>0.44410241005586282</v>
      </c>
      <c r="X227" s="16">
        <f t="shared" si="8"/>
        <v>0.3090221305057001</v>
      </c>
      <c r="Y227"/>
    </row>
    <row r="228" spans="2:25">
      <c r="B228" s="9">
        <v>0</v>
      </c>
      <c r="C228" s="3">
        <v>1</v>
      </c>
      <c r="D228" s="9">
        <v>0</v>
      </c>
      <c r="E228" s="3">
        <v>0</v>
      </c>
      <c r="F228" s="14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1</v>
      </c>
      <c r="R228" s="13">
        <v>0</v>
      </c>
      <c r="S228" s="13">
        <v>0</v>
      </c>
      <c r="T228" s="13">
        <v>0</v>
      </c>
      <c r="U228" s="9">
        <v>1</v>
      </c>
      <c r="V228" s="9">
        <v>1</v>
      </c>
      <c r="W228" s="15">
        <f t="shared" si="9"/>
        <v>0.62208863279803162</v>
      </c>
      <c r="X228" s="16">
        <f t="shared" si="8"/>
        <v>0.14281700146046097</v>
      </c>
      <c r="Y228"/>
    </row>
    <row r="229" spans="2:25">
      <c r="B229" s="9">
        <v>1</v>
      </c>
      <c r="C229" s="3">
        <v>0</v>
      </c>
      <c r="D229" s="9">
        <v>1</v>
      </c>
      <c r="E229" s="3">
        <v>0</v>
      </c>
      <c r="F229" s="14">
        <v>0</v>
      </c>
      <c r="G229" s="13">
        <v>0</v>
      </c>
      <c r="H229" s="13">
        <v>0</v>
      </c>
      <c r="I229" s="13">
        <v>1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1</v>
      </c>
      <c r="U229" s="9">
        <v>1</v>
      </c>
      <c r="V229" s="9">
        <v>1</v>
      </c>
      <c r="W229" s="15">
        <f t="shared" si="9"/>
        <v>0.94347376714878173</v>
      </c>
      <c r="X229" s="16">
        <f t="shared" si="8"/>
        <v>3.1952150003501478E-3</v>
      </c>
      <c r="Y229"/>
    </row>
    <row r="230" spans="2:25">
      <c r="B230" s="9">
        <v>0</v>
      </c>
      <c r="C230" s="3">
        <v>1</v>
      </c>
      <c r="D230" s="9">
        <v>1</v>
      </c>
      <c r="E230" s="3">
        <v>0</v>
      </c>
      <c r="F230" s="14">
        <v>0</v>
      </c>
      <c r="G230" s="13">
        <v>0</v>
      </c>
      <c r="H230" s="13">
        <v>0</v>
      </c>
      <c r="I230" s="13">
        <v>0</v>
      </c>
      <c r="J230" s="13">
        <v>1</v>
      </c>
      <c r="K230" s="13">
        <v>0</v>
      </c>
      <c r="L230" s="13">
        <v>0</v>
      </c>
      <c r="M230" s="13">
        <v>1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9">
        <v>1</v>
      </c>
      <c r="V230" s="9">
        <v>1</v>
      </c>
      <c r="W230" s="15">
        <f t="shared" si="9"/>
        <v>0.95351861604231691</v>
      </c>
      <c r="X230" s="16">
        <f t="shared" si="8"/>
        <v>2.1605190546215586E-3</v>
      </c>
      <c r="Y230"/>
    </row>
    <row r="231" spans="2:25">
      <c r="B231" s="9">
        <v>1</v>
      </c>
      <c r="C231" s="3">
        <v>0</v>
      </c>
      <c r="D231" s="9">
        <v>0</v>
      </c>
      <c r="E231" s="3">
        <v>0</v>
      </c>
      <c r="F231" s="14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1</v>
      </c>
      <c r="S231" s="13">
        <v>0</v>
      </c>
      <c r="T231" s="13">
        <v>0</v>
      </c>
      <c r="U231" s="9">
        <v>1</v>
      </c>
      <c r="V231" s="9">
        <v>1</v>
      </c>
      <c r="W231" s="15">
        <f t="shared" si="9"/>
        <v>0.57369362605374064</v>
      </c>
      <c r="X231" s="16">
        <f t="shared" si="8"/>
        <v>0.18173712446720794</v>
      </c>
      <c r="Y231"/>
    </row>
    <row r="232" spans="2:25">
      <c r="B232" s="9">
        <v>1</v>
      </c>
      <c r="C232" s="3">
        <v>0</v>
      </c>
      <c r="D232" s="9">
        <v>0</v>
      </c>
      <c r="E232" s="3">
        <v>1</v>
      </c>
      <c r="F232" s="14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9">
        <v>1</v>
      </c>
      <c r="V232" s="9">
        <v>1</v>
      </c>
      <c r="W232" s="15">
        <f t="shared" si="9"/>
        <v>0.37261321859529306</v>
      </c>
      <c r="X232" s="16">
        <f t="shared" si="8"/>
        <v>0.39361417348135752</v>
      </c>
      <c r="Y232"/>
    </row>
    <row r="233" spans="2:25">
      <c r="B233" s="9">
        <v>1</v>
      </c>
      <c r="C233" s="3">
        <v>0</v>
      </c>
      <c r="D233" s="9">
        <v>0</v>
      </c>
      <c r="E233" s="3">
        <v>1</v>
      </c>
      <c r="F233" s="14">
        <v>0</v>
      </c>
      <c r="G233" s="13">
        <v>0</v>
      </c>
      <c r="H233" s="13">
        <v>0</v>
      </c>
      <c r="I233" s="13">
        <v>1</v>
      </c>
      <c r="J233" s="13">
        <v>1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9">
        <v>1</v>
      </c>
      <c r="V233" s="9">
        <v>1</v>
      </c>
      <c r="W233" s="15">
        <f t="shared" si="9"/>
        <v>1.0123228781647531</v>
      </c>
      <c r="X233" s="16">
        <f t="shared" si="8"/>
        <v>1.5185332626334829E-4</v>
      </c>
      <c r="Y233"/>
    </row>
    <row r="234" spans="2:25">
      <c r="B234" s="9">
        <v>0</v>
      </c>
      <c r="C234" s="3">
        <v>1</v>
      </c>
      <c r="D234" s="9">
        <v>1</v>
      </c>
      <c r="E234" s="3">
        <v>0</v>
      </c>
      <c r="F234" s="14">
        <v>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1</v>
      </c>
      <c r="S234" s="13">
        <v>0</v>
      </c>
      <c r="T234" s="13">
        <v>0</v>
      </c>
      <c r="U234" s="9">
        <v>1</v>
      </c>
      <c r="V234" s="9">
        <v>1</v>
      </c>
      <c r="W234" s="15">
        <f t="shared" si="9"/>
        <v>0.61725211443754224</v>
      </c>
      <c r="X234" s="16">
        <f t="shared" si="8"/>
        <v>0.14649594390253226</v>
      </c>
      <c r="Y234"/>
    </row>
    <row r="235" spans="2:25">
      <c r="B235" s="9">
        <v>0</v>
      </c>
      <c r="C235" s="3">
        <v>1</v>
      </c>
      <c r="D235" s="9">
        <v>0</v>
      </c>
      <c r="E235" s="3">
        <v>0</v>
      </c>
      <c r="F235" s="14">
        <v>0</v>
      </c>
      <c r="G235" s="13">
        <v>0</v>
      </c>
      <c r="H235" s="13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1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9">
        <v>1</v>
      </c>
      <c r="V235" s="9">
        <v>1</v>
      </c>
      <c r="W235" s="15">
        <f t="shared" si="9"/>
        <v>0.61793325596748239</v>
      </c>
      <c r="X235" s="16">
        <f t="shared" si="8"/>
        <v>0.14597499689560933</v>
      </c>
      <c r="Y235"/>
    </row>
    <row r="236" spans="2:25">
      <c r="B236" s="9">
        <v>1</v>
      </c>
      <c r="C236" s="3">
        <v>0</v>
      </c>
      <c r="D236" s="9">
        <v>0</v>
      </c>
      <c r="E236" s="3">
        <v>0</v>
      </c>
      <c r="F236" s="14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1</v>
      </c>
      <c r="U236" s="9">
        <v>1</v>
      </c>
      <c r="V236" s="9">
        <v>1</v>
      </c>
      <c r="W236" s="15">
        <f t="shared" si="9"/>
        <v>0.62581938723970576</v>
      </c>
      <c r="X236" s="16">
        <f t="shared" si="8"/>
        <v>0.14001113096566928</v>
      </c>
      <c r="Y236"/>
    </row>
    <row r="237" spans="2:25">
      <c r="B237" s="9">
        <v>0</v>
      </c>
      <c r="C237" s="3">
        <v>0</v>
      </c>
      <c r="D237" s="9">
        <v>0</v>
      </c>
      <c r="E237" s="3">
        <v>0</v>
      </c>
      <c r="F237" s="14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0</v>
      </c>
      <c r="L237" s="13">
        <v>1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1</v>
      </c>
      <c r="S237" s="13">
        <v>0</v>
      </c>
      <c r="T237" s="13">
        <v>0</v>
      </c>
      <c r="U237" s="9">
        <v>1</v>
      </c>
      <c r="V237" s="9">
        <v>1</v>
      </c>
      <c r="W237" s="15">
        <f t="shared" si="9"/>
        <v>0.86563066700638325</v>
      </c>
      <c r="X237" s="16">
        <f t="shared" si="8"/>
        <v>1.8055117649149462E-2</v>
      </c>
      <c r="Y237"/>
    </row>
    <row r="238" spans="2:25">
      <c r="B238" s="9">
        <v>1</v>
      </c>
      <c r="C238" s="3">
        <v>0</v>
      </c>
      <c r="D238" s="9">
        <v>0</v>
      </c>
      <c r="E238" s="3">
        <v>1</v>
      </c>
      <c r="F238" s="14">
        <v>0</v>
      </c>
      <c r="G238" s="13">
        <v>0</v>
      </c>
      <c r="H238" s="13">
        <v>1</v>
      </c>
      <c r="I238" s="13">
        <v>0</v>
      </c>
      <c r="J238" s="13">
        <v>1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9">
        <v>1</v>
      </c>
      <c r="V238" s="9">
        <v>1</v>
      </c>
      <c r="W238" s="15">
        <f t="shared" si="9"/>
        <v>0.42867011886569617</v>
      </c>
      <c r="X238" s="16">
        <f t="shared" si="8"/>
        <v>0.32641783307693772</v>
      </c>
      <c r="Y238"/>
    </row>
    <row r="239" spans="2:25">
      <c r="B239" s="9">
        <v>1</v>
      </c>
      <c r="C239" s="3">
        <v>0</v>
      </c>
      <c r="D239" s="9">
        <v>0</v>
      </c>
      <c r="E239" s="3">
        <v>1</v>
      </c>
      <c r="F239" s="14">
        <v>1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1</v>
      </c>
      <c r="Q239" s="13">
        <v>0</v>
      </c>
      <c r="R239" s="13">
        <v>0</v>
      </c>
      <c r="S239" s="13">
        <v>0</v>
      </c>
      <c r="T239" s="13">
        <v>0</v>
      </c>
      <c r="U239" s="9">
        <v>1</v>
      </c>
      <c r="V239" s="9">
        <v>1</v>
      </c>
      <c r="W239" s="15">
        <f t="shared" si="9"/>
        <v>0.42993374651566352</v>
      </c>
      <c r="X239" s="16">
        <f t="shared" si="8"/>
        <v>0.32497553336166779</v>
      </c>
      <c r="Y239"/>
    </row>
    <row r="240" spans="2:25">
      <c r="B240" s="9">
        <v>1</v>
      </c>
      <c r="C240" s="3">
        <v>0</v>
      </c>
      <c r="D240" s="9">
        <v>1</v>
      </c>
      <c r="E240" s="3">
        <v>0</v>
      </c>
      <c r="F240" s="14">
        <v>1</v>
      </c>
      <c r="G240" s="13">
        <v>0</v>
      </c>
      <c r="H240" s="13">
        <v>0</v>
      </c>
      <c r="I240" s="13">
        <v>0</v>
      </c>
      <c r="J240" s="13">
        <v>1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1</v>
      </c>
      <c r="R240" s="13">
        <v>0</v>
      </c>
      <c r="S240" s="13">
        <v>0</v>
      </c>
      <c r="T240" s="13">
        <v>1</v>
      </c>
      <c r="U240" s="9">
        <v>1</v>
      </c>
      <c r="V240" s="9">
        <v>1</v>
      </c>
      <c r="W240" s="15">
        <f t="shared" si="9"/>
        <v>1.2730954966732724</v>
      </c>
      <c r="X240" s="16">
        <f t="shared" si="8"/>
        <v>7.4581150303221322E-2</v>
      </c>
      <c r="Y240"/>
    </row>
    <row r="241" spans="2:25">
      <c r="B241" s="9">
        <v>0</v>
      </c>
      <c r="C241" s="3">
        <v>1</v>
      </c>
      <c r="D241" s="9">
        <v>1</v>
      </c>
      <c r="E241" s="3">
        <v>0</v>
      </c>
      <c r="F241" s="14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9">
        <v>1</v>
      </c>
      <c r="V241" s="9">
        <v>1</v>
      </c>
      <c r="W241" s="15">
        <f t="shared" si="9"/>
        <v>0.4294693448349941</v>
      </c>
      <c r="X241" s="16">
        <f t="shared" si="8"/>
        <v>0.32550522848301089</v>
      </c>
      <c r="Y241"/>
    </row>
    <row r="242" spans="2:25">
      <c r="B242" s="9">
        <v>0</v>
      </c>
      <c r="C242" s="3">
        <v>0</v>
      </c>
      <c r="D242" s="9">
        <v>0</v>
      </c>
      <c r="E242" s="3">
        <v>1</v>
      </c>
      <c r="F242" s="14">
        <v>1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1</v>
      </c>
      <c r="P242" s="13">
        <v>0</v>
      </c>
      <c r="Q242" s="13">
        <v>1</v>
      </c>
      <c r="R242" s="13">
        <v>1</v>
      </c>
      <c r="S242" s="13">
        <v>0</v>
      </c>
      <c r="T242" s="13">
        <v>1</v>
      </c>
      <c r="U242" s="9">
        <v>1</v>
      </c>
      <c r="V242" s="9">
        <v>1</v>
      </c>
      <c r="W242" s="15">
        <f t="shared" si="9"/>
        <v>1.440230620681809</v>
      </c>
      <c r="X242" s="16">
        <f t="shared" si="8"/>
        <v>0.19380299938589077</v>
      </c>
      <c r="Y242"/>
    </row>
    <row r="243" spans="2:25">
      <c r="B243" s="9">
        <v>1</v>
      </c>
      <c r="C243" s="3">
        <v>0</v>
      </c>
      <c r="D243" s="9">
        <v>1</v>
      </c>
      <c r="E243" s="3">
        <v>0</v>
      </c>
      <c r="F243" s="14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1</v>
      </c>
      <c r="L243" s="13">
        <v>0</v>
      </c>
      <c r="M243" s="13">
        <v>0</v>
      </c>
      <c r="N243" s="13">
        <v>1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9">
        <v>1</v>
      </c>
      <c r="V243" s="9">
        <v>1</v>
      </c>
      <c r="W243" s="15">
        <f t="shared" si="9"/>
        <v>0.82910323502861738</v>
      </c>
      <c r="X243" s="16">
        <f t="shared" si="8"/>
        <v>2.9205704277683989E-2</v>
      </c>
      <c r="Y243"/>
    </row>
    <row r="244" spans="2:25">
      <c r="B244" s="9">
        <v>0</v>
      </c>
      <c r="C244" s="3">
        <v>1</v>
      </c>
      <c r="D244" s="9">
        <v>0</v>
      </c>
      <c r="E244" s="3">
        <v>1</v>
      </c>
      <c r="F244" s="14">
        <v>0</v>
      </c>
      <c r="G244" s="13">
        <v>0</v>
      </c>
      <c r="H244" s="13">
        <v>1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1</v>
      </c>
      <c r="P244" s="13">
        <v>0</v>
      </c>
      <c r="Q244" s="13">
        <v>0</v>
      </c>
      <c r="R244" s="13">
        <v>0</v>
      </c>
      <c r="S244" s="13">
        <v>0</v>
      </c>
      <c r="T244" s="13">
        <v>1</v>
      </c>
      <c r="U244" s="9">
        <v>1</v>
      </c>
      <c r="V244" s="9">
        <v>1</v>
      </c>
      <c r="W244" s="15">
        <f t="shared" si="9"/>
        <v>0.60647647258688331</v>
      </c>
      <c r="X244" s="16">
        <f t="shared" si="8"/>
        <v>0.15486076662766202</v>
      </c>
      <c r="Y244"/>
    </row>
    <row r="245" spans="2:25">
      <c r="B245" s="9">
        <v>0</v>
      </c>
      <c r="C245" s="3">
        <v>1</v>
      </c>
      <c r="D245" s="9">
        <v>0</v>
      </c>
      <c r="E245" s="3">
        <v>1</v>
      </c>
      <c r="F245" s="14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9">
        <v>1</v>
      </c>
      <c r="V245" s="9">
        <v>1</v>
      </c>
      <c r="W245" s="15">
        <f t="shared" si="9"/>
        <v>0.44410241005586282</v>
      </c>
      <c r="X245" s="16">
        <f t="shared" si="8"/>
        <v>0.3090221305057001</v>
      </c>
      <c r="Y245"/>
    </row>
    <row r="246" spans="2:25">
      <c r="B246" s="9">
        <v>0</v>
      </c>
      <c r="C246" s="3">
        <v>1</v>
      </c>
      <c r="D246" s="9">
        <v>0</v>
      </c>
      <c r="E246" s="3">
        <v>1</v>
      </c>
      <c r="F246" s="14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9">
        <v>1</v>
      </c>
      <c r="V246" s="9">
        <v>1</v>
      </c>
      <c r="W246" s="15">
        <f t="shared" si="9"/>
        <v>0.44410241005586282</v>
      </c>
      <c r="X246" s="16">
        <f t="shared" si="8"/>
        <v>0.3090221305057001</v>
      </c>
      <c r="Y246"/>
    </row>
    <row r="247" spans="2:25">
      <c r="B247" s="9">
        <v>0</v>
      </c>
      <c r="C247" s="3">
        <v>0</v>
      </c>
      <c r="D247" s="9">
        <v>1</v>
      </c>
      <c r="E247" s="3">
        <v>0</v>
      </c>
      <c r="F247" s="14">
        <v>0</v>
      </c>
      <c r="G247" s="13">
        <v>0</v>
      </c>
      <c r="H247" s="13">
        <v>0</v>
      </c>
      <c r="I247" s="13">
        <v>1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9">
        <v>1</v>
      </c>
      <c r="V247" s="9">
        <v>1</v>
      </c>
      <c r="W247" s="15">
        <f t="shared" si="9"/>
        <v>0.80187589407328397</v>
      </c>
      <c r="X247" s="16">
        <f t="shared" si="8"/>
        <v>3.9253161349260594E-2</v>
      </c>
      <c r="Y247"/>
    </row>
    <row r="248" spans="2:25">
      <c r="B248" s="9">
        <v>0</v>
      </c>
      <c r="C248" s="3">
        <v>1</v>
      </c>
      <c r="D248" s="9">
        <v>0</v>
      </c>
      <c r="E248" s="3">
        <v>1</v>
      </c>
      <c r="F248" s="14">
        <v>0</v>
      </c>
      <c r="G248" s="13">
        <v>0</v>
      </c>
      <c r="H248" s="13">
        <v>0</v>
      </c>
      <c r="I248" s="13">
        <v>0</v>
      </c>
      <c r="J248" s="13">
        <v>1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1</v>
      </c>
      <c r="T248" s="13">
        <v>0</v>
      </c>
      <c r="U248" s="9">
        <v>1</v>
      </c>
      <c r="V248" s="9">
        <v>1</v>
      </c>
      <c r="W248" s="15">
        <f t="shared" si="9"/>
        <v>0.53076756732562935</v>
      </c>
      <c r="X248" s="16">
        <f t="shared" si="8"/>
        <v>0.2201790758735078</v>
      </c>
      <c r="Y248"/>
    </row>
    <row r="249" spans="2:25">
      <c r="B249" s="9">
        <v>0</v>
      </c>
      <c r="C249" s="3">
        <v>1</v>
      </c>
      <c r="D249" s="9">
        <v>1</v>
      </c>
      <c r="E249" s="3">
        <v>0</v>
      </c>
      <c r="F249" s="14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1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9">
        <v>1</v>
      </c>
      <c r="V249" s="9">
        <v>1</v>
      </c>
      <c r="W249" s="15">
        <f t="shared" si="9"/>
        <v>0.65939403945870101</v>
      </c>
      <c r="X249" s="16">
        <f t="shared" si="8"/>
        <v>0.11601242035626093</v>
      </c>
      <c r="Y249"/>
    </row>
    <row r="250" spans="2:25">
      <c r="B250" s="9">
        <v>0</v>
      </c>
      <c r="C250" s="3">
        <v>1</v>
      </c>
      <c r="D250" s="9">
        <v>0</v>
      </c>
      <c r="E250" s="3">
        <v>1</v>
      </c>
      <c r="F250" s="14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9">
        <v>1</v>
      </c>
      <c r="V250" s="9">
        <v>1</v>
      </c>
      <c r="W250" s="15">
        <f t="shared" si="9"/>
        <v>0.44410241005586282</v>
      </c>
      <c r="X250" s="16">
        <f t="shared" si="8"/>
        <v>0.3090221305057001</v>
      </c>
      <c r="Y250"/>
    </row>
    <row r="251" spans="2:25">
      <c r="B251" s="9">
        <v>1</v>
      </c>
      <c r="C251" s="3">
        <v>0</v>
      </c>
      <c r="D251" s="9">
        <v>0</v>
      </c>
      <c r="E251" s="3">
        <v>1</v>
      </c>
      <c r="F251" s="14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9">
        <v>1</v>
      </c>
      <c r="V251" s="9">
        <v>1</v>
      </c>
      <c r="W251" s="15">
        <f t="shared" si="9"/>
        <v>0.37261321859529306</v>
      </c>
      <c r="X251" s="16">
        <f t="shared" si="8"/>
        <v>0.39361417348135752</v>
      </c>
      <c r="Y251"/>
    </row>
    <row r="252" spans="2:25">
      <c r="B252" s="9">
        <v>0</v>
      </c>
      <c r="C252" s="3">
        <v>1</v>
      </c>
      <c r="D252" s="9">
        <v>0</v>
      </c>
      <c r="E252" s="3">
        <v>1</v>
      </c>
      <c r="F252" s="14">
        <v>0</v>
      </c>
      <c r="G252" s="13">
        <v>0</v>
      </c>
      <c r="H252" s="13">
        <v>0</v>
      </c>
      <c r="I252" s="13">
        <v>0</v>
      </c>
      <c r="J252" s="13">
        <v>1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1</v>
      </c>
      <c r="U252" s="9">
        <v>1</v>
      </c>
      <c r="V252" s="9">
        <v>1</v>
      </c>
      <c r="W252" s="15">
        <f t="shared" si="9"/>
        <v>0.97813551742799187</v>
      </c>
      <c r="X252" s="16">
        <f t="shared" si="8"/>
        <v>4.7805559814164707E-4</v>
      </c>
      <c r="Y252"/>
    </row>
    <row r="253" spans="2:25">
      <c r="B253" s="9">
        <v>0</v>
      </c>
      <c r="C253" s="3">
        <v>1</v>
      </c>
      <c r="D253" s="9">
        <v>1</v>
      </c>
      <c r="E253" s="3">
        <v>0</v>
      </c>
      <c r="F253" s="14">
        <v>0</v>
      </c>
      <c r="G253" s="13">
        <v>0</v>
      </c>
      <c r="H253" s="13">
        <v>1</v>
      </c>
      <c r="I253" s="13">
        <v>0</v>
      </c>
      <c r="J253" s="13">
        <v>1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1</v>
      </c>
      <c r="S253" s="13">
        <v>0</v>
      </c>
      <c r="T253" s="13">
        <v>0</v>
      </c>
      <c r="U253" s="9">
        <v>1</v>
      </c>
      <c r="V253" s="9">
        <v>1</v>
      </c>
      <c r="W253" s="15">
        <f t="shared" si="9"/>
        <v>0.67330901470794535</v>
      </c>
      <c r="X253" s="16">
        <f t="shared" si="8"/>
        <v>0.10672699987109346</v>
      </c>
      <c r="Y253"/>
    </row>
    <row r="254" spans="2:25">
      <c r="B254" s="9">
        <v>1</v>
      </c>
      <c r="C254" s="3">
        <v>0</v>
      </c>
      <c r="D254" s="9">
        <v>0</v>
      </c>
      <c r="E254" s="3">
        <v>1</v>
      </c>
      <c r="F254" s="14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9">
        <v>1</v>
      </c>
      <c r="V254" s="9">
        <v>1</v>
      </c>
      <c r="W254" s="15">
        <f t="shared" si="9"/>
        <v>0.37261321859529306</v>
      </c>
      <c r="X254" s="16">
        <f t="shared" si="8"/>
        <v>0.39361417348135752</v>
      </c>
      <c r="Y254"/>
    </row>
    <row r="255" spans="2:25">
      <c r="B255" s="9">
        <v>1</v>
      </c>
      <c r="C255" s="3">
        <v>0</v>
      </c>
      <c r="D255" s="9">
        <v>1</v>
      </c>
      <c r="E255" s="3">
        <v>0</v>
      </c>
      <c r="F255" s="14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1</v>
      </c>
      <c r="P255" s="13">
        <v>0</v>
      </c>
      <c r="Q255" s="13">
        <v>1</v>
      </c>
      <c r="R255" s="13">
        <v>0</v>
      </c>
      <c r="S255" s="13">
        <v>0</v>
      </c>
      <c r="T255" s="13">
        <v>0</v>
      </c>
      <c r="U255" s="9">
        <v>1</v>
      </c>
      <c r="V255" s="9">
        <v>1</v>
      </c>
      <c r="W255" s="15">
        <f t="shared" si="9"/>
        <v>0.68320194631641395</v>
      </c>
      <c r="X255" s="16">
        <f t="shared" si="8"/>
        <v>0.10036100681770826</v>
      </c>
      <c r="Y255"/>
    </row>
    <row r="256" spans="2:25">
      <c r="B256" s="9">
        <v>1</v>
      </c>
      <c r="C256" s="3">
        <v>0</v>
      </c>
      <c r="D256" s="9">
        <v>1</v>
      </c>
      <c r="E256" s="3">
        <v>0</v>
      </c>
      <c r="F256" s="14">
        <v>1</v>
      </c>
      <c r="G256" s="13">
        <v>0</v>
      </c>
      <c r="H256" s="13">
        <v>0</v>
      </c>
      <c r="I256" s="13">
        <v>0</v>
      </c>
      <c r="J256" s="13">
        <v>1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1</v>
      </c>
      <c r="R256" s="13">
        <v>1</v>
      </c>
      <c r="S256" s="13">
        <v>0</v>
      </c>
      <c r="T256" s="13">
        <v>0</v>
      </c>
      <c r="U256" s="9">
        <v>1</v>
      </c>
      <c r="V256" s="9">
        <v>1</v>
      </c>
      <c r="W256" s="15">
        <f t="shared" si="9"/>
        <v>1.2209697354873073</v>
      </c>
      <c r="X256" s="16">
        <f t="shared" si="8"/>
        <v>4.8827624001330533E-2</v>
      </c>
      <c r="Y256"/>
    </row>
    <row r="257" spans="2:25">
      <c r="B257" s="9">
        <v>1</v>
      </c>
      <c r="C257" s="3">
        <v>0</v>
      </c>
      <c r="D257" s="9">
        <v>0</v>
      </c>
      <c r="E257" s="3">
        <v>1</v>
      </c>
      <c r="F257" s="14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9">
        <v>1</v>
      </c>
      <c r="V257" s="9">
        <v>1</v>
      </c>
      <c r="W257" s="15">
        <f t="shared" si="9"/>
        <v>0.37261321859529306</v>
      </c>
      <c r="X257" s="16">
        <f t="shared" si="8"/>
        <v>0.39361417348135752</v>
      </c>
      <c r="Y257"/>
    </row>
    <row r="258" spans="2:25">
      <c r="B258" s="9">
        <v>1</v>
      </c>
      <c r="C258" s="3">
        <v>0</v>
      </c>
      <c r="D258" s="9">
        <v>1</v>
      </c>
      <c r="E258" s="3">
        <v>0</v>
      </c>
      <c r="F258" s="14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1</v>
      </c>
      <c r="R258" s="13">
        <v>1</v>
      </c>
      <c r="S258" s="13">
        <v>0</v>
      </c>
      <c r="T258" s="13">
        <v>0</v>
      </c>
      <c r="U258" s="9">
        <v>1</v>
      </c>
      <c r="V258" s="9">
        <v>1</v>
      </c>
      <c r="W258" s="15">
        <f t="shared" si="9"/>
        <v>0.71045150786324185</v>
      </c>
      <c r="X258" s="16">
        <f t="shared" si="8"/>
        <v>8.38383292986703E-2</v>
      </c>
      <c r="Y258"/>
    </row>
    <row r="259" spans="2:25">
      <c r="B259" s="9">
        <v>1</v>
      </c>
      <c r="C259" s="3">
        <v>0</v>
      </c>
      <c r="D259" s="9">
        <v>1</v>
      </c>
      <c r="E259" s="3">
        <v>0</v>
      </c>
      <c r="F259" s="14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9">
        <v>1</v>
      </c>
      <c r="V259" s="9">
        <v>1</v>
      </c>
      <c r="W259" s="15">
        <f t="shared" si="9"/>
        <v>0.3579801533744244</v>
      </c>
      <c r="X259" s="16">
        <f t="shared" si="8"/>
        <v>0.41218948346112755</v>
      </c>
      <c r="Y259"/>
    </row>
    <row r="260" spans="2:25">
      <c r="B260" s="9">
        <v>0</v>
      </c>
      <c r="C260" s="3">
        <v>1</v>
      </c>
      <c r="D260" s="9">
        <v>0</v>
      </c>
      <c r="E260" s="3">
        <v>1</v>
      </c>
      <c r="F260" s="14">
        <v>0</v>
      </c>
      <c r="G260" s="13">
        <v>0</v>
      </c>
      <c r="H260" s="13">
        <v>0</v>
      </c>
      <c r="I260" s="13">
        <v>0</v>
      </c>
      <c r="J260" s="13">
        <v>1</v>
      </c>
      <c r="K260" s="13">
        <v>0</v>
      </c>
      <c r="L260" s="13">
        <v>0</v>
      </c>
      <c r="M260" s="13">
        <v>0</v>
      </c>
      <c r="N260" s="13">
        <v>0</v>
      </c>
      <c r="O260" s="13">
        <v>1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9">
        <v>1</v>
      </c>
      <c r="V260" s="9">
        <v>1</v>
      </c>
      <c r="W260" s="15">
        <f t="shared" si="9"/>
        <v>0.89876019469519886</v>
      </c>
      <c r="X260" s="16">
        <f t="shared" si="8"/>
        <v>1.0249498178154043E-2</v>
      </c>
      <c r="Y260"/>
    </row>
    <row r="261" spans="2:25">
      <c r="B261" s="9">
        <v>0</v>
      </c>
      <c r="C261" s="3">
        <v>1</v>
      </c>
      <c r="D261" s="9">
        <v>0</v>
      </c>
      <c r="E261" s="3">
        <v>0</v>
      </c>
      <c r="F261" s="14">
        <v>0</v>
      </c>
      <c r="G261" s="13">
        <v>0</v>
      </c>
      <c r="H261" s="13">
        <v>0</v>
      </c>
      <c r="I261" s="13">
        <v>0</v>
      </c>
      <c r="J261" s="13">
        <v>1</v>
      </c>
      <c r="K261" s="13">
        <v>0</v>
      </c>
      <c r="L261" s="13">
        <v>0</v>
      </c>
      <c r="M261" s="13">
        <v>0</v>
      </c>
      <c r="N261" s="13">
        <v>1</v>
      </c>
      <c r="O261" s="13">
        <v>0</v>
      </c>
      <c r="P261" s="13">
        <v>0</v>
      </c>
      <c r="Q261" s="13">
        <v>0</v>
      </c>
      <c r="R261" s="13">
        <v>1</v>
      </c>
      <c r="S261" s="13">
        <v>0</v>
      </c>
      <c r="T261" s="13">
        <v>0</v>
      </c>
      <c r="U261" s="9">
        <v>1</v>
      </c>
      <c r="V261" s="9">
        <v>1</v>
      </c>
      <c r="W261" s="15">
        <f t="shared" si="9"/>
        <v>1.0850801227454094</v>
      </c>
      <c r="X261" s="16">
        <f t="shared" si="8"/>
        <v>7.2386272863739359E-3</v>
      </c>
      <c r="Y261"/>
    </row>
    <row r="262" spans="2:25">
      <c r="B262" s="9">
        <v>0</v>
      </c>
      <c r="C262" s="3">
        <v>1</v>
      </c>
      <c r="D262" s="9">
        <v>1</v>
      </c>
      <c r="E262" s="3">
        <v>0</v>
      </c>
      <c r="F262" s="14">
        <v>1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1</v>
      </c>
      <c r="R262" s="13">
        <v>0</v>
      </c>
      <c r="S262" s="13">
        <v>0</v>
      </c>
      <c r="T262" s="13">
        <v>0</v>
      </c>
      <c r="U262" s="9">
        <v>1</v>
      </c>
      <c r="V262" s="9">
        <v>1</v>
      </c>
      <c r="W262" s="15">
        <f t="shared" si="9"/>
        <v>0.81055158076171308</v>
      </c>
      <c r="X262" s="16">
        <f t="shared" si="8"/>
        <v>3.5890703551885721E-2</v>
      </c>
      <c r="Y262"/>
    </row>
    <row r="263" spans="2:25">
      <c r="B263" s="9">
        <v>0</v>
      </c>
      <c r="C263" s="3">
        <v>1</v>
      </c>
      <c r="D263" s="9">
        <v>0</v>
      </c>
      <c r="E263" s="3">
        <v>1</v>
      </c>
      <c r="F263" s="14">
        <v>0</v>
      </c>
      <c r="G263" s="13">
        <v>1</v>
      </c>
      <c r="H263" s="13">
        <v>0</v>
      </c>
      <c r="I263" s="13">
        <v>1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9">
        <v>1</v>
      </c>
      <c r="V263" s="9">
        <v>1</v>
      </c>
      <c r="W263" s="15">
        <f t="shared" si="9"/>
        <v>0.51560605544308324</v>
      </c>
      <c r="X263" s="16">
        <f t="shared" si="8"/>
        <v>0.23463749352340935</v>
      </c>
      <c r="Y263"/>
    </row>
    <row r="264" spans="2:25">
      <c r="B264" s="9">
        <v>1</v>
      </c>
      <c r="C264" s="3">
        <v>0</v>
      </c>
      <c r="D264" s="9">
        <v>0</v>
      </c>
      <c r="E264" s="3">
        <v>1</v>
      </c>
      <c r="F264" s="14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9">
        <v>1</v>
      </c>
      <c r="V264" s="9">
        <v>1</v>
      </c>
      <c r="W264" s="15">
        <f t="shared" si="9"/>
        <v>0.37261321859529306</v>
      </c>
      <c r="X264" s="16">
        <f t="shared" ref="X264:X327" si="10">(V264-W264)^2</f>
        <v>0.39361417348135752</v>
      </c>
      <c r="Y264"/>
    </row>
    <row r="265" spans="2:25">
      <c r="B265" s="9">
        <v>0</v>
      </c>
      <c r="C265" s="3">
        <v>1</v>
      </c>
      <c r="D265" s="9">
        <v>0</v>
      </c>
      <c r="E265" s="3">
        <v>0</v>
      </c>
      <c r="F265" s="14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9">
        <v>1</v>
      </c>
      <c r="V265" s="9">
        <v>1</v>
      </c>
      <c r="W265" s="15">
        <f t="shared" ref="W265:W328" si="11">SUMPRODUCT(B$2:U$2,B265:U265)</f>
        <v>0.45740004791176225</v>
      </c>
      <c r="X265" s="16">
        <f t="shared" si="10"/>
        <v>0.29441470800615788</v>
      </c>
      <c r="Y265"/>
    </row>
    <row r="266" spans="2:25">
      <c r="B266" s="9">
        <v>1</v>
      </c>
      <c r="C266" s="3">
        <v>0</v>
      </c>
      <c r="D266" s="9">
        <v>0</v>
      </c>
      <c r="E266" s="3">
        <v>0</v>
      </c>
      <c r="F266" s="14">
        <v>0</v>
      </c>
      <c r="G266" s="13">
        <v>0</v>
      </c>
      <c r="H266" s="13">
        <v>0</v>
      </c>
      <c r="I266" s="13">
        <v>1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1</v>
      </c>
      <c r="P266" s="13">
        <v>0</v>
      </c>
      <c r="Q266" s="13">
        <v>1</v>
      </c>
      <c r="R266" s="13">
        <v>0</v>
      </c>
      <c r="S266" s="13">
        <v>0</v>
      </c>
      <c r="T266" s="13">
        <v>1</v>
      </c>
      <c r="U266" s="9">
        <v>1</v>
      </c>
      <c r="V266" s="9">
        <v>1</v>
      </c>
      <c r="W266" s="15">
        <f t="shared" si="11"/>
        <v>1.2966262631675394</v>
      </c>
      <c r="X266" s="16">
        <f t="shared" si="10"/>
        <v>8.7987140000738331E-2</v>
      </c>
      <c r="Y266"/>
    </row>
    <row r="267" spans="2:25">
      <c r="B267" s="9">
        <v>1</v>
      </c>
      <c r="C267" s="3">
        <v>0</v>
      </c>
      <c r="D267" s="9">
        <v>0</v>
      </c>
      <c r="E267" s="3">
        <v>1</v>
      </c>
      <c r="F267" s="14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1</v>
      </c>
      <c r="S267" s="13">
        <v>0</v>
      </c>
      <c r="T267" s="13">
        <v>0</v>
      </c>
      <c r="U267" s="9">
        <v>1</v>
      </c>
      <c r="V267" s="9">
        <v>1</v>
      </c>
      <c r="W267" s="15">
        <f t="shared" si="11"/>
        <v>0.5603959881978412</v>
      </c>
      <c r="X267" s="16">
        <f t="shared" si="10"/>
        <v>0.19325168719255256</v>
      </c>
      <c r="Y267"/>
    </row>
    <row r="268" spans="2:25">
      <c r="B268" s="9">
        <v>0</v>
      </c>
      <c r="C268" s="3">
        <v>1</v>
      </c>
      <c r="D268" s="9">
        <v>0</v>
      </c>
      <c r="E268" s="3">
        <v>1</v>
      </c>
      <c r="F268" s="14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1</v>
      </c>
      <c r="U268" s="9">
        <v>1</v>
      </c>
      <c r="V268" s="9">
        <v>1</v>
      </c>
      <c r="W268" s="15">
        <f t="shared" si="11"/>
        <v>0.68401094084437597</v>
      </c>
      <c r="X268" s="16">
        <f t="shared" si="10"/>
        <v>9.9849085506056465E-2</v>
      </c>
      <c r="Y268"/>
    </row>
    <row r="269" spans="2:25">
      <c r="B269" s="9">
        <v>0</v>
      </c>
      <c r="C269" s="3">
        <v>0</v>
      </c>
      <c r="D269" s="9">
        <v>0</v>
      </c>
      <c r="E269" s="3">
        <v>1</v>
      </c>
      <c r="F269" s="14">
        <v>0</v>
      </c>
      <c r="G269" s="13">
        <v>0</v>
      </c>
      <c r="H269" s="13">
        <v>0</v>
      </c>
      <c r="I269" s="13">
        <v>1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9">
        <v>1</v>
      </c>
      <c r="V269" s="9">
        <v>1</v>
      </c>
      <c r="W269" s="15">
        <f t="shared" si="11"/>
        <v>0.81650895929415279</v>
      </c>
      <c r="X269" s="16">
        <f t="shared" si="10"/>
        <v>3.366896201931488E-2</v>
      </c>
      <c r="Y269"/>
    </row>
    <row r="270" spans="2:25">
      <c r="B270" s="9">
        <v>0</v>
      </c>
      <c r="C270" s="3">
        <v>1</v>
      </c>
      <c r="D270" s="9">
        <v>0</v>
      </c>
      <c r="E270" s="3">
        <v>1</v>
      </c>
      <c r="F270" s="14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1</v>
      </c>
      <c r="U270" s="9">
        <v>1</v>
      </c>
      <c r="V270" s="9">
        <v>1</v>
      </c>
      <c r="W270" s="15">
        <f t="shared" si="11"/>
        <v>0.68401094084437597</v>
      </c>
      <c r="X270" s="16">
        <f t="shared" si="10"/>
        <v>9.9849085506056465E-2</v>
      </c>
      <c r="Y270"/>
    </row>
    <row r="271" spans="2:25">
      <c r="B271" s="9">
        <v>0</v>
      </c>
      <c r="C271" s="3">
        <v>0</v>
      </c>
      <c r="D271" s="9">
        <v>0</v>
      </c>
      <c r="E271" s="3">
        <v>1</v>
      </c>
      <c r="F271" s="14">
        <v>0</v>
      </c>
      <c r="G271" s="13">
        <v>0</v>
      </c>
      <c r="H271" s="13">
        <v>1</v>
      </c>
      <c r="I271" s="13">
        <v>0</v>
      </c>
      <c r="J271" s="13">
        <v>1</v>
      </c>
      <c r="K271" s="13">
        <v>0</v>
      </c>
      <c r="L271" s="13">
        <v>0</v>
      </c>
      <c r="M271" s="13">
        <v>0</v>
      </c>
      <c r="N271" s="13">
        <v>0</v>
      </c>
      <c r="O271" s="13">
        <v>1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9">
        <v>1</v>
      </c>
      <c r="V271" s="9">
        <v>1</v>
      </c>
      <c r="W271" s="15">
        <f t="shared" si="11"/>
        <v>0.68751398463443181</v>
      </c>
      <c r="X271" s="16">
        <f t="shared" si="10"/>
        <v>9.7647509799050125E-2</v>
      </c>
      <c r="Y271"/>
    </row>
    <row r="272" spans="2:25">
      <c r="B272" s="9">
        <v>1</v>
      </c>
      <c r="C272" s="3">
        <v>0</v>
      </c>
      <c r="D272" s="9">
        <v>1</v>
      </c>
      <c r="E272" s="3">
        <v>0</v>
      </c>
      <c r="F272" s="14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1</v>
      </c>
      <c r="P272" s="13">
        <v>0</v>
      </c>
      <c r="Q272" s="13">
        <v>0</v>
      </c>
      <c r="R272" s="13">
        <v>1</v>
      </c>
      <c r="S272" s="13">
        <v>0</v>
      </c>
      <c r="T272" s="13">
        <v>0</v>
      </c>
      <c r="U272" s="9">
        <v>1</v>
      </c>
      <c r="V272" s="9">
        <v>1</v>
      </c>
      <c r="W272" s="15">
        <f t="shared" si="11"/>
        <v>0.70629613103269273</v>
      </c>
      <c r="X272" s="16">
        <f t="shared" si="10"/>
        <v>8.6261962646365195E-2</v>
      </c>
      <c r="Y272"/>
    </row>
    <row r="273" spans="2:25">
      <c r="B273" s="9">
        <v>0</v>
      </c>
      <c r="C273" s="3">
        <v>0</v>
      </c>
      <c r="D273" s="9">
        <v>1</v>
      </c>
      <c r="E273" s="3">
        <v>0</v>
      </c>
      <c r="F273" s="14">
        <v>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9">
        <v>1</v>
      </c>
      <c r="V273" s="9">
        <v>1</v>
      </c>
      <c r="W273" s="15">
        <f t="shared" si="11"/>
        <v>0.45629081108743985</v>
      </c>
      <c r="X273" s="16">
        <f t="shared" si="10"/>
        <v>0.29561968210795403</v>
      </c>
      <c r="Y273"/>
    </row>
    <row r="274" spans="2:25">
      <c r="B274" s="9">
        <v>1</v>
      </c>
      <c r="C274" s="3">
        <v>0</v>
      </c>
      <c r="D274" s="9">
        <v>0</v>
      </c>
      <c r="E274" s="3">
        <v>1</v>
      </c>
      <c r="F274" s="14">
        <v>0</v>
      </c>
      <c r="G274" s="13">
        <v>0</v>
      </c>
      <c r="H274" s="13">
        <v>0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1</v>
      </c>
      <c r="S274" s="13">
        <v>0</v>
      </c>
      <c r="T274" s="13">
        <v>0</v>
      </c>
      <c r="U274" s="9">
        <v>1</v>
      </c>
      <c r="V274" s="9">
        <v>1</v>
      </c>
      <c r="W274" s="15">
        <f t="shared" si="11"/>
        <v>0.5603959881978412</v>
      </c>
      <c r="X274" s="16">
        <f t="shared" si="10"/>
        <v>0.19325168719255256</v>
      </c>
      <c r="Y274"/>
    </row>
    <row r="275" spans="2:25">
      <c r="B275" s="9">
        <v>0</v>
      </c>
      <c r="C275" s="3">
        <v>1</v>
      </c>
      <c r="D275" s="9">
        <v>1</v>
      </c>
      <c r="E275" s="3">
        <v>0</v>
      </c>
      <c r="F275" s="14">
        <v>0</v>
      </c>
      <c r="G275" s="13">
        <v>0</v>
      </c>
      <c r="H275" s="13">
        <v>0</v>
      </c>
      <c r="I275" s="13">
        <v>1</v>
      </c>
      <c r="J275" s="13">
        <v>0</v>
      </c>
      <c r="K275" s="13">
        <v>0</v>
      </c>
      <c r="L275" s="13">
        <v>0</v>
      </c>
      <c r="M275" s="13">
        <v>0</v>
      </c>
      <c r="N275" s="13">
        <v>1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9">
        <v>1</v>
      </c>
      <c r="V275" s="9">
        <v>1</v>
      </c>
      <c r="W275" s="15">
        <f t="shared" si="11"/>
        <v>0.92082715646832147</v>
      </c>
      <c r="X275" s="16">
        <f t="shared" si="10"/>
        <v>6.2683391528916502E-3</v>
      </c>
      <c r="Y275"/>
    </row>
    <row r="276" spans="2:25">
      <c r="B276" s="9">
        <v>0</v>
      </c>
      <c r="C276" s="3">
        <v>1</v>
      </c>
      <c r="D276" s="9">
        <v>0</v>
      </c>
      <c r="E276" s="3">
        <v>1</v>
      </c>
      <c r="F276" s="14">
        <v>0</v>
      </c>
      <c r="G276" s="13">
        <v>0</v>
      </c>
      <c r="H276" s="13">
        <v>0</v>
      </c>
      <c r="I276" s="13">
        <v>0</v>
      </c>
      <c r="J276" s="13">
        <v>0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9">
        <v>1</v>
      </c>
      <c r="V276" s="9">
        <v>1</v>
      </c>
      <c r="W276" s="15">
        <f t="shared" si="11"/>
        <v>0.44410241005586282</v>
      </c>
      <c r="X276" s="16">
        <f t="shared" si="10"/>
        <v>0.3090221305057001</v>
      </c>
      <c r="Y276"/>
    </row>
    <row r="277" spans="2:25">
      <c r="B277" s="9">
        <v>0</v>
      </c>
      <c r="C277" s="3">
        <v>1</v>
      </c>
      <c r="D277" s="9">
        <v>1</v>
      </c>
      <c r="E277" s="3">
        <v>0</v>
      </c>
      <c r="F277" s="14">
        <v>1</v>
      </c>
      <c r="G277" s="13">
        <v>0</v>
      </c>
      <c r="H277" s="13">
        <v>0</v>
      </c>
      <c r="I277" s="13">
        <v>1</v>
      </c>
      <c r="J277" s="13">
        <v>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9">
        <v>1</v>
      </c>
      <c r="V277" s="9">
        <v>1</v>
      </c>
      <c r="W277" s="15">
        <f t="shared" si="11"/>
        <v>0.99144807886128794</v>
      </c>
      <c r="X277" s="16">
        <f t="shared" si="10"/>
        <v>7.3135355162750172E-5</v>
      </c>
      <c r="Y277"/>
    </row>
    <row r="278" spans="2:25">
      <c r="B278" s="9">
        <v>1</v>
      </c>
      <c r="C278" s="3">
        <v>0</v>
      </c>
      <c r="D278" s="9">
        <v>1</v>
      </c>
      <c r="E278" s="3">
        <v>0</v>
      </c>
      <c r="F278" s="14">
        <v>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9">
        <v>1</v>
      </c>
      <c r="V278" s="9">
        <v>1</v>
      </c>
      <c r="W278" s="15">
        <f t="shared" si="11"/>
        <v>0.3579801533744244</v>
      </c>
      <c r="X278" s="16">
        <f t="shared" si="10"/>
        <v>0.41218948346112755</v>
      </c>
      <c r="Y278"/>
    </row>
    <row r="279" spans="2:25">
      <c r="B279" s="9">
        <v>0</v>
      </c>
      <c r="C279" s="3">
        <v>1</v>
      </c>
      <c r="D279" s="9">
        <v>1</v>
      </c>
      <c r="E279" s="3">
        <v>0</v>
      </c>
      <c r="F279" s="14">
        <v>0</v>
      </c>
      <c r="G279" s="13">
        <v>0</v>
      </c>
      <c r="H279" s="13">
        <v>0</v>
      </c>
      <c r="I279" s="13">
        <v>1</v>
      </c>
      <c r="J279" s="13">
        <v>1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9">
        <v>1</v>
      </c>
      <c r="V279" s="9">
        <v>1</v>
      </c>
      <c r="W279" s="15">
        <f t="shared" si="11"/>
        <v>1.0691790044044542</v>
      </c>
      <c r="X279" s="16">
        <f t="shared" si="10"/>
        <v>4.7857346503914983E-3</v>
      </c>
      <c r="Y279"/>
    </row>
    <row r="280" spans="2:25">
      <c r="B280" s="9">
        <v>1</v>
      </c>
      <c r="C280" s="3">
        <v>0</v>
      </c>
      <c r="D280" s="9">
        <v>1</v>
      </c>
      <c r="E280" s="3">
        <v>0</v>
      </c>
      <c r="F280" s="14">
        <v>0</v>
      </c>
      <c r="G280" s="13">
        <v>0</v>
      </c>
      <c r="H280" s="13">
        <v>0</v>
      </c>
      <c r="I280" s="13">
        <v>0</v>
      </c>
      <c r="J280" s="13">
        <v>1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9">
        <v>1</v>
      </c>
      <c r="V280" s="9">
        <v>1</v>
      </c>
      <c r="W280" s="15">
        <f t="shared" si="11"/>
        <v>0.65210472995804025</v>
      </c>
      <c r="X280" s="16">
        <f t="shared" si="10"/>
        <v>0.1210311189175681</v>
      </c>
      <c r="Y280"/>
    </row>
    <row r="281" spans="2:25">
      <c r="B281" s="9">
        <v>0</v>
      </c>
      <c r="C281" s="3">
        <v>1</v>
      </c>
      <c r="D281" s="9">
        <v>0</v>
      </c>
      <c r="E281" s="3">
        <v>0</v>
      </c>
      <c r="F281" s="14">
        <v>0</v>
      </c>
      <c r="G281" s="13">
        <v>0</v>
      </c>
      <c r="H281" s="13">
        <v>0</v>
      </c>
      <c r="I281" s="13">
        <v>0</v>
      </c>
      <c r="J281" s="13">
        <v>1</v>
      </c>
      <c r="K281" s="13">
        <v>0</v>
      </c>
      <c r="L281" s="13">
        <v>0</v>
      </c>
      <c r="M281" s="13">
        <v>0</v>
      </c>
      <c r="N281" s="13">
        <v>1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9">
        <v>1</v>
      </c>
      <c r="V281" s="9">
        <v>1</v>
      </c>
      <c r="W281" s="15">
        <f t="shared" si="11"/>
        <v>0.89729735314286141</v>
      </c>
      <c r="X281" s="16">
        <f t="shared" si="10"/>
        <v>1.054783367146212E-2</v>
      </c>
      <c r="Y281"/>
    </row>
    <row r="282" spans="2:25">
      <c r="B282" s="9">
        <v>0</v>
      </c>
      <c r="C282" s="3">
        <v>1</v>
      </c>
      <c r="D282" s="9">
        <v>0</v>
      </c>
      <c r="E282" s="3">
        <v>1</v>
      </c>
      <c r="F282" s="14">
        <v>0</v>
      </c>
      <c r="G282" s="13">
        <v>0</v>
      </c>
      <c r="H282" s="13">
        <v>0</v>
      </c>
      <c r="I282" s="13">
        <v>0</v>
      </c>
      <c r="J282" s="13">
        <v>1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9">
        <v>1</v>
      </c>
      <c r="V282" s="9">
        <v>1</v>
      </c>
      <c r="W282" s="15">
        <f t="shared" si="11"/>
        <v>0.73822698663947872</v>
      </c>
      <c r="X282" s="16">
        <f t="shared" si="10"/>
        <v>6.8525110523847646E-2</v>
      </c>
      <c r="Y282"/>
    </row>
    <row r="283" spans="2:25">
      <c r="B283" s="9">
        <v>0</v>
      </c>
      <c r="C283" s="3">
        <v>1</v>
      </c>
      <c r="D283" s="9">
        <v>1</v>
      </c>
      <c r="E283" s="3">
        <v>0</v>
      </c>
      <c r="F283" s="14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1</v>
      </c>
      <c r="U283" s="9">
        <v>1</v>
      </c>
      <c r="V283" s="9">
        <v>1</v>
      </c>
      <c r="W283" s="15">
        <f t="shared" si="11"/>
        <v>0.66937787562350737</v>
      </c>
      <c r="X283" s="16">
        <f t="shared" si="10"/>
        <v>0.10931098912722496</v>
      </c>
      <c r="Y283"/>
    </row>
    <row r="284" spans="2:25">
      <c r="B284" s="9">
        <v>0</v>
      </c>
      <c r="C284" s="3">
        <v>1</v>
      </c>
      <c r="D284" s="9">
        <v>1</v>
      </c>
      <c r="E284" s="3">
        <v>0</v>
      </c>
      <c r="F284" s="14">
        <v>0</v>
      </c>
      <c r="G284" s="13">
        <v>0</v>
      </c>
      <c r="H284" s="13">
        <v>0</v>
      </c>
      <c r="I284" s="13">
        <v>0</v>
      </c>
      <c r="J284" s="13">
        <v>1</v>
      </c>
      <c r="K284" s="13">
        <v>0</v>
      </c>
      <c r="L284" s="13">
        <v>0</v>
      </c>
      <c r="M284" s="13">
        <v>0</v>
      </c>
      <c r="N284" s="13">
        <v>1</v>
      </c>
      <c r="O284" s="13">
        <v>1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9">
        <v>1</v>
      </c>
      <c r="V284" s="9">
        <v>1</v>
      </c>
      <c r="W284" s="15">
        <f t="shared" si="11"/>
        <v>1.0298998581218135</v>
      </c>
      <c r="X284" s="16">
        <f t="shared" si="10"/>
        <v>8.9400151570457698E-4</v>
      </c>
      <c r="Y284"/>
    </row>
    <row r="285" spans="2:25">
      <c r="B285" s="9">
        <v>0</v>
      </c>
      <c r="C285" s="3">
        <v>1</v>
      </c>
      <c r="D285" s="9">
        <v>0</v>
      </c>
      <c r="E285" s="3">
        <v>1</v>
      </c>
      <c r="F285" s="14">
        <v>0</v>
      </c>
      <c r="G285" s="13">
        <v>0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1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9">
        <v>1</v>
      </c>
      <c r="V285" s="9">
        <v>1</v>
      </c>
      <c r="W285" s="15">
        <f t="shared" si="11"/>
        <v>0.58987513870334607</v>
      </c>
      <c r="X285" s="16">
        <f t="shared" si="10"/>
        <v>0.16820240185359964</v>
      </c>
      <c r="Y285"/>
    </row>
    <row r="286" spans="2:25">
      <c r="B286" s="9">
        <v>0</v>
      </c>
      <c r="C286" s="3">
        <v>1</v>
      </c>
      <c r="D286" s="9">
        <v>0</v>
      </c>
      <c r="E286" s="3">
        <v>1</v>
      </c>
      <c r="F286" s="14">
        <v>0</v>
      </c>
      <c r="G286" s="13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1</v>
      </c>
      <c r="U286" s="9">
        <v>1</v>
      </c>
      <c r="V286" s="9">
        <v>1</v>
      </c>
      <c r="W286" s="15">
        <f t="shared" si="11"/>
        <v>0.68401094084437597</v>
      </c>
      <c r="X286" s="16">
        <f t="shared" si="10"/>
        <v>9.9849085506056465E-2</v>
      </c>
      <c r="Y286"/>
    </row>
    <row r="287" spans="2:25">
      <c r="B287" s="9">
        <v>0</v>
      </c>
      <c r="C287" s="3">
        <v>1</v>
      </c>
      <c r="D287" s="9">
        <v>0</v>
      </c>
      <c r="E287" s="3">
        <v>1</v>
      </c>
      <c r="F287" s="14">
        <v>0</v>
      </c>
      <c r="G287" s="13">
        <v>0</v>
      </c>
      <c r="H287" s="13">
        <v>0</v>
      </c>
      <c r="I287" s="13">
        <v>1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9">
        <v>1</v>
      </c>
      <c r="V287" s="9">
        <v>1</v>
      </c>
      <c r="W287" s="15">
        <f t="shared" si="11"/>
        <v>0.78968749304170704</v>
      </c>
      <c r="X287" s="16">
        <f t="shared" si="10"/>
        <v>4.4231350583082023E-2</v>
      </c>
      <c r="Y287"/>
    </row>
    <row r="288" spans="2:25">
      <c r="B288" s="9">
        <v>1</v>
      </c>
      <c r="C288" s="3">
        <v>0</v>
      </c>
      <c r="D288" s="9">
        <v>0</v>
      </c>
      <c r="E288" s="3">
        <v>1</v>
      </c>
      <c r="F288" s="14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1</v>
      </c>
      <c r="P288" s="13">
        <v>0</v>
      </c>
      <c r="Q288" s="13">
        <v>0</v>
      </c>
      <c r="R288" s="13">
        <v>0</v>
      </c>
      <c r="S288" s="13">
        <v>0</v>
      </c>
      <c r="T288" s="13">
        <v>1</v>
      </c>
      <c r="U288" s="9">
        <v>1</v>
      </c>
      <c r="V288" s="9">
        <v>1</v>
      </c>
      <c r="W288" s="15">
        <f t="shared" si="11"/>
        <v>0.77305495743952646</v>
      </c>
      <c r="X288" s="16">
        <f t="shared" si="10"/>
        <v>5.150405234277515E-2</v>
      </c>
      <c r="Y288"/>
    </row>
    <row r="289" spans="2:25">
      <c r="B289" s="9">
        <v>1</v>
      </c>
      <c r="C289" s="3">
        <v>0</v>
      </c>
      <c r="D289" s="9">
        <v>1</v>
      </c>
      <c r="E289" s="3">
        <v>0</v>
      </c>
      <c r="F289" s="14">
        <v>0</v>
      </c>
      <c r="G289" s="13">
        <v>0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9">
        <v>1</v>
      </c>
      <c r="V289" s="9">
        <v>1</v>
      </c>
      <c r="W289" s="15">
        <f t="shared" si="11"/>
        <v>0.3579801533744244</v>
      </c>
      <c r="X289" s="16">
        <f t="shared" si="10"/>
        <v>0.41218948346112755</v>
      </c>
      <c r="Y289"/>
    </row>
    <row r="290" spans="2:25">
      <c r="B290" s="9">
        <v>0</v>
      </c>
      <c r="C290" s="3">
        <v>1</v>
      </c>
      <c r="D290" s="9">
        <v>0</v>
      </c>
      <c r="E290" s="3">
        <v>1</v>
      </c>
      <c r="F290" s="14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9">
        <v>1</v>
      </c>
      <c r="V290" s="9">
        <v>1</v>
      </c>
      <c r="W290" s="15">
        <f t="shared" si="11"/>
        <v>0.44410241005586282</v>
      </c>
      <c r="X290" s="16">
        <f t="shared" si="10"/>
        <v>0.3090221305057001</v>
      </c>
      <c r="Y290"/>
    </row>
    <row r="291" spans="2:25">
      <c r="B291" s="9">
        <v>0</v>
      </c>
      <c r="C291" s="3">
        <v>1</v>
      </c>
      <c r="D291" s="9">
        <v>1</v>
      </c>
      <c r="E291" s="3">
        <v>0</v>
      </c>
      <c r="F291" s="14">
        <v>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1</v>
      </c>
      <c r="P291" s="13">
        <v>0</v>
      </c>
      <c r="Q291" s="13">
        <v>0</v>
      </c>
      <c r="R291" s="13">
        <v>0</v>
      </c>
      <c r="S291" s="13">
        <v>0</v>
      </c>
      <c r="T291" s="13">
        <v>1</v>
      </c>
      <c r="U291" s="9">
        <v>1</v>
      </c>
      <c r="V291" s="9">
        <v>1</v>
      </c>
      <c r="W291" s="15">
        <f t="shared" si="11"/>
        <v>0.8299110836792275</v>
      </c>
      <c r="X291" s="16">
        <f t="shared" si="10"/>
        <v>2.8930239455174749E-2</v>
      </c>
      <c r="Y291"/>
    </row>
    <row r="292" spans="2:25">
      <c r="B292" s="9">
        <v>0</v>
      </c>
      <c r="C292" s="3">
        <v>0</v>
      </c>
      <c r="D292" s="9">
        <v>1</v>
      </c>
      <c r="E292" s="3">
        <v>0</v>
      </c>
      <c r="F292" s="14">
        <v>0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1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9">
        <v>1</v>
      </c>
      <c r="V292" s="9">
        <v>1</v>
      </c>
      <c r="W292" s="15">
        <f t="shared" si="11"/>
        <v>0.61682401914315999</v>
      </c>
      <c r="X292" s="16">
        <f t="shared" si="10"/>
        <v>0.14682383230560142</v>
      </c>
      <c r="Y292"/>
    </row>
    <row r="293" spans="2:25">
      <c r="B293" s="9">
        <v>0</v>
      </c>
      <c r="C293" s="3">
        <v>0</v>
      </c>
      <c r="D293" s="9">
        <v>0</v>
      </c>
      <c r="E293" s="3">
        <v>1</v>
      </c>
      <c r="F293" s="14">
        <v>0</v>
      </c>
      <c r="G293" s="13">
        <v>0</v>
      </c>
      <c r="H293" s="13">
        <v>0</v>
      </c>
      <c r="I293" s="13">
        <v>1</v>
      </c>
      <c r="J293" s="13">
        <v>1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1</v>
      </c>
      <c r="T293" s="13">
        <v>0</v>
      </c>
      <c r="U293" s="9">
        <v>1</v>
      </c>
      <c r="V293" s="9">
        <v>1</v>
      </c>
      <c r="W293" s="15">
        <f t="shared" si="11"/>
        <v>0.90317411656391933</v>
      </c>
      <c r="X293" s="16">
        <f t="shared" si="10"/>
        <v>9.3752517031774809E-3</v>
      </c>
      <c r="Y293"/>
    </row>
    <row r="294" spans="2:25">
      <c r="B294" s="9">
        <v>0</v>
      </c>
      <c r="C294" s="3">
        <v>1</v>
      </c>
      <c r="D294" s="9">
        <v>1</v>
      </c>
      <c r="E294" s="3">
        <v>0</v>
      </c>
      <c r="F294" s="14">
        <v>0</v>
      </c>
      <c r="G294" s="13">
        <v>0</v>
      </c>
      <c r="H294" s="13">
        <v>0</v>
      </c>
      <c r="I294" s="13">
        <v>0</v>
      </c>
      <c r="J294" s="13">
        <v>1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1</v>
      </c>
      <c r="U294" s="9">
        <v>1</v>
      </c>
      <c r="V294" s="9">
        <v>1</v>
      </c>
      <c r="W294" s="15">
        <f t="shared" si="11"/>
        <v>0.96350245220712316</v>
      </c>
      <c r="X294" s="16">
        <f t="shared" si="10"/>
        <v>1.332070994893329E-3</v>
      </c>
      <c r="Y294"/>
    </row>
    <row r="295" spans="2:25">
      <c r="B295" s="9">
        <v>1</v>
      </c>
      <c r="C295" s="3">
        <v>0</v>
      </c>
      <c r="D295" s="9">
        <v>0</v>
      </c>
      <c r="E295" s="3">
        <v>1</v>
      </c>
      <c r="F295" s="14">
        <v>1</v>
      </c>
      <c r="G295" s="13">
        <v>0</v>
      </c>
      <c r="H295" s="13">
        <v>0</v>
      </c>
      <c r="I295" s="13">
        <v>0</v>
      </c>
      <c r="J295" s="13">
        <v>1</v>
      </c>
      <c r="K295" s="13">
        <v>0</v>
      </c>
      <c r="L295" s="13">
        <v>0</v>
      </c>
      <c r="M295" s="13">
        <v>1</v>
      </c>
      <c r="N295" s="13">
        <v>1</v>
      </c>
      <c r="O295" s="13">
        <v>0</v>
      </c>
      <c r="P295" s="13">
        <v>1</v>
      </c>
      <c r="Q295" s="13">
        <v>0</v>
      </c>
      <c r="R295" s="13">
        <v>0</v>
      </c>
      <c r="S295" s="13">
        <v>0</v>
      </c>
      <c r="T295" s="13">
        <v>0</v>
      </c>
      <c r="U295" s="9">
        <v>1</v>
      </c>
      <c r="V295" s="9">
        <v>1</v>
      </c>
      <c r="W295" s="15">
        <f t="shared" si="11"/>
        <v>1.0997557463704695</v>
      </c>
      <c r="X295" s="16">
        <f t="shared" si="10"/>
        <v>9.9512089339294316E-3</v>
      </c>
      <c r="Y295"/>
    </row>
    <row r="296" spans="2:25">
      <c r="B296" s="9">
        <v>0</v>
      </c>
      <c r="C296" s="3">
        <v>1</v>
      </c>
      <c r="D296" s="9">
        <v>0</v>
      </c>
      <c r="E296" s="3">
        <v>1</v>
      </c>
      <c r="F296" s="14">
        <v>0</v>
      </c>
      <c r="G296" s="13">
        <v>0</v>
      </c>
      <c r="H296" s="13">
        <v>1</v>
      </c>
      <c r="I296" s="13">
        <v>1</v>
      </c>
      <c r="J296" s="13">
        <v>1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9">
        <v>1</v>
      </c>
      <c r="V296" s="9">
        <v>1</v>
      </c>
      <c r="W296" s="15">
        <f t="shared" si="11"/>
        <v>0.84574439331211004</v>
      </c>
      <c r="X296" s="16">
        <f t="shared" si="10"/>
        <v>2.3794792194649E-2</v>
      </c>
      <c r="Y296"/>
    </row>
    <row r="297" spans="2:25">
      <c r="B297" s="9">
        <v>0</v>
      </c>
      <c r="C297" s="3">
        <v>0</v>
      </c>
      <c r="D297" s="9">
        <v>1</v>
      </c>
      <c r="E297" s="3">
        <v>0</v>
      </c>
      <c r="F297" s="14">
        <v>1</v>
      </c>
      <c r="G297" s="13">
        <v>0</v>
      </c>
      <c r="H297" s="13">
        <v>0</v>
      </c>
      <c r="I297" s="13">
        <v>0</v>
      </c>
      <c r="J297" s="13">
        <v>0</v>
      </c>
      <c r="K297" s="13">
        <v>1</v>
      </c>
      <c r="L297" s="13">
        <v>0</v>
      </c>
      <c r="M297" s="13">
        <v>1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9">
        <v>1</v>
      </c>
      <c r="V297" s="9">
        <v>1</v>
      </c>
      <c r="W297" s="15">
        <f t="shared" si="11"/>
        <v>1.227959509758306</v>
      </c>
      <c r="X297" s="16">
        <f t="shared" si="10"/>
        <v>5.1965538089247226E-2</v>
      </c>
      <c r="Y297"/>
    </row>
    <row r="298" spans="2:25">
      <c r="B298" s="9">
        <v>0</v>
      </c>
      <c r="C298" s="3">
        <v>1</v>
      </c>
      <c r="D298" s="9">
        <v>1</v>
      </c>
      <c r="E298" s="3">
        <v>0</v>
      </c>
      <c r="F298" s="14">
        <v>0</v>
      </c>
      <c r="G298" s="13">
        <v>0</v>
      </c>
      <c r="H298" s="13">
        <v>0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1</v>
      </c>
      <c r="Q298" s="13">
        <v>1</v>
      </c>
      <c r="R298" s="13">
        <v>0</v>
      </c>
      <c r="S298" s="13">
        <v>0</v>
      </c>
      <c r="T298" s="13">
        <v>1</v>
      </c>
      <c r="U298" s="9">
        <v>1</v>
      </c>
      <c r="V298" s="9">
        <v>1</v>
      </c>
      <c r="W298" s="15">
        <f t="shared" si="11"/>
        <v>0.67499333738969747</v>
      </c>
      <c r="X298" s="16">
        <f t="shared" si="10"/>
        <v>0.10562933074108702</v>
      </c>
      <c r="Y298"/>
    </row>
    <row r="299" spans="2:25">
      <c r="B299" s="9">
        <v>0</v>
      </c>
      <c r="C299" s="3">
        <v>1</v>
      </c>
      <c r="D299" s="9">
        <v>1</v>
      </c>
      <c r="E299" s="3">
        <v>0</v>
      </c>
      <c r="F299" s="14">
        <v>0</v>
      </c>
      <c r="G299" s="13">
        <v>0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1</v>
      </c>
      <c r="N299" s="13">
        <v>0</v>
      </c>
      <c r="O299" s="13">
        <v>0</v>
      </c>
      <c r="P299" s="13">
        <v>1</v>
      </c>
      <c r="Q299" s="13">
        <v>1</v>
      </c>
      <c r="R299" s="13">
        <v>0</v>
      </c>
      <c r="S299" s="13">
        <v>0</v>
      </c>
      <c r="T299" s="13">
        <v>0</v>
      </c>
      <c r="U299" s="9">
        <v>1</v>
      </c>
      <c r="V299" s="9">
        <v>1</v>
      </c>
      <c r="W299" s="15">
        <f t="shared" si="11"/>
        <v>0.66500950122489122</v>
      </c>
      <c r="X299" s="16">
        <f t="shared" si="10"/>
        <v>0.11221863426959616</v>
      </c>
      <c r="Y299"/>
    </row>
    <row r="300" spans="2:25">
      <c r="B300" s="9">
        <v>1</v>
      </c>
      <c r="C300" s="3">
        <v>0</v>
      </c>
      <c r="D300" s="9">
        <v>1</v>
      </c>
      <c r="E300" s="3">
        <v>0</v>
      </c>
      <c r="F300" s="14">
        <v>0</v>
      </c>
      <c r="G300" s="13">
        <v>0</v>
      </c>
      <c r="H300" s="13">
        <v>0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</v>
      </c>
      <c r="T300" s="13">
        <v>0</v>
      </c>
      <c r="U300" s="9">
        <v>1</v>
      </c>
      <c r="V300" s="9">
        <v>1</v>
      </c>
      <c r="W300" s="15">
        <f t="shared" si="11"/>
        <v>0.3579801533744244</v>
      </c>
      <c r="X300" s="16">
        <f t="shared" si="10"/>
        <v>0.41218948346112755</v>
      </c>
      <c r="Y300"/>
    </row>
    <row r="301" spans="2:25">
      <c r="B301" s="9">
        <v>1</v>
      </c>
      <c r="C301" s="3">
        <v>0</v>
      </c>
      <c r="D301" s="9">
        <v>1</v>
      </c>
      <c r="E301" s="3">
        <v>0</v>
      </c>
      <c r="F301" s="14">
        <v>1</v>
      </c>
      <c r="G301" s="13">
        <v>0</v>
      </c>
      <c r="H301" s="13">
        <v>0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1</v>
      </c>
      <c r="R301" s="13">
        <v>0</v>
      </c>
      <c r="S301" s="13">
        <v>0</v>
      </c>
      <c r="T301" s="13">
        <v>0</v>
      </c>
      <c r="U301" s="9">
        <v>1</v>
      </c>
      <c r="V301" s="9">
        <v>1</v>
      </c>
      <c r="W301" s="15">
        <f t="shared" si="11"/>
        <v>0.73906238930114332</v>
      </c>
      <c r="X301" s="16">
        <f t="shared" si="10"/>
        <v>6.8088436677228081E-2</v>
      </c>
      <c r="Y301"/>
    </row>
    <row r="302" spans="2:25">
      <c r="B302" s="9">
        <v>1</v>
      </c>
      <c r="C302" s="3">
        <v>0</v>
      </c>
      <c r="D302" s="9">
        <v>0</v>
      </c>
      <c r="E302" s="3">
        <v>1</v>
      </c>
      <c r="F302" s="14">
        <v>1</v>
      </c>
      <c r="G302" s="13">
        <v>0</v>
      </c>
      <c r="H302" s="13">
        <v>0</v>
      </c>
      <c r="I302" s="13">
        <v>0</v>
      </c>
      <c r="J302" s="13">
        <v>1</v>
      </c>
      <c r="K302" s="13">
        <v>0</v>
      </c>
      <c r="L302" s="13">
        <v>0</v>
      </c>
      <c r="M302" s="13">
        <v>0</v>
      </c>
      <c r="N302" s="13">
        <v>0</v>
      </c>
      <c r="O302" s="13">
        <v>1</v>
      </c>
      <c r="P302" s="13">
        <v>0</v>
      </c>
      <c r="Q302" s="13">
        <v>0</v>
      </c>
      <c r="R302" s="13">
        <v>1</v>
      </c>
      <c r="S302" s="13">
        <v>0</v>
      </c>
      <c r="T302" s="13">
        <v>1</v>
      </c>
      <c r="U302" s="9">
        <v>1</v>
      </c>
      <c r="V302" s="9">
        <v>1</v>
      </c>
      <c r="W302" s="15">
        <f t="shared" si="11"/>
        <v>1.4713559546661401</v>
      </c>
      <c r="X302" s="16">
        <f t="shared" si="10"/>
        <v>0.22217643599922832</v>
      </c>
      <c r="Y302"/>
    </row>
    <row r="303" spans="2:25">
      <c r="B303" s="9">
        <v>0</v>
      </c>
      <c r="C303" s="3">
        <v>1</v>
      </c>
      <c r="D303" s="9">
        <v>1</v>
      </c>
      <c r="E303" s="3">
        <v>0</v>
      </c>
      <c r="F303" s="14">
        <v>0</v>
      </c>
      <c r="G303" s="13">
        <v>1</v>
      </c>
      <c r="H303" s="13">
        <v>0</v>
      </c>
      <c r="I303" s="13">
        <v>1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1</v>
      </c>
      <c r="P303" s="13">
        <v>0</v>
      </c>
      <c r="Q303" s="13">
        <v>0</v>
      </c>
      <c r="R303" s="13">
        <v>1</v>
      </c>
      <c r="S303" s="13">
        <v>0</v>
      </c>
      <c r="T303" s="13">
        <v>0</v>
      </c>
      <c r="U303" s="9">
        <v>1</v>
      </c>
      <c r="V303" s="9">
        <v>1</v>
      </c>
      <c r="W303" s="15">
        <f t="shared" si="11"/>
        <v>0.84928896788048291</v>
      </c>
      <c r="X303" s="16">
        <f t="shared" si="10"/>
        <v>2.2713815202530109E-2</v>
      </c>
      <c r="Y303"/>
    </row>
    <row r="304" spans="2:25">
      <c r="B304" s="9">
        <v>0</v>
      </c>
      <c r="C304" s="3">
        <v>1</v>
      </c>
      <c r="D304" s="9">
        <v>0</v>
      </c>
      <c r="E304" s="3">
        <v>0</v>
      </c>
      <c r="F304" s="14">
        <v>0</v>
      </c>
      <c r="G304" s="13">
        <v>0</v>
      </c>
      <c r="H304" s="13">
        <v>0</v>
      </c>
      <c r="I304" s="13">
        <v>1</v>
      </c>
      <c r="J304" s="13">
        <v>1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9">
        <v>1</v>
      </c>
      <c r="V304" s="9">
        <v>1</v>
      </c>
      <c r="W304" s="15">
        <f t="shared" si="11"/>
        <v>1.0971097074812222</v>
      </c>
      <c r="X304" s="16">
        <f t="shared" si="10"/>
        <v>9.4302952870885352E-3</v>
      </c>
      <c r="Y304"/>
    </row>
    <row r="305" spans="2:25">
      <c r="B305" s="9">
        <v>0</v>
      </c>
      <c r="C305" s="3">
        <v>1</v>
      </c>
      <c r="D305" s="9">
        <v>0</v>
      </c>
      <c r="E305" s="3">
        <v>1</v>
      </c>
      <c r="F305" s="14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9">
        <v>1</v>
      </c>
      <c r="V305" s="9">
        <v>1</v>
      </c>
      <c r="W305" s="15">
        <f t="shared" si="11"/>
        <v>0.44410241005586282</v>
      </c>
      <c r="X305" s="16">
        <f t="shared" si="10"/>
        <v>0.3090221305057001</v>
      </c>
      <c r="Y305"/>
    </row>
    <row r="306" spans="2:25">
      <c r="B306" s="9">
        <v>0</v>
      </c>
      <c r="C306" s="3">
        <v>1</v>
      </c>
      <c r="D306" s="9">
        <v>0</v>
      </c>
      <c r="E306" s="3">
        <v>0</v>
      </c>
      <c r="F306" s="14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1</v>
      </c>
      <c r="R306" s="13">
        <v>0</v>
      </c>
      <c r="S306" s="13">
        <v>0</v>
      </c>
      <c r="T306" s="13">
        <v>0</v>
      </c>
      <c r="U306" s="9">
        <v>1</v>
      </c>
      <c r="V306" s="9">
        <v>1</v>
      </c>
      <c r="W306" s="15">
        <f t="shared" si="11"/>
        <v>0.62208863279803162</v>
      </c>
      <c r="X306" s="16">
        <f t="shared" si="10"/>
        <v>0.14281700146046097</v>
      </c>
      <c r="Y306"/>
    </row>
    <row r="307" spans="2:25">
      <c r="B307" s="9">
        <v>0</v>
      </c>
      <c r="C307" s="3">
        <v>1</v>
      </c>
      <c r="D307" s="9">
        <v>1</v>
      </c>
      <c r="E307" s="3">
        <v>0</v>
      </c>
      <c r="F307" s="14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1</v>
      </c>
      <c r="R307" s="13">
        <v>0</v>
      </c>
      <c r="S307" s="13">
        <v>0</v>
      </c>
      <c r="T307" s="13">
        <v>0</v>
      </c>
      <c r="U307" s="9">
        <v>1</v>
      </c>
      <c r="V307" s="9">
        <v>1</v>
      </c>
      <c r="W307" s="15">
        <f t="shared" si="11"/>
        <v>0.59415792972126347</v>
      </c>
      <c r="X307" s="16">
        <f t="shared" si="10"/>
        <v>0.16470778600813094</v>
      </c>
      <c r="Y307"/>
    </row>
    <row r="308" spans="2:25">
      <c r="B308" s="9">
        <v>1</v>
      </c>
      <c r="C308" s="3">
        <v>0</v>
      </c>
      <c r="D308" s="9">
        <v>1</v>
      </c>
      <c r="E308" s="3">
        <v>0</v>
      </c>
      <c r="F308" s="14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1</v>
      </c>
      <c r="R308" s="13">
        <v>0</v>
      </c>
      <c r="S308" s="13">
        <v>1</v>
      </c>
      <c r="T308" s="13">
        <v>1</v>
      </c>
      <c r="U308" s="9">
        <v>1</v>
      </c>
      <c r="V308" s="9">
        <v>1</v>
      </c>
      <c r="W308" s="15">
        <f t="shared" si="11"/>
        <v>0.55511784973535749</v>
      </c>
      <c r="X308" s="16">
        <f t="shared" si="10"/>
        <v>0.19792012762409195</v>
      </c>
      <c r="Y308"/>
    </row>
    <row r="309" spans="2:25">
      <c r="B309" s="9">
        <v>0</v>
      </c>
      <c r="C309" s="3">
        <v>1</v>
      </c>
      <c r="D309" s="9">
        <v>1</v>
      </c>
      <c r="E309" s="3">
        <v>0</v>
      </c>
      <c r="F309" s="14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1</v>
      </c>
      <c r="S309" s="13">
        <v>0</v>
      </c>
      <c r="T309" s="13">
        <v>0</v>
      </c>
      <c r="U309" s="9">
        <v>1</v>
      </c>
      <c r="V309" s="9">
        <v>1</v>
      </c>
      <c r="W309" s="15">
        <f t="shared" si="11"/>
        <v>0.61725211443754224</v>
      </c>
      <c r="X309" s="16">
        <f t="shared" si="10"/>
        <v>0.14649594390253226</v>
      </c>
      <c r="Y309"/>
    </row>
    <row r="310" spans="2:25">
      <c r="B310" s="9">
        <v>1</v>
      </c>
      <c r="C310" s="3">
        <v>0</v>
      </c>
      <c r="D310" s="9">
        <v>1</v>
      </c>
      <c r="E310" s="3">
        <v>0</v>
      </c>
      <c r="F310" s="14">
        <v>0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9">
        <v>1</v>
      </c>
      <c r="V310" s="9">
        <v>1</v>
      </c>
      <c r="W310" s="15">
        <f t="shared" si="11"/>
        <v>0.3579801533744244</v>
      </c>
      <c r="X310" s="16">
        <f t="shared" si="10"/>
        <v>0.41218948346112755</v>
      </c>
      <c r="Y310"/>
    </row>
    <row r="311" spans="2:25">
      <c r="B311" s="9">
        <v>0</v>
      </c>
      <c r="C311" s="3">
        <v>1</v>
      </c>
      <c r="D311" s="9">
        <v>1</v>
      </c>
      <c r="E311" s="3">
        <v>0</v>
      </c>
      <c r="F311" s="14">
        <v>1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9">
        <v>1</v>
      </c>
      <c r="V311" s="9">
        <v>1</v>
      </c>
      <c r="W311" s="15">
        <f t="shared" si="11"/>
        <v>0.64586299587544371</v>
      </c>
      <c r="X311" s="16">
        <f t="shared" si="10"/>
        <v>0.12541301769031599</v>
      </c>
      <c r="Y311"/>
    </row>
    <row r="312" spans="2:25">
      <c r="B312" s="9">
        <v>1</v>
      </c>
      <c r="C312" s="3">
        <v>0</v>
      </c>
      <c r="D312" s="9">
        <v>0</v>
      </c>
      <c r="E312" s="3">
        <v>1</v>
      </c>
      <c r="F312" s="14">
        <v>0</v>
      </c>
      <c r="G312" s="13">
        <v>0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1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9">
        <v>1</v>
      </c>
      <c r="V312" s="9">
        <v>1</v>
      </c>
      <c r="W312" s="15">
        <f t="shared" si="11"/>
        <v>0.53314642665101331</v>
      </c>
      <c r="X312" s="16">
        <f t="shared" si="10"/>
        <v>0.2179522589487177</v>
      </c>
      <c r="Y312"/>
    </row>
    <row r="313" spans="2:25">
      <c r="B313" s="9">
        <v>1</v>
      </c>
      <c r="C313" s="3">
        <v>0</v>
      </c>
      <c r="D313" s="9">
        <v>0</v>
      </c>
      <c r="E313" s="3">
        <v>1</v>
      </c>
      <c r="F313" s="14">
        <v>0</v>
      </c>
      <c r="G313" s="13">
        <v>0</v>
      </c>
      <c r="H313" s="13">
        <v>0</v>
      </c>
      <c r="I313" s="13">
        <v>0</v>
      </c>
      <c r="J313" s="13">
        <v>1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1</v>
      </c>
      <c r="S313" s="13">
        <v>0</v>
      </c>
      <c r="T313" s="13">
        <v>1</v>
      </c>
      <c r="U313" s="9">
        <v>1</v>
      </c>
      <c r="V313" s="9">
        <v>1</v>
      </c>
      <c r="W313" s="15">
        <f t="shared" si="11"/>
        <v>1.0944290955699703</v>
      </c>
      <c r="X313" s="16">
        <f t="shared" si="10"/>
        <v>8.9168540901625754E-3</v>
      </c>
      <c r="Y313"/>
    </row>
    <row r="314" spans="2:25">
      <c r="B314" s="9">
        <v>0</v>
      </c>
      <c r="C314" s="3">
        <v>0</v>
      </c>
      <c r="D314" s="9">
        <v>0</v>
      </c>
      <c r="E314" s="3">
        <v>1</v>
      </c>
      <c r="F314" s="14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1</v>
      </c>
      <c r="S314" s="13">
        <v>0</v>
      </c>
      <c r="T314" s="13">
        <v>0</v>
      </c>
      <c r="U314" s="9">
        <v>1</v>
      </c>
      <c r="V314" s="9">
        <v>1</v>
      </c>
      <c r="W314" s="15">
        <f t="shared" si="11"/>
        <v>0.6587066459108567</v>
      </c>
      <c r="X314" s="16">
        <f t="shared" si="10"/>
        <v>0.11648115354541734</v>
      </c>
      <c r="Y314"/>
    </row>
    <row r="315" spans="2:25">
      <c r="B315" s="9">
        <v>0</v>
      </c>
      <c r="C315" s="3">
        <v>1</v>
      </c>
      <c r="D315" s="9">
        <v>0</v>
      </c>
      <c r="E315" s="3">
        <v>1</v>
      </c>
      <c r="F315" s="14">
        <v>0</v>
      </c>
      <c r="G315" s="13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1</v>
      </c>
      <c r="U315" s="9">
        <v>1</v>
      </c>
      <c r="V315" s="9">
        <v>1</v>
      </c>
      <c r="W315" s="15">
        <f t="shared" si="11"/>
        <v>0.68401094084437597</v>
      </c>
      <c r="X315" s="16">
        <f t="shared" si="10"/>
        <v>9.9849085506056465E-2</v>
      </c>
      <c r="Y315"/>
    </row>
    <row r="316" spans="2:25">
      <c r="B316" s="9">
        <v>1</v>
      </c>
      <c r="C316" s="3">
        <v>0</v>
      </c>
      <c r="D316" s="9">
        <v>1</v>
      </c>
      <c r="E316" s="3">
        <v>0</v>
      </c>
      <c r="F316" s="14">
        <v>0</v>
      </c>
      <c r="G316" s="13">
        <v>1</v>
      </c>
      <c r="H316" s="13">
        <v>0</v>
      </c>
      <c r="I316" s="13">
        <v>1</v>
      </c>
      <c r="J316" s="13">
        <v>1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9">
        <v>1</v>
      </c>
      <c r="V316" s="9">
        <v>1</v>
      </c>
      <c r="W316" s="15">
        <f t="shared" si="11"/>
        <v>0.72360837534526079</v>
      </c>
      <c r="X316" s="16">
        <f t="shared" si="10"/>
        <v>7.6392330179286247E-2</v>
      </c>
      <c r="Y316"/>
    </row>
    <row r="317" spans="2:25">
      <c r="B317" s="9">
        <v>0</v>
      </c>
      <c r="C317" s="3">
        <v>1</v>
      </c>
      <c r="D317" s="9">
        <v>1</v>
      </c>
      <c r="E317" s="3">
        <v>0</v>
      </c>
      <c r="F317" s="14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1</v>
      </c>
      <c r="S317" s="13">
        <v>0</v>
      </c>
      <c r="T317" s="13">
        <v>0</v>
      </c>
      <c r="U317" s="9">
        <v>1</v>
      </c>
      <c r="V317" s="9">
        <v>1</v>
      </c>
      <c r="W317" s="15">
        <f t="shared" si="11"/>
        <v>0.61725211443754224</v>
      </c>
      <c r="X317" s="16">
        <f t="shared" si="10"/>
        <v>0.14649594390253226</v>
      </c>
      <c r="Y317"/>
    </row>
    <row r="318" spans="2:25">
      <c r="B318" s="9">
        <v>0</v>
      </c>
      <c r="C318" s="3">
        <v>0</v>
      </c>
      <c r="D318" s="9">
        <v>0</v>
      </c>
      <c r="E318" s="3">
        <v>1</v>
      </c>
      <c r="F318" s="14">
        <v>0</v>
      </c>
      <c r="G318" s="13">
        <v>0</v>
      </c>
      <c r="H318" s="13">
        <v>0</v>
      </c>
      <c r="I318" s="13">
        <v>1</v>
      </c>
      <c r="J318" s="13">
        <v>1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1</v>
      </c>
      <c r="S318" s="13">
        <v>0</v>
      </c>
      <c r="T318" s="13">
        <v>0</v>
      </c>
      <c r="U318" s="9">
        <v>1</v>
      </c>
      <c r="V318" s="9">
        <v>1</v>
      </c>
      <c r="W318" s="15">
        <f t="shared" si="11"/>
        <v>1.2984163054803168</v>
      </c>
      <c r="X318" s="16">
        <f t="shared" si="10"/>
        <v>8.9052291376521778E-2</v>
      </c>
      <c r="Y318"/>
    </row>
    <row r="319" spans="2:25">
      <c r="B319" s="9">
        <v>0</v>
      </c>
      <c r="C319" s="3">
        <v>0</v>
      </c>
      <c r="D319" s="9">
        <v>1</v>
      </c>
      <c r="E319" s="3">
        <v>0</v>
      </c>
      <c r="F319" s="14">
        <v>1</v>
      </c>
      <c r="G319" s="13">
        <v>0</v>
      </c>
      <c r="H319" s="13">
        <v>1</v>
      </c>
      <c r="I319" s="13">
        <v>1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1</v>
      </c>
      <c r="S319" s="13">
        <v>0</v>
      </c>
      <c r="T319" s="13">
        <v>0</v>
      </c>
      <c r="U319" s="9">
        <v>1</v>
      </c>
      <c r="V319" s="9">
        <v>1</v>
      </c>
      <c r="W319" s="15">
        <f t="shared" si="11"/>
        <v>0.96798463840306892</v>
      </c>
      <c r="X319" s="16">
        <f t="shared" si="10"/>
        <v>1.0249833781822493E-3</v>
      </c>
      <c r="Y319"/>
    </row>
    <row r="320" spans="2:25">
      <c r="B320" s="9">
        <v>1</v>
      </c>
      <c r="C320" s="3">
        <v>0</v>
      </c>
      <c r="D320" s="9">
        <v>0</v>
      </c>
      <c r="E320" s="3">
        <v>1</v>
      </c>
      <c r="F320" s="14">
        <v>1</v>
      </c>
      <c r="G320" s="13">
        <v>0</v>
      </c>
      <c r="H320" s="13">
        <v>0</v>
      </c>
      <c r="I320" s="13">
        <v>1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1</v>
      </c>
      <c r="R320" s="13">
        <v>0</v>
      </c>
      <c r="S320" s="13">
        <v>0</v>
      </c>
      <c r="T320" s="13">
        <v>1</v>
      </c>
      <c r="U320" s="9">
        <v>1</v>
      </c>
      <c r="V320" s="9">
        <v>1</v>
      </c>
      <c r="W320" s="15">
        <f t="shared" si="11"/>
        <v>1.3391890682963694</v>
      </c>
      <c r="X320" s="16">
        <f t="shared" si="10"/>
        <v>0.11504922405175916</v>
      </c>
      <c r="Y320"/>
    </row>
    <row r="321" spans="2:25">
      <c r="B321" s="9">
        <v>0</v>
      </c>
      <c r="C321" s="3">
        <v>1</v>
      </c>
      <c r="D321" s="9">
        <v>0</v>
      </c>
      <c r="E321" s="3">
        <v>1</v>
      </c>
      <c r="F321" s="14">
        <v>1</v>
      </c>
      <c r="G321" s="13">
        <v>0</v>
      </c>
      <c r="H321" s="13">
        <v>0</v>
      </c>
      <c r="I321" s="13">
        <v>0</v>
      </c>
      <c r="J321" s="13">
        <v>1</v>
      </c>
      <c r="K321" s="13">
        <v>0</v>
      </c>
      <c r="L321" s="13">
        <v>0</v>
      </c>
      <c r="M321" s="13">
        <v>0</v>
      </c>
      <c r="N321" s="13">
        <v>0</v>
      </c>
      <c r="O321" s="13">
        <v>1</v>
      </c>
      <c r="P321" s="13">
        <v>0</v>
      </c>
      <c r="Q321" s="13">
        <v>0</v>
      </c>
      <c r="R321" s="13">
        <v>0</v>
      </c>
      <c r="S321" s="13">
        <v>1</v>
      </c>
      <c r="T321" s="13">
        <v>0</v>
      </c>
      <c r="U321" s="9">
        <v>1</v>
      </c>
      <c r="V321" s="9">
        <v>1</v>
      </c>
      <c r="W321" s="15">
        <f t="shared" si="11"/>
        <v>0.90769442642179921</v>
      </c>
      <c r="X321" s="16">
        <f t="shared" si="10"/>
        <v>8.5203189136006403E-3</v>
      </c>
      <c r="Y321"/>
    </row>
    <row r="322" spans="2:25">
      <c r="B322" s="9">
        <v>0</v>
      </c>
      <c r="C322" s="3">
        <v>1</v>
      </c>
      <c r="D322" s="9">
        <v>1</v>
      </c>
      <c r="E322" s="3">
        <v>0</v>
      </c>
      <c r="F322" s="14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1</v>
      </c>
      <c r="S322" s="13">
        <v>0</v>
      </c>
      <c r="T322" s="13">
        <v>0</v>
      </c>
      <c r="U322" s="9">
        <v>1</v>
      </c>
      <c r="V322" s="9">
        <v>1</v>
      </c>
      <c r="W322" s="15">
        <f t="shared" si="11"/>
        <v>0.61725211443754224</v>
      </c>
      <c r="X322" s="16">
        <f t="shared" si="10"/>
        <v>0.14649594390253226</v>
      </c>
      <c r="Y322"/>
    </row>
    <row r="323" spans="2:25">
      <c r="B323" s="9">
        <v>1</v>
      </c>
      <c r="C323" s="3">
        <v>0</v>
      </c>
      <c r="D323" s="9">
        <v>0</v>
      </c>
      <c r="E323" s="3">
        <v>1</v>
      </c>
      <c r="F323" s="14">
        <v>1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9">
        <v>1</v>
      </c>
      <c r="V323" s="9">
        <v>1</v>
      </c>
      <c r="W323" s="15">
        <f t="shared" si="11"/>
        <v>0.58900686963574267</v>
      </c>
      <c r="X323" s="16">
        <f t="shared" si="10"/>
        <v>0.16891535320661141</v>
      </c>
      <c r="Y323"/>
    </row>
    <row r="324" spans="2:25">
      <c r="B324" s="9">
        <v>0</v>
      </c>
      <c r="C324" s="3">
        <v>1</v>
      </c>
      <c r="D324" s="9">
        <v>1</v>
      </c>
      <c r="E324" s="3">
        <v>0</v>
      </c>
      <c r="F324" s="14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1</v>
      </c>
      <c r="R324" s="13">
        <v>0</v>
      </c>
      <c r="S324" s="13">
        <v>0</v>
      </c>
      <c r="T324" s="13">
        <v>1</v>
      </c>
      <c r="U324" s="9">
        <v>1</v>
      </c>
      <c r="V324" s="9">
        <v>1</v>
      </c>
      <c r="W324" s="15">
        <f t="shared" si="11"/>
        <v>0.83406646050977662</v>
      </c>
      <c r="X324" s="16">
        <f t="shared" si="10"/>
        <v>2.7533939527753522E-2</v>
      </c>
      <c r="Y324"/>
    </row>
    <row r="325" spans="2:25">
      <c r="B325" s="9">
        <v>1</v>
      </c>
      <c r="C325" s="3">
        <v>0</v>
      </c>
      <c r="D325" s="9">
        <v>1</v>
      </c>
      <c r="E325" s="3">
        <v>0</v>
      </c>
      <c r="F325" s="14">
        <v>0</v>
      </c>
      <c r="G325" s="13">
        <v>0</v>
      </c>
      <c r="H325" s="13">
        <v>0</v>
      </c>
      <c r="I325" s="13">
        <v>1</v>
      </c>
      <c r="J325" s="13">
        <v>0</v>
      </c>
      <c r="K325" s="13">
        <v>0</v>
      </c>
      <c r="L325" s="13">
        <v>0</v>
      </c>
      <c r="M325" s="13">
        <v>1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1</v>
      </c>
      <c r="U325" s="9">
        <v>1</v>
      </c>
      <c r="V325" s="9">
        <v>1</v>
      </c>
      <c r="W325" s="15">
        <f t="shared" si="11"/>
        <v>1.1733984617724886</v>
      </c>
      <c r="X325" s="16">
        <f t="shared" si="10"/>
        <v>3.0067026545065201E-2</v>
      </c>
      <c r="Y325"/>
    </row>
    <row r="326" spans="2:25">
      <c r="B326" s="9">
        <v>1</v>
      </c>
      <c r="C326" s="3">
        <v>0</v>
      </c>
      <c r="D326" s="9">
        <v>1</v>
      </c>
      <c r="E326" s="3">
        <v>0</v>
      </c>
      <c r="F326" s="14">
        <v>0</v>
      </c>
      <c r="G326" s="13">
        <v>0</v>
      </c>
      <c r="H326" s="13">
        <v>0</v>
      </c>
      <c r="I326" s="13">
        <v>1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1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9">
        <v>1</v>
      </c>
      <c r="V326" s="9">
        <v>1</v>
      </c>
      <c r="W326" s="15">
        <f t="shared" si="11"/>
        <v>0.86409844441598871</v>
      </c>
      <c r="X326" s="16">
        <f t="shared" si="10"/>
        <v>1.8469232810154109E-2</v>
      </c>
      <c r="Y326"/>
    </row>
    <row r="327" spans="2:25">
      <c r="B327" s="9">
        <v>0</v>
      </c>
      <c r="C327" s="3">
        <v>1</v>
      </c>
      <c r="D327" s="9">
        <v>1</v>
      </c>
      <c r="E327" s="3">
        <v>0</v>
      </c>
      <c r="F327" s="14">
        <v>0</v>
      </c>
      <c r="G327" s="13">
        <v>1</v>
      </c>
      <c r="H327" s="13">
        <v>0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9">
        <v>1</v>
      </c>
      <c r="V327" s="9">
        <v>1</v>
      </c>
      <c r="W327" s="15">
        <f t="shared" si="11"/>
        <v>0.15538790723637042</v>
      </c>
      <c r="X327" s="16">
        <f t="shared" si="10"/>
        <v>0.71336958724255806</v>
      </c>
      <c r="Y327"/>
    </row>
    <row r="328" spans="2:25">
      <c r="B328" s="9">
        <v>1</v>
      </c>
      <c r="C328" s="3">
        <v>0</v>
      </c>
      <c r="D328" s="9">
        <v>0</v>
      </c>
      <c r="E328" s="3">
        <v>1</v>
      </c>
      <c r="F328" s="14">
        <v>1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9">
        <v>1</v>
      </c>
      <c r="V328" s="9">
        <v>1</v>
      </c>
      <c r="W328" s="15">
        <f t="shared" si="11"/>
        <v>0.58900686963574267</v>
      </c>
      <c r="X328" s="16">
        <f t="shared" ref="X328:X391" si="12">(V328-W328)^2</f>
        <v>0.16891535320661141</v>
      </c>
      <c r="Y328"/>
    </row>
    <row r="329" spans="2:25">
      <c r="B329" s="9">
        <v>0</v>
      </c>
      <c r="C329" s="3">
        <v>0</v>
      </c>
      <c r="D329" s="9">
        <v>0</v>
      </c>
      <c r="E329" s="3">
        <v>1</v>
      </c>
      <c r="F329" s="14">
        <v>0</v>
      </c>
      <c r="G329" s="13">
        <v>1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1</v>
      </c>
      <c r="S329" s="13">
        <v>0</v>
      </c>
      <c r="T329" s="13">
        <v>0</v>
      </c>
      <c r="U329" s="9">
        <v>1</v>
      </c>
      <c r="V329" s="9">
        <v>1</v>
      </c>
      <c r="W329" s="15">
        <f t="shared" ref="W329:W392" si="13">SUMPRODUCT(B$2:U$2,B329:U329)</f>
        <v>0.38462520831223301</v>
      </c>
      <c r="X329" s="16">
        <f t="shared" si="12"/>
        <v>0.37868613424476261</v>
      </c>
      <c r="Y329"/>
    </row>
    <row r="330" spans="2:25">
      <c r="B330" s="9">
        <v>0</v>
      </c>
      <c r="C330" s="3">
        <v>1</v>
      </c>
      <c r="D330" s="9">
        <v>0</v>
      </c>
      <c r="E330" s="3">
        <v>1</v>
      </c>
      <c r="F330" s="14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9">
        <v>1</v>
      </c>
      <c r="V330" s="9">
        <v>1</v>
      </c>
      <c r="W330" s="15">
        <f t="shared" si="13"/>
        <v>0.44410241005586282</v>
      </c>
      <c r="X330" s="16">
        <f t="shared" si="12"/>
        <v>0.3090221305057001</v>
      </c>
      <c r="Y330"/>
    </row>
    <row r="331" spans="2:25">
      <c r="B331" s="9">
        <v>0</v>
      </c>
      <c r="C331" s="3">
        <v>1</v>
      </c>
      <c r="D331" s="9">
        <v>0</v>
      </c>
      <c r="E331" s="3">
        <v>0</v>
      </c>
      <c r="F331" s="14">
        <v>0</v>
      </c>
      <c r="G331" s="13">
        <v>0</v>
      </c>
      <c r="H331" s="13">
        <v>0</v>
      </c>
      <c r="I331" s="13">
        <v>1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1</v>
      </c>
      <c r="R331" s="13">
        <v>1</v>
      </c>
      <c r="S331" s="13">
        <v>0</v>
      </c>
      <c r="T331" s="13">
        <v>0</v>
      </c>
      <c r="U331" s="9">
        <v>1</v>
      </c>
      <c r="V331" s="9">
        <v>1</v>
      </c>
      <c r="W331" s="15">
        <f t="shared" si="13"/>
        <v>1.155456485386424</v>
      </c>
      <c r="X331" s="16">
        <f t="shared" si="12"/>
        <v>2.4166718848699451E-2</v>
      </c>
      <c r="Y331"/>
    </row>
    <row r="332" spans="2:25">
      <c r="B332" s="9">
        <v>0</v>
      </c>
      <c r="C332" s="3">
        <v>1</v>
      </c>
      <c r="D332" s="9">
        <v>1</v>
      </c>
      <c r="E332" s="3">
        <v>0</v>
      </c>
      <c r="F332" s="14">
        <v>0</v>
      </c>
      <c r="G332" s="13">
        <v>0</v>
      </c>
      <c r="H332" s="13">
        <v>0</v>
      </c>
      <c r="I332" s="13">
        <v>0</v>
      </c>
      <c r="J332" s="13">
        <v>1</v>
      </c>
      <c r="K332" s="13">
        <v>0</v>
      </c>
      <c r="L332" s="13">
        <v>0</v>
      </c>
      <c r="M332" s="13">
        <v>1</v>
      </c>
      <c r="N332" s="13">
        <v>0</v>
      </c>
      <c r="O332" s="13">
        <v>1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9">
        <v>1</v>
      </c>
      <c r="V332" s="9">
        <v>1</v>
      </c>
      <c r="W332" s="15">
        <f t="shared" si="13"/>
        <v>1.1140518240980373</v>
      </c>
      <c r="X332" s="16">
        <f t="shared" si="12"/>
        <v>1.3007818580089635E-2</v>
      </c>
      <c r="Y332"/>
    </row>
    <row r="333" spans="2:25">
      <c r="B333" s="9">
        <v>1</v>
      </c>
      <c r="C333" s="3">
        <v>0</v>
      </c>
      <c r="D333" s="9">
        <v>0</v>
      </c>
      <c r="E333" s="3">
        <v>0</v>
      </c>
      <c r="F333" s="14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1</v>
      </c>
      <c r="U333" s="9">
        <v>1</v>
      </c>
      <c r="V333" s="9">
        <v>1</v>
      </c>
      <c r="W333" s="15">
        <f t="shared" si="13"/>
        <v>0.62581938723970576</v>
      </c>
      <c r="X333" s="16">
        <f t="shared" si="12"/>
        <v>0.14001113096566928</v>
      </c>
      <c r="Y333"/>
    </row>
    <row r="334" spans="2:25">
      <c r="B334" s="9">
        <v>0</v>
      </c>
      <c r="C334" s="3">
        <v>1</v>
      </c>
      <c r="D334" s="9">
        <v>1</v>
      </c>
      <c r="E334" s="3">
        <v>0</v>
      </c>
      <c r="F334" s="14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1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1</v>
      </c>
      <c r="S334" s="13">
        <v>0</v>
      </c>
      <c r="T334" s="13">
        <v>0</v>
      </c>
      <c r="U334" s="9">
        <v>1</v>
      </c>
      <c r="V334" s="9">
        <v>1</v>
      </c>
      <c r="W334" s="15">
        <f t="shared" si="13"/>
        <v>0.94260246744425191</v>
      </c>
      <c r="X334" s="16">
        <f t="shared" si="12"/>
        <v>3.2944767434881614E-3</v>
      </c>
      <c r="Y334"/>
    </row>
    <row r="335" spans="2:25">
      <c r="B335" s="9">
        <v>0</v>
      </c>
      <c r="C335" s="3">
        <v>1</v>
      </c>
      <c r="D335" s="9">
        <v>0</v>
      </c>
      <c r="E335" s="3">
        <v>1</v>
      </c>
      <c r="F335" s="14">
        <v>0</v>
      </c>
      <c r="G335" s="13">
        <v>0</v>
      </c>
      <c r="H335" s="13">
        <v>0</v>
      </c>
      <c r="I335" s="13">
        <v>0</v>
      </c>
      <c r="J335" s="13">
        <v>1</v>
      </c>
      <c r="K335" s="13">
        <v>1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1</v>
      </c>
      <c r="S335" s="13">
        <v>0</v>
      </c>
      <c r="T335" s="13">
        <v>0</v>
      </c>
      <c r="U335" s="9">
        <v>1</v>
      </c>
      <c r="V335" s="9">
        <v>1</v>
      </c>
      <c r="W335" s="15">
        <f t="shared" si="13"/>
        <v>1.2513601092487365</v>
      </c>
      <c r="X335" s="16">
        <f t="shared" si="12"/>
        <v>6.3181904521536769E-2</v>
      </c>
      <c r="Y335"/>
    </row>
    <row r="336" spans="2:25">
      <c r="B336" s="9">
        <v>0</v>
      </c>
      <c r="C336" s="3">
        <v>1</v>
      </c>
      <c r="D336" s="9">
        <v>1</v>
      </c>
      <c r="E336" s="3">
        <v>0</v>
      </c>
      <c r="F336" s="14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1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9">
        <v>1</v>
      </c>
      <c r="V336" s="9">
        <v>1</v>
      </c>
      <c r="W336" s="15">
        <f t="shared" si="13"/>
        <v>0.59000255289071435</v>
      </c>
      <c r="X336" s="16">
        <f t="shared" si="12"/>
        <v>0.16809790663613147</v>
      </c>
      <c r="Y336"/>
    </row>
    <row r="337" spans="2:25">
      <c r="B337" s="9">
        <v>0</v>
      </c>
      <c r="C337" s="3">
        <v>0</v>
      </c>
      <c r="D337" s="9">
        <v>1</v>
      </c>
      <c r="E337" s="3">
        <v>0</v>
      </c>
      <c r="F337" s="14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1</v>
      </c>
      <c r="N337" s="13">
        <v>0</v>
      </c>
      <c r="O337" s="13">
        <v>0</v>
      </c>
      <c r="P337" s="13">
        <v>0</v>
      </c>
      <c r="Q337" s="13">
        <v>0</v>
      </c>
      <c r="R337" s="13">
        <v>1</v>
      </c>
      <c r="S337" s="13">
        <v>0</v>
      </c>
      <c r="T337" s="13">
        <v>0</v>
      </c>
      <c r="U337" s="9">
        <v>1</v>
      </c>
      <c r="V337" s="9">
        <v>1</v>
      </c>
      <c r="W337" s="15">
        <f t="shared" si="13"/>
        <v>0.87399827531369489</v>
      </c>
      <c r="X337" s="16">
        <f t="shared" si="12"/>
        <v>1.5876434623923429E-2</v>
      </c>
      <c r="Y337"/>
    </row>
    <row r="338" spans="2:25">
      <c r="B338" s="9">
        <v>1</v>
      </c>
      <c r="C338" s="3">
        <v>0</v>
      </c>
      <c r="D338" s="9">
        <v>1</v>
      </c>
      <c r="E338" s="3">
        <v>0</v>
      </c>
      <c r="F338" s="14">
        <v>0</v>
      </c>
      <c r="G338" s="13">
        <v>0</v>
      </c>
      <c r="H338" s="13">
        <v>0</v>
      </c>
      <c r="I338" s="13">
        <v>1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1</v>
      </c>
      <c r="R338" s="13">
        <v>1</v>
      </c>
      <c r="S338" s="13">
        <v>0</v>
      </c>
      <c r="T338" s="13">
        <v>0</v>
      </c>
      <c r="U338" s="9">
        <v>1</v>
      </c>
      <c r="V338" s="9">
        <v>1</v>
      </c>
      <c r="W338" s="15">
        <f t="shared" si="13"/>
        <v>1.0560365908490861</v>
      </c>
      <c r="X338" s="16">
        <f t="shared" si="12"/>
        <v>3.1400995139878774E-3</v>
      </c>
      <c r="Y338"/>
    </row>
    <row r="339" spans="2:25">
      <c r="B339" s="9">
        <v>0</v>
      </c>
      <c r="C339" s="3">
        <v>1</v>
      </c>
      <c r="D339" s="9">
        <v>1</v>
      </c>
      <c r="E339" s="3">
        <v>0</v>
      </c>
      <c r="F339" s="14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1</v>
      </c>
      <c r="L339" s="13">
        <v>1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9">
        <v>1</v>
      </c>
      <c r="V339" s="9">
        <v>1</v>
      </c>
      <c r="W339" s="15">
        <f t="shared" si="13"/>
        <v>0.94844608108133088</v>
      </c>
      <c r="X339" s="16">
        <f t="shared" si="12"/>
        <v>2.6578065558727094E-3</v>
      </c>
      <c r="Y339"/>
    </row>
    <row r="340" spans="2:25">
      <c r="B340" s="9">
        <v>0</v>
      </c>
      <c r="C340" s="3">
        <v>0</v>
      </c>
      <c r="D340" s="9">
        <v>1</v>
      </c>
      <c r="E340" s="3">
        <v>0</v>
      </c>
      <c r="F340" s="14">
        <v>0</v>
      </c>
      <c r="G340" s="13">
        <v>0</v>
      </c>
      <c r="H340" s="13">
        <v>0</v>
      </c>
      <c r="I340" s="13">
        <v>0</v>
      </c>
      <c r="J340" s="13">
        <v>1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1</v>
      </c>
      <c r="U340" s="9">
        <v>1</v>
      </c>
      <c r="V340" s="9">
        <v>1</v>
      </c>
      <c r="W340" s="15">
        <f t="shared" si="13"/>
        <v>0.99032391845956891</v>
      </c>
      <c r="X340" s="16">
        <f t="shared" si="12"/>
        <v>9.362655397707133E-5</v>
      </c>
      <c r="Y340"/>
    </row>
    <row r="341" spans="2:25">
      <c r="B341" s="9">
        <v>1</v>
      </c>
      <c r="C341" s="3">
        <v>0</v>
      </c>
      <c r="D341" s="9">
        <v>1</v>
      </c>
      <c r="E341" s="3">
        <v>0</v>
      </c>
      <c r="F341" s="14">
        <v>0</v>
      </c>
      <c r="G341" s="13">
        <v>0</v>
      </c>
      <c r="H341" s="13">
        <v>0</v>
      </c>
      <c r="I341" s="13">
        <v>1</v>
      </c>
      <c r="J341" s="13">
        <v>1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9">
        <v>1</v>
      </c>
      <c r="V341" s="9">
        <v>1</v>
      </c>
      <c r="W341" s="15">
        <f t="shared" si="13"/>
        <v>0.99768981294388448</v>
      </c>
      <c r="X341" s="16">
        <f t="shared" si="12"/>
        <v>5.3369642342436935E-6</v>
      </c>
      <c r="Y341"/>
    </row>
    <row r="342" spans="2:25">
      <c r="B342" s="9">
        <v>0</v>
      </c>
      <c r="C342" s="3">
        <v>0</v>
      </c>
      <c r="D342" s="9">
        <v>0</v>
      </c>
      <c r="E342" s="3">
        <v>1</v>
      </c>
      <c r="F342" s="14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9">
        <v>1</v>
      </c>
      <c r="V342" s="9">
        <v>1</v>
      </c>
      <c r="W342" s="15">
        <f t="shared" si="13"/>
        <v>0.47092387630830856</v>
      </c>
      <c r="X342" s="16">
        <f t="shared" si="12"/>
        <v>0.27992154466062596</v>
      </c>
      <c r="Y342"/>
    </row>
    <row r="343" spans="2:25">
      <c r="B343" s="9">
        <v>0</v>
      </c>
      <c r="C343" s="3">
        <v>0</v>
      </c>
      <c r="D343" s="9">
        <v>0</v>
      </c>
      <c r="E343" s="3">
        <v>1</v>
      </c>
      <c r="F343" s="14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1</v>
      </c>
      <c r="U343" s="9">
        <v>1</v>
      </c>
      <c r="V343" s="9">
        <v>1</v>
      </c>
      <c r="W343" s="15">
        <f t="shared" si="13"/>
        <v>0.71083240709682172</v>
      </c>
      <c r="X343" s="16">
        <f t="shared" si="12"/>
        <v>8.3617896785418241E-2</v>
      </c>
      <c r="Y343"/>
    </row>
    <row r="344" spans="2:25">
      <c r="B344" s="9">
        <v>0</v>
      </c>
      <c r="C344" s="3">
        <v>1</v>
      </c>
      <c r="D344" s="9">
        <v>0</v>
      </c>
      <c r="E344" s="3">
        <v>1</v>
      </c>
      <c r="F344" s="14">
        <v>1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1</v>
      </c>
      <c r="S344" s="13">
        <v>0</v>
      </c>
      <c r="T344" s="13">
        <v>0</v>
      </c>
      <c r="U344" s="9">
        <v>1</v>
      </c>
      <c r="V344" s="9">
        <v>1</v>
      </c>
      <c r="W344" s="15">
        <f t="shared" si="13"/>
        <v>0.84827883069886056</v>
      </c>
      <c r="X344" s="16">
        <f t="shared" si="12"/>
        <v>2.3019313214105015E-2</v>
      </c>
      <c r="Y344"/>
    </row>
    <row r="345" spans="2:25">
      <c r="B345" s="9">
        <v>0</v>
      </c>
      <c r="C345" s="3">
        <v>1</v>
      </c>
      <c r="D345" s="9">
        <v>0</v>
      </c>
      <c r="E345" s="3">
        <v>1</v>
      </c>
      <c r="F345" s="14">
        <v>0</v>
      </c>
      <c r="G345" s="13">
        <v>0</v>
      </c>
      <c r="H345" s="13">
        <v>0</v>
      </c>
      <c r="I345" s="13">
        <v>0</v>
      </c>
      <c r="J345" s="13">
        <v>1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9">
        <v>1</v>
      </c>
      <c r="V345" s="9">
        <v>1</v>
      </c>
      <c r="W345" s="15">
        <f t="shared" si="13"/>
        <v>0.73822698663947872</v>
      </c>
      <c r="X345" s="16">
        <f t="shared" si="12"/>
        <v>6.8525110523847646E-2</v>
      </c>
      <c r="Y345"/>
    </row>
    <row r="346" spans="2:25">
      <c r="B346" s="9">
        <v>1</v>
      </c>
      <c r="C346" s="3">
        <v>0</v>
      </c>
      <c r="D346" s="9">
        <v>0</v>
      </c>
      <c r="E346" s="3">
        <v>1</v>
      </c>
      <c r="F346" s="14">
        <v>1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1</v>
      </c>
      <c r="P346" s="13">
        <v>0</v>
      </c>
      <c r="Q346" s="13">
        <v>1</v>
      </c>
      <c r="R346" s="13">
        <v>0</v>
      </c>
      <c r="S346" s="13">
        <v>0</v>
      </c>
      <c r="T346" s="13">
        <v>0</v>
      </c>
      <c r="U346" s="9">
        <v>1</v>
      </c>
      <c r="V346" s="9">
        <v>1</v>
      </c>
      <c r="W346" s="15">
        <f t="shared" si="13"/>
        <v>0.91422866257773228</v>
      </c>
      <c r="X346" s="16">
        <f t="shared" si="12"/>
        <v>7.3567223232045035E-3</v>
      </c>
      <c r="Y346"/>
    </row>
    <row r="347" spans="2:25">
      <c r="B347" s="9">
        <v>0</v>
      </c>
      <c r="C347" s="3">
        <v>1</v>
      </c>
      <c r="D347" s="9">
        <v>1</v>
      </c>
      <c r="E347" s="3">
        <v>0</v>
      </c>
      <c r="F347" s="14">
        <v>0</v>
      </c>
      <c r="G347" s="13">
        <v>0</v>
      </c>
      <c r="H347" s="13">
        <v>0</v>
      </c>
      <c r="I347" s="13">
        <v>0</v>
      </c>
      <c r="J347" s="13">
        <v>1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1</v>
      </c>
      <c r="S347" s="13">
        <v>0</v>
      </c>
      <c r="T347" s="13">
        <v>0</v>
      </c>
      <c r="U347" s="9">
        <v>1</v>
      </c>
      <c r="V347" s="9">
        <v>1</v>
      </c>
      <c r="W347" s="15">
        <f t="shared" si="13"/>
        <v>0.91137669102115815</v>
      </c>
      <c r="X347" s="16">
        <f t="shared" si="12"/>
        <v>7.8540908943592717E-3</v>
      </c>
      <c r="Y347"/>
    </row>
    <row r="348" spans="2:25">
      <c r="B348" s="9">
        <v>0</v>
      </c>
      <c r="C348" s="3">
        <v>1</v>
      </c>
      <c r="D348" s="9">
        <v>1</v>
      </c>
      <c r="E348" s="3">
        <v>0</v>
      </c>
      <c r="F348" s="14">
        <v>1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1</v>
      </c>
      <c r="R348" s="13">
        <v>0</v>
      </c>
      <c r="S348" s="13">
        <v>0</v>
      </c>
      <c r="T348" s="13">
        <v>0</v>
      </c>
      <c r="U348" s="9">
        <v>1</v>
      </c>
      <c r="V348" s="9">
        <v>1</v>
      </c>
      <c r="W348" s="15">
        <f t="shared" si="13"/>
        <v>0.81055158076171308</v>
      </c>
      <c r="X348" s="16">
        <f t="shared" si="12"/>
        <v>3.5890703551885721E-2</v>
      </c>
      <c r="Y348"/>
    </row>
    <row r="349" spans="2:25">
      <c r="B349" s="9">
        <v>0</v>
      </c>
      <c r="C349" s="3">
        <v>1</v>
      </c>
      <c r="D349" s="9">
        <v>0</v>
      </c>
      <c r="E349" s="3">
        <v>0</v>
      </c>
      <c r="F349" s="14">
        <v>0</v>
      </c>
      <c r="G349" s="13">
        <v>0</v>
      </c>
      <c r="H349" s="13">
        <v>0</v>
      </c>
      <c r="I349" s="13">
        <v>1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1</v>
      </c>
      <c r="U349" s="9">
        <v>1</v>
      </c>
      <c r="V349" s="9">
        <v>1</v>
      </c>
      <c r="W349" s="15">
        <f t="shared" si="13"/>
        <v>1.0428936616861195</v>
      </c>
      <c r="X349" s="16">
        <f t="shared" si="12"/>
        <v>1.8398662128432778E-3</v>
      </c>
      <c r="Y349"/>
    </row>
    <row r="350" spans="2:25">
      <c r="B350" s="9">
        <v>0</v>
      </c>
      <c r="C350" s="3">
        <v>1</v>
      </c>
      <c r="D350" s="9">
        <v>0</v>
      </c>
      <c r="E350" s="3">
        <v>0</v>
      </c>
      <c r="F350" s="14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9">
        <v>1</v>
      </c>
      <c r="V350" s="9">
        <v>1</v>
      </c>
      <c r="W350" s="15">
        <f t="shared" si="13"/>
        <v>0.45740004791176225</v>
      </c>
      <c r="X350" s="16">
        <f t="shared" si="12"/>
        <v>0.29441470800615788</v>
      </c>
      <c r="Y350"/>
    </row>
    <row r="351" spans="2:25">
      <c r="B351" s="9">
        <v>1</v>
      </c>
      <c r="C351" s="3">
        <v>0</v>
      </c>
      <c r="D351" s="9">
        <v>0</v>
      </c>
      <c r="E351" s="3">
        <v>1</v>
      </c>
      <c r="F351" s="14">
        <v>0</v>
      </c>
      <c r="G351" s="13">
        <v>0</v>
      </c>
      <c r="H351" s="13">
        <v>0</v>
      </c>
      <c r="I351" s="13">
        <v>1</v>
      </c>
      <c r="J351" s="13">
        <v>0</v>
      </c>
      <c r="K351" s="13">
        <v>0</v>
      </c>
      <c r="L351" s="13">
        <v>0</v>
      </c>
      <c r="M351" s="13">
        <v>1</v>
      </c>
      <c r="N351" s="13">
        <v>0</v>
      </c>
      <c r="O351" s="13">
        <v>0</v>
      </c>
      <c r="P351" s="13">
        <v>0</v>
      </c>
      <c r="Q351" s="13">
        <v>0</v>
      </c>
      <c r="R351" s="13">
        <v>1</v>
      </c>
      <c r="S351" s="13">
        <v>0</v>
      </c>
      <c r="T351" s="13">
        <v>0</v>
      </c>
      <c r="U351" s="9">
        <v>1</v>
      </c>
      <c r="V351" s="9">
        <v>1</v>
      </c>
      <c r="W351" s="15">
        <f t="shared" si="13"/>
        <v>1.1359057658073923</v>
      </c>
      <c r="X351" s="16">
        <f t="shared" si="12"/>
        <v>1.847037717969377E-2</v>
      </c>
      <c r="Y351"/>
    </row>
    <row r="352" spans="2:25">
      <c r="B352" s="9">
        <v>0</v>
      </c>
      <c r="C352" s="3">
        <v>1</v>
      </c>
      <c r="D352" s="9">
        <v>0</v>
      </c>
      <c r="E352" s="3">
        <v>1</v>
      </c>
      <c r="F352" s="14">
        <v>0</v>
      </c>
      <c r="G352" s="13">
        <v>1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9">
        <v>1</v>
      </c>
      <c r="V352" s="9">
        <v>1</v>
      </c>
      <c r="W352" s="15">
        <f t="shared" si="13"/>
        <v>0.17002097245723913</v>
      </c>
      <c r="X352" s="16">
        <f t="shared" si="12"/>
        <v>0.68886518616082704</v>
      </c>
      <c r="Y352"/>
    </row>
    <row r="353" spans="2:25">
      <c r="B353" s="9">
        <v>0</v>
      </c>
      <c r="C353" s="3">
        <v>1</v>
      </c>
      <c r="D353" s="9">
        <v>0</v>
      </c>
      <c r="E353" s="3">
        <v>1</v>
      </c>
      <c r="F353" s="14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1</v>
      </c>
      <c r="U353" s="9">
        <v>1</v>
      </c>
      <c r="V353" s="9">
        <v>1</v>
      </c>
      <c r="W353" s="15">
        <f t="shared" si="13"/>
        <v>0.68401094084437597</v>
      </c>
      <c r="X353" s="16">
        <f t="shared" si="12"/>
        <v>9.9849085506056465E-2</v>
      </c>
      <c r="Y353"/>
    </row>
    <row r="354" spans="2:25">
      <c r="B354" s="9">
        <v>0</v>
      </c>
      <c r="C354" s="3">
        <v>1</v>
      </c>
      <c r="D354" s="9">
        <v>1</v>
      </c>
      <c r="E354" s="3">
        <v>0</v>
      </c>
      <c r="F354" s="14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9">
        <v>1</v>
      </c>
      <c r="V354" s="9">
        <v>1</v>
      </c>
      <c r="W354" s="15">
        <f t="shared" si="13"/>
        <v>0.4294693448349941</v>
      </c>
      <c r="X354" s="16">
        <f t="shared" si="12"/>
        <v>0.32550522848301089</v>
      </c>
      <c r="Y354"/>
    </row>
    <row r="355" spans="2:25">
      <c r="B355" s="9">
        <v>1</v>
      </c>
      <c r="C355" s="3">
        <v>0</v>
      </c>
      <c r="D355" s="9">
        <v>0</v>
      </c>
      <c r="E355" s="3">
        <v>0</v>
      </c>
      <c r="F355" s="14">
        <v>0</v>
      </c>
      <c r="G355" s="13">
        <v>0</v>
      </c>
      <c r="H355" s="13">
        <v>0</v>
      </c>
      <c r="I355" s="13">
        <v>1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1</v>
      </c>
      <c r="S355" s="13">
        <v>0</v>
      </c>
      <c r="T355" s="13">
        <v>0</v>
      </c>
      <c r="U355" s="9">
        <v>1</v>
      </c>
      <c r="V355" s="9">
        <v>1</v>
      </c>
      <c r="W355" s="15">
        <f t="shared" si="13"/>
        <v>0.91927870903958486</v>
      </c>
      <c r="X355" s="16">
        <f t="shared" si="12"/>
        <v>6.5159268143159983E-3</v>
      </c>
      <c r="Y355"/>
    </row>
    <row r="356" spans="2:25">
      <c r="B356" s="9">
        <v>0</v>
      </c>
      <c r="C356" s="3">
        <v>0</v>
      </c>
      <c r="D356" s="9">
        <v>1</v>
      </c>
      <c r="E356" s="3">
        <v>0</v>
      </c>
      <c r="F356" s="14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1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9">
        <v>1</v>
      </c>
      <c r="V356" s="9">
        <v>1</v>
      </c>
      <c r="W356" s="15">
        <f t="shared" si="13"/>
        <v>0.61682401914315999</v>
      </c>
      <c r="X356" s="16">
        <f t="shared" si="12"/>
        <v>0.14682383230560142</v>
      </c>
      <c r="Y356"/>
    </row>
    <row r="357" spans="2:25">
      <c r="B357" s="9">
        <v>0</v>
      </c>
      <c r="C357" s="3">
        <v>1</v>
      </c>
      <c r="D357" s="9">
        <v>0</v>
      </c>
      <c r="E357" s="3">
        <v>1</v>
      </c>
      <c r="F357" s="14">
        <v>0</v>
      </c>
      <c r="G357" s="13">
        <v>0</v>
      </c>
      <c r="H357" s="13">
        <v>0</v>
      </c>
      <c r="I357" s="13">
        <v>0</v>
      </c>
      <c r="J357" s="13">
        <v>1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9">
        <v>1</v>
      </c>
      <c r="V357" s="9">
        <v>1</v>
      </c>
      <c r="W357" s="15">
        <f t="shared" si="13"/>
        <v>0.73822698663947872</v>
      </c>
      <c r="X357" s="16">
        <f t="shared" si="12"/>
        <v>6.8525110523847646E-2</v>
      </c>
      <c r="Y357"/>
    </row>
    <row r="358" spans="2:25">
      <c r="B358" s="9">
        <v>0</v>
      </c>
      <c r="C358" s="3">
        <v>1</v>
      </c>
      <c r="D358" s="9">
        <v>1</v>
      </c>
      <c r="E358" s="3">
        <v>0</v>
      </c>
      <c r="F358" s="14">
        <v>0</v>
      </c>
      <c r="G358" s="13">
        <v>0</v>
      </c>
      <c r="H358" s="13">
        <v>0</v>
      </c>
      <c r="I358" s="13">
        <v>1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9">
        <v>1</v>
      </c>
      <c r="V358" s="9">
        <v>1</v>
      </c>
      <c r="W358" s="15">
        <f t="shared" si="13"/>
        <v>0.77505442782083822</v>
      </c>
      <c r="X358" s="16">
        <f t="shared" si="12"/>
        <v>5.0600510443010484E-2</v>
      </c>
      <c r="Y358"/>
    </row>
    <row r="359" spans="2:25">
      <c r="B359" s="9">
        <v>0</v>
      </c>
      <c r="C359" s="3">
        <v>1</v>
      </c>
      <c r="D359" s="9">
        <v>1</v>
      </c>
      <c r="E359" s="3">
        <v>0</v>
      </c>
      <c r="F359" s="14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1</v>
      </c>
      <c r="U359" s="9">
        <v>1</v>
      </c>
      <c r="V359" s="9">
        <v>1</v>
      </c>
      <c r="W359" s="15">
        <f t="shared" si="13"/>
        <v>0.66937787562350737</v>
      </c>
      <c r="X359" s="16">
        <f t="shared" si="12"/>
        <v>0.10931098912722496</v>
      </c>
      <c r="Y359"/>
    </row>
    <row r="360" spans="2:25">
      <c r="B360" s="9">
        <v>1</v>
      </c>
      <c r="C360" s="3">
        <v>0</v>
      </c>
      <c r="D360" s="9">
        <v>0</v>
      </c>
      <c r="E360" s="3">
        <v>1</v>
      </c>
      <c r="F360" s="14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1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1</v>
      </c>
      <c r="U360" s="9">
        <v>1</v>
      </c>
      <c r="V360" s="9">
        <v>1</v>
      </c>
      <c r="W360" s="15">
        <f t="shared" si="13"/>
        <v>0.93787210239051599</v>
      </c>
      <c r="X360" s="16">
        <f t="shared" si="12"/>
        <v>3.8598756613745285E-3</v>
      </c>
      <c r="Y360"/>
    </row>
    <row r="361" spans="2:25">
      <c r="B361" s="9">
        <v>1</v>
      </c>
      <c r="C361" s="3">
        <v>0</v>
      </c>
      <c r="D361" s="9">
        <v>0</v>
      </c>
      <c r="E361" s="3">
        <v>0</v>
      </c>
      <c r="F361" s="14">
        <v>1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1</v>
      </c>
      <c r="O361" s="13">
        <v>0</v>
      </c>
      <c r="P361" s="13">
        <v>0</v>
      </c>
      <c r="Q361" s="13">
        <v>1</v>
      </c>
      <c r="R361" s="13">
        <v>0</v>
      </c>
      <c r="S361" s="13">
        <v>0</v>
      </c>
      <c r="T361" s="13">
        <v>0</v>
      </c>
      <c r="U361" s="9">
        <v>1</v>
      </c>
      <c r="V361" s="9">
        <v>1</v>
      </c>
      <c r="W361" s="15">
        <f t="shared" si="13"/>
        <v>0.91276582102539472</v>
      </c>
      <c r="X361" s="16">
        <f t="shared" si="12"/>
        <v>7.6098019813734662E-3</v>
      </c>
      <c r="Y361"/>
    </row>
    <row r="362" spans="2:25">
      <c r="B362" s="9">
        <v>0</v>
      </c>
      <c r="C362" s="3">
        <v>1</v>
      </c>
      <c r="D362" s="9">
        <v>1</v>
      </c>
      <c r="E362" s="3">
        <v>0</v>
      </c>
      <c r="F362" s="14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1</v>
      </c>
      <c r="T362" s="13">
        <v>0</v>
      </c>
      <c r="U362" s="9">
        <v>1</v>
      </c>
      <c r="V362" s="9">
        <v>1</v>
      </c>
      <c r="W362" s="15">
        <f t="shared" si="13"/>
        <v>0.22200992552114474</v>
      </c>
      <c r="X362" s="16">
        <f t="shared" si="12"/>
        <v>0.60526855598761475</v>
      </c>
      <c r="Y362"/>
    </row>
    <row r="363" spans="2:25">
      <c r="B363" s="9">
        <v>0</v>
      </c>
      <c r="C363" s="3">
        <v>1</v>
      </c>
      <c r="D363" s="9">
        <v>0</v>
      </c>
      <c r="E363" s="3">
        <v>0</v>
      </c>
      <c r="F363" s="14">
        <v>0</v>
      </c>
      <c r="G363" s="13">
        <v>0</v>
      </c>
      <c r="H363" s="13">
        <v>0</v>
      </c>
      <c r="I363" s="13">
        <v>1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1</v>
      </c>
      <c r="U363" s="9">
        <v>1</v>
      </c>
      <c r="V363" s="9">
        <v>1</v>
      </c>
      <c r="W363" s="15">
        <f t="shared" si="13"/>
        <v>1.0428936616861195</v>
      </c>
      <c r="X363" s="16">
        <f t="shared" si="12"/>
        <v>1.8398662128432778E-3</v>
      </c>
      <c r="Y363"/>
    </row>
    <row r="364" spans="2:25">
      <c r="B364" s="9">
        <v>0</v>
      </c>
      <c r="C364" s="3">
        <v>1</v>
      </c>
      <c r="D364" s="9">
        <v>0</v>
      </c>
      <c r="E364" s="3">
        <v>1</v>
      </c>
      <c r="F364" s="14">
        <v>0</v>
      </c>
      <c r="G364" s="13">
        <v>0</v>
      </c>
      <c r="H364" s="13">
        <v>0</v>
      </c>
      <c r="I364" s="13">
        <v>1</v>
      </c>
      <c r="J364" s="13">
        <v>1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9">
        <v>1</v>
      </c>
      <c r="V364" s="9">
        <v>1</v>
      </c>
      <c r="W364" s="15">
        <f t="shared" si="13"/>
        <v>1.0838120696253228</v>
      </c>
      <c r="X364" s="16">
        <f t="shared" si="12"/>
        <v>7.0244630148799635E-3</v>
      </c>
      <c r="Y364"/>
    </row>
    <row r="365" spans="2:25">
      <c r="B365" s="9">
        <v>1</v>
      </c>
      <c r="C365" s="3">
        <v>0</v>
      </c>
      <c r="D365" s="9">
        <v>0</v>
      </c>
      <c r="E365" s="3">
        <v>1</v>
      </c>
      <c r="F365" s="14">
        <v>0</v>
      </c>
      <c r="G365" s="13">
        <v>0</v>
      </c>
      <c r="H365" s="13">
        <v>0</v>
      </c>
      <c r="I365" s="13">
        <v>1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1</v>
      </c>
      <c r="S365" s="13">
        <v>0</v>
      </c>
      <c r="T365" s="13">
        <v>1</v>
      </c>
      <c r="U365" s="9">
        <v>1</v>
      </c>
      <c r="V365" s="9">
        <v>1</v>
      </c>
      <c r="W365" s="15">
        <f t="shared" si="13"/>
        <v>1.1458896019721987</v>
      </c>
      <c r="X365" s="16">
        <f t="shared" si="12"/>
        <v>2.128377596360656E-2</v>
      </c>
      <c r="Y365"/>
    </row>
    <row r="366" spans="2:25">
      <c r="B366" s="9">
        <v>1</v>
      </c>
      <c r="C366" s="3">
        <v>0</v>
      </c>
      <c r="D366" s="9">
        <v>0</v>
      </c>
      <c r="E366" s="3">
        <v>1</v>
      </c>
      <c r="F366" s="14">
        <v>0</v>
      </c>
      <c r="G366" s="13">
        <v>0</v>
      </c>
      <c r="H366" s="13">
        <v>0</v>
      </c>
      <c r="I366" s="13">
        <v>0</v>
      </c>
      <c r="J366" s="13">
        <v>1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9">
        <v>1</v>
      </c>
      <c r="V366" s="9">
        <v>1</v>
      </c>
      <c r="W366" s="15">
        <f t="shared" si="13"/>
        <v>0.66673779517890897</v>
      </c>
      <c r="X366" s="16">
        <f t="shared" si="12"/>
        <v>0.11106369716221483</v>
      </c>
      <c r="Y366"/>
    </row>
    <row r="367" spans="2:25">
      <c r="B367" s="9">
        <v>0</v>
      </c>
      <c r="C367" s="3">
        <v>1</v>
      </c>
      <c r="D367" s="9">
        <v>0</v>
      </c>
      <c r="E367" s="3">
        <v>1</v>
      </c>
      <c r="F367" s="14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1</v>
      </c>
      <c r="S367" s="13">
        <v>0</v>
      </c>
      <c r="T367" s="13">
        <v>1</v>
      </c>
      <c r="U367" s="9">
        <v>1</v>
      </c>
      <c r="V367" s="9">
        <v>1</v>
      </c>
      <c r="W367" s="15">
        <f t="shared" si="13"/>
        <v>0.87179371044692411</v>
      </c>
      <c r="X367" s="16">
        <f t="shared" si="12"/>
        <v>1.6436852680967135E-2</v>
      </c>
      <c r="Y367"/>
    </row>
    <row r="368" spans="2:25">
      <c r="B368" s="9">
        <v>0</v>
      </c>
      <c r="C368" s="3">
        <v>0</v>
      </c>
      <c r="D368" s="9">
        <v>1</v>
      </c>
      <c r="E368" s="3">
        <v>0</v>
      </c>
      <c r="F368" s="14">
        <v>0</v>
      </c>
      <c r="G368" s="13">
        <v>1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1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9">
        <v>1</v>
      </c>
      <c r="V368" s="9">
        <v>1</v>
      </c>
      <c r="W368" s="15">
        <f t="shared" si="13"/>
        <v>0.41213406811252307</v>
      </c>
      <c r="X368" s="16">
        <f t="shared" si="12"/>
        <v>0.34558635387393166</v>
      </c>
      <c r="Y368"/>
    </row>
    <row r="369" spans="2:25">
      <c r="B369" s="9">
        <v>0</v>
      </c>
      <c r="C369" s="3">
        <v>1</v>
      </c>
      <c r="D369" s="9">
        <v>0</v>
      </c>
      <c r="E369" s="3">
        <v>1</v>
      </c>
      <c r="F369" s="14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9">
        <v>1</v>
      </c>
      <c r="V369" s="9">
        <v>1</v>
      </c>
      <c r="W369" s="15">
        <f t="shared" si="13"/>
        <v>0.44410241005586282</v>
      </c>
      <c r="X369" s="16">
        <f t="shared" si="12"/>
        <v>0.3090221305057001</v>
      </c>
      <c r="Y369"/>
    </row>
    <row r="370" spans="2:25">
      <c r="B370" s="9">
        <v>1</v>
      </c>
      <c r="C370" s="3">
        <v>0</v>
      </c>
      <c r="D370" s="9">
        <v>1</v>
      </c>
      <c r="E370" s="3">
        <v>0</v>
      </c>
      <c r="F370" s="14">
        <v>0</v>
      </c>
      <c r="G370" s="13">
        <v>0</v>
      </c>
      <c r="H370" s="13">
        <v>0</v>
      </c>
      <c r="I370" s="13">
        <v>0</v>
      </c>
      <c r="J370" s="13">
        <v>1</v>
      </c>
      <c r="K370" s="13">
        <v>0</v>
      </c>
      <c r="L370" s="13">
        <v>1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9">
        <v>1</v>
      </c>
      <c r="V370" s="9">
        <v>1</v>
      </c>
      <c r="W370" s="15">
        <f t="shared" si="13"/>
        <v>0.84573111319766747</v>
      </c>
      <c r="X370" s="16">
        <f t="shared" si="12"/>
        <v>2.3798889435230886E-2</v>
      </c>
      <c r="Y370"/>
    </row>
    <row r="371" spans="2:25">
      <c r="B371" s="9">
        <v>0</v>
      </c>
      <c r="C371" s="3">
        <v>1</v>
      </c>
      <c r="D371" s="9">
        <v>1</v>
      </c>
      <c r="E371" s="3">
        <v>0</v>
      </c>
      <c r="F371" s="14">
        <v>0</v>
      </c>
      <c r="G371" s="13">
        <v>0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1</v>
      </c>
      <c r="S371" s="13">
        <v>0</v>
      </c>
      <c r="T371" s="13">
        <v>0</v>
      </c>
      <c r="U371" s="9">
        <v>1</v>
      </c>
      <c r="V371" s="9">
        <v>1</v>
      </c>
      <c r="W371" s="15">
        <f t="shared" si="13"/>
        <v>0.61725211443754224</v>
      </c>
      <c r="X371" s="16">
        <f t="shared" si="12"/>
        <v>0.14649594390253226</v>
      </c>
      <c r="Y371"/>
    </row>
    <row r="372" spans="2:25">
      <c r="B372" s="9">
        <v>0</v>
      </c>
      <c r="C372" s="3">
        <v>1</v>
      </c>
      <c r="D372" s="9">
        <v>1</v>
      </c>
      <c r="E372" s="3">
        <v>0</v>
      </c>
      <c r="F372" s="14">
        <v>0</v>
      </c>
      <c r="G372" s="13">
        <v>0</v>
      </c>
      <c r="H372" s="13">
        <v>0</v>
      </c>
      <c r="I372" s="13">
        <v>1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1</v>
      </c>
      <c r="U372" s="9">
        <v>1</v>
      </c>
      <c r="V372" s="9">
        <v>1</v>
      </c>
      <c r="W372" s="15">
        <f t="shared" si="13"/>
        <v>1.0149629586093516</v>
      </c>
      <c r="X372" s="16">
        <f t="shared" si="12"/>
        <v>2.2389013034516904E-4</v>
      </c>
      <c r="Y372"/>
    </row>
    <row r="373" spans="2:25">
      <c r="B373" s="9">
        <v>0</v>
      </c>
      <c r="C373" s="3">
        <v>1</v>
      </c>
      <c r="D373" s="9">
        <v>0</v>
      </c>
      <c r="E373" s="3">
        <v>1</v>
      </c>
      <c r="F373" s="14">
        <v>0</v>
      </c>
      <c r="G373" s="13">
        <v>0</v>
      </c>
      <c r="H373" s="13">
        <v>0</v>
      </c>
      <c r="I373" s="13">
        <v>0</v>
      </c>
      <c r="J373" s="13">
        <v>1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9">
        <v>1</v>
      </c>
      <c r="V373" s="9">
        <v>1</v>
      </c>
      <c r="W373" s="15">
        <f t="shared" si="13"/>
        <v>0.73822698663947872</v>
      </c>
      <c r="X373" s="16">
        <f t="shared" si="12"/>
        <v>6.8525110523847646E-2</v>
      </c>
      <c r="Y373"/>
    </row>
    <row r="374" spans="2:25">
      <c r="B374" s="9">
        <v>0</v>
      </c>
      <c r="C374" s="3">
        <v>1</v>
      </c>
      <c r="D374" s="9">
        <v>1</v>
      </c>
      <c r="E374" s="3">
        <v>0</v>
      </c>
      <c r="F374" s="14">
        <v>0</v>
      </c>
      <c r="G374" s="13">
        <v>0</v>
      </c>
      <c r="H374" s="13">
        <v>0</v>
      </c>
      <c r="I374" s="13">
        <v>1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1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9">
        <v>1</v>
      </c>
      <c r="V374" s="9">
        <v>1</v>
      </c>
      <c r="W374" s="15">
        <f t="shared" si="13"/>
        <v>0.93558763587655847</v>
      </c>
      <c r="X374" s="16">
        <f t="shared" si="12"/>
        <v>4.1489526519708185E-3</v>
      </c>
      <c r="Y374"/>
    </row>
    <row r="375" spans="2:25">
      <c r="B375" s="9">
        <v>1</v>
      </c>
      <c r="C375" s="3">
        <v>0</v>
      </c>
      <c r="D375" s="9">
        <v>0</v>
      </c>
      <c r="E375" s="3">
        <v>1</v>
      </c>
      <c r="F375" s="14">
        <v>0</v>
      </c>
      <c r="G375" s="13">
        <v>0</v>
      </c>
      <c r="H375" s="13">
        <v>0</v>
      </c>
      <c r="I375" s="13">
        <v>0</v>
      </c>
      <c r="J375" s="13">
        <v>1</v>
      </c>
      <c r="K375" s="13">
        <v>0</v>
      </c>
      <c r="L375" s="13">
        <v>0</v>
      </c>
      <c r="M375" s="13">
        <v>1</v>
      </c>
      <c r="N375" s="13">
        <v>0</v>
      </c>
      <c r="O375" s="13">
        <v>1</v>
      </c>
      <c r="P375" s="13">
        <v>0</v>
      </c>
      <c r="Q375" s="13">
        <v>0</v>
      </c>
      <c r="R375" s="13">
        <v>0</v>
      </c>
      <c r="S375" s="13">
        <v>0</v>
      </c>
      <c r="T375" s="13">
        <v>1</v>
      </c>
      <c r="U375" s="9">
        <v>1</v>
      </c>
      <c r="V375" s="9">
        <v>1</v>
      </c>
      <c r="W375" s="15">
        <f t="shared" si="13"/>
        <v>1.297104228646849</v>
      </c>
      <c r="X375" s="16">
        <f t="shared" si="12"/>
        <v>8.8270922679839159E-2</v>
      </c>
      <c r="Y375"/>
    </row>
    <row r="376" spans="2:25">
      <c r="B376" s="9">
        <v>0</v>
      </c>
      <c r="C376" s="3">
        <v>1</v>
      </c>
      <c r="D376" s="9">
        <v>0</v>
      </c>
      <c r="E376" s="3">
        <v>1</v>
      </c>
      <c r="F376" s="14">
        <v>0</v>
      </c>
      <c r="G376" s="13">
        <v>0</v>
      </c>
      <c r="H376" s="13">
        <v>0</v>
      </c>
      <c r="I376" s="13">
        <v>0</v>
      </c>
      <c r="J376" s="13">
        <v>1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9">
        <v>1</v>
      </c>
      <c r="V376" s="9">
        <v>1</v>
      </c>
      <c r="W376" s="15">
        <f t="shared" si="13"/>
        <v>0.73822698663947872</v>
      </c>
      <c r="X376" s="16">
        <f t="shared" si="12"/>
        <v>6.8525110523847646E-2</v>
      </c>
      <c r="Y376"/>
    </row>
    <row r="377" spans="2:25">
      <c r="B377" s="9">
        <v>0</v>
      </c>
      <c r="C377" s="3">
        <v>0</v>
      </c>
      <c r="D377" s="9">
        <v>1</v>
      </c>
      <c r="E377" s="3">
        <v>0</v>
      </c>
      <c r="F377" s="14">
        <v>0</v>
      </c>
      <c r="G377" s="13">
        <v>0</v>
      </c>
      <c r="H377" s="13">
        <v>0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1</v>
      </c>
      <c r="S377" s="13">
        <v>0</v>
      </c>
      <c r="T377" s="13">
        <v>0</v>
      </c>
      <c r="U377" s="9">
        <v>1</v>
      </c>
      <c r="V377" s="9">
        <v>1</v>
      </c>
      <c r="W377" s="15">
        <f t="shared" si="13"/>
        <v>0.64407358068998799</v>
      </c>
      <c r="X377" s="16">
        <f t="shared" si="12"/>
        <v>0.1266836159628465</v>
      </c>
      <c r="Y377"/>
    </row>
    <row r="378" spans="2:25">
      <c r="B378" s="9">
        <v>0</v>
      </c>
      <c r="C378" s="3">
        <v>1</v>
      </c>
      <c r="D378" s="9">
        <v>0</v>
      </c>
      <c r="E378" s="3">
        <v>1</v>
      </c>
      <c r="F378" s="14">
        <v>0</v>
      </c>
      <c r="G378" s="13">
        <v>0</v>
      </c>
      <c r="H378" s="13">
        <v>0</v>
      </c>
      <c r="I378" s="13">
        <v>0</v>
      </c>
      <c r="J378" s="13">
        <v>0</v>
      </c>
      <c r="K378" s="13">
        <v>1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1</v>
      </c>
      <c r="R378" s="13">
        <v>0</v>
      </c>
      <c r="S378" s="13">
        <v>0</v>
      </c>
      <c r="T378" s="13">
        <v>1</v>
      </c>
      <c r="U378" s="9">
        <v>1</v>
      </c>
      <c r="V378" s="9">
        <v>1</v>
      </c>
      <c r="W378" s="15">
        <f t="shared" si="13"/>
        <v>1.174049878737355</v>
      </c>
      <c r="X378" s="16">
        <f t="shared" si="12"/>
        <v>3.0293360288487982E-2</v>
      </c>
      <c r="Y378"/>
    </row>
    <row r="379" spans="2:25">
      <c r="B379" s="9">
        <v>1</v>
      </c>
      <c r="C379" s="3">
        <v>0</v>
      </c>
      <c r="D379" s="9">
        <v>1</v>
      </c>
      <c r="E379" s="3">
        <v>0</v>
      </c>
      <c r="F379" s="14">
        <v>0</v>
      </c>
      <c r="G379" s="13">
        <v>0</v>
      </c>
      <c r="H379" s="13">
        <v>0</v>
      </c>
      <c r="I379" s="13">
        <v>0</v>
      </c>
      <c r="J379" s="13">
        <v>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9">
        <v>1</v>
      </c>
      <c r="V379" s="9">
        <v>1</v>
      </c>
      <c r="W379" s="15">
        <f t="shared" si="13"/>
        <v>0.3579801533744244</v>
      </c>
      <c r="X379" s="16">
        <f t="shared" si="12"/>
        <v>0.41218948346112755</v>
      </c>
      <c r="Y379"/>
    </row>
    <row r="380" spans="2:25">
      <c r="B380" s="9">
        <v>0</v>
      </c>
      <c r="C380" s="3">
        <v>0</v>
      </c>
      <c r="D380" s="9">
        <v>1</v>
      </c>
      <c r="E380" s="3">
        <v>0</v>
      </c>
      <c r="F380" s="14">
        <v>0</v>
      </c>
      <c r="G380" s="13">
        <v>0</v>
      </c>
      <c r="H380" s="13">
        <v>0</v>
      </c>
      <c r="I380" s="13">
        <v>1</v>
      </c>
      <c r="J380" s="13">
        <v>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v>0</v>
      </c>
      <c r="U380" s="9">
        <v>1</v>
      </c>
      <c r="V380" s="9">
        <v>1</v>
      </c>
      <c r="W380" s="15">
        <f t="shared" si="13"/>
        <v>0.80187589407328397</v>
      </c>
      <c r="X380" s="16">
        <f t="shared" si="12"/>
        <v>3.9253161349260594E-2</v>
      </c>
      <c r="Y380"/>
    </row>
    <row r="381" spans="2:25">
      <c r="B381" s="9">
        <v>0</v>
      </c>
      <c r="C381" s="3">
        <v>1</v>
      </c>
      <c r="D381" s="9">
        <v>0</v>
      </c>
      <c r="E381" s="3">
        <v>1</v>
      </c>
      <c r="F381" s="14">
        <v>0</v>
      </c>
      <c r="G381" s="13">
        <v>0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0</v>
      </c>
      <c r="U381" s="9">
        <v>1</v>
      </c>
      <c r="V381" s="9">
        <v>1</v>
      </c>
      <c r="W381" s="15">
        <f t="shared" si="13"/>
        <v>0.44410241005586282</v>
      </c>
      <c r="X381" s="16">
        <f t="shared" si="12"/>
        <v>0.3090221305057001</v>
      </c>
      <c r="Y381"/>
    </row>
    <row r="382" spans="2:25">
      <c r="B382" s="9">
        <v>0</v>
      </c>
      <c r="C382" s="3">
        <v>1</v>
      </c>
      <c r="D382" s="9">
        <v>0</v>
      </c>
      <c r="E382" s="3">
        <v>1</v>
      </c>
      <c r="F382" s="14">
        <v>0</v>
      </c>
      <c r="G382" s="13">
        <v>0</v>
      </c>
      <c r="H382" s="13">
        <v>0</v>
      </c>
      <c r="I382" s="13">
        <v>1</v>
      </c>
      <c r="J382" s="13">
        <v>0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9">
        <v>1</v>
      </c>
      <c r="V382" s="9">
        <v>1</v>
      </c>
      <c r="W382" s="15">
        <f t="shared" si="13"/>
        <v>0.78968749304170704</v>
      </c>
      <c r="X382" s="16">
        <f t="shared" si="12"/>
        <v>4.4231350583082023E-2</v>
      </c>
      <c r="Y382"/>
    </row>
    <row r="383" spans="2:25">
      <c r="B383" s="9">
        <v>0</v>
      </c>
      <c r="C383" s="3">
        <v>1</v>
      </c>
      <c r="D383" s="9">
        <v>1</v>
      </c>
      <c r="E383" s="3">
        <v>0</v>
      </c>
      <c r="F383" s="14">
        <v>0</v>
      </c>
      <c r="G383" s="13">
        <v>0</v>
      </c>
      <c r="H383" s="13">
        <v>0</v>
      </c>
      <c r="I383" s="13">
        <v>0</v>
      </c>
      <c r="J383" s="13">
        <v>0</v>
      </c>
      <c r="K383" s="13">
        <v>0</v>
      </c>
      <c r="L383" s="13">
        <v>0</v>
      </c>
      <c r="M383" s="13">
        <v>1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9">
        <v>1</v>
      </c>
      <c r="V383" s="9">
        <v>1</v>
      </c>
      <c r="W383" s="15">
        <f t="shared" si="13"/>
        <v>0.65939403945870101</v>
      </c>
      <c r="X383" s="16">
        <f t="shared" si="12"/>
        <v>0.11601242035626093</v>
      </c>
      <c r="Y383"/>
    </row>
    <row r="384" spans="2:25">
      <c r="B384" s="9">
        <v>0</v>
      </c>
      <c r="C384" s="3">
        <v>1</v>
      </c>
      <c r="D384" s="9">
        <v>1</v>
      </c>
      <c r="E384" s="3">
        <v>0</v>
      </c>
      <c r="F384" s="14">
        <v>1</v>
      </c>
      <c r="G384" s="13">
        <v>0</v>
      </c>
      <c r="H384" s="13">
        <v>0</v>
      </c>
      <c r="I384" s="13">
        <v>1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1</v>
      </c>
      <c r="S384" s="13">
        <v>0</v>
      </c>
      <c r="T384" s="13">
        <v>0</v>
      </c>
      <c r="U384" s="9">
        <v>1</v>
      </c>
      <c r="V384" s="9">
        <v>1</v>
      </c>
      <c r="W384" s="15">
        <f t="shared" si="13"/>
        <v>1.1792308484638361</v>
      </c>
      <c r="X384" s="16">
        <f t="shared" si="12"/>
        <v>3.2123697041066573E-2</v>
      </c>
      <c r="Y384"/>
    </row>
    <row r="385" spans="2:25">
      <c r="B385" s="9">
        <v>1</v>
      </c>
      <c r="C385" s="3">
        <v>0</v>
      </c>
      <c r="D385" s="9">
        <v>1</v>
      </c>
      <c r="E385" s="3">
        <v>0</v>
      </c>
      <c r="F385" s="14">
        <v>0</v>
      </c>
      <c r="G385" s="13">
        <v>0</v>
      </c>
      <c r="H385" s="13">
        <v>0</v>
      </c>
      <c r="I385" s="13">
        <v>1</v>
      </c>
      <c r="J385" s="13">
        <v>1</v>
      </c>
      <c r="K385" s="13">
        <v>0</v>
      </c>
      <c r="L385" s="13">
        <v>0</v>
      </c>
      <c r="M385" s="13">
        <v>0</v>
      </c>
      <c r="N385" s="13">
        <v>0</v>
      </c>
      <c r="O385" s="13">
        <v>1</v>
      </c>
      <c r="P385" s="13">
        <v>0</v>
      </c>
      <c r="Q385" s="13">
        <v>0</v>
      </c>
      <c r="R385" s="13">
        <v>0</v>
      </c>
      <c r="S385" s="13">
        <v>1</v>
      </c>
      <c r="T385" s="13">
        <v>1</v>
      </c>
      <c r="U385" s="9">
        <v>1</v>
      </c>
      <c r="V385" s="9">
        <v>1</v>
      </c>
      <c r="W385" s="15">
        <f t="shared" si="13"/>
        <v>1.1906721324742684</v>
      </c>
      <c r="X385" s="16">
        <f t="shared" si="12"/>
        <v>3.6355862102284954E-2</v>
      </c>
      <c r="Y385"/>
    </row>
    <row r="386" spans="2:25">
      <c r="B386" s="9">
        <v>0</v>
      </c>
      <c r="C386" s="3">
        <v>0</v>
      </c>
      <c r="D386" s="9">
        <v>1</v>
      </c>
      <c r="E386" s="3">
        <v>0</v>
      </c>
      <c r="F386" s="14">
        <v>0</v>
      </c>
      <c r="G386" s="13">
        <v>0</v>
      </c>
      <c r="H386" s="13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9">
        <v>1</v>
      </c>
      <c r="V386" s="9">
        <v>1</v>
      </c>
      <c r="W386" s="15">
        <f t="shared" si="13"/>
        <v>0.45629081108743985</v>
      </c>
      <c r="X386" s="16">
        <f t="shared" si="12"/>
        <v>0.29561968210795403</v>
      </c>
      <c r="Y386"/>
    </row>
    <row r="387" spans="2:25">
      <c r="B387" s="9">
        <v>0</v>
      </c>
      <c r="C387" s="3">
        <v>1</v>
      </c>
      <c r="D387" s="9">
        <v>1</v>
      </c>
      <c r="E387" s="3">
        <v>0</v>
      </c>
      <c r="F387" s="14">
        <v>0</v>
      </c>
      <c r="G387" s="13">
        <v>0</v>
      </c>
      <c r="H387" s="13">
        <v>0</v>
      </c>
      <c r="I387" s="13">
        <v>0</v>
      </c>
      <c r="J387" s="13">
        <v>1</v>
      </c>
      <c r="K387" s="13">
        <v>0</v>
      </c>
      <c r="L387" s="13">
        <v>0</v>
      </c>
      <c r="M387" s="13">
        <v>0</v>
      </c>
      <c r="N387" s="13">
        <v>1</v>
      </c>
      <c r="O387" s="13">
        <v>0</v>
      </c>
      <c r="P387" s="13">
        <v>1</v>
      </c>
      <c r="Q387" s="13">
        <v>0</v>
      </c>
      <c r="R387" s="13">
        <v>0</v>
      </c>
      <c r="S387" s="13">
        <v>0</v>
      </c>
      <c r="T387" s="13">
        <v>1</v>
      </c>
      <c r="U387" s="9">
        <v>1</v>
      </c>
      <c r="V387" s="9">
        <v>1</v>
      </c>
      <c r="W387" s="15">
        <f t="shared" si="13"/>
        <v>0.95020205773452726</v>
      </c>
      <c r="X387" s="16">
        <f t="shared" si="12"/>
        <v>2.4798350538753561E-3</v>
      </c>
      <c r="Y387"/>
    </row>
    <row r="388" spans="2:25">
      <c r="B388" s="9">
        <v>1</v>
      </c>
      <c r="C388" s="3">
        <v>0</v>
      </c>
      <c r="D388" s="9">
        <v>0</v>
      </c>
      <c r="E388" s="3">
        <v>0</v>
      </c>
      <c r="F388" s="14">
        <v>0</v>
      </c>
      <c r="G388" s="13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1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9">
        <v>1</v>
      </c>
      <c r="V388" s="9">
        <v>1</v>
      </c>
      <c r="W388" s="15">
        <f t="shared" si="13"/>
        <v>0.54644406450691274</v>
      </c>
      <c r="X388" s="16">
        <f t="shared" si="12"/>
        <v>0.20571298662100954</v>
      </c>
      <c r="Y388"/>
    </row>
    <row r="389" spans="2:25">
      <c r="B389" s="9">
        <v>0</v>
      </c>
      <c r="C389" s="3">
        <v>1</v>
      </c>
      <c r="D389" s="9">
        <v>1</v>
      </c>
      <c r="E389" s="3">
        <v>0</v>
      </c>
      <c r="F389" s="14">
        <v>0</v>
      </c>
      <c r="G389" s="13">
        <v>0</v>
      </c>
      <c r="H389" s="13">
        <v>1</v>
      </c>
      <c r="I389" s="13">
        <v>0</v>
      </c>
      <c r="J389" s="13">
        <v>1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1</v>
      </c>
      <c r="U389" s="9">
        <v>1</v>
      </c>
      <c r="V389" s="9">
        <v>1</v>
      </c>
      <c r="W389" s="15">
        <f t="shared" si="13"/>
        <v>0.72543477589391037</v>
      </c>
      <c r="X389" s="16">
        <f t="shared" si="12"/>
        <v>7.538606228842723E-2</v>
      </c>
      <c r="Y389"/>
    </row>
    <row r="390" spans="2:25">
      <c r="B390" s="9">
        <v>1</v>
      </c>
      <c r="C390" s="3">
        <v>0</v>
      </c>
      <c r="D390" s="9">
        <v>1</v>
      </c>
      <c r="E390" s="3">
        <v>0</v>
      </c>
      <c r="F390" s="14">
        <v>1</v>
      </c>
      <c r="G390" s="13">
        <v>0</v>
      </c>
      <c r="H390" s="13">
        <v>0</v>
      </c>
      <c r="I390" s="13">
        <v>0</v>
      </c>
      <c r="J390" s="13">
        <v>1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9">
        <v>1</v>
      </c>
      <c r="V390" s="9">
        <v>1</v>
      </c>
      <c r="W390" s="15">
        <f t="shared" si="13"/>
        <v>0.86849838099848986</v>
      </c>
      <c r="X390" s="16">
        <f t="shared" si="12"/>
        <v>1.7292675800018333E-2</v>
      </c>
      <c r="Y390"/>
    </row>
    <row r="391" spans="2:25">
      <c r="B391" s="9">
        <v>1</v>
      </c>
      <c r="C391" s="3">
        <v>0</v>
      </c>
      <c r="D391" s="9">
        <v>0</v>
      </c>
      <c r="E391" s="3">
        <v>1</v>
      </c>
      <c r="F391" s="14">
        <v>0</v>
      </c>
      <c r="G391" s="13">
        <v>0</v>
      </c>
      <c r="H391" s="13">
        <v>0</v>
      </c>
      <c r="I391" s="13">
        <v>1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9">
        <v>1</v>
      </c>
      <c r="V391" s="9">
        <v>1</v>
      </c>
      <c r="W391" s="15">
        <f t="shared" si="13"/>
        <v>0.71819830158113729</v>
      </c>
      <c r="X391" s="16">
        <f t="shared" si="12"/>
        <v>7.9412197231755646E-2</v>
      </c>
      <c r="Y391"/>
    </row>
    <row r="392" spans="2:25">
      <c r="B392" s="9">
        <v>1</v>
      </c>
      <c r="C392" s="3">
        <v>0</v>
      </c>
      <c r="D392" s="9">
        <v>1</v>
      </c>
      <c r="E392" s="3">
        <v>0</v>
      </c>
      <c r="F392" s="14">
        <v>0</v>
      </c>
      <c r="G392" s="13">
        <v>0</v>
      </c>
      <c r="H392" s="13">
        <v>0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>
        <v>0</v>
      </c>
      <c r="U392" s="9">
        <v>1</v>
      </c>
      <c r="V392" s="9">
        <v>1</v>
      </c>
      <c r="W392" s="15">
        <f t="shared" si="13"/>
        <v>0.3579801533744244</v>
      </c>
      <c r="X392" s="16">
        <f t="shared" ref="X392:X455" si="14">(V392-W392)^2</f>
        <v>0.41218948346112755</v>
      </c>
      <c r="Y392"/>
    </row>
    <row r="393" spans="2:25">
      <c r="B393" s="9">
        <v>0</v>
      </c>
      <c r="C393" s="3">
        <v>1</v>
      </c>
      <c r="D393" s="9">
        <v>0</v>
      </c>
      <c r="E393" s="3">
        <v>1</v>
      </c>
      <c r="F393" s="14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1</v>
      </c>
      <c r="U393" s="9">
        <v>1</v>
      </c>
      <c r="V393" s="9">
        <v>1</v>
      </c>
      <c r="W393" s="15">
        <f t="shared" ref="W393:W456" si="15">SUMPRODUCT(B$2:U$2,B393:U393)</f>
        <v>0.68401094084437597</v>
      </c>
      <c r="X393" s="16">
        <f t="shared" si="14"/>
        <v>9.9849085506056465E-2</v>
      </c>
      <c r="Y393"/>
    </row>
    <row r="394" spans="2:25">
      <c r="B394" s="9">
        <v>1</v>
      </c>
      <c r="C394" s="3">
        <v>0</v>
      </c>
      <c r="D394" s="9">
        <v>0</v>
      </c>
      <c r="E394" s="3">
        <v>0</v>
      </c>
      <c r="F394" s="14">
        <v>0</v>
      </c>
      <c r="G394" s="13">
        <v>0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9">
        <v>1</v>
      </c>
      <c r="V394" s="9">
        <v>1</v>
      </c>
      <c r="W394" s="15">
        <f t="shared" si="15"/>
        <v>0.38591085645119255</v>
      </c>
      <c r="X394" s="16">
        <f t="shared" si="14"/>
        <v>0.3771054762245078</v>
      </c>
      <c r="Y394"/>
    </row>
    <row r="395" spans="2:25">
      <c r="B395" s="9">
        <v>0</v>
      </c>
      <c r="C395" s="3">
        <v>1</v>
      </c>
      <c r="D395" s="9">
        <v>0</v>
      </c>
      <c r="E395" s="3">
        <v>1</v>
      </c>
      <c r="F395" s="14">
        <v>0</v>
      </c>
      <c r="G395" s="13">
        <v>0</v>
      </c>
      <c r="H395" s="13">
        <v>0</v>
      </c>
      <c r="I395" s="13">
        <v>0</v>
      </c>
      <c r="J395" s="13">
        <v>1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  <c r="T395" s="13">
        <v>0</v>
      </c>
      <c r="U395" s="9">
        <v>1</v>
      </c>
      <c r="V395" s="9">
        <v>1</v>
      </c>
      <c r="W395" s="15">
        <f t="shared" si="15"/>
        <v>0.73822698663947872</v>
      </c>
      <c r="X395" s="16">
        <f t="shared" si="14"/>
        <v>6.8525110523847646E-2</v>
      </c>
      <c r="Y395"/>
    </row>
    <row r="396" spans="2:25">
      <c r="B396" s="9">
        <v>0</v>
      </c>
      <c r="C396" s="3">
        <v>1</v>
      </c>
      <c r="D396" s="9">
        <v>0</v>
      </c>
      <c r="E396" s="3">
        <v>1</v>
      </c>
      <c r="F396" s="14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9">
        <v>1</v>
      </c>
      <c r="V396" s="9">
        <v>1</v>
      </c>
      <c r="W396" s="15">
        <f t="shared" si="15"/>
        <v>0.44410241005586282</v>
      </c>
      <c r="X396" s="16">
        <f t="shared" si="14"/>
        <v>0.3090221305057001</v>
      </c>
      <c r="Y396"/>
    </row>
    <row r="397" spans="2:25">
      <c r="B397" s="9">
        <v>0</v>
      </c>
      <c r="C397" s="3">
        <v>1</v>
      </c>
      <c r="D397" s="9">
        <v>0</v>
      </c>
      <c r="E397" s="3">
        <v>1</v>
      </c>
      <c r="F397" s="14">
        <v>0</v>
      </c>
      <c r="G397" s="13">
        <v>0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9">
        <v>1</v>
      </c>
      <c r="V397" s="9">
        <v>1</v>
      </c>
      <c r="W397" s="15">
        <f t="shared" si="15"/>
        <v>0.44410241005586282</v>
      </c>
      <c r="X397" s="16">
        <f t="shared" si="14"/>
        <v>0.3090221305057001</v>
      </c>
      <c r="Y397"/>
    </row>
    <row r="398" spans="2:25">
      <c r="B398" s="9">
        <v>1</v>
      </c>
      <c r="C398" s="3">
        <v>0</v>
      </c>
      <c r="D398" s="9">
        <v>0</v>
      </c>
      <c r="E398" s="3">
        <v>1</v>
      </c>
      <c r="F398" s="14">
        <v>0</v>
      </c>
      <c r="G398" s="13">
        <v>0</v>
      </c>
      <c r="H398" s="13">
        <v>0</v>
      </c>
      <c r="I398" s="13">
        <v>1</v>
      </c>
      <c r="J398" s="13">
        <v>0</v>
      </c>
      <c r="K398" s="13">
        <v>0</v>
      </c>
      <c r="L398" s="13">
        <v>0</v>
      </c>
      <c r="M398" s="13">
        <v>0</v>
      </c>
      <c r="N398" s="13">
        <v>1</v>
      </c>
      <c r="O398" s="13">
        <v>0</v>
      </c>
      <c r="P398" s="13">
        <v>0</v>
      </c>
      <c r="Q398" s="13">
        <v>1</v>
      </c>
      <c r="R398" s="13">
        <v>0</v>
      </c>
      <c r="S398" s="13">
        <v>0</v>
      </c>
      <c r="T398" s="13">
        <v>1</v>
      </c>
      <c r="U398" s="9">
        <v>1</v>
      </c>
      <c r="V398" s="9">
        <v>1</v>
      </c>
      <c r="W398" s="15">
        <f t="shared" si="15"/>
        <v>1.2685681459034028</v>
      </c>
      <c r="X398" s="16">
        <f t="shared" si="14"/>
        <v>7.2128848993991468E-2</v>
      </c>
      <c r="Y398"/>
    </row>
    <row r="399" spans="2:25">
      <c r="B399" s="9">
        <v>0</v>
      </c>
      <c r="C399" s="3">
        <v>0</v>
      </c>
      <c r="D399" s="9">
        <v>1</v>
      </c>
      <c r="E399" s="3">
        <v>0</v>
      </c>
      <c r="F399" s="14">
        <v>0</v>
      </c>
      <c r="G399" s="13">
        <v>0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1</v>
      </c>
      <c r="P399" s="13">
        <v>0</v>
      </c>
      <c r="Q399" s="13">
        <v>1</v>
      </c>
      <c r="R399" s="13">
        <v>1</v>
      </c>
      <c r="S399" s="13">
        <v>0</v>
      </c>
      <c r="T399" s="13">
        <v>0</v>
      </c>
      <c r="U399" s="9">
        <v>1</v>
      </c>
      <c r="V399" s="9">
        <v>1</v>
      </c>
      <c r="W399" s="15">
        <f t="shared" si="15"/>
        <v>0.96929537363197749</v>
      </c>
      <c r="X399" s="16">
        <f t="shared" si="14"/>
        <v>9.4277408039986348E-4</v>
      </c>
      <c r="Y399"/>
    </row>
    <row r="400" spans="2:25">
      <c r="B400" s="9">
        <v>0</v>
      </c>
      <c r="C400" s="3">
        <v>1</v>
      </c>
      <c r="D400" s="9">
        <v>1</v>
      </c>
      <c r="E400" s="3">
        <v>0</v>
      </c>
      <c r="F400" s="14">
        <v>0</v>
      </c>
      <c r="G400" s="13">
        <v>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1</v>
      </c>
      <c r="N400" s="13">
        <v>0</v>
      </c>
      <c r="O400" s="13">
        <v>1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9">
        <v>1</v>
      </c>
      <c r="V400" s="9">
        <v>1</v>
      </c>
      <c r="W400" s="15">
        <f t="shared" si="15"/>
        <v>0.81992724751442125</v>
      </c>
      <c r="X400" s="16">
        <f t="shared" si="14"/>
        <v>3.2426196187732508E-2</v>
      </c>
      <c r="Y400"/>
    </row>
    <row r="401" spans="2:25">
      <c r="B401" s="9">
        <v>0</v>
      </c>
      <c r="C401" s="3">
        <v>1</v>
      </c>
      <c r="D401" s="9">
        <v>1</v>
      </c>
      <c r="E401" s="3">
        <v>0</v>
      </c>
      <c r="F401" s="14">
        <v>0</v>
      </c>
      <c r="G401" s="13">
        <v>0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1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9">
        <v>1</v>
      </c>
      <c r="V401" s="9">
        <v>1</v>
      </c>
      <c r="W401" s="15">
        <f t="shared" si="15"/>
        <v>0.65939403945870101</v>
      </c>
      <c r="X401" s="16">
        <f t="shared" si="14"/>
        <v>0.11601242035626093</v>
      </c>
      <c r="Y401"/>
    </row>
    <row r="402" spans="2:25">
      <c r="B402" s="9">
        <v>0</v>
      </c>
      <c r="C402" s="3">
        <v>1</v>
      </c>
      <c r="D402" s="9">
        <v>0</v>
      </c>
      <c r="E402" s="3">
        <v>1</v>
      </c>
      <c r="F402" s="14">
        <v>0</v>
      </c>
      <c r="G402" s="13">
        <v>0</v>
      </c>
      <c r="H402" s="13">
        <v>0</v>
      </c>
      <c r="I402" s="13">
        <v>1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1</v>
      </c>
      <c r="R402" s="13">
        <v>0</v>
      </c>
      <c r="S402" s="13">
        <v>0</v>
      </c>
      <c r="T402" s="13">
        <v>0</v>
      </c>
      <c r="U402" s="9">
        <v>1</v>
      </c>
      <c r="V402" s="9">
        <v>1</v>
      </c>
      <c r="W402" s="15">
        <f t="shared" si="15"/>
        <v>0.9543760779279763</v>
      </c>
      <c r="X402" s="16">
        <f t="shared" si="14"/>
        <v>2.0815422652340917E-3</v>
      </c>
      <c r="Y402"/>
    </row>
    <row r="403" spans="2:25">
      <c r="B403" s="9">
        <v>0</v>
      </c>
      <c r="C403" s="3">
        <v>1</v>
      </c>
      <c r="D403" s="9">
        <v>1</v>
      </c>
      <c r="E403" s="3">
        <v>0</v>
      </c>
      <c r="F403" s="14">
        <v>0</v>
      </c>
      <c r="G403" s="13">
        <v>0</v>
      </c>
      <c r="H403" s="13">
        <v>1</v>
      </c>
      <c r="I403" s="13">
        <v>1</v>
      </c>
      <c r="J403" s="13">
        <v>0</v>
      </c>
      <c r="K403" s="13">
        <v>1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9">
        <v>1</v>
      </c>
      <c r="V403" s="9">
        <v>1</v>
      </c>
      <c r="W403" s="15">
        <f t="shared" si="15"/>
        <v>0.86233710451433521</v>
      </c>
      <c r="X403" s="16">
        <f t="shared" si="14"/>
        <v>1.8951072793497069E-2</v>
      </c>
      <c r="Y403"/>
    </row>
    <row r="404" spans="2:25">
      <c r="B404" s="9">
        <v>1</v>
      </c>
      <c r="C404" s="3">
        <v>0</v>
      </c>
      <c r="D404" s="9">
        <v>1</v>
      </c>
      <c r="E404" s="3">
        <v>0</v>
      </c>
      <c r="F404" s="14">
        <v>1</v>
      </c>
      <c r="G404" s="13">
        <v>0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1</v>
      </c>
      <c r="Q404" s="13">
        <v>0</v>
      </c>
      <c r="R404" s="13">
        <v>0</v>
      </c>
      <c r="S404" s="13">
        <v>0</v>
      </c>
      <c r="T404" s="13">
        <v>0</v>
      </c>
      <c r="U404" s="9">
        <v>1</v>
      </c>
      <c r="V404" s="9">
        <v>1</v>
      </c>
      <c r="W404" s="15">
        <f t="shared" si="15"/>
        <v>0.41530068129479486</v>
      </c>
      <c r="X404" s="16">
        <f t="shared" si="14"/>
        <v>0.34187329329433114</v>
      </c>
      <c r="Y404"/>
    </row>
    <row r="405" spans="2:25">
      <c r="B405" s="9">
        <v>0</v>
      </c>
      <c r="C405" s="3">
        <v>1</v>
      </c>
      <c r="D405" s="9">
        <v>1</v>
      </c>
      <c r="E405" s="3">
        <v>0</v>
      </c>
      <c r="F405" s="14">
        <v>0</v>
      </c>
      <c r="G405" s="13">
        <v>0</v>
      </c>
      <c r="H405" s="13">
        <v>0</v>
      </c>
      <c r="I405" s="13">
        <v>1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1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9">
        <v>1</v>
      </c>
      <c r="V405" s="9">
        <v>1</v>
      </c>
      <c r="W405" s="15">
        <f t="shared" si="15"/>
        <v>0.93558763587655847</v>
      </c>
      <c r="X405" s="16">
        <f t="shared" si="14"/>
        <v>4.1489526519708185E-3</v>
      </c>
      <c r="Y405"/>
    </row>
    <row r="406" spans="2:25">
      <c r="B406" s="9">
        <v>0</v>
      </c>
      <c r="C406" s="3">
        <v>1</v>
      </c>
      <c r="D406" s="9">
        <v>0</v>
      </c>
      <c r="E406" s="3">
        <v>1</v>
      </c>
      <c r="F406" s="14">
        <v>0</v>
      </c>
      <c r="G406" s="13">
        <v>0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1</v>
      </c>
      <c r="Q406" s="13">
        <v>0</v>
      </c>
      <c r="R406" s="13">
        <v>0</v>
      </c>
      <c r="S406" s="13">
        <v>0</v>
      </c>
      <c r="T406" s="13">
        <v>1</v>
      </c>
      <c r="U406" s="9">
        <v>1</v>
      </c>
      <c r="V406" s="9">
        <v>1</v>
      </c>
      <c r="W406" s="15">
        <f t="shared" si="15"/>
        <v>0.52493781772429682</v>
      </c>
      <c r="X406" s="16">
        <f t="shared" si="14"/>
        <v>0.22568407702855345</v>
      </c>
      <c r="Y406"/>
    </row>
    <row r="407" spans="2:25">
      <c r="B407" s="9">
        <v>1</v>
      </c>
      <c r="C407" s="3">
        <v>0</v>
      </c>
      <c r="D407" s="9">
        <v>0</v>
      </c>
      <c r="E407" s="3">
        <v>0</v>
      </c>
      <c r="F407" s="14">
        <v>0</v>
      </c>
      <c r="G407" s="13">
        <v>0</v>
      </c>
      <c r="H407" s="13">
        <v>0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9">
        <v>1</v>
      </c>
      <c r="V407" s="9">
        <v>1</v>
      </c>
      <c r="W407" s="15">
        <f t="shared" si="15"/>
        <v>0.38591085645119255</v>
      </c>
      <c r="X407" s="16">
        <f t="shared" si="14"/>
        <v>0.3771054762245078</v>
      </c>
      <c r="Y407"/>
    </row>
    <row r="408" spans="2:25">
      <c r="B408" s="9">
        <v>1</v>
      </c>
      <c r="C408" s="3">
        <v>0</v>
      </c>
      <c r="D408" s="9">
        <v>1</v>
      </c>
      <c r="E408" s="3">
        <v>0</v>
      </c>
      <c r="F408" s="14">
        <v>0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1</v>
      </c>
      <c r="U408" s="9">
        <v>1</v>
      </c>
      <c r="V408" s="9">
        <v>1</v>
      </c>
      <c r="W408" s="15">
        <f t="shared" si="15"/>
        <v>0.59788868416293761</v>
      </c>
      <c r="X408" s="16">
        <f t="shared" si="14"/>
        <v>0.16169351032421375</v>
      </c>
      <c r="Y408"/>
    </row>
    <row r="409" spans="2:25">
      <c r="B409" s="9">
        <v>0</v>
      </c>
      <c r="C409" s="3">
        <v>0</v>
      </c>
      <c r="D409" s="9">
        <v>0</v>
      </c>
      <c r="E409" s="3">
        <v>1</v>
      </c>
      <c r="F409" s="14">
        <v>0</v>
      </c>
      <c r="G409" s="13">
        <v>0</v>
      </c>
      <c r="H409" s="13">
        <v>0</v>
      </c>
      <c r="I409" s="13">
        <v>0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1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9">
        <v>1</v>
      </c>
      <c r="V409" s="9">
        <v>1</v>
      </c>
      <c r="W409" s="15">
        <f t="shared" si="15"/>
        <v>0.63145708436402881</v>
      </c>
      <c r="X409" s="16">
        <f t="shared" si="14"/>
        <v>0.13582388066546258</v>
      </c>
      <c r="Y409"/>
    </row>
    <row r="410" spans="2:25">
      <c r="B410" s="9">
        <v>0</v>
      </c>
      <c r="C410" s="3">
        <v>1</v>
      </c>
      <c r="D410" s="9">
        <v>1</v>
      </c>
      <c r="E410" s="3">
        <v>0</v>
      </c>
      <c r="F410" s="14">
        <v>0</v>
      </c>
      <c r="G410" s="13">
        <v>0</v>
      </c>
      <c r="H410" s="13">
        <v>0</v>
      </c>
      <c r="I410" s="13">
        <v>0</v>
      </c>
      <c r="J410" s="13">
        <v>1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9">
        <v>1</v>
      </c>
      <c r="V410" s="9">
        <v>1</v>
      </c>
      <c r="W410" s="15">
        <f t="shared" si="15"/>
        <v>0.72359392141861001</v>
      </c>
      <c r="X410" s="16">
        <f t="shared" si="14"/>
        <v>7.640032027674154E-2</v>
      </c>
      <c r="Y410"/>
    </row>
    <row r="411" spans="2:25">
      <c r="B411" s="9">
        <v>0</v>
      </c>
      <c r="C411" s="3">
        <v>1</v>
      </c>
      <c r="D411" s="9">
        <v>0</v>
      </c>
      <c r="E411" s="3">
        <v>0</v>
      </c>
      <c r="F411" s="14">
        <v>1</v>
      </c>
      <c r="G411" s="13">
        <v>0</v>
      </c>
      <c r="H411" s="13">
        <v>0</v>
      </c>
      <c r="I411" s="13">
        <v>0</v>
      </c>
      <c r="J411" s="13">
        <v>0</v>
      </c>
      <c r="K411" s="13">
        <v>0</v>
      </c>
      <c r="L411" s="13">
        <v>0</v>
      </c>
      <c r="M411" s="13">
        <v>0</v>
      </c>
      <c r="N411" s="13">
        <v>0</v>
      </c>
      <c r="O411" s="13">
        <v>1</v>
      </c>
      <c r="P411" s="13">
        <v>0</v>
      </c>
      <c r="Q411" s="13">
        <v>1</v>
      </c>
      <c r="R411" s="13">
        <v>0</v>
      </c>
      <c r="S411" s="13">
        <v>0</v>
      </c>
      <c r="T411" s="13">
        <v>1</v>
      </c>
      <c r="U411" s="9">
        <v>1</v>
      </c>
      <c r="V411" s="9">
        <v>1</v>
      </c>
      <c r="W411" s="15">
        <f t="shared" si="15"/>
        <v>1.2389240226827145</v>
      </c>
      <c r="X411" s="16">
        <f t="shared" si="14"/>
        <v>5.7084688614890279E-2</v>
      </c>
      <c r="Y411"/>
    </row>
    <row r="412" spans="2:25">
      <c r="B412" s="9">
        <v>1</v>
      </c>
      <c r="C412" s="3">
        <v>0</v>
      </c>
      <c r="D412" s="9">
        <v>0</v>
      </c>
      <c r="E412" s="3">
        <v>1</v>
      </c>
      <c r="F412" s="14">
        <v>0</v>
      </c>
      <c r="G412" s="13">
        <v>0</v>
      </c>
      <c r="H412" s="13">
        <v>0</v>
      </c>
      <c r="I412" s="13">
        <v>0</v>
      </c>
      <c r="J412" s="13">
        <v>0</v>
      </c>
      <c r="K412" s="13">
        <v>0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13">
        <v>0</v>
      </c>
      <c r="R412" s="13">
        <v>1</v>
      </c>
      <c r="S412" s="13">
        <v>0</v>
      </c>
      <c r="T412" s="13">
        <v>1</v>
      </c>
      <c r="U412" s="9">
        <v>1</v>
      </c>
      <c r="V412" s="9">
        <v>1</v>
      </c>
      <c r="W412" s="15">
        <f t="shared" si="15"/>
        <v>0.80030451898635446</v>
      </c>
      <c r="X412" s="16">
        <f t="shared" si="14"/>
        <v>3.9878285137271263E-2</v>
      </c>
      <c r="Y412"/>
    </row>
    <row r="413" spans="2:25">
      <c r="B413" s="9">
        <v>1</v>
      </c>
      <c r="C413" s="3">
        <v>0</v>
      </c>
      <c r="D413" s="9">
        <v>0</v>
      </c>
      <c r="E413" s="3">
        <v>0</v>
      </c>
      <c r="F413" s="14">
        <v>1</v>
      </c>
      <c r="G413" s="13">
        <v>1</v>
      </c>
      <c r="H413" s="13">
        <v>1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1</v>
      </c>
      <c r="R413" s="13">
        <v>0</v>
      </c>
      <c r="S413" s="13">
        <v>0</v>
      </c>
      <c r="T413" s="13">
        <v>1</v>
      </c>
      <c r="U413" s="9">
        <v>1</v>
      </c>
      <c r="V413" s="9">
        <v>1</v>
      </c>
      <c r="W413" s="15">
        <f t="shared" si="15"/>
        <v>0.49475250925458814</v>
      </c>
      <c r="X413" s="16">
        <f t="shared" si="14"/>
        <v>0.25527502690453507</v>
      </c>
      <c r="Y413"/>
    </row>
    <row r="414" spans="2:25">
      <c r="B414" s="9">
        <v>0</v>
      </c>
      <c r="C414" s="3">
        <v>1</v>
      </c>
      <c r="D414" s="9">
        <v>1</v>
      </c>
      <c r="E414" s="3">
        <v>0</v>
      </c>
      <c r="F414" s="14">
        <v>0</v>
      </c>
      <c r="G414" s="13">
        <v>0</v>
      </c>
      <c r="H414" s="13">
        <v>0</v>
      </c>
      <c r="I414" s="13">
        <v>1</v>
      </c>
      <c r="J414" s="13">
        <v>0</v>
      </c>
      <c r="K414" s="13">
        <v>0</v>
      </c>
      <c r="L414" s="13">
        <v>0</v>
      </c>
      <c r="M414" s="13">
        <v>0</v>
      </c>
      <c r="N414" s="13">
        <v>1</v>
      </c>
      <c r="O414" s="13">
        <v>0</v>
      </c>
      <c r="P414" s="13">
        <v>0</v>
      </c>
      <c r="Q414" s="13">
        <v>0</v>
      </c>
      <c r="R414" s="13">
        <v>0</v>
      </c>
      <c r="S414" s="13">
        <v>0</v>
      </c>
      <c r="T414" s="13">
        <v>0</v>
      </c>
      <c r="U414" s="9">
        <v>1</v>
      </c>
      <c r="V414" s="9">
        <v>1</v>
      </c>
      <c r="W414" s="15">
        <f t="shared" si="15"/>
        <v>0.92082715646832147</v>
      </c>
      <c r="X414" s="16">
        <f t="shared" si="14"/>
        <v>6.2683391528916502E-3</v>
      </c>
      <c r="Y414"/>
    </row>
    <row r="415" spans="2:25">
      <c r="B415" s="9">
        <v>0</v>
      </c>
      <c r="C415" s="3">
        <v>1</v>
      </c>
      <c r="D415" s="9">
        <v>0</v>
      </c>
      <c r="E415" s="3">
        <v>1</v>
      </c>
      <c r="F415" s="14">
        <v>0</v>
      </c>
      <c r="G415" s="13">
        <v>0</v>
      </c>
      <c r="H415" s="13">
        <v>0</v>
      </c>
      <c r="I415" s="13">
        <v>0</v>
      </c>
      <c r="J415" s="13">
        <v>1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1</v>
      </c>
      <c r="S415" s="13">
        <v>0</v>
      </c>
      <c r="T415" s="13">
        <v>0</v>
      </c>
      <c r="U415" s="9">
        <v>1</v>
      </c>
      <c r="V415" s="9">
        <v>1</v>
      </c>
      <c r="W415" s="15">
        <f t="shared" si="15"/>
        <v>0.92600975624202686</v>
      </c>
      <c r="X415" s="16">
        <f t="shared" si="14"/>
        <v>5.4745561713642832E-3</v>
      </c>
      <c r="Y415"/>
    </row>
    <row r="416" spans="2:25">
      <c r="B416" s="9">
        <v>1</v>
      </c>
      <c r="C416" s="3">
        <v>0</v>
      </c>
      <c r="D416" s="9">
        <v>0</v>
      </c>
      <c r="E416" s="3">
        <v>1</v>
      </c>
      <c r="F416" s="14">
        <v>0</v>
      </c>
      <c r="G416" s="13">
        <v>0</v>
      </c>
      <c r="H416" s="13">
        <v>0</v>
      </c>
      <c r="I416" s="13">
        <v>1</v>
      </c>
      <c r="J416" s="13">
        <v>1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1</v>
      </c>
      <c r="S416" s="13">
        <v>0</v>
      </c>
      <c r="T416" s="13">
        <v>1</v>
      </c>
      <c r="U416" s="9">
        <v>1</v>
      </c>
      <c r="V416" s="9">
        <v>1</v>
      </c>
      <c r="W416" s="15">
        <f t="shared" si="15"/>
        <v>1.4400141785558145</v>
      </c>
      <c r="X416" s="16">
        <f t="shared" si="14"/>
        <v>0.19361247733014819</v>
      </c>
      <c r="Y416"/>
    </row>
    <row r="417" spans="2:25">
      <c r="B417" s="9">
        <v>0</v>
      </c>
      <c r="C417" s="3">
        <v>1</v>
      </c>
      <c r="D417" s="9">
        <v>0</v>
      </c>
      <c r="E417" s="3">
        <v>1</v>
      </c>
      <c r="F417" s="14">
        <v>1</v>
      </c>
      <c r="G417" s="13">
        <v>0</v>
      </c>
      <c r="H417" s="13">
        <v>0</v>
      </c>
      <c r="I417" s="13">
        <v>1</v>
      </c>
      <c r="J417" s="13">
        <v>0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>
        <v>0</v>
      </c>
      <c r="U417" s="9">
        <v>1</v>
      </c>
      <c r="V417" s="9">
        <v>1</v>
      </c>
      <c r="W417" s="15">
        <f t="shared" si="15"/>
        <v>1.0060811440821564</v>
      </c>
      <c r="X417" s="16">
        <f t="shared" si="14"/>
        <v>3.6980313347946184E-5</v>
      </c>
      <c r="Y417"/>
    </row>
    <row r="418" spans="2:25">
      <c r="B418" s="9">
        <v>0</v>
      </c>
      <c r="C418" s="3">
        <v>1</v>
      </c>
      <c r="D418" s="9">
        <v>0</v>
      </c>
      <c r="E418" s="3">
        <v>1</v>
      </c>
      <c r="F418" s="14">
        <v>0</v>
      </c>
      <c r="G418" s="13">
        <v>0</v>
      </c>
      <c r="H418" s="13">
        <v>0</v>
      </c>
      <c r="I418" s="13">
        <v>0</v>
      </c>
      <c r="J418" s="13">
        <v>0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9">
        <v>1</v>
      </c>
      <c r="V418" s="9">
        <v>1</v>
      </c>
      <c r="W418" s="15">
        <f t="shared" si="15"/>
        <v>0.44410241005586282</v>
      </c>
      <c r="X418" s="16">
        <f t="shared" si="14"/>
        <v>0.3090221305057001</v>
      </c>
      <c r="Y418"/>
    </row>
    <row r="419" spans="2:25">
      <c r="B419" s="9">
        <v>0</v>
      </c>
      <c r="C419" s="3">
        <v>1</v>
      </c>
      <c r="D419" s="9">
        <v>1</v>
      </c>
      <c r="E419" s="3">
        <v>0</v>
      </c>
      <c r="F419" s="14">
        <v>0</v>
      </c>
      <c r="G419" s="13">
        <v>0</v>
      </c>
      <c r="H419" s="13">
        <v>0</v>
      </c>
      <c r="I419" s="13">
        <v>0</v>
      </c>
      <c r="J419" s="13">
        <v>0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9">
        <v>1</v>
      </c>
      <c r="V419" s="9">
        <v>1</v>
      </c>
      <c r="W419" s="15">
        <f t="shared" si="15"/>
        <v>0.4294693448349941</v>
      </c>
      <c r="X419" s="16">
        <f t="shared" si="14"/>
        <v>0.32550522848301089</v>
      </c>
      <c r="Y419"/>
    </row>
    <row r="420" spans="2:25">
      <c r="B420" s="9">
        <v>0</v>
      </c>
      <c r="C420" s="3">
        <v>1</v>
      </c>
      <c r="D420" s="9">
        <v>0</v>
      </c>
      <c r="E420" s="3">
        <v>1</v>
      </c>
      <c r="F420" s="14">
        <v>0</v>
      </c>
      <c r="G420" s="13">
        <v>0</v>
      </c>
      <c r="H420" s="13">
        <v>0</v>
      </c>
      <c r="I420" s="13">
        <v>1</v>
      </c>
      <c r="J420" s="13">
        <v>0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9">
        <v>1</v>
      </c>
      <c r="V420" s="9">
        <v>1</v>
      </c>
      <c r="W420" s="15">
        <f t="shared" si="15"/>
        <v>0.78968749304170704</v>
      </c>
      <c r="X420" s="16">
        <f t="shared" si="14"/>
        <v>4.4231350583082023E-2</v>
      </c>
      <c r="Y420"/>
    </row>
    <row r="421" spans="2:25">
      <c r="B421" s="9">
        <v>1</v>
      </c>
      <c r="C421" s="3">
        <v>0</v>
      </c>
      <c r="D421" s="9">
        <v>0</v>
      </c>
      <c r="E421" s="3">
        <v>1</v>
      </c>
      <c r="F421" s="14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9">
        <v>1</v>
      </c>
      <c r="V421" s="9">
        <v>1</v>
      </c>
      <c r="W421" s="15">
        <f t="shared" si="15"/>
        <v>0.37261321859529306</v>
      </c>
      <c r="X421" s="16">
        <f t="shared" si="14"/>
        <v>0.39361417348135752</v>
      </c>
      <c r="Y421"/>
    </row>
    <row r="422" spans="2:25">
      <c r="B422" s="9">
        <v>1</v>
      </c>
      <c r="C422" s="3">
        <v>0</v>
      </c>
      <c r="D422" s="9">
        <v>0</v>
      </c>
      <c r="E422" s="3">
        <v>1</v>
      </c>
      <c r="F422" s="14">
        <v>0</v>
      </c>
      <c r="G422" s="13">
        <v>0</v>
      </c>
      <c r="H422" s="13">
        <v>0</v>
      </c>
      <c r="I422" s="13">
        <v>0</v>
      </c>
      <c r="J422" s="13">
        <v>0</v>
      </c>
      <c r="K422" s="13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9">
        <v>1</v>
      </c>
      <c r="V422" s="9">
        <v>1</v>
      </c>
      <c r="W422" s="15">
        <f t="shared" si="15"/>
        <v>0.37261321859529306</v>
      </c>
      <c r="X422" s="16">
        <f t="shared" si="14"/>
        <v>0.39361417348135752</v>
      </c>
      <c r="Y422"/>
    </row>
    <row r="423" spans="2:25">
      <c r="B423" s="9">
        <v>1</v>
      </c>
      <c r="C423" s="3">
        <v>0</v>
      </c>
      <c r="D423" s="9">
        <v>0</v>
      </c>
      <c r="E423" s="3">
        <v>1</v>
      </c>
      <c r="F423" s="14">
        <v>0</v>
      </c>
      <c r="G423" s="13">
        <v>0</v>
      </c>
      <c r="H423" s="13">
        <v>0</v>
      </c>
      <c r="I423" s="13">
        <v>0</v>
      </c>
      <c r="J423" s="13">
        <v>0</v>
      </c>
      <c r="K423" s="13">
        <v>0</v>
      </c>
      <c r="L423" s="13">
        <v>0</v>
      </c>
      <c r="M423" s="13">
        <v>0</v>
      </c>
      <c r="N423" s="13">
        <v>1</v>
      </c>
      <c r="O423" s="13">
        <v>0</v>
      </c>
      <c r="P423" s="13">
        <v>1</v>
      </c>
      <c r="Q423" s="13">
        <v>0</v>
      </c>
      <c r="R423" s="13">
        <v>0</v>
      </c>
      <c r="S423" s="13">
        <v>0</v>
      </c>
      <c r="T423" s="13">
        <v>0</v>
      </c>
      <c r="U423" s="9">
        <v>1</v>
      </c>
      <c r="V423" s="9">
        <v>1</v>
      </c>
      <c r="W423" s="15">
        <f t="shared" si="15"/>
        <v>0.35931282412269716</v>
      </c>
      <c r="X423" s="16">
        <f t="shared" si="14"/>
        <v>0.41048005733363396</v>
      </c>
      <c r="Y423"/>
    </row>
    <row r="424" spans="2:25">
      <c r="B424" s="9">
        <v>0</v>
      </c>
      <c r="C424" s="3">
        <v>1</v>
      </c>
      <c r="D424" s="9">
        <v>0</v>
      </c>
      <c r="E424" s="3">
        <v>1</v>
      </c>
      <c r="F424" s="14">
        <v>0</v>
      </c>
      <c r="G424" s="13">
        <v>0</v>
      </c>
      <c r="H424" s="13">
        <v>0</v>
      </c>
      <c r="I424" s="13">
        <v>0</v>
      </c>
      <c r="J424" s="13">
        <v>0</v>
      </c>
      <c r="K424" s="13">
        <v>0</v>
      </c>
      <c r="L424" s="13">
        <v>0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9">
        <v>1</v>
      </c>
      <c r="V424" s="9">
        <v>1</v>
      </c>
      <c r="W424" s="15">
        <f t="shared" si="15"/>
        <v>0.44410241005586282</v>
      </c>
      <c r="X424" s="16">
        <f t="shared" si="14"/>
        <v>0.3090221305057001</v>
      </c>
      <c r="Y424"/>
    </row>
    <row r="425" spans="2:25">
      <c r="B425" s="9">
        <v>1</v>
      </c>
      <c r="C425" s="3">
        <v>0</v>
      </c>
      <c r="D425" s="9">
        <v>1</v>
      </c>
      <c r="E425" s="3">
        <v>0</v>
      </c>
      <c r="F425" s="14">
        <v>0</v>
      </c>
      <c r="G425" s="13">
        <v>0</v>
      </c>
      <c r="H425" s="13">
        <v>0</v>
      </c>
      <c r="I425" s="13">
        <v>0</v>
      </c>
      <c r="J425" s="13">
        <v>0</v>
      </c>
      <c r="K425" s="13">
        <v>0</v>
      </c>
      <c r="L425" s="13">
        <v>0</v>
      </c>
      <c r="M425" s="13">
        <v>1</v>
      </c>
      <c r="N425" s="13">
        <v>0</v>
      </c>
      <c r="O425" s="13">
        <v>0</v>
      </c>
      <c r="P425" s="13">
        <v>0</v>
      </c>
      <c r="Q425" s="13">
        <v>0</v>
      </c>
      <c r="R425" s="13">
        <v>0</v>
      </c>
      <c r="S425" s="13">
        <v>0</v>
      </c>
      <c r="T425" s="13">
        <v>1</v>
      </c>
      <c r="U425" s="9">
        <v>1</v>
      </c>
      <c r="V425" s="9">
        <v>1</v>
      </c>
      <c r="W425" s="15">
        <f t="shared" si="15"/>
        <v>0.8278133787866444</v>
      </c>
      <c r="X425" s="16">
        <f t="shared" si="14"/>
        <v>2.9648232524871598E-2</v>
      </c>
      <c r="Y425"/>
    </row>
    <row r="426" spans="2:25">
      <c r="B426" s="9">
        <v>1</v>
      </c>
      <c r="C426" s="3">
        <v>0</v>
      </c>
      <c r="D426" s="9">
        <v>0</v>
      </c>
      <c r="E426" s="3">
        <v>1</v>
      </c>
      <c r="F426" s="14">
        <v>0</v>
      </c>
      <c r="G426" s="13">
        <v>0</v>
      </c>
      <c r="H426" s="13">
        <v>0</v>
      </c>
      <c r="I426" s="13">
        <v>1</v>
      </c>
      <c r="J426" s="13">
        <v>0</v>
      </c>
      <c r="K426" s="13">
        <v>0</v>
      </c>
      <c r="L426" s="13">
        <v>0</v>
      </c>
      <c r="M426" s="13">
        <v>0</v>
      </c>
      <c r="N426" s="13">
        <v>0</v>
      </c>
      <c r="O426" s="13">
        <v>1</v>
      </c>
      <c r="P426" s="13">
        <v>0</v>
      </c>
      <c r="Q426" s="13">
        <v>0</v>
      </c>
      <c r="R426" s="13">
        <v>1</v>
      </c>
      <c r="S426" s="13">
        <v>0</v>
      </c>
      <c r="T426" s="13">
        <v>0</v>
      </c>
      <c r="U426" s="9">
        <v>1</v>
      </c>
      <c r="V426" s="9">
        <v>1</v>
      </c>
      <c r="W426" s="15">
        <f t="shared" si="15"/>
        <v>1.0665142792394056</v>
      </c>
      <c r="X426" s="16">
        <f t="shared" si="14"/>
        <v>4.4241493427376174E-3</v>
      </c>
      <c r="Y426"/>
    </row>
    <row r="427" spans="2:25">
      <c r="B427" s="9">
        <v>0</v>
      </c>
      <c r="C427" s="3">
        <v>1</v>
      </c>
      <c r="D427" s="9">
        <v>0</v>
      </c>
      <c r="E427" s="3">
        <v>1</v>
      </c>
      <c r="F427" s="14">
        <v>0</v>
      </c>
      <c r="G427" s="13">
        <v>0</v>
      </c>
      <c r="H427" s="13">
        <v>0</v>
      </c>
      <c r="I427" s="13">
        <v>0</v>
      </c>
      <c r="J427" s="13">
        <v>0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>
        <v>0</v>
      </c>
      <c r="U427" s="9">
        <v>1</v>
      </c>
      <c r="V427" s="9">
        <v>1</v>
      </c>
      <c r="W427" s="15">
        <f t="shared" si="15"/>
        <v>0.44410241005586282</v>
      </c>
      <c r="X427" s="16">
        <f t="shared" si="14"/>
        <v>0.3090221305057001</v>
      </c>
      <c r="Y427"/>
    </row>
    <row r="428" spans="2:25">
      <c r="B428" s="9">
        <v>0</v>
      </c>
      <c r="C428" s="3">
        <v>1</v>
      </c>
      <c r="D428" s="9">
        <v>0</v>
      </c>
      <c r="E428" s="3">
        <v>1</v>
      </c>
      <c r="F428" s="14">
        <v>0</v>
      </c>
      <c r="G428" s="13">
        <v>1</v>
      </c>
      <c r="H428" s="13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1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13">
        <v>0</v>
      </c>
      <c r="T428" s="13">
        <v>0</v>
      </c>
      <c r="U428" s="9">
        <v>1</v>
      </c>
      <c r="V428" s="9">
        <v>1</v>
      </c>
      <c r="W428" s="15">
        <f t="shared" si="15"/>
        <v>0.39994566708094603</v>
      </c>
      <c r="X428" s="16">
        <f t="shared" si="14"/>
        <v>0.36006520245493084</v>
      </c>
      <c r="Y428"/>
    </row>
    <row r="429" spans="2:25">
      <c r="B429" s="9">
        <v>0</v>
      </c>
      <c r="C429" s="3">
        <v>1</v>
      </c>
      <c r="D429" s="9">
        <v>0</v>
      </c>
      <c r="E429" s="3">
        <v>1</v>
      </c>
      <c r="F429" s="14">
        <v>0</v>
      </c>
      <c r="G429" s="13">
        <v>0</v>
      </c>
      <c r="H429" s="13">
        <v>0</v>
      </c>
      <c r="I429" s="13">
        <v>1</v>
      </c>
      <c r="J429" s="13">
        <v>1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1</v>
      </c>
      <c r="R429" s="13">
        <v>1</v>
      </c>
      <c r="S429" s="13">
        <v>0</v>
      </c>
      <c r="T429" s="13">
        <v>0</v>
      </c>
      <c r="U429" s="9">
        <v>1</v>
      </c>
      <c r="V429" s="9">
        <v>1</v>
      </c>
      <c r="W429" s="15">
        <f t="shared" si="15"/>
        <v>1.4362834241141405</v>
      </c>
      <c r="X429" s="16">
        <f t="shared" si="14"/>
        <v>0.19034322615675894</v>
      </c>
      <c r="Y429"/>
    </row>
    <row r="430" spans="2:25">
      <c r="B430" s="9">
        <v>1</v>
      </c>
      <c r="C430" s="3">
        <v>0</v>
      </c>
      <c r="D430" s="9">
        <v>1</v>
      </c>
      <c r="E430" s="3">
        <v>0</v>
      </c>
      <c r="F430" s="14">
        <v>0</v>
      </c>
      <c r="G430" s="13">
        <v>0</v>
      </c>
      <c r="H430" s="13">
        <v>0</v>
      </c>
      <c r="I430" s="13">
        <v>0</v>
      </c>
      <c r="J430" s="13">
        <v>1</v>
      </c>
      <c r="K430" s="13">
        <v>0</v>
      </c>
      <c r="L430" s="13">
        <v>0</v>
      </c>
      <c r="M430" s="13">
        <v>0</v>
      </c>
      <c r="N430" s="13">
        <v>0</v>
      </c>
      <c r="O430" s="13">
        <v>0</v>
      </c>
      <c r="P430" s="13">
        <v>1</v>
      </c>
      <c r="Q430" s="13">
        <v>0</v>
      </c>
      <c r="R430" s="13">
        <v>0</v>
      </c>
      <c r="S430" s="13">
        <v>1</v>
      </c>
      <c r="T430" s="13">
        <v>1</v>
      </c>
      <c r="U430" s="9">
        <v>1</v>
      </c>
      <c r="V430" s="9">
        <v>1</v>
      </c>
      <c r="W430" s="15">
        <f t="shared" si="15"/>
        <v>0.52548071831262499</v>
      </c>
      <c r="X430" s="16">
        <f t="shared" si="14"/>
        <v>0.22516854869310235</v>
      </c>
      <c r="Y430"/>
    </row>
    <row r="431" spans="2:25">
      <c r="B431" s="9">
        <v>0</v>
      </c>
      <c r="C431" s="3">
        <v>0</v>
      </c>
      <c r="D431" s="9">
        <v>1</v>
      </c>
      <c r="E431" s="3">
        <v>0</v>
      </c>
      <c r="F431" s="14">
        <v>1</v>
      </c>
      <c r="G431" s="13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  <c r="S431" s="13">
        <v>0</v>
      </c>
      <c r="T431" s="13">
        <v>0</v>
      </c>
      <c r="U431" s="9">
        <v>1</v>
      </c>
      <c r="V431" s="9">
        <v>1</v>
      </c>
      <c r="W431" s="15">
        <f t="shared" si="15"/>
        <v>0.67268446212788946</v>
      </c>
      <c r="X431" s="16">
        <f t="shared" si="14"/>
        <v>0.10713546133250904</v>
      </c>
      <c r="Y431"/>
    </row>
    <row r="432" spans="2:25">
      <c r="B432" s="9">
        <v>0</v>
      </c>
      <c r="C432" s="3">
        <v>1</v>
      </c>
      <c r="D432" s="9">
        <v>0</v>
      </c>
      <c r="E432" s="3">
        <v>1</v>
      </c>
      <c r="F432" s="14">
        <v>0</v>
      </c>
      <c r="G432" s="13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>
        <v>1</v>
      </c>
      <c r="U432" s="9">
        <v>1</v>
      </c>
      <c r="V432" s="9">
        <v>1</v>
      </c>
      <c r="W432" s="15">
        <f t="shared" si="15"/>
        <v>0.68401094084437597</v>
      </c>
      <c r="X432" s="16">
        <f t="shared" si="14"/>
        <v>9.9849085506056465E-2</v>
      </c>
      <c r="Y432"/>
    </row>
    <row r="433" spans="2:25">
      <c r="B433" s="9">
        <v>1</v>
      </c>
      <c r="C433" s="3">
        <v>0</v>
      </c>
      <c r="D433" s="9">
        <v>1</v>
      </c>
      <c r="E433" s="3">
        <v>0</v>
      </c>
      <c r="F433" s="14">
        <v>1</v>
      </c>
      <c r="G433" s="13">
        <v>0</v>
      </c>
      <c r="H433" s="13">
        <v>0</v>
      </c>
      <c r="I433" s="13">
        <v>0</v>
      </c>
      <c r="J433" s="13">
        <v>0</v>
      </c>
      <c r="K433" s="13">
        <v>0</v>
      </c>
      <c r="L433" s="13">
        <v>1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1</v>
      </c>
      <c r="S433" s="13">
        <v>0</v>
      </c>
      <c r="T433" s="13">
        <v>0</v>
      </c>
      <c r="U433" s="9">
        <v>1</v>
      </c>
      <c r="V433" s="9">
        <v>1</v>
      </c>
      <c r="W433" s="15">
        <f t="shared" si="15"/>
        <v>0.95578295725704931</v>
      </c>
      <c r="X433" s="16">
        <f t="shared" si="14"/>
        <v>1.9551468689319278E-3</v>
      </c>
      <c r="Y433"/>
    </row>
    <row r="434" spans="2:25">
      <c r="B434" s="9">
        <v>0</v>
      </c>
      <c r="C434" s="3">
        <v>1</v>
      </c>
      <c r="D434" s="9">
        <v>1</v>
      </c>
      <c r="E434" s="3">
        <v>0</v>
      </c>
      <c r="F434" s="14">
        <v>0</v>
      </c>
      <c r="G434" s="13">
        <v>0</v>
      </c>
      <c r="H434" s="13">
        <v>0</v>
      </c>
      <c r="I434" s="13">
        <v>0</v>
      </c>
      <c r="J434" s="13">
        <v>0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0</v>
      </c>
      <c r="Q434" s="13">
        <v>0</v>
      </c>
      <c r="R434" s="13">
        <v>0</v>
      </c>
      <c r="S434" s="13">
        <v>0</v>
      </c>
      <c r="T434" s="13">
        <v>0</v>
      </c>
      <c r="U434" s="9">
        <v>1</v>
      </c>
      <c r="V434" s="9">
        <v>1</v>
      </c>
      <c r="W434" s="15">
        <f t="shared" si="15"/>
        <v>0.4294693448349941</v>
      </c>
      <c r="X434" s="16">
        <f t="shared" si="14"/>
        <v>0.32550522848301089</v>
      </c>
      <c r="Y434"/>
    </row>
    <row r="435" spans="2:25">
      <c r="B435" s="9">
        <v>0</v>
      </c>
      <c r="C435" s="3">
        <v>1</v>
      </c>
      <c r="D435" s="9">
        <v>0</v>
      </c>
      <c r="E435" s="3">
        <v>1</v>
      </c>
      <c r="F435" s="14">
        <v>0</v>
      </c>
      <c r="G435" s="13">
        <v>0</v>
      </c>
      <c r="H435" s="13">
        <v>0</v>
      </c>
      <c r="I435" s="13">
        <v>0</v>
      </c>
      <c r="J435" s="13">
        <v>0</v>
      </c>
      <c r="K435" s="13">
        <v>0</v>
      </c>
      <c r="L435" s="13">
        <v>0</v>
      </c>
      <c r="M435" s="13">
        <v>0</v>
      </c>
      <c r="N435" s="13">
        <v>1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9">
        <v>1</v>
      </c>
      <c r="V435" s="9">
        <v>1</v>
      </c>
      <c r="W435" s="15">
        <f t="shared" si="15"/>
        <v>0.58987513870334607</v>
      </c>
      <c r="X435" s="16">
        <f t="shared" si="14"/>
        <v>0.16820240185359964</v>
      </c>
      <c r="Y435"/>
    </row>
    <row r="436" spans="2:25">
      <c r="B436" s="9">
        <v>0</v>
      </c>
      <c r="C436" s="3">
        <v>1</v>
      </c>
      <c r="D436" s="9">
        <v>0</v>
      </c>
      <c r="E436" s="3">
        <v>1</v>
      </c>
      <c r="F436" s="14">
        <v>0</v>
      </c>
      <c r="G436" s="13">
        <v>0</v>
      </c>
      <c r="H436" s="13">
        <v>0</v>
      </c>
      <c r="I436" s="13">
        <v>0</v>
      </c>
      <c r="J436" s="13">
        <v>1</v>
      </c>
      <c r="K436" s="13">
        <v>0</v>
      </c>
      <c r="L436" s="13">
        <v>0</v>
      </c>
      <c r="M436" s="13">
        <v>0</v>
      </c>
      <c r="N436" s="13">
        <v>0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  <c r="T436" s="13">
        <v>0</v>
      </c>
      <c r="U436" s="9">
        <v>1</v>
      </c>
      <c r="V436" s="9">
        <v>1</v>
      </c>
      <c r="W436" s="15">
        <f t="shared" si="15"/>
        <v>0.73822698663947872</v>
      </c>
      <c r="X436" s="16">
        <f t="shared" si="14"/>
        <v>6.8525110523847646E-2</v>
      </c>
      <c r="Y436"/>
    </row>
    <row r="437" spans="2:25">
      <c r="B437" s="9">
        <v>0</v>
      </c>
      <c r="C437" s="3">
        <v>1</v>
      </c>
      <c r="D437" s="9">
        <v>1</v>
      </c>
      <c r="E437" s="3">
        <v>0</v>
      </c>
      <c r="F437" s="14">
        <v>1</v>
      </c>
      <c r="G437" s="13">
        <v>0</v>
      </c>
      <c r="H437" s="13">
        <v>0</v>
      </c>
      <c r="I437" s="13">
        <v>0</v>
      </c>
      <c r="J437" s="13">
        <v>0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1</v>
      </c>
      <c r="Q437" s="13">
        <v>0</v>
      </c>
      <c r="R437" s="13">
        <v>0</v>
      </c>
      <c r="S437" s="13">
        <v>0</v>
      </c>
      <c r="T437" s="13">
        <v>0</v>
      </c>
      <c r="U437" s="9">
        <v>1</v>
      </c>
      <c r="V437" s="9">
        <v>1</v>
      </c>
      <c r="W437" s="15">
        <f t="shared" si="15"/>
        <v>0.48678987275536456</v>
      </c>
      <c r="X437" s="16">
        <f t="shared" si="14"/>
        <v>0.2633846347064549</v>
      </c>
      <c r="Y437"/>
    </row>
    <row r="438" spans="2:25">
      <c r="B438" s="9">
        <v>0</v>
      </c>
      <c r="C438" s="3">
        <v>1</v>
      </c>
      <c r="D438" s="9">
        <v>0</v>
      </c>
      <c r="E438" s="3">
        <v>1</v>
      </c>
      <c r="F438" s="14">
        <v>0</v>
      </c>
      <c r="G438" s="13">
        <v>0</v>
      </c>
      <c r="H438" s="13">
        <v>0</v>
      </c>
      <c r="I438" s="13">
        <v>0</v>
      </c>
      <c r="J438" s="13">
        <v>0</v>
      </c>
      <c r="K438" s="13">
        <v>0</v>
      </c>
      <c r="L438" s="13">
        <v>0</v>
      </c>
      <c r="M438" s="13">
        <v>1</v>
      </c>
      <c r="N438" s="13">
        <v>0</v>
      </c>
      <c r="O438" s="13">
        <v>0</v>
      </c>
      <c r="P438" s="13">
        <v>0</v>
      </c>
      <c r="Q438" s="13">
        <v>0</v>
      </c>
      <c r="R438" s="13">
        <v>1</v>
      </c>
      <c r="S438" s="13">
        <v>0</v>
      </c>
      <c r="T438" s="13">
        <v>0</v>
      </c>
      <c r="U438" s="9">
        <v>1</v>
      </c>
      <c r="V438" s="9">
        <v>1</v>
      </c>
      <c r="W438" s="15">
        <f t="shared" si="15"/>
        <v>0.86180987428211786</v>
      </c>
      <c r="X438" s="16">
        <f t="shared" si="14"/>
        <v>1.9096510845924071E-2</v>
      </c>
      <c r="Y438"/>
    </row>
    <row r="439" spans="2:25">
      <c r="B439" s="9">
        <v>0</v>
      </c>
      <c r="C439" s="3">
        <v>1</v>
      </c>
      <c r="D439" s="9">
        <v>1</v>
      </c>
      <c r="E439" s="3">
        <v>0</v>
      </c>
      <c r="F439" s="14">
        <v>0</v>
      </c>
      <c r="G439" s="13">
        <v>0</v>
      </c>
      <c r="H439" s="13">
        <v>0</v>
      </c>
      <c r="I439" s="13">
        <v>0</v>
      </c>
      <c r="J439" s="13">
        <v>0</v>
      </c>
      <c r="K439" s="13">
        <v>0</v>
      </c>
      <c r="L439" s="13">
        <v>0</v>
      </c>
      <c r="M439" s="13">
        <v>0</v>
      </c>
      <c r="N439" s="13">
        <v>0</v>
      </c>
      <c r="O439" s="13">
        <v>1</v>
      </c>
      <c r="P439" s="13">
        <v>0</v>
      </c>
      <c r="Q439" s="13">
        <v>0</v>
      </c>
      <c r="R439" s="13">
        <v>1</v>
      </c>
      <c r="S439" s="13">
        <v>0</v>
      </c>
      <c r="T439" s="13">
        <v>0</v>
      </c>
      <c r="U439" s="9">
        <v>1</v>
      </c>
      <c r="V439" s="9">
        <v>1</v>
      </c>
      <c r="W439" s="15">
        <f t="shared" si="15"/>
        <v>0.77778532249326249</v>
      </c>
      <c r="X439" s="16">
        <f t="shared" si="14"/>
        <v>4.9379362899423351E-2</v>
      </c>
      <c r="Y439"/>
    </row>
    <row r="440" spans="2:25">
      <c r="B440" s="9">
        <v>0</v>
      </c>
      <c r="C440" s="3">
        <v>1</v>
      </c>
      <c r="D440" s="9">
        <v>0</v>
      </c>
      <c r="E440" s="3">
        <v>1</v>
      </c>
      <c r="F440" s="14">
        <v>0</v>
      </c>
      <c r="G440" s="13">
        <v>0</v>
      </c>
      <c r="H440" s="13">
        <v>0</v>
      </c>
      <c r="I440" s="13">
        <v>1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1</v>
      </c>
      <c r="R440" s="13">
        <v>0</v>
      </c>
      <c r="S440" s="13">
        <v>0</v>
      </c>
      <c r="T440" s="13">
        <v>0</v>
      </c>
      <c r="U440" s="9">
        <v>1</v>
      </c>
      <c r="V440" s="9">
        <v>1</v>
      </c>
      <c r="W440" s="15">
        <f t="shared" si="15"/>
        <v>0.9543760779279763</v>
      </c>
      <c r="X440" s="16">
        <f t="shared" si="14"/>
        <v>2.0815422652340917E-3</v>
      </c>
      <c r="Y440"/>
    </row>
    <row r="441" spans="2:25">
      <c r="B441" s="9">
        <v>0</v>
      </c>
      <c r="C441" s="3">
        <v>1</v>
      </c>
      <c r="D441" s="9">
        <v>1</v>
      </c>
      <c r="E441" s="3">
        <v>0</v>
      </c>
      <c r="F441" s="14">
        <v>1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1</v>
      </c>
      <c r="T441" s="13">
        <v>0</v>
      </c>
      <c r="U441" s="9">
        <v>1</v>
      </c>
      <c r="V441" s="9">
        <v>1</v>
      </c>
      <c r="W441" s="15">
        <f t="shared" si="15"/>
        <v>0.43840357656159434</v>
      </c>
      <c r="X441" s="16">
        <f t="shared" si="14"/>
        <v>0.31539054281880902</v>
      </c>
      <c r="Y441"/>
    </row>
    <row r="442" spans="2:25">
      <c r="B442" s="9">
        <v>0</v>
      </c>
      <c r="C442" s="3">
        <v>0</v>
      </c>
      <c r="D442" s="9">
        <v>0</v>
      </c>
      <c r="E442" s="3">
        <v>1</v>
      </c>
      <c r="F442" s="14">
        <v>0</v>
      </c>
      <c r="G442" s="13">
        <v>0</v>
      </c>
      <c r="H442" s="13">
        <v>0</v>
      </c>
      <c r="I442" s="13">
        <v>0</v>
      </c>
      <c r="J442" s="13">
        <v>1</v>
      </c>
      <c r="K442" s="13">
        <v>0</v>
      </c>
      <c r="L442" s="13">
        <v>0</v>
      </c>
      <c r="M442" s="13">
        <v>0</v>
      </c>
      <c r="N442" s="13">
        <v>0</v>
      </c>
      <c r="O442" s="13">
        <v>1</v>
      </c>
      <c r="P442" s="13">
        <v>0</v>
      </c>
      <c r="Q442" s="13">
        <v>0</v>
      </c>
      <c r="R442" s="13">
        <v>0</v>
      </c>
      <c r="S442" s="13">
        <v>0</v>
      </c>
      <c r="T442" s="13">
        <v>0</v>
      </c>
      <c r="U442" s="9">
        <v>1</v>
      </c>
      <c r="V442" s="9">
        <v>1</v>
      </c>
      <c r="W442" s="15">
        <f t="shared" si="15"/>
        <v>0.9255816609476446</v>
      </c>
      <c r="X442" s="16">
        <f t="shared" si="14"/>
        <v>5.5380891873113248E-3</v>
      </c>
      <c r="Y442"/>
    </row>
    <row r="443" spans="2:25">
      <c r="B443" s="9">
        <v>0</v>
      </c>
      <c r="C443" s="3">
        <v>1</v>
      </c>
      <c r="D443" s="9">
        <v>0</v>
      </c>
      <c r="E443" s="3">
        <v>1</v>
      </c>
      <c r="F443" s="14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1</v>
      </c>
      <c r="S443" s="13">
        <v>0</v>
      </c>
      <c r="T443" s="13">
        <v>0</v>
      </c>
      <c r="U443" s="9">
        <v>1</v>
      </c>
      <c r="V443" s="9">
        <v>1</v>
      </c>
      <c r="W443" s="15">
        <f t="shared" si="15"/>
        <v>0.63188517965841096</v>
      </c>
      <c r="X443" s="16">
        <f t="shared" si="14"/>
        <v>0.13550852095512039</v>
      </c>
      <c r="Y443"/>
    </row>
    <row r="444" spans="2:25">
      <c r="B444" s="9">
        <v>0</v>
      </c>
      <c r="C444" s="3">
        <v>1</v>
      </c>
      <c r="D444" s="9">
        <v>0</v>
      </c>
      <c r="E444" s="3">
        <v>1</v>
      </c>
      <c r="F444" s="14">
        <v>0</v>
      </c>
      <c r="G444" s="13">
        <v>0</v>
      </c>
      <c r="H444" s="13">
        <v>0</v>
      </c>
      <c r="I444" s="13">
        <v>0</v>
      </c>
      <c r="J444" s="13">
        <v>1</v>
      </c>
      <c r="K444" s="13">
        <v>0</v>
      </c>
      <c r="L444" s="13">
        <v>0</v>
      </c>
      <c r="M444" s="13">
        <v>0</v>
      </c>
      <c r="N444" s="13">
        <v>0</v>
      </c>
      <c r="O444" s="13">
        <v>0</v>
      </c>
      <c r="P444" s="13">
        <v>0</v>
      </c>
      <c r="Q444" s="13">
        <v>0</v>
      </c>
      <c r="R444" s="13">
        <v>0</v>
      </c>
      <c r="S444" s="13">
        <v>0</v>
      </c>
      <c r="T444" s="13">
        <v>0</v>
      </c>
      <c r="U444" s="9">
        <v>1</v>
      </c>
      <c r="V444" s="9">
        <v>1</v>
      </c>
      <c r="W444" s="15">
        <f t="shared" si="15"/>
        <v>0.73822698663947872</v>
      </c>
      <c r="X444" s="16">
        <f t="shared" si="14"/>
        <v>6.8525110523847646E-2</v>
      </c>
      <c r="Y444"/>
    </row>
    <row r="445" spans="2:25">
      <c r="B445" s="9">
        <v>0</v>
      </c>
      <c r="C445" s="3">
        <v>1</v>
      </c>
      <c r="D445" s="9">
        <v>1</v>
      </c>
      <c r="E445" s="3">
        <v>0</v>
      </c>
      <c r="F445" s="14">
        <v>0</v>
      </c>
      <c r="G445" s="13">
        <v>0</v>
      </c>
      <c r="H445" s="13">
        <v>0</v>
      </c>
      <c r="I445" s="13">
        <v>0</v>
      </c>
      <c r="J445" s="13">
        <v>0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9">
        <v>1</v>
      </c>
      <c r="V445" s="9">
        <v>1</v>
      </c>
      <c r="W445" s="15">
        <f t="shared" si="15"/>
        <v>0.4294693448349941</v>
      </c>
      <c r="X445" s="16">
        <f t="shared" si="14"/>
        <v>0.32550522848301089</v>
      </c>
      <c r="Y445"/>
    </row>
    <row r="446" spans="2:25">
      <c r="B446" s="9">
        <v>0</v>
      </c>
      <c r="C446" s="3">
        <v>1</v>
      </c>
      <c r="D446" s="9">
        <v>1</v>
      </c>
      <c r="E446" s="3">
        <v>0</v>
      </c>
      <c r="F446" s="14">
        <v>0</v>
      </c>
      <c r="G446" s="13">
        <v>0</v>
      </c>
      <c r="H446" s="13">
        <v>0</v>
      </c>
      <c r="I446" s="13">
        <v>0</v>
      </c>
      <c r="J446" s="13">
        <v>0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0</v>
      </c>
      <c r="Q446" s="13">
        <v>0</v>
      </c>
      <c r="R446" s="13">
        <v>0</v>
      </c>
      <c r="S446" s="13">
        <v>1</v>
      </c>
      <c r="T446" s="13">
        <v>1</v>
      </c>
      <c r="U446" s="9">
        <v>1</v>
      </c>
      <c r="V446" s="9">
        <v>1</v>
      </c>
      <c r="W446" s="15">
        <f t="shared" si="15"/>
        <v>0.46191845630965789</v>
      </c>
      <c r="X446" s="16">
        <f t="shared" si="14"/>
        <v>0.28953174766018153</v>
      </c>
      <c r="Y446"/>
    </row>
    <row r="447" spans="2:25">
      <c r="B447" s="9">
        <v>1</v>
      </c>
      <c r="C447" s="3">
        <v>0</v>
      </c>
      <c r="D447" s="9">
        <v>1</v>
      </c>
      <c r="E447" s="3">
        <v>0</v>
      </c>
      <c r="F447" s="14">
        <v>0</v>
      </c>
      <c r="G447" s="13">
        <v>0</v>
      </c>
      <c r="H447" s="13">
        <v>0</v>
      </c>
      <c r="I447" s="13">
        <v>0</v>
      </c>
      <c r="J447" s="13">
        <v>0</v>
      </c>
      <c r="K447" s="13">
        <v>0</v>
      </c>
      <c r="L447" s="13">
        <v>0</v>
      </c>
      <c r="M447" s="13">
        <v>0</v>
      </c>
      <c r="N447" s="13">
        <v>0</v>
      </c>
      <c r="O447" s="13">
        <v>1</v>
      </c>
      <c r="P447" s="13">
        <v>0</v>
      </c>
      <c r="Q447" s="13">
        <v>0</v>
      </c>
      <c r="R447" s="13">
        <v>0</v>
      </c>
      <c r="S447" s="13">
        <v>0</v>
      </c>
      <c r="T447" s="13">
        <v>0</v>
      </c>
      <c r="U447" s="9">
        <v>1</v>
      </c>
      <c r="V447" s="9">
        <v>1</v>
      </c>
      <c r="W447" s="15">
        <f t="shared" si="15"/>
        <v>0.51851336143014459</v>
      </c>
      <c r="X447" s="16">
        <f t="shared" si="14"/>
        <v>0.23182938312129858</v>
      </c>
      <c r="Y447"/>
    </row>
    <row r="448" spans="2:25">
      <c r="B448" s="9">
        <v>0</v>
      </c>
      <c r="C448" s="3">
        <v>1</v>
      </c>
      <c r="D448" s="9">
        <v>1</v>
      </c>
      <c r="E448" s="3">
        <v>0</v>
      </c>
      <c r="F448" s="14">
        <v>0</v>
      </c>
      <c r="G448" s="13">
        <v>0</v>
      </c>
      <c r="H448" s="13">
        <v>0</v>
      </c>
      <c r="I448" s="13">
        <v>0</v>
      </c>
      <c r="J448" s="13">
        <v>0</v>
      </c>
      <c r="K448" s="13">
        <v>0</v>
      </c>
      <c r="L448" s="13">
        <v>0</v>
      </c>
      <c r="M448" s="13">
        <v>0</v>
      </c>
      <c r="N448" s="13">
        <v>0</v>
      </c>
      <c r="O448" s="13">
        <v>1</v>
      </c>
      <c r="P448" s="13">
        <v>0</v>
      </c>
      <c r="Q448" s="13">
        <v>0</v>
      </c>
      <c r="R448" s="13">
        <v>0</v>
      </c>
      <c r="S448" s="13">
        <v>0</v>
      </c>
      <c r="T448" s="13">
        <v>0</v>
      </c>
      <c r="U448" s="9">
        <v>1</v>
      </c>
      <c r="V448" s="9">
        <v>1</v>
      </c>
      <c r="W448" s="15">
        <f t="shared" si="15"/>
        <v>0.59000255289071435</v>
      </c>
      <c r="X448" s="16">
        <f t="shared" si="14"/>
        <v>0.16809790663613147</v>
      </c>
      <c r="Y448"/>
    </row>
    <row r="449" spans="2:25">
      <c r="B449" s="9">
        <v>0</v>
      </c>
      <c r="C449" s="3">
        <v>1</v>
      </c>
      <c r="D449" s="9">
        <v>1</v>
      </c>
      <c r="E449" s="3">
        <v>0</v>
      </c>
      <c r="F449" s="14">
        <v>0</v>
      </c>
      <c r="G449" s="13">
        <v>0</v>
      </c>
      <c r="H449" s="13">
        <v>0</v>
      </c>
      <c r="I449" s="13">
        <v>0</v>
      </c>
      <c r="J449" s="13">
        <v>1</v>
      </c>
      <c r="K449" s="13">
        <v>0</v>
      </c>
      <c r="L449" s="13">
        <v>0</v>
      </c>
      <c r="M449" s="13">
        <v>0</v>
      </c>
      <c r="N449" s="13">
        <v>0</v>
      </c>
      <c r="O449" s="13">
        <v>1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9">
        <v>1</v>
      </c>
      <c r="V449" s="9">
        <v>1</v>
      </c>
      <c r="W449" s="15">
        <f t="shared" si="15"/>
        <v>0.88412712947433025</v>
      </c>
      <c r="X449" s="16">
        <f t="shared" si="14"/>
        <v>1.3426522123858625E-2</v>
      </c>
      <c r="Y449"/>
    </row>
    <row r="450" spans="2:25">
      <c r="B450" s="9">
        <v>0</v>
      </c>
      <c r="C450" s="3">
        <v>1</v>
      </c>
      <c r="D450" s="9">
        <v>1</v>
      </c>
      <c r="E450" s="3">
        <v>0</v>
      </c>
      <c r="F450" s="14">
        <v>1</v>
      </c>
      <c r="G450" s="13">
        <v>0</v>
      </c>
      <c r="H450" s="13">
        <v>0</v>
      </c>
      <c r="I450" s="13">
        <v>0</v>
      </c>
      <c r="J450" s="13">
        <v>0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0</v>
      </c>
      <c r="Q450" s="13">
        <v>0</v>
      </c>
      <c r="R450" s="13">
        <v>1</v>
      </c>
      <c r="S450" s="13">
        <v>0</v>
      </c>
      <c r="T450" s="13">
        <v>1</v>
      </c>
      <c r="U450" s="9">
        <v>1</v>
      </c>
      <c r="V450" s="9">
        <v>1</v>
      </c>
      <c r="W450" s="15">
        <f t="shared" si="15"/>
        <v>1.073554296266505</v>
      </c>
      <c r="X450" s="16">
        <f t="shared" si="14"/>
        <v>5.4102344992607923E-3</v>
      </c>
      <c r="Y450"/>
    </row>
    <row r="451" spans="2:25">
      <c r="B451" s="9">
        <v>0</v>
      </c>
      <c r="C451" s="3">
        <v>1</v>
      </c>
      <c r="D451" s="9">
        <v>1</v>
      </c>
      <c r="E451" s="3">
        <v>0</v>
      </c>
      <c r="F451" s="14">
        <v>0</v>
      </c>
      <c r="G451" s="13">
        <v>0</v>
      </c>
      <c r="H451" s="13">
        <v>0</v>
      </c>
      <c r="I451" s="13">
        <v>1</v>
      </c>
      <c r="J451" s="13">
        <v>0</v>
      </c>
      <c r="K451" s="13">
        <v>0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1</v>
      </c>
      <c r="U451" s="9">
        <v>1</v>
      </c>
      <c r="V451" s="9">
        <v>1</v>
      </c>
      <c r="W451" s="15">
        <f t="shared" si="15"/>
        <v>1.0149629586093516</v>
      </c>
      <c r="X451" s="16">
        <f t="shared" si="14"/>
        <v>2.2389013034516904E-4</v>
      </c>
      <c r="Y451"/>
    </row>
    <row r="452" spans="2:25">
      <c r="B452" s="9">
        <v>0</v>
      </c>
      <c r="C452" s="3">
        <v>0</v>
      </c>
      <c r="D452" s="9">
        <v>1</v>
      </c>
      <c r="E452" s="3">
        <v>0</v>
      </c>
      <c r="F452" s="14">
        <v>0</v>
      </c>
      <c r="G452" s="13">
        <v>0</v>
      </c>
      <c r="H452" s="13">
        <v>0</v>
      </c>
      <c r="I452" s="13">
        <v>0</v>
      </c>
      <c r="J452" s="13">
        <v>0</v>
      </c>
      <c r="K452" s="13">
        <v>0</v>
      </c>
      <c r="L452" s="13">
        <v>0</v>
      </c>
      <c r="M452" s="13">
        <v>1</v>
      </c>
      <c r="N452" s="13">
        <v>0</v>
      </c>
      <c r="O452" s="13">
        <v>0</v>
      </c>
      <c r="P452" s="13">
        <v>0</v>
      </c>
      <c r="Q452" s="13">
        <v>0</v>
      </c>
      <c r="R452" s="13">
        <v>0</v>
      </c>
      <c r="S452" s="13">
        <v>0</v>
      </c>
      <c r="T452" s="13">
        <v>0</v>
      </c>
      <c r="U452" s="9">
        <v>1</v>
      </c>
      <c r="V452" s="9">
        <v>1</v>
      </c>
      <c r="W452" s="15">
        <f t="shared" si="15"/>
        <v>0.68621550571114676</v>
      </c>
      <c r="X452" s="16">
        <f t="shared" si="14"/>
        <v>9.846070885611137E-2</v>
      </c>
      <c r="Y452"/>
    </row>
    <row r="453" spans="2:25">
      <c r="B453" s="9">
        <v>1</v>
      </c>
      <c r="C453" s="3">
        <v>0</v>
      </c>
      <c r="D453" s="9">
        <v>1</v>
      </c>
      <c r="E453" s="3">
        <v>0</v>
      </c>
      <c r="F453" s="14">
        <v>0</v>
      </c>
      <c r="G453" s="13">
        <v>0</v>
      </c>
      <c r="H453" s="13">
        <v>0</v>
      </c>
      <c r="I453" s="13">
        <v>0</v>
      </c>
      <c r="J453" s="13">
        <v>0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1</v>
      </c>
      <c r="S453" s="13">
        <v>0</v>
      </c>
      <c r="T453" s="13">
        <v>0</v>
      </c>
      <c r="U453" s="9">
        <v>1</v>
      </c>
      <c r="V453" s="9">
        <v>1</v>
      </c>
      <c r="W453" s="15">
        <f t="shared" si="15"/>
        <v>0.54576292297697249</v>
      </c>
      <c r="X453" s="16">
        <f t="shared" si="14"/>
        <v>0.20633132214242383</v>
      </c>
      <c r="Y453"/>
    </row>
    <row r="454" spans="2:25">
      <c r="B454" s="9">
        <v>0</v>
      </c>
      <c r="C454" s="3">
        <v>1</v>
      </c>
      <c r="D454" s="9">
        <v>1</v>
      </c>
      <c r="E454" s="3">
        <v>0</v>
      </c>
      <c r="F454" s="14">
        <v>0</v>
      </c>
      <c r="G454" s="13">
        <v>0</v>
      </c>
      <c r="H454" s="13">
        <v>0</v>
      </c>
      <c r="I454" s="13">
        <v>0</v>
      </c>
      <c r="J454" s="13">
        <v>0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9">
        <v>1</v>
      </c>
      <c r="V454" s="9">
        <v>1</v>
      </c>
      <c r="W454" s="15">
        <f t="shared" si="15"/>
        <v>0.4294693448349941</v>
      </c>
      <c r="X454" s="16">
        <f t="shared" si="14"/>
        <v>0.32550522848301089</v>
      </c>
      <c r="Y454"/>
    </row>
    <row r="455" spans="2:25">
      <c r="B455" s="9">
        <v>0</v>
      </c>
      <c r="C455" s="3">
        <v>1</v>
      </c>
      <c r="D455" s="9">
        <v>1</v>
      </c>
      <c r="E455" s="3">
        <v>0</v>
      </c>
      <c r="F455" s="14">
        <v>1</v>
      </c>
      <c r="G455" s="13">
        <v>0</v>
      </c>
      <c r="H455" s="13">
        <v>0</v>
      </c>
      <c r="I455" s="13">
        <v>0</v>
      </c>
      <c r="J455" s="13">
        <v>0</v>
      </c>
      <c r="K455" s="13">
        <v>0</v>
      </c>
      <c r="L455" s="13">
        <v>0</v>
      </c>
      <c r="M455" s="13">
        <v>0</v>
      </c>
      <c r="N455" s="13">
        <v>1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1</v>
      </c>
      <c r="U455" s="9">
        <v>1</v>
      </c>
      <c r="V455" s="9">
        <v>1</v>
      </c>
      <c r="W455" s="15">
        <f t="shared" si="15"/>
        <v>1.0315442553114402</v>
      </c>
      <c r="X455" s="16">
        <f t="shared" si="14"/>
        <v>9.9504004315332508E-4</v>
      </c>
      <c r="Y455"/>
    </row>
    <row r="456" spans="2:25">
      <c r="B456" s="9">
        <v>0</v>
      </c>
      <c r="C456" s="3">
        <v>1</v>
      </c>
      <c r="D456" s="9">
        <v>0</v>
      </c>
      <c r="E456" s="3">
        <v>1</v>
      </c>
      <c r="F456" s="14">
        <v>0</v>
      </c>
      <c r="G456" s="13">
        <v>0</v>
      </c>
      <c r="H456" s="13">
        <v>0</v>
      </c>
      <c r="I456" s="13">
        <v>0</v>
      </c>
      <c r="J456" s="13">
        <v>1</v>
      </c>
      <c r="K456" s="13">
        <v>0</v>
      </c>
      <c r="L456" s="13">
        <v>0</v>
      </c>
      <c r="M456" s="13">
        <v>0</v>
      </c>
      <c r="N456" s="13">
        <v>1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9">
        <v>1</v>
      </c>
      <c r="V456" s="9">
        <v>1</v>
      </c>
      <c r="W456" s="15">
        <f t="shared" si="15"/>
        <v>0.88399971528696197</v>
      </c>
      <c r="X456" s="16">
        <f t="shared" ref="X456:X519" si="16">(V456-W456)^2</f>
        <v>1.3456066053505883E-2</v>
      </c>
      <c r="Y456"/>
    </row>
    <row r="457" spans="2:25">
      <c r="B457" s="9">
        <v>0</v>
      </c>
      <c r="C457" s="3">
        <v>1</v>
      </c>
      <c r="D457" s="9">
        <v>0</v>
      </c>
      <c r="E457" s="3">
        <v>1</v>
      </c>
      <c r="F457" s="14">
        <v>0</v>
      </c>
      <c r="G457" s="13">
        <v>0</v>
      </c>
      <c r="H457" s="13">
        <v>0</v>
      </c>
      <c r="I457" s="13">
        <v>0</v>
      </c>
      <c r="J457" s="13">
        <v>0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9">
        <v>1</v>
      </c>
      <c r="V457" s="9">
        <v>1</v>
      </c>
      <c r="W457" s="15">
        <f t="shared" ref="W457:W520" si="17">SUMPRODUCT(B$2:U$2,B457:U457)</f>
        <v>0.44410241005586282</v>
      </c>
      <c r="X457" s="16">
        <f t="shared" si="16"/>
        <v>0.3090221305057001</v>
      </c>
      <c r="Y457"/>
    </row>
    <row r="458" spans="2:25">
      <c r="B458" s="9">
        <v>0</v>
      </c>
      <c r="C458" s="3">
        <v>1</v>
      </c>
      <c r="D458" s="9">
        <v>1</v>
      </c>
      <c r="E458" s="3">
        <v>0</v>
      </c>
      <c r="F458" s="14">
        <v>0</v>
      </c>
      <c r="G458" s="13">
        <v>0</v>
      </c>
      <c r="H458" s="13">
        <v>0</v>
      </c>
      <c r="I458" s="13">
        <v>0</v>
      </c>
      <c r="J458" s="13">
        <v>0</v>
      </c>
      <c r="K458" s="13">
        <v>0</v>
      </c>
      <c r="L458" s="13">
        <v>0</v>
      </c>
      <c r="M458" s="13">
        <v>0</v>
      </c>
      <c r="N458" s="13">
        <v>0</v>
      </c>
      <c r="O458" s="13">
        <v>0</v>
      </c>
      <c r="P458" s="13">
        <v>0</v>
      </c>
      <c r="Q458" s="13">
        <v>0</v>
      </c>
      <c r="R458" s="13">
        <v>0</v>
      </c>
      <c r="S458" s="13">
        <v>0</v>
      </c>
      <c r="T458" s="13">
        <v>0</v>
      </c>
      <c r="U458" s="9">
        <v>1</v>
      </c>
      <c r="V458" s="9">
        <v>1</v>
      </c>
      <c r="W458" s="15">
        <f t="shared" si="17"/>
        <v>0.4294693448349941</v>
      </c>
      <c r="X458" s="16">
        <f t="shared" si="16"/>
        <v>0.32550522848301089</v>
      </c>
      <c r="Y458"/>
    </row>
    <row r="459" spans="2:25">
      <c r="B459" s="9">
        <v>1</v>
      </c>
      <c r="C459" s="3">
        <v>0</v>
      </c>
      <c r="D459" s="9">
        <v>1</v>
      </c>
      <c r="E459" s="3">
        <v>0</v>
      </c>
      <c r="F459" s="14">
        <v>0</v>
      </c>
      <c r="G459" s="13">
        <v>0</v>
      </c>
      <c r="H459" s="13">
        <v>0</v>
      </c>
      <c r="I459" s="13">
        <v>0</v>
      </c>
      <c r="J459" s="13">
        <v>1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0</v>
      </c>
      <c r="U459" s="9">
        <v>1</v>
      </c>
      <c r="V459" s="9">
        <v>1</v>
      </c>
      <c r="W459" s="15">
        <f t="shared" si="17"/>
        <v>0.65210472995804025</v>
      </c>
      <c r="X459" s="16">
        <f t="shared" si="16"/>
        <v>0.1210311189175681</v>
      </c>
      <c r="Y459"/>
    </row>
    <row r="460" spans="2:25">
      <c r="B460" s="9">
        <v>0</v>
      </c>
      <c r="C460" s="3">
        <v>1</v>
      </c>
      <c r="D460" s="9">
        <v>1</v>
      </c>
      <c r="E460" s="3">
        <v>0</v>
      </c>
      <c r="F460" s="14">
        <v>1</v>
      </c>
      <c r="G460" s="13">
        <v>0</v>
      </c>
      <c r="H460" s="13">
        <v>0</v>
      </c>
      <c r="I460" s="13">
        <v>0</v>
      </c>
      <c r="J460" s="13">
        <v>0</v>
      </c>
      <c r="K460" s="13">
        <v>0</v>
      </c>
      <c r="L460" s="13">
        <v>0</v>
      </c>
      <c r="M460" s="13">
        <v>0</v>
      </c>
      <c r="N460" s="13">
        <v>0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  <c r="T460" s="13">
        <v>0</v>
      </c>
      <c r="U460" s="9">
        <v>1</v>
      </c>
      <c r="V460" s="9">
        <v>1</v>
      </c>
      <c r="W460" s="15">
        <f t="shared" si="17"/>
        <v>0.64586299587544371</v>
      </c>
      <c r="X460" s="16">
        <f t="shared" si="16"/>
        <v>0.12541301769031599</v>
      </c>
      <c r="Y460"/>
    </row>
    <row r="461" spans="2:25">
      <c r="B461" s="9">
        <v>1</v>
      </c>
      <c r="C461" s="3">
        <v>0</v>
      </c>
      <c r="D461" s="9">
        <v>0</v>
      </c>
      <c r="E461" s="3">
        <v>1</v>
      </c>
      <c r="F461" s="14">
        <v>0</v>
      </c>
      <c r="G461" s="13">
        <v>0</v>
      </c>
      <c r="H461" s="13">
        <v>0</v>
      </c>
      <c r="I461" s="13">
        <v>0</v>
      </c>
      <c r="J461" s="13">
        <v>1</v>
      </c>
      <c r="K461" s="13">
        <v>0</v>
      </c>
      <c r="L461" s="13">
        <v>0</v>
      </c>
      <c r="M461" s="13">
        <v>0</v>
      </c>
      <c r="N461" s="13">
        <v>0</v>
      </c>
      <c r="O461" s="13">
        <v>1</v>
      </c>
      <c r="P461" s="13">
        <v>0</v>
      </c>
      <c r="Q461" s="13">
        <v>0</v>
      </c>
      <c r="R461" s="13">
        <v>1</v>
      </c>
      <c r="S461" s="13">
        <v>0</v>
      </c>
      <c r="T461" s="13">
        <v>0</v>
      </c>
      <c r="U461" s="9">
        <v>1</v>
      </c>
      <c r="V461" s="9">
        <v>1</v>
      </c>
      <c r="W461" s="15">
        <f t="shared" si="17"/>
        <v>1.0150537728371773</v>
      </c>
      <c r="X461" s="16">
        <f t="shared" si="16"/>
        <v>2.2661607663333855E-4</v>
      </c>
      <c r="Y461"/>
    </row>
    <row r="462" spans="2:25">
      <c r="B462" s="9">
        <v>0</v>
      </c>
      <c r="C462" s="3">
        <v>1</v>
      </c>
      <c r="D462" s="9">
        <v>1</v>
      </c>
      <c r="E462" s="3">
        <v>0</v>
      </c>
      <c r="F462" s="14">
        <v>0</v>
      </c>
      <c r="G462" s="13">
        <v>1</v>
      </c>
      <c r="H462" s="13">
        <v>0</v>
      </c>
      <c r="I462" s="13">
        <v>0</v>
      </c>
      <c r="J462" s="13">
        <v>0</v>
      </c>
      <c r="K462" s="13">
        <v>0</v>
      </c>
      <c r="L462" s="13">
        <v>0</v>
      </c>
      <c r="M462" s="13">
        <v>0</v>
      </c>
      <c r="N462" s="13">
        <v>0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9">
        <v>1</v>
      </c>
      <c r="V462" s="9">
        <v>1</v>
      </c>
      <c r="W462" s="15">
        <f t="shared" si="17"/>
        <v>0.15538790723637042</v>
      </c>
      <c r="X462" s="16">
        <f t="shared" si="16"/>
        <v>0.71336958724255806</v>
      </c>
      <c r="Y462"/>
    </row>
    <row r="463" spans="2:25">
      <c r="B463" s="9">
        <v>0</v>
      </c>
      <c r="C463" s="3">
        <v>1</v>
      </c>
      <c r="D463" s="9">
        <v>1</v>
      </c>
      <c r="E463" s="3">
        <v>0</v>
      </c>
      <c r="F463" s="14">
        <v>1</v>
      </c>
      <c r="G463" s="13">
        <v>0</v>
      </c>
      <c r="H463" s="13">
        <v>0</v>
      </c>
      <c r="I463" s="13">
        <v>1</v>
      </c>
      <c r="J463" s="13">
        <v>0</v>
      </c>
      <c r="K463" s="13">
        <v>0</v>
      </c>
      <c r="L463" s="13">
        <v>0</v>
      </c>
      <c r="M463" s="13">
        <v>0</v>
      </c>
      <c r="N463" s="13">
        <v>0</v>
      </c>
      <c r="O463" s="13">
        <v>0</v>
      </c>
      <c r="P463" s="13">
        <v>0</v>
      </c>
      <c r="Q463" s="13">
        <v>0</v>
      </c>
      <c r="R463" s="13">
        <v>1</v>
      </c>
      <c r="S463" s="13">
        <v>0</v>
      </c>
      <c r="T463" s="13">
        <v>0</v>
      </c>
      <c r="U463" s="9">
        <v>1</v>
      </c>
      <c r="V463" s="9">
        <v>1</v>
      </c>
      <c r="W463" s="15">
        <f t="shared" si="17"/>
        <v>1.1792308484638361</v>
      </c>
      <c r="X463" s="16">
        <f t="shared" si="16"/>
        <v>3.2123697041066573E-2</v>
      </c>
      <c r="Y463"/>
    </row>
    <row r="464" spans="2:25">
      <c r="B464" s="9">
        <v>0</v>
      </c>
      <c r="C464" s="3">
        <v>1</v>
      </c>
      <c r="D464" s="9">
        <v>1</v>
      </c>
      <c r="E464" s="3">
        <v>0</v>
      </c>
      <c r="F464" s="14">
        <v>0</v>
      </c>
      <c r="G464" s="13">
        <v>0</v>
      </c>
      <c r="H464" s="13">
        <v>0</v>
      </c>
      <c r="I464" s="13">
        <v>0</v>
      </c>
      <c r="J464" s="13">
        <v>0</v>
      </c>
      <c r="K464" s="13">
        <v>0</v>
      </c>
      <c r="L464" s="13">
        <v>0</v>
      </c>
      <c r="M464" s="13">
        <v>0</v>
      </c>
      <c r="N464" s="13">
        <v>0</v>
      </c>
      <c r="O464" s="13">
        <v>0</v>
      </c>
      <c r="P464" s="13">
        <v>0</v>
      </c>
      <c r="Q464" s="13">
        <v>0</v>
      </c>
      <c r="R464" s="13">
        <v>1</v>
      </c>
      <c r="S464" s="13">
        <v>0</v>
      </c>
      <c r="T464" s="13">
        <v>1</v>
      </c>
      <c r="U464" s="9">
        <v>1</v>
      </c>
      <c r="V464" s="9">
        <v>1</v>
      </c>
      <c r="W464" s="15">
        <f t="shared" si="17"/>
        <v>0.8571606452260554</v>
      </c>
      <c r="X464" s="16">
        <f t="shared" si="16"/>
        <v>2.0403081272236813E-2</v>
      </c>
      <c r="Y464"/>
    </row>
    <row r="465" spans="2:25">
      <c r="B465" s="9">
        <v>1</v>
      </c>
      <c r="C465" s="3">
        <v>0</v>
      </c>
      <c r="D465" s="9">
        <v>0</v>
      </c>
      <c r="E465" s="3">
        <v>0</v>
      </c>
      <c r="F465" s="14">
        <v>0</v>
      </c>
      <c r="G465" s="13">
        <v>0</v>
      </c>
      <c r="H465" s="13">
        <v>0</v>
      </c>
      <c r="I465" s="13">
        <v>0</v>
      </c>
      <c r="J465" s="13">
        <v>1</v>
      </c>
      <c r="K465" s="13">
        <v>0</v>
      </c>
      <c r="L465" s="13">
        <v>0</v>
      </c>
      <c r="M465" s="13">
        <v>0</v>
      </c>
      <c r="N465" s="13">
        <v>0</v>
      </c>
      <c r="O465" s="13">
        <v>1</v>
      </c>
      <c r="P465" s="13">
        <v>0</v>
      </c>
      <c r="Q465" s="13">
        <v>0</v>
      </c>
      <c r="R465" s="13">
        <v>0</v>
      </c>
      <c r="S465" s="13">
        <v>1</v>
      </c>
      <c r="T465" s="13">
        <v>0</v>
      </c>
      <c r="U465" s="9">
        <v>1</v>
      </c>
      <c r="V465" s="9">
        <v>1</v>
      </c>
      <c r="W465" s="15">
        <f t="shared" si="17"/>
        <v>0.63310922177667928</v>
      </c>
      <c r="X465" s="16">
        <f t="shared" si="16"/>
        <v>0.13460884314531391</v>
      </c>
      <c r="Y465"/>
    </row>
    <row r="466" spans="2:25">
      <c r="B466" s="9">
        <v>0</v>
      </c>
      <c r="C466" s="3">
        <v>0</v>
      </c>
      <c r="D466" s="9">
        <v>1</v>
      </c>
      <c r="E466" s="3">
        <v>0</v>
      </c>
      <c r="F466" s="14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1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9">
        <v>1</v>
      </c>
      <c r="V466" s="9">
        <v>1</v>
      </c>
      <c r="W466" s="15">
        <f t="shared" si="17"/>
        <v>0.61682401914315999</v>
      </c>
      <c r="X466" s="16">
        <f t="shared" si="16"/>
        <v>0.14682383230560142</v>
      </c>
      <c r="Y466"/>
    </row>
    <row r="467" spans="2:25">
      <c r="B467" s="9">
        <v>0</v>
      </c>
      <c r="C467" s="3">
        <v>1</v>
      </c>
      <c r="D467" s="9">
        <v>1</v>
      </c>
      <c r="E467" s="3">
        <v>0</v>
      </c>
      <c r="F467" s="14">
        <v>1</v>
      </c>
      <c r="G467" s="13">
        <v>0</v>
      </c>
      <c r="H467" s="13">
        <v>0</v>
      </c>
      <c r="I467" s="13">
        <v>1</v>
      </c>
      <c r="J467" s="13">
        <v>0</v>
      </c>
      <c r="K467" s="13">
        <v>0</v>
      </c>
      <c r="L467" s="13">
        <v>0</v>
      </c>
      <c r="M467" s="13">
        <v>1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9">
        <v>1</v>
      </c>
      <c r="V467" s="9">
        <v>1</v>
      </c>
      <c r="W467" s="15">
        <f t="shared" si="17"/>
        <v>1.2213727734849948</v>
      </c>
      <c r="X467" s="16">
        <f t="shared" si="16"/>
        <v>4.9005904840438839E-2</v>
      </c>
      <c r="Y467"/>
    </row>
    <row r="468" spans="2:25">
      <c r="B468" s="9">
        <v>0</v>
      </c>
      <c r="C468" s="3">
        <v>1</v>
      </c>
      <c r="D468" s="9">
        <v>0</v>
      </c>
      <c r="E468" s="3">
        <v>1</v>
      </c>
      <c r="F468" s="14">
        <v>0</v>
      </c>
      <c r="G468" s="13">
        <v>0</v>
      </c>
      <c r="H468" s="13">
        <v>0</v>
      </c>
      <c r="I468" s="13">
        <v>0</v>
      </c>
      <c r="J468" s="13">
        <v>0</v>
      </c>
      <c r="K468" s="13">
        <v>0</v>
      </c>
      <c r="L468" s="13">
        <v>0</v>
      </c>
      <c r="M468" s="13">
        <v>0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  <c r="T468" s="13">
        <v>1</v>
      </c>
      <c r="U468" s="9">
        <v>1</v>
      </c>
      <c r="V468" s="9">
        <v>1</v>
      </c>
      <c r="W468" s="15">
        <f t="shared" si="17"/>
        <v>0.68401094084437597</v>
      </c>
      <c r="X468" s="16">
        <f t="shared" si="16"/>
        <v>9.9849085506056465E-2</v>
      </c>
      <c r="Y468"/>
    </row>
    <row r="469" spans="2:25">
      <c r="B469" s="9">
        <v>1</v>
      </c>
      <c r="C469" s="3">
        <v>0</v>
      </c>
      <c r="D469" s="9">
        <v>1</v>
      </c>
      <c r="E469" s="3">
        <v>0</v>
      </c>
      <c r="F469" s="14">
        <v>0</v>
      </c>
      <c r="G469" s="13">
        <v>0</v>
      </c>
      <c r="H469" s="13">
        <v>0</v>
      </c>
      <c r="I469" s="13">
        <v>0</v>
      </c>
      <c r="J469" s="13">
        <v>1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>
        <v>0</v>
      </c>
      <c r="U469" s="9">
        <v>1</v>
      </c>
      <c r="V469" s="9">
        <v>1</v>
      </c>
      <c r="W469" s="15">
        <f t="shared" si="17"/>
        <v>0.65210472995804025</v>
      </c>
      <c r="X469" s="16">
        <f t="shared" si="16"/>
        <v>0.1210311189175681</v>
      </c>
      <c r="Y469"/>
    </row>
    <row r="470" spans="2:25">
      <c r="B470" s="9">
        <v>0</v>
      </c>
      <c r="C470" s="3">
        <v>1</v>
      </c>
      <c r="D470" s="9">
        <v>1</v>
      </c>
      <c r="E470" s="3">
        <v>0</v>
      </c>
      <c r="F470" s="14">
        <v>0</v>
      </c>
      <c r="G470" s="13">
        <v>0</v>
      </c>
      <c r="H470" s="13">
        <v>0</v>
      </c>
      <c r="I470" s="13">
        <v>1</v>
      </c>
      <c r="J470" s="13">
        <v>0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0</v>
      </c>
      <c r="R470" s="13">
        <v>1</v>
      </c>
      <c r="S470" s="13">
        <v>0</v>
      </c>
      <c r="T470" s="13">
        <v>0</v>
      </c>
      <c r="U470" s="9">
        <v>1</v>
      </c>
      <c r="V470" s="9">
        <v>1</v>
      </c>
      <c r="W470" s="15">
        <f t="shared" si="17"/>
        <v>0.96283719742338647</v>
      </c>
      <c r="X470" s="16">
        <f t="shared" si="16"/>
        <v>1.3810738953483532E-3</v>
      </c>
      <c r="Y470"/>
    </row>
    <row r="471" spans="2:25">
      <c r="B471" s="9">
        <v>0</v>
      </c>
      <c r="C471" s="3">
        <v>1</v>
      </c>
      <c r="D471" s="9">
        <v>1</v>
      </c>
      <c r="E471" s="3">
        <v>0</v>
      </c>
      <c r="F471" s="14">
        <v>0</v>
      </c>
      <c r="G471" s="13">
        <v>0</v>
      </c>
      <c r="H471" s="13">
        <v>1</v>
      </c>
      <c r="I471" s="13">
        <v>0</v>
      </c>
      <c r="J471" s="13">
        <v>0</v>
      </c>
      <c r="K471" s="13">
        <v>0</v>
      </c>
      <c r="L471" s="13">
        <v>0</v>
      </c>
      <c r="M471" s="13">
        <v>1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1</v>
      </c>
      <c r="U471" s="9">
        <v>1</v>
      </c>
      <c r="V471" s="9">
        <v>1</v>
      </c>
      <c r="W471" s="15">
        <f t="shared" si="17"/>
        <v>0.66123489393400137</v>
      </c>
      <c r="X471" s="16">
        <f t="shared" si="16"/>
        <v>0.11476179708790731</v>
      </c>
      <c r="Y471"/>
    </row>
    <row r="472" spans="2:25">
      <c r="B472" s="9">
        <v>0</v>
      </c>
      <c r="C472" s="3">
        <v>1</v>
      </c>
      <c r="D472" s="9">
        <v>0</v>
      </c>
      <c r="E472" s="3">
        <v>1</v>
      </c>
      <c r="F472" s="14">
        <v>0</v>
      </c>
      <c r="G472" s="13">
        <v>0</v>
      </c>
      <c r="H472" s="13">
        <v>0</v>
      </c>
      <c r="I472" s="13">
        <v>0</v>
      </c>
      <c r="J472" s="13">
        <v>1</v>
      </c>
      <c r="K472" s="13">
        <v>0</v>
      </c>
      <c r="L472" s="13">
        <v>0</v>
      </c>
      <c r="M472" s="13">
        <v>0</v>
      </c>
      <c r="N472" s="13">
        <v>0</v>
      </c>
      <c r="O472" s="13">
        <v>0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9">
        <v>1</v>
      </c>
      <c r="V472" s="9">
        <v>1</v>
      </c>
      <c r="W472" s="15">
        <f t="shared" si="17"/>
        <v>0.73822698663947872</v>
      </c>
      <c r="X472" s="16">
        <f t="shared" si="16"/>
        <v>6.8525110523847646E-2</v>
      </c>
      <c r="Y472"/>
    </row>
    <row r="473" spans="2:25">
      <c r="B473" s="9">
        <v>1</v>
      </c>
      <c r="C473" s="3">
        <v>0</v>
      </c>
      <c r="D473" s="9">
        <v>0</v>
      </c>
      <c r="E473" s="3">
        <v>1</v>
      </c>
      <c r="F473" s="14">
        <v>0</v>
      </c>
      <c r="G473" s="13">
        <v>0</v>
      </c>
      <c r="H473" s="13">
        <v>0</v>
      </c>
      <c r="I473" s="13">
        <v>0</v>
      </c>
      <c r="J473" s="13">
        <v>1</v>
      </c>
      <c r="K473" s="13">
        <v>0</v>
      </c>
      <c r="L473" s="13">
        <v>0</v>
      </c>
      <c r="M473" s="13">
        <v>0</v>
      </c>
      <c r="N473" s="13">
        <v>1</v>
      </c>
      <c r="O473" s="13">
        <v>0</v>
      </c>
      <c r="P473" s="13">
        <v>0</v>
      </c>
      <c r="Q473" s="13">
        <v>0</v>
      </c>
      <c r="R473" s="13">
        <v>0</v>
      </c>
      <c r="S473" s="13">
        <v>0</v>
      </c>
      <c r="T473" s="13">
        <v>0</v>
      </c>
      <c r="U473" s="9">
        <v>1</v>
      </c>
      <c r="V473" s="9">
        <v>1</v>
      </c>
      <c r="W473" s="15">
        <f t="shared" si="17"/>
        <v>0.81251052382639222</v>
      </c>
      <c r="X473" s="16">
        <f t="shared" si="16"/>
        <v>3.5152303675853841E-2</v>
      </c>
      <c r="Y473"/>
    </row>
    <row r="474" spans="2:25">
      <c r="B474" s="9">
        <v>0</v>
      </c>
      <c r="C474" s="3">
        <v>1</v>
      </c>
      <c r="D474" s="9">
        <v>1</v>
      </c>
      <c r="E474" s="3">
        <v>0</v>
      </c>
      <c r="F474" s="14">
        <v>0</v>
      </c>
      <c r="G474" s="13">
        <v>0</v>
      </c>
      <c r="H474" s="13">
        <v>0</v>
      </c>
      <c r="I474" s="13">
        <v>0</v>
      </c>
      <c r="J474" s="13">
        <v>0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0</v>
      </c>
      <c r="S474" s="13">
        <v>0</v>
      </c>
      <c r="T474" s="13">
        <v>0</v>
      </c>
      <c r="U474" s="9">
        <v>1</v>
      </c>
      <c r="V474" s="9">
        <v>1</v>
      </c>
      <c r="W474" s="15">
        <f t="shared" si="17"/>
        <v>0.4294693448349941</v>
      </c>
      <c r="X474" s="16">
        <f t="shared" si="16"/>
        <v>0.32550522848301089</v>
      </c>
      <c r="Y474"/>
    </row>
    <row r="475" spans="2:25">
      <c r="B475" s="9">
        <v>1</v>
      </c>
      <c r="C475" s="3">
        <v>0</v>
      </c>
      <c r="D475" s="9">
        <v>0</v>
      </c>
      <c r="E475" s="3">
        <v>1</v>
      </c>
      <c r="F475" s="14">
        <v>0</v>
      </c>
      <c r="G475" s="13">
        <v>0</v>
      </c>
      <c r="H475" s="13">
        <v>0</v>
      </c>
      <c r="I475" s="13">
        <v>0</v>
      </c>
      <c r="J475" s="13">
        <v>0</v>
      </c>
      <c r="K475" s="13">
        <v>0</v>
      </c>
      <c r="L475" s="13">
        <v>0</v>
      </c>
      <c r="M475" s="13">
        <v>0</v>
      </c>
      <c r="N475" s="13">
        <v>0</v>
      </c>
      <c r="O475" s="13">
        <v>1</v>
      </c>
      <c r="P475" s="13">
        <v>0</v>
      </c>
      <c r="Q475" s="13">
        <v>0</v>
      </c>
      <c r="R475" s="13">
        <v>0</v>
      </c>
      <c r="S475" s="13">
        <v>0</v>
      </c>
      <c r="T475" s="13">
        <v>0</v>
      </c>
      <c r="U475" s="9">
        <v>1</v>
      </c>
      <c r="V475" s="9">
        <v>1</v>
      </c>
      <c r="W475" s="15">
        <f t="shared" si="17"/>
        <v>0.53314642665101331</v>
      </c>
      <c r="X475" s="16">
        <f t="shared" si="16"/>
        <v>0.2179522589487177</v>
      </c>
      <c r="Y475"/>
    </row>
    <row r="476" spans="2:25">
      <c r="B476" s="9">
        <v>1</v>
      </c>
      <c r="C476" s="3">
        <v>0</v>
      </c>
      <c r="D476" s="9">
        <v>0</v>
      </c>
      <c r="E476" s="3">
        <v>1</v>
      </c>
      <c r="F476" s="14">
        <v>0</v>
      </c>
      <c r="G476" s="13">
        <v>0</v>
      </c>
      <c r="H476" s="13">
        <v>0</v>
      </c>
      <c r="I476" s="13">
        <v>0</v>
      </c>
      <c r="J476" s="13">
        <v>0</v>
      </c>
      <c r="K476" s="13">
        <v>0</v>
      </c>
      <c r="L476" s="13">
        <v>0</v>
      </c>
      <c r="M476" s="13">
        <v>1</v>
      </c>
      <c r="N476" s="13">
        <v>0</v>
      </c>
      <c r="O476" s="13">
        <v>0</v>
      </c>
      <c r="P476" s="13">
        <v>0</v>
      </c>
      <c r="Q476" s="13">
        <v>0</v>
      </c>
      <c r="R476" s="13">
        <v>1</v>
      </c>
      <c r="S476" s="13">
        <v>0</v>
      </c>
      <c r="T476" s="13">
        <v>1</v>
      </c>
      <c r="U476" s="9">
        <v>1</v>
      </c>
      <c r="V476" s="9">
        <v>1</v>
      </c>
      <c r="W476" s="15">
        <f t="shared" si="17"/>
        <v>1.0302292136100613</v>
      </c>
      <c r="X476" s="16">
        <f t="shared" si="16"/>
        <v>9.1380535548271267E-4</v>
      </c>
      <c r="Y476"/>
    </row>
    <row r="477" spans="2:25">
      <c r="B477" s="9">
        <v>0</v>
      </c>
      <c r="C477" s="3">
        <v>1</v>
      </c>
      <c r="D477" s="9">
        <v>1</v>
      </c>
      <c r="E477" s="3">
        <v>0</v>
      </c>
      <c r="F477" s="14">
        <v>0</v>
      </c>
      <c r="G477" s="13">
        <v>0</v>
      </c>
      <c r="H477" s="13">
        <v>0</v>
      </c>
      <c r="I477" s="13">
        <v>0</v>
      </c>
      <c r="J477" s="13">
        <v>0</v>
      </c>
      <c r="K477" s="13">
        <v>0</v>
      </c>
      <c r="L477" s="13">
        <v>1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  <c r="S477" s="13">
        <v>0</v>
      </c>
      <c r="T477" s="13">
        <v>0</v>
      </c>
      <c r="U477" s="9">
        <v>1</v>
      </c>
      <c r="V477" s="9">
        <v>1</v>
      </c>
      <c r="W477" s="15">
        <f t="shared" si="17"/>
        <v>0.62309572807462121</v>
      </c>
      <c r="X477" s="16">
        <f t="shared" si="16"/>
        <v>0.14205683019559986</v>
      </c>
      <c r="Y477"/>
    </row>
    <row r="478" spans="2:25">
      <c r="B478" s="9">
        <v>0</v>
      </c>
      <c r="C478" s="3">
        <v>0</v>
      </c>
      <c r="D478" s="9">
        <v>0</v>
      </c>
      <c r="E478" s="3">
        <v>1</v>
      </c>
      <c r="F478" s="14">
        <v>0</v>
      </c>
      <c r="G478" s="13">
        <v>0</v>
      </c>
      <c r="H478" s="13">
        <v>0</v>
      </c>
      <c r="I478" s="13">
        <v>0</v>
      </c>
      <c r="J478" s="13">
        <v>0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1</v>
      </c>
      <c r="S478" s="13">
        <v>0</v>
      </c>
      <c r="T478" s="13">
        <v>0</v>
      </c>
      <c r="U478" s="9">
        <v>1</v>
      </c>
      <c r="V478" s="9">
        <v>1</v>
      </c>
      <c r="W478" s="15">
        <f t="shared" si="17"/>
        <v>0.6587066459108567</v>
      </c>
      <c r="X478" s="16">
        <f t="shared" si="16"/>
        <v>0.11648115354541734</v>
      </c>
      <c r="Y478"/>
    </row>
    <row r="479" spans="2:25">
      <c r="B479" s="9">
        <v>0</v>
      </c>
      <c r="C479" s="3">
        <v>1</v>
      </c>
      <c r="D479" s="9">
        <v>1</v>
      </c>
      <c r="E479" s="3">
        <v>0</v>
      </c>
      <c r="F479" s="14">
        <v>0</v>
      </c>
      <c r="G479" s="13">
        <v>0</v>
      </c>
      <c r="H479" s="13">
        <v>0</v>
      </c>
      <c r="I479" s="13">
        <v>1</v>
      </c>
      <c r="J479" s="13">
        <v>0</v>
      </c>
      <c r="K479" s="13">
        <v>0</v>
      </c>
      <c r="L479" s="13">
        <v>0</v>
      </c>
      <c r="M479" s="13">
        <v>1</v>
      </c>
      <c r="N479" s="13">
        <v>0</v>
      </c>
      <c r="O479" s="13">
        <v>0</v>
      </c>
      <c r="P479" s="13">
        <v>0</v>
      </c>
      <c r="Q479" s="13">
        <v>1</v>
      </c>
      <c r="R479" s="13">
        <v>0</v>
      </c>
      <c r="S479" s="13">
        <v>0</v>
      </c>
      <c r="T479" s="13">
        <v>0</v>
      </c>
      <c r="U479" s="9">
        <v>1</v>
      </c>
      <c r="V479" s="9">
        <v>1</v>
      </c>
      <c r="W479" s="15">
        <f t="shared" si="17"/>
        <v>1.1696677073308144</v>
      </c>
      <c r="X479" s="16">
        <f t="shared" si="16"/>
        <v>2.8787130910894881E-2</v>
      </c>
      <c r="Y479"/>
    </row>
    <row r="480" spans="2:25">
      <c r="B480" s="9">
        <v>0</v>
      </c>
      <c r="C480" s="3">
        <v>1</v>
      </c>
      <c r="D480" s="9">
        <v>1</v>
      </c>
      <c r="E480" s="3">
        <v>0</v>
      </c>
      <c r="F480" s="14">
        <v>0</v>
      </c>
      <c r="G480" s="13">
        <v>0</v>
      </c>
      <c r="H480" s="13">
        <v>0</v>
      </c>
      <c r="I480" s="13">
        <v>0</v>
      </c>
      <c r="J480" s="13">
        <v>0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1</v>
      </c>
      <c r="R480" s="13">
        <v>0</v>
      </c>
      <c r="S480" s="13">
        <v>0</v>
      </c>
      <c r="T480" s="13">
        <v>0</v>
      </c>
      <c r="U480" s="9">
        <v>1</v>
      </c>
      <c r="V480" s="9">
        <v>1</v>
      </c>
      <c r="W480" s="15">
        <f t="shared" si="17"/>
        <v>0.59415792972126347</v>
      </c>
      <c r="X480" s="16">
        <f t="shared" si="16"/>
        <v>0.16470778600813094</v>
      </c>
      <c r="Y480"/>
    </row>
    <row r="481" spans="2:25">
      <c r="B481" s="9">
        <v>1</v>
      </c>
      <c r="C481" s="3">
        <v>0</v>
      </c>
      <c r="D481" s="9">
        <v>1</v>
      </c>
      <c r="E481" s="3">
        <v>0</v>
      </c>
      <c r="F481" s="14">
        <v>0</v>
      </c>
      <c r="G481" s="13">
        <v>0</v>
      </c>
      <c r="H481" s="13">
        <v>0</v>
      </c>
      <c r="I481" s="13">
        <v>0</v>
      </c>
      <c r="J481" s="13">
        <v>1</v>
      </c>
      <c r="K481" s="13">
        <v>0</v>
      </c>
      <c r="L481" s="13">
        <v>1</v>
      </c>
      <c r="M481" s="13">
        <v>0</v>
      </c>
      <c r="N481" s="13">
        <v>0</v>
      </c>
      <c r="O481" s="13">
        <v>0</v>
      </c>
      <c r="P481" s="13">
        <v>0</v>
      </c>
      <c r="Q481" s="13">
        <v>0</v>
      </c>
      <c r="R481" s="13">
        <v>0</v>
      </c>
      <c r="S481" s="13">
        <v>0</v>
      </c>
      <c r="T481" s="13">
        <v>0</v>
      </c>
      <c r="U481" s="9">
        <v>1</v>
      </c>
      <c r="V481" s="9">
        <v>1</v>
      </c>
      <c r="W481" s="15">
        <f t="shared" si="17"/>
        <v>0.84573111319766747</v>
      </c>
      <c r="X481" s="16">
        <f t="shared" si="16"/>
        <v>2.3798889435230886E-2</v>
      </c>
      <c r="Y481"/>
    </row>
    <row r="482" spans="2:25">
      <c r="B482" s="9">
        <v>0</v>
      </c>
      <c r="C482" s="3">
        <v>1</v>
      </c>
      <c r="D482" s="9">
        <v>0</v>
      </c>
      <c r="E482" s="3">
        <v>1</v>
      </c>
      <c r="F482" s="14">
        <v>0</v>
      </c>
      <c r="G482" s="13">
        <v>0</v>
      </c>
      <c r="H482" s="13">
        <v>0</v>
      </c>
      <c r="I482" s="13">
        <v>1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1</v>
      </c>
      <c r="S482" s="13">
        <v>0</v>
      </c>
      <c r="T482" s="13">
        <v>0</v>
      </c>
      <c r="U482" s="9">
        <v>1</v>
      </c>
      <c r="V482" s="9">
        <v>1</v>
      </c>
      <c r="W482" s="15">
        <f t="shared" si="17"/>
        <v>0.97747026264425507</v>
      </c>
      <c r="X482" s="16">
        <f t="shared" si="16"/>
        <v>5.0758906531884844E-4</v>
      </c>
      <c r="Y482"/>
    </row>
    <row r="483" spans="2:25">
      <c r="B483" s="9">
        <v>0</v>
      </c>
      <c r="C483" s="3">
        <v>1</v>
      </c>
      <c r="D483" s="9">
        <v>1</v>
      </c>
      <c r="E483" s="3">
        <v>0</v>
      </c>
      <c r="F483" s="14">
        <v>0</v>
      </c>
      <c r="G483" s="13">
        <v>0</v>
      </c>
      <c r="H483" s="13">
        <v>0</v>
      </c>
      <c r="I483" s="13">
        <v>0</v>
      </c>
      <c r="J483" s="13">
        <v>1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9">
        <v>1</v>
      </c>
      <c r="V483" s="9">
        <v>1</v>
      </c>
      <c r="W483" s="15">
        <f t="shared" si="17"/>
        <v>0.72359392141861001</v>
      </c>
      <c r="X483" s="16">
        <f t="shared" si="16"/>
        <v>7.640032027674154E-2</v>
      </c>
      <c r="Y483"/>
    </row>
    <row r="484" spans="2:25">
      <c r="B484" s="9">
        <v>0</v>
      </c>
      <c r="C484" s="3">
        <v>1</v>
      </c>
      <c r="D484" s="9">
        <v>1</v>
      </c>
      <c r="E484" s="3">
        <v>0</v>
      </c>
      <c r="F484" s="14">
        <v>0</v>
      </c>
      <c r="G484" s="13">
        <v>0</v>
      </c>
      <c r="H484" s="13">
        <v>0</v>
      </c>
      <c r="I484" s="13">
        <v>1</v>
      </c>
      <c r="J484" s="13">
        <v>0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1</v>
      </c>
      <c r="S484" s="13">
        <v>0</v>
      </c>
      <c r="T484" s="13">
        <v>0</v>
      </c>
      <c r="U484" s="9">
        <v>1</v>
      </c>
      <c r="V484" s="9">
        <v>1</v>
      </c>
      <c r="W484" s="15">
        <f t="shared" si="17"/>
        <v>0.96283719742338647</v>
      </c>
      <c r="X484" s="16">
        <f t="shared" si="16"/>
        <v>1.3810738953483532E-3</v>
      </c>
      <c r="Y484"/>
    </row>
    <row r="485" spans="2:25">
      <c r="B485" s="9">
        <v>0</v>
      </c>
      <c r="C485" s="3">
        <v>1</v>
      </c>
      <c r="D485" s="9">
        <v>0</v>
      </c>
      <c r="E485" s="3">
        <v>1</v>
      </c>
      <c r="F485" s="14">
        <v>0</v>
      </c>
      <c r="G485" s="13">
        <v>0</v>
      </c>
      <c r="H485" s="13">
        <v>0</v>
      </c>
      <c r="I485" s="13">
        <v>0</v>
      </c>
      <c r="J485" s="13">
        <v>0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9">
        <v>1</v>
      </c>
      <c r="V485" s="9">
        <v>1</v>
      </c>
      <c r="W485" s="15">
        <f t="shared" si="17"/>
        <v>0.44410241005586282</v>
      </c>
      <c r="X485" s="16">
        <f t="shared" si="16"/>
        <v>0.3090221305057001</v>
      </c>
      <c r="Y485"/>
    </row>
    <row r="486" spans="2:25">
      <c r="B486" s="9">
        <v>0</v>
      </c>
      <c r="C486" s="3">
        <v>1</v>
      </c>
      <c r="D486" s="9">
        <v>1</v>
      </c>
      <c r="E486" s="3">
        <v>0</v>
      </c>
      <c r="F486" s="14">
        <v>0</v>
      </c>
      <c r="G486" s="13">
        <v>0</v>
      </c>
      <c r="H486" s="13">
        <v>0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9">
        <v>1</v>
      </c>
      <c r="V486" s="9">
        <v>1</v>
      </c>
      <c r="W486" s="15">
        <f t="shared" si="17"/>
        <v>0.4294693448349941</v>
      </c>
      <c r="X486" s="16">
        <f t="shared" si="16"/>
        <v>0.32550522848301089</v>
      </c>
      <c r="Y486"/>
    </row>
    <row r="487" spans="2:25">
      <c r="B487" s="9">
        <v>0</v>
      </c>
      <c r="C487" s="3">
        <v>0</v>
      </c>
      <c r="D487" s="9">
        <v>1</v>
      </c>
      <c r="E487" s="3">
        <v>0</v>
      </c>
      <c r="F487" s="14">
        <v>0</v>
      </c>
      <c r="G487" s="13">
        <v>0</v>
      </c>
      <c r="H487" s="13">
        <v>0</v>
      </c>
      <c r="I487" s="13">
        <v>0</v>
      </c>
      <c r="J487" s="13">
        <v>1</v>
      </c>
      <c r="K487" s="13">
        <v>0</v>
      </c>
      <c r="L487" s="13">
        <v>0</v>
      </c>
      <c r="M487" s="13">
        <v>0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9">
        <v>1</v>
      </c>
      <c r="V487" s="9">
        <v>1</v>
      </c>
      <c r="W487" s="15">
        <f t="shared" si="17"/>
        <v>0.75041538767105576</v>
      </c>
      <c r="X487" s="16">
        <f t="shared" si="16"/>
        <v>6.229247871138939E-2</v>
      </c>
      <c r="Y487"/>
    </row>
    <row r="488" spans="2:25">
      <c r="B488" s="9">
        <v>0</v>
      </c>
      <c r="C488" s="3">
        <v>1</v>
      </c>
      <c r="D488" s="9">
        <v>1</v>
      </c>
      <c r="E488" s="3">
        <v>0</v>
      </c>
      <c r="F488" s="14">
        <v>1</v>
      </c>
      <c r="G488" s="13">
        <v>0</v>
      </c>
      <c r="H488" s="13">
        <v>0</v>
      </c>
      <c r="I488" s="13">
        <v>0</v>
      </c>
      <c r="J488" s="13">
        <v>1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9">
        <v>1</v>
      </c>
      <c r="V488" s="9">
        <v>1</v>
      </c>
      <c r="W488" s="15">
        <f t="shared" si="17"/>
        <v>0.93998757245905962</v>
      </c>
      <c r="X488" s="16">
        <f t="shared" si="16"/>
        <v>3.6014914593566196E-3</v>
      </c>
      <c r="Y488"/>
    </row>
    <row r="489" spans="2:25">
      <c r="B489" s="9">
        <v>0</v>
      </c>
      <c r="C489" s="3">
        <v>1</v>
      </c>
      <c r="D489" s="9">
        <v>1</v>
      </c>
      <c r="E489" s="3">
        <v>0</v>
      </c>
      <c r="F489" s="14">
        <v>0</v>
      </c>
      <c r="G489" s="13">
        <v>0</v>
      </c>
      <c r="H489" s="13">
        <v>0</v>
      </c>
      <c r="I489" s="13">
        <v>0</v>
      </c>
      <c r="J489" s="13">
        <v>0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9">
        <v>1</v>
      </c>
      <c r="V489" s="9">
        <v>1</v>
      </c>
      <c r="W489" s="15">
        <f t="shared" si="17"/>
        <v>0.4294693448349941</v>
      </c>
      <c r="X489" s="16">
        <f t="shared" si="16"/>
        <v>0.32550522848301089</v>
      </c>
      <c r="Y489"/>
    </row>
    <row r="490" spans="2:25">
      <c r="B490" s="9">
        <v>0</v>
      </c>
      <c r="C490" s="3">
        <v>1</v>
      </c>
      <c r="D490" s="9">
        <v>1</v>
      </c>
      <c r="E490" s="3">
        <v>0</v>
      </c>
      <c r="F490" s="14">
        <v>0</v>
      </c>
      <c r="G490" s="13">
        <v>0</v>
      </c>
      <c r="H490" s="13">
        <v>0</v>
      </c>
      <c r="I490" s="13">
        <v>0</v>
      </c>
      <c r="J490" s="13">
        <v>0</v>
      </c>
      <c r="K490" s="13">
        <v>0</v>
      </c>
      <c r="L490" s="13">
        <v>0</v>
      </c>
      <c r="M490" s="13">
        <v>0</v>
      </c>
      <c r="N490" s="13">
        <v>0</v>
      </c>
      <c r="O490" s="13">
        <v>1</v>
      </c>
      <c r="P490" s="13">
        <v>0</v>
      </c>
      <c r="Q490" s="13">
        <v>0</v>
      </c>
      <c r="R490" s="13">
        <v>0</v>
      </c>
      <c r="S490" s="13">
        <v>1</v>
      </c>
      <c r="T490" s="13">
        <v>0</v>
      </c>
      <c r="U490" s="9">
        <v>1</v>
      </c>
      <c r="V490" s="9">
        <v>1</v>
      </c>
      <c r="W490" s="15">
        <f t="shared" si="17"/>
        <v>0.38254313357686492</v>
      </c>
      <c r="X490" s="16">
        <f t="shared" si="16"/>
        <v>0.38125298189307721</v>
      </c>
      <c r="Y490"/>
    </row>
    <row r="491" spans="2:25">
      <c r="B491" s="9">
        <v>0</v>
      </c>
      <c r="C491" s="3">
        <v>1</v>
      </c>
      <c r="D491" s="9">
        <v>1</v>
      </c>
      <c r="E491" s="3">
        <v>0</v>
      </c>
      <c r="F491" s="14">
        <v>0</v>
      </c>
      <c r="G491" s="13">
        <v>0</v>
      </c>
      <c r="H491" s="13">
        <v>0</v>
      </c>
      <c r="I491" s="13">
        <v>0</v>
      </c>
      <c r="J491" s="13">
        <v>0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9">
        <v>1</v>
      </c>
      <c r="V491" s="9">
        <v>1</v>
      </c>
      <c r="W491" s="15">
        <f t="shared" si="17"/>
        <v>0.4294693448349941</v>
      </c>
      <c r="X491" s="16">
        <f t="shared" si="16"/>
        <v>0.32550522848301089</v>
      </c>
      <c r="Y491"/>
    </row>
    <row r="492" spans="2:25">
      <c r="B492" s="9">
        <v>1</v>
      </c>
      <c r="C492" s="3">
        <v>0</v>
      </c>
      <c r="D492" s="9">
        <v>1</v>
      </c>
      <c r="E492" s="3">
        <v>0</v>
      </c>
      <c r="F492" s="14">
        <v>0</v>
      </c>
      <c r="G492" s="13">
        <v>0</v>
      </c>
      <c r="H492" s="13">
        <v>0</v>
      </c>
      <c r="I492" s="13">
        <v>0</v>
      </c>
      <c r="J492" s="13">
        <v>0</v>
      </c>
      <c r="K492" s="13">
        <v>0</v>
      </c>
      <c r="L492" s="13">
        <v>0</v>
      </c>
      <c r="M492" s="13">
        <v>0</v>
      </c>
      <c r="N492" s="13">
        <v>0</v>
      </c>
      <c r="O492" s="13">
        <v>1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9">
        <v>1</v>
      </c>
      <c r="V492" s="9">
        <v>1</v>
      </c>
      <c r="W492" s="15">
        <f t="shared" si="17"/>
        <v>0.51851336143014459</v>
      </c>
      <c r="X492" s="16">
        <f t="shared" si="16"/>
        <v>0.23182938312129858</v>
      </c>
      <c r="Y492"/>
    </row>
    <row r="493" spans="2:25">
      <c r="B493" s="9">
        <v>0</v>
      </c>
      <c r="C493" s="3">
        <v>1</v>
      </c>
      <c r="D493" s="9">
        <v>0</v>
      </c>
      <c r="E493" s="3">
        <v>0</v>
      </c>
      <c r="F493" s="14">
        <v>0</v>
      </c>
      <c r="G493" s="13">
        <v>0</v>
      </c>
      <c r="H493" s="13">
        <v>0</v>
      </c>
      <c r="I493" s="13">
        <v>0</v>
      </c>
      <c r="J493" s="13">
        <v>1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13">
        <v>0</v>
      </c>
      <c r="T493" s="13">
        <v>1</v>
      </c>
      <c r="U493" s="9">
        <v>1</v>
      </c>
      <c r="V493" s="9">
        <v>1</v>
      </c>
      <c r="W493" s="15">
        <f t="shared" si="17"/>
        <v>0.99143315528389131</v>
      </c>
      <c r="X493" s="16">
        <f t="shared" si="16"/>
        <v>7.3390828389919392E-5</v>
      </c>
      <c r="Y493"/>
    </row>
    <row r="494" spans="2:25">
      <c r="B494" s="9">
        <v>0</v>
      </c>
      <c r="C494" s="3">
        <v>1</v>
      </c>
      <c r="D494" s="9">
        <v>1</v>
      </c>
      <c r="E494" s="3">
        <v>0</v>
      </c>
      <c r="F494" s="14">
        <v>0</v>
      </c>
      <c r="G494" s="13">
        <v>0</v>
      </c>
      <c r="H494" s="13">
        <v>0</v>
      </c>
      <c r="I494" s="13">
        <v>0</v>
      </c>
      <c r="J494" s="13">
        <v>1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9">
        <v>1</v>
      </c>
      <c r="V494" s="9">
        <v>1</v>
      </c>
      <c r="W494" s="15">
        <f t="shared" si="17"/>
        <v>0.72359392141861001</v>
      </c>
      <c r="X494" s="16">
        <f t="shared" si="16"/>
        <v>7.640032027674154E-2</v>
      </c>
      <c r="Y494"/>
    </row>
    <row r="495" spans="2:25">
      <c r="B495" s="9">
        <v>1</v>
      </c>
      <c r="C495" s="3">
        <v>0</v>
      </c>
      <c r="D495" s="9">
        <v>1</v>
      </c>
      <c r="E495" s="3">
        <v>0</v>
      </c>
      <c r="F495" s="14">
        <v>0</v>
      </c>
      <c r="G495" s="13">
        <v>0</v>
      </c>
      <c r="H495" s="13">
        <v>0</v>
      </c>
      <c r="I495" s="13">
        <v>0</v>
      </c>
      <c r="J495" s="13">
        <v>1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13">
        <v>0</v>
      </c>
      <c r="R495" s="13">
        <v>0</v>
      </c>
      <c r="S495" s="13">
        <v>1</v>
      </c>
      <c r="T495" s="13">
        <v>0</v>
      </c>
      <c r="U495" s="9">
        <v>1</v>
      </c>
      <c r="V495" s="9">
        <v>1</v>
      </c>
      <c r="W495" s="15">
        <f t="shared" si="17"/>
        <v>0.44464531064419094</v>
      </c>
      <c r="X495" s="16">
        <f t="shared" si="16"/>
        <v>0.30841883098948714</v>
      </c>
      <c r="Y495"/>
    </row>
    <row r="496" spans="2:25">
      <c r="B496" s="9">
        <v>0</v>
      </c>
      <c r="C496" s="3">
        <v>1</v>
      </c>
      <c r="D496" s="9">
        <v>1</v>
      </c>
      <c r="E496" s="3">
        <v>0</v>
      </c>
      <c r="F496" s="14">
        <v>0</v>
      </c>
      <c r="G496" s="13">
        <v>0</v>
      </c>
      <c r="H496" s="13">
        <v>0</v>
      </c>
      <c r="I496" s="13">
        <v>0</v>
      </c>
      <c r="J496" s="13">
        <v>0</v>
      </c>
      <c r="K496" s="13">
        <v>0</v>
      </c>
      <c r="L496" s="13">
        <v>0</v>
      </c>
      <c r="M496" s="13">
        <v>1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>
        <v>0</v>
      </c>
      <c r="U496" s="9">
        <v>1</v>
      </c>
      <c r="V496" s="9">
        <v>1</v>
      </c>
      <c r="W496" s="15">
        <f t="shared" si="17"/>
        <v>0.65939403945870101</v>
      </c>
      <c r="X496" s="16">
        <f t="shared" si="16"/>
        <v>0.11601242035626093</v>
      </c>
      <c r="Y496"/>
    </row>
    <row r="497" spans="2:25">
      <c r="B497" s="9">
        <v>0</v>
      </c>
      <c r="C497" s="3">
        <v>1</v>
      </c>
      <c r="D497" s="9">
        <v>0</v>
      </c>
      <c r="E497" s="3">
        <v>1</v>
      </c>
      <c r="F497" s="14">
        <v>0</v>
      </c>
      <c r="G497" s="13">
        <v>0</v>
      </c>
      <c r="H497" s="13">
        <v>0</v>
      </c>
      <c r="I497" s="13">
        <v>0</v>
      </c>
      <c r="J497" s="13">
        <v>0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13">
        <v>0</v>
      </c>
      <c r="T497" s="13">
        <v>0</v>
      </c>
      <c r="U497" s="9">
        <v>1</v>
      </c>
      <c r="V497" s="9">
        <v>1</v>
      </c>
      <c r="W497" s="15">
        <f t="shared" si="17"/>
        <v>0.44410241005586282</v>
      </c>
      <c r="X497" s="16">
        <f t="shared" si="16"/>
        <v>0.3090221305057001</v>
      </c>
      <c r="Y497"/>
    </row>
    <row r="498" spans="2:25">
      <c r="B498" s="9">
        <v>0</v>
      </c>
      <c r="C498" s="3">
        <v>1</v>
      </c>
      <c r="D498" s="9">
        <v>1</v>
      </c>
      <c r="E498" s="3">
        <v>0</v>
      </c>
      <c r="F498" s="14">
        <v>1</v>
      </c>
      <c r="G498" s="13">
        <v>0</v>
      </c>
      <c r="H498" s="13">
        <v>0</v>
      </c>
      <c r="I498" s="13">
        <v>0</v>
      </c>
      <c r="J498" s="13">
        <v>0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9">
        <v>1</v>
      </c>
      <c r="V498" s="9">
        <v>1</v>
      </c>
      <c r="W498" s="15">
        <f t="shared" si="17"/>
        <v>0.64586299587544371</v>
      </c>
      <c r="X498" s="16">
        <f t="shared" si="16"/>
        <v>0.12541301769031599</v>
      </c>
      <c r="Y498"/>
    </row>
    <row r="499" spans="2:25">
      <c r="B499" s="9">
        <v>1</v>
      </c>
      <c r="C499" s="3">
        <v>0</v>
      </c>
      <c r="D499" s="9">
        <v>0</v>
      </c>
      <c r="E499" s="3">
        <v>1</v>
      </c>
      <c r="F499" s="14">
        <v>0</v>
      </c>
      <c r="G499" s="13">
        <v>0</v>
      </c>
      <c r="H499" s="13">
        <v>0</v>
      </c>
      <c r="I499" s="13">
        <v>0</v>
      </c>
      <c r="J499" s="13">
        <v>0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v>0</v>
      </c>
      <c r="U499" s="9">
        <v>1</v>
      </c>
      <c r="V499" s="9">
        <v>1</v>
      </c>
      <c r="W499" s="15">
        <f t="shared" si="17"/>
        <v>0.37261321859529306</v>
      </c>
      <c r="X499" s="16">
        <f t="shared" si="16"/>
        <v>0.39361417348135752</v>
      </c>
      <c r="Y499"/>
    </row>
    <row r="500" spans="2:25">
      <c r="B500" s="9">
        <v>0</v>
      </c>
      <c r="C500" s="3">
        <v>1</v>
      </c>
      <c r="D500" s="9">
        <v>1</v>
      </c>
      <c r="E500" s="3">
        <v>0</v>
      </c>
      <c r="F500" s="14">
        <v>0</v>
      </c>
      <c r="G500" s="13">
        <v>0</v>
      </c>
      <c r="H500" s="13">
        <v>0</v>
      </c>
      <c r="I500" s="13">
        <v>0</v>
      </c>
      <c r="J500" s="13">
        <v>0</v>
      </c>
      <c r="K500" s="13">
        <v>0</v>
      </c>
      <c r="L500" s="13">
        <v>1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1</v>
      </c>
      <c r="S500" s="13">
        <v>0</v>
      </c>
      <c r="T500" s="13">
        <v>0</v>
      </c>
      <c r="U500" s="9">
        <v>1</v>
      </c>
      <c r="V500" s="9">
        <v>1</v>
      </c>
      <c r="W500" s="15">
        <f t="shared" si="17"/>
        <v>0.81087849767716935</v>
      </c>
      <c r="X500" s="16">
        <f t="shared" si="16"/>
        <v>3.5766942640844436E-2</v>
      </c>
      <c r="Y500"/>
    </row>
    <row r="501" spans="2:25">
      <c r="B501" s="9">
        <v>1</v>
      </c>
      <c r="C501" s="3">
        <v>0</v>
      </c>
      <c r="D501" s="9">
        <v>0</v>
      </c>
      <c r="E501" s="3">
        <v>1</v>
      </c>
      <c r="F501" s="14">
        <v>0</v>
      </c>
      <c r="G501" s="13">
        <v>0</v>
      </c>
      <c r="H501" s="13">
        <v>0</v>
      </c>
      <c r="I501" s="13">
        <v>0</v>
      </c>
      <c r="J501" s="13">
        <v>1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9">
        <v>1</v>
      </c>
      <c r="V501" s="9">
        <v>1</v>
      </c>
      <c r="W501" s="15">
        <f t="shared" si="17"/>
        <v>0.66673779517890897</v>
      </c>
      <c r="X501" s="16">
        <f t="shared" si="16"/>
        <v>0.11106369716221483</v>
      </c>
      <c r="Y501"/>
    </row>
    <row r="502" spans="2:25">
      <c r="B502" s="9">
        <v>0</v>
      </c>
      <c r="C502" s="3">
        <v>1</v>
      </c>
      <c r="D502" s="9">
        <v>0</v>
      </c>
      <c r="E502" s="3">
        <v>1</v>
      </c>
      <c r="F502" s="14">
        <v>0</v>
      </c>
      <c r="G502" s="13">
        <v>0</v>
      </c>
      <c r="H502" s="13">
        <v>0</v>
      </c>
      <c r="I502" s="13">
        <v>0</v>
      </c>
      <c r="J502" s="13">
        <v>0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>
        <v>1</v>
      </c>
      <c r="U502" s="9">
        <v>1</v>
      </c>
      <c r="V502" s="9">
        <v>1</v>
      </c>
      <c r="W502" s="15">
        <f t="shared" si="17"/>
        <v>0.68401094084437597</v>
      </c>
      <c r="X502" s="16">
        <f t="shared" si="16"/>
        <v>9.9849085506056465E-2</v>
      </c>
      <c r="Y502"/>
    </row>
    <row r="503" spans="2:25">
      <c r="B503" s="9">
        <v>1</v>
      </c>
      <c r="C503" s="3">
        <v>0</v>
      </c>
      <c r="D503" s="9">
        <v>1</v>
      </c>
      <c r="E503" s="3">
        <v>0</v>
      </c>
      <c r="F503" s="14">
        <v>0</v>
      </c>
      <c r="G503" s="13">
        <v>0</v>
      </c>
      <c r="H503" s="13">
        <v>0</v>
      </c>
      <c r="I503" s="13">
        <v>0</v>
      </c>
      <c r="J503" s="13">
        <v>0</v>
      </c>
      <c r="K503" s="13">
        <v>0</v>
      </c>
      <c r="L503" s="13">
        <v>0</v>
      </c>
      <c r="M503" s="13">
        <v>1</v>
      </c>
      <c r="N503" s="13">
        <v>0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  <c r="T503" s="13">
        <v>0</v>
      </c>
      <c r="U503" s="9">
        <v>1</v>
      </c>
      <c r="V503" s="9">
        <v>1</v>
      </c>
      <c r="W503" s="15">
        <f t="shared" si="17"/>
        <v>0.58790484799813125</v>
      </c>
      <c r="X503" s="16">
        <f t="shared" si="16"/>
        <v>0.1698224143034433</v>
      </c>
      <c r="Y503"/>
    </row>
    <row r="504" spans="2:25">
      <c r="B504" s="9">
        <v>0</v>
      </c>
      <c r="C504" s="3">
        <v>1</v>
      </c>
      <c r="D504" s="9">
        <v>0</v>
      </c>
      <c r="E504" s="3">
        <v>0</v>
      </c>
      <c r="F504" s="14">
        <v>0</v>
      </c>
      <c r="G504" s="13">
        <v>0</v>
      </c>
      <c r="H504" s="13">
        <v>0</v>
      </c>
      <c r="I504" s="13">
        <v>1</v>
      </c>
      <c r="J504" s="13">
        <v>1</v>
      </c>
      <c r="K504" s="13">
        <v>0</v>
      </c>
      <c r="L504" s="13">
        <v>0</v>
      </c>
      <c r="M504" s="13">
        <v>0</v>
      </c>
      <c r="N504" s="13">
        <v>0</v>
      </c>
      <c r="O504" s="13">
        <v>1</v>
      </c>
      <c r="P504" s="13">
        <v>0</v>
      </c>
      <c r="Q504" s="13">
        <v>1</v>
      </c>
      <c r="R504" s="13">
        <v>0</v>
      </c>
      <c r="S504" s="13">
        <v>0</v>
      </c>
      <c r="T504" s="13">
        <v>0</v>
      </c>
      <c r="U504" s="9">
        <v>1</v>
      </c>
      <c r="V504" s="9">
        <v>1</v>
      </c>
      <c r="W504" s="15">
        <f t="shared" si="17"/>
        <v>1.422331500423212</v>
      </c>
      <c r="X504" s="16">
        <f t="shared" si="16"/>
        <v>0.17836389624972152</v>
      </c>
      <c r="Y504"/>
    </row>
    <row r="505" spans="2:25">
      <c r="B505" s="9">
        <v>1</v>
      </c>
      <c r="C505" s="3">
        <v>0</v>
      </c>
      <c r="D505" s="9">
        <v>1</v>
      </c>
      <c r="E505" s="3">
        <v>0</v>
      </c>
      <c r="F505" s="14">
        <v>0</v>
      </c>
      <c r="G505" s="13">
        <v>0</v>
      </c>
      <c r="H505" s="13">
        <v>0</v>
      </c>
      <c r="I505" s="13">
        <v>0</v>
      </c>
      <c r="J505" s="13">
        <v>0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0</v>
      </c>
      <c r="R505" s="13">
        <v>0</v>
      </c>
      <c r="S505" s="13">
        <v>0</v>
      </c>
      <c r="T505" s="13">
        <v>0</v>
      </c>
      <c r="U505" s="9">
        <v>1</v>
      </c>
      <c r="V505" s="9">
        <v>1</v>
      </c>
      <c r="W505" s="15">
        <f t="shared" si="17"/>
        <v>0.3579801533744244</v>
      </c>
      <c r="X505" s="16">
        <f t="shared" si="16"/>
        <v>0.41218948346112755</v>
      </c>
      <c r="Y505"/>
    </row>
    <row r="506" spans="2:25">
      <c r="B506" s="9">
        <v>0</v>
      </c>
      <c r="C506" s="3">
        <v>1</v>
      </c>
      <c r="D506" s="9">
        <v>1</v>
      </c>
      <c r="E506" s="3">
        <v>0</v>
      </c>
      <c r="F506" s="14">
        <v>0</v>
      </c>
      <c r="G506" s="13">
        <v>0</v>
      </c>
      <c r="H506" s="13">
        <v>0</v>
      </c>
      <c r="I506" s="13">
        <v>0</v>
      </c>
      <c r="J506" s="13">
        <v>0</v>
      </c>
      <c r="K506" s="13">
        <v>0</v>
      </c>
      <c r="L506" s="13">
        <v>1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1</v>
      </c>
      <c r="S506" s="13">
        <v>0</v>
      </c>
      <c r="T506" s="13">
        <v>0</v>
      </c>
      <c r="U506" s="9">
        <v>1</v>
      </c>
      <c r="V506" s="9">
        <v>1</v>
      </c>
      <c r="W506" s="15">
        <f t="shared" si="17"/>
        <v>0.81087849767716935</v>
      </c>
      <c r="X506" s="16">
        <f t="shared" si="16"/>
        <v>3.5766942640844436E-2</v>
      </c>
      <c r="Y506"/>
    </row>
    <row r="507" spans="2:25">
      <c r="B507" s="9">
        <v>1</v>
      </c>
      <c r="C507" s="3">
        <v>0</v>
      </c>
      <c r="D507" s="9">
        <v>1</v>
      </c>
      <c r="E507" s="3">
        <v>0</v>
      </c>
      <c r="F507" s="14">
        <v>0</v>
      </c>
      <c r="G507" s="13">
        <v>0</v>
      </c>
      <c r="H507" s="13">
        <v>0</v>
      </c>
      <c r="I507" s="13">
        <v>0</v>
      </c>
      <c r="J507" s="13">
        <v>0</v>
      </c>
      <c r="K507" s="13">
        <v>0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9">
        <v>1</v>
      </c>
      <c r="V507" s="9">
        <v>1</v>
      </c>
      <c r="W507" s="15">
        <f t="shared" si="17"/>
        <v>0.3579801533744244</v>
      </c>
      <c r="X507" s="16">
        <f t="shared" si="16"/>
        <v>0.41218948346112755</v>
      </c>
      <c r="Y507"/>
    </row>
    <row r="508" spans="2:25">
      <c r="B508" s="9">
        <v>1</v>
      </c>
      <c r="C508" s="3">
        <v>0</v>
      </c>
      <c r="D508" s="9">
        <v>0</v>
      </c>
      <c r="E508" s="3">
        <v>1</v>
      </c>
      <c r="F508" s="14">
        <v>0</v>
      </c>
      <c r="G508" s="13">
        <v>0</v>
      </c>
      <c r="H508" s="13">
        <v>0</v>
      </c>
      <c r="I508" s="13">
        <v>0</v>
      </c>
      <c r="J508" s="13">
        <v>0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1</v>
      </c>
      <c r="U508" s="9">
        <v>1</v>
      </c>
      <c r="V508" s="9">
        <v>0</v>
      </c>
      <c r="W508" s="15">
        <f t="shared" si="17"/>
        <v>0.61252174938380621</v>
      </c>
      <c r="X508" s="16">
        <f t="shared" si="16"/>
        <v>0.37518289346819833</v>
      </c>
      <c r="Y508"/>
    </row>
    <row r="509" spans="2:25">
      <c r="B509" s="9">
        <v>0</v>
      </c>
      <c r="C509" s="3">
        <v>1</v>
      </c>
      <c r="D509" s="9">
        <v>1</v>
      </c>
      <c r="E509" s="3">
        <v>0</v>
      </c>
      <c r="F509" s="14">
        <v>0</v>
      </c>
      <c r="G509" s="13">
        <v>0</v>
      </c>
      <c r="H509" s="13">
        <v>0</v>
      </c>
      <c r="I509" s="13">
        <v>0</v>
      </c>
      <c r="J509" s="13">
        <v>0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1</v>
      </c>
      <c r="S509" s="13">
        <v>0</v>
      </c>
      <c r="T509" s="13">
        <v>0</v>
      </c>
      <c r="U509" s="9">
        <v>1</v>
      </c>
      <c r="V509" s="9">
        <v>0</v>
      </c>
      <c r="W509" s="15">
        <f t="shared" si="17"/>
        <v>0.61725211443754224</v>
      </c>
      <c r="X509" s="16">
        <f t="shared" si="16"/>
        <v>0.38100017277761672</v>
      </c>
      <c r="Y509"/>
    </row>
    <row r="510" spans="2:25">
      <c r="B510" s="9">
        <v>1</v>
      </c>
      <c r="C510" s="3">
        <v>0</v>
      </c>
      <c r="D510" s="9">
        <v>0</v>
      </c>
      <c r="E510" s="3">
        <v>1</v>
      </c>
      <c r="F510" s="14">
        <v>0</v>
      </c>
      <c r="G510" s="13">
        <v>1</v>
      </c>
      <c r="H510" s="13">
        <v>0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9">
        <v>1</v>
      </c>
      <c r="V510" s="9">
        <v>0</v>
      </c>
      <c r="W510" s="15">
        <f t="shared" si="17"/>
        <v>9.8531780996669371E-2</v>
      </c>
      <c r="X510" s="16">
        <f t="shared" si="16"/>
        <v>9.7085118663756149E-3</v>
      </c>
      <c r="Y510"/>
    </row>
    <row r="511" spans="2:25">
      <c r="B511" s="9">
        <v>1</v>
      </c>
      <c r="C511" s="3">
        <v>0</v>
      </c>
      <c r="D511" s="9">
        <v>0</v>
      </c>
      <c r="E511" s="3">
        <v>1</v>
      </c>
      <c r="F511" s="14">
        <v>0</v>
      </c>
      <c r="G511" s="13">
        <v>1</v>
      </c>
      <c r="H511" s="13">
        <v>0</v>
      </c>
      <c r="I511" s="13">
        <v>0</v>
      </c>
      <c r="J511" s="13">
        <v>0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>
        <v>0</v>
      </c>
      <c r="U511" s="9">
        <v>1</v>
      </c>
      <c r="V511" s="9">
        <v>0</v>
      </c>
      <c r="W511" s="15">
        <f t="shared" si="17"/>
        <v>9.8531780996669371E-2</v>
      </c>
      <c r="X511" s="16">
        <f t="shared" si="16"/>
        <v>9.7085118663756149E-3</v>
      </c>
      <c r="Y511"/>
    </row>
    <row r="512" spans="2:25">
      <c r="B512" s="9">
        <v>0</v>
      </c>
      <c r="C512" s="3">
        <v>1</v>
      </c>
      <c r="D512" s="9">
        <v>0</v>
      </c>
      <c r="E512" s="3">
        <v>0</v>
      </c>
      <c r="F512" s="14">
        <v>0</v>
      </c>
      <c r="G512" s="13">
        <v>1</v>
      </c>
      <c r="H512" s="13">
        <v>0</v>
      </c>
      <c r="I512" s="13">
        <v>0</v>
      </c>
      <c r="J512" s="13">
        <v>0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9">
        <v>1</v>
      </c>
      <c r="V512" s="9">
        <v>0</v>
      </c>
      <c r="W512" s="15">
        <f t="shared" si="17"/>
        <v>0.18331861031313856</v>
      </c>
      <c r="X512" s="16">
        <f t="shared" si="16"/>
        <v>3.360571288714035E-2</v>
      </c>
      <c r="Y512"/>
    </row>
    <row r="513" spans="2:25">
      <c r="B513" s="9">
        <v>1</v>
      </c>
      <c r="C513" s="3">
        <v>0</v>
      </c>
      <c r="D513" s="9">
        <v>0</v>
      </c>
      <c r="E513" s="3">
        <v>1</v>
      </c>
      <c r="F513" s="14">
        <v>0</v>
      </c>
      <c r="G513" s="13">
        <v>0</v>
      </c>
      <c r="H513" s="13">
        <v>1</v>
      </c>
      <c r="I513" s="13">
        <v>0</v>
      </c>
      <c r="J513" s="13">
        <v>0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1</v>
      </c>
      <c r="S513" s="13">
        <v>0</v>
      </c>
      <c r="T513" s="13">
        <v>1</v>
      </c>
      <c r="U513" s="9">
        <v>1</v>
      </c>
      <c r="V513" s="9">
        <v>0</v>
      </c>
      <c r="W513" s="15">
        <f t="shared" si="17"/>
        <v>0.56223684267314156</v>
      </c>
      <c r="X513" s="16">
        <f t="shared" si="16"/>
        <v>0.31611026725906294</v>
      </c>
      <c r="Y513"/>
    </row>
    <row r="514" spans="2:25">
      <c r="B514" s="9">
        <v>1</v>
      </c>
      <c r="C514" s="3">
        <v>0</v>
      </c>
      <c r="D514" s="9">
        <v>1</v>
      </c>
      <c r="E514" s="3">
        <v>0</v>
      </c>
      <c r="F514" s="14">
        <v>0</v>
      </c>
      <c r="G514" s="13">
        <v>0</v>
      </c>
      <c r="H514" s="13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9">
        <v>1</v>
      </c>
      <c r="V514" s="9">
        <v>0</v>
      </c>
      <c r="W514" s="15">
        <f t="shared" si="17"/>
        <v>0.3579801533744244</v>
      </c>
      <c r="X514" s="16">
        <f t="shared" si="16"/>
        <v>0.12814979020997641</v>
      </c>
      <c r="Y514"/>
    </row>
    <row r="515" spans="2:25">
      <c r="B515" s="9">
        <v>1</v>
      </c>
      <c r="C515" s="3">
        <v>0</v>
      </c>
      <c r="D515" s="9">
        <v>0</v>
      </c>
      <c r="E515" s="3">
        <v>1</v>
      </c>
      <c r="F515" s="14">
        <v>0</v>
      </c>
      <c r="G515" s="13">
        <v>1</v>
      </c>
      <c r="H515" s="13">
        <v>0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0</v>
      </c>
      <c r="U515" s="9">
        <v>1</v>
      </c>
      <c r="V515" s="9">
        <v>0</v>
      </c>
      <c r="W515" s="15">
        <f t="shared" si="17"/>
        <v>9.8531780996669371E-2</v>
      </c>
      <c r="X515" s="16">
        <f t="shared" si="16"/>
        <v>9.7085118663756149E-3</v>
      </c>
      <c r="Y515"/>
    </row>
    <row r="516" spans="2:25">
      <c r="B516" s="9">
        <v>0</v>
      </c>
      <c r="C516" s="3">
        <v>1</v>
      </c>
      <c r="D516" s="9">
        <v>0</v>
      </c>
      <c r="E516" s="3">
        <v>1</v>
      </c>
      <c r="F516" s="14">
        <v>0</v>
      </c>
      <c r="G516" s="13">
        <v>0</v>
      </c>
      <c r="H516" s="13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9">
        <v>1</v>
      </c>
      <c r="V516" s="9">
        <v>0</v>
      </c>
      <c r="W516" s="15">
        <f t="shared" si="17"/>
        <v>0.44410241005586282</v>
      </c>
      <c r="X516" s="16">
        <f t="shared" si="16"/>
        <v>0.19722695061742573</v>
      </c>
      <c r="Y516"/>
    </row>
    <row r="517" spans="2:25">
      <c r="B517" s="9">
        <v>1</v>
      </c>
      <c r="C517" s="3">
        <v>0</v>
      </c>
      <c r="D517" s="9">
        <v>1</v>
      </c>
      <c r="E517" s="3">
        <v>0</v>
      </c>
      <c r="F517" s="14">
        <v>0</v>
      </c>
      <c r="G517" s="13">
        <v>0</v>
      </c>
      <c r="H517" s="13">
        <v>0</v>
      </c>
      <c r="I517" s="13">
        <v>0</v>
      </c>
      <c r="J517" s="13">
        <v>0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  <c r="T517" s="13">
        <v>0</v>
      </c>
      <c r="U517" s="9">
        <v>1</v>
      </c>
      <c r="V517" s="9">
        <v>0</v>
      </c>
      <c r="W517" s="15">
        <f t="shared" si="17"/>
        <v>0.3579801533744244</v>
      </c>
      <c r="X517" s="16">
        <f t="shared" si="16"/>
        <v>0.12814979020997641</v>
      </c>
      <c r="Y517"/>
    </row>
    <row r="518" spans="2:25">
      <c r="B518" s="9">
        <v>0</v>
      </c>
      <c r="C518" s="3">
        <v>1</v>
      </c>
      <c r="D518" s="9">
        <v>0</v>
      </c>
      <c r="E518" s="3">
        <v>1</v>
      </c>
      <c r="F518" s="14">
        <v>0</v>
      </c>
      <c r="G518" s="13">
        <v>1</v>
      </c>
      <c r="H518" s="13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0</v>
      </c>
      <c r="S518" s="13">
        <v>0</v>
      </c>
      <c r="T518" s="13">
        <v>1</v>
      </c>
      <c r="U518" s="9">
        <v>1</v>
      </c>
      <c r="V518" s="9">
        <v>0</v>
      </c>
      <c r="W518" s="15">
        <f t="shared" si="17"/>
        <v>0.40992950324575228</v>
      </c>
      <c r="X518" s="16">
        <f t="shared" si="16"/>
        <v>0.16804219763130923</v>
      </c>
      <c r="Y518"/>
    </row>
    <row r="519" spans="2:25">
      <c r="B519" s="9">
        <v>1</v>
      </c>
      <c r="C519" s="3">
        <v>0</v>
      </c>
      <c r="D519" s="9">
        <v>1</v>
      </c>
      <c r="E519" s="3">
        <v>0</v>
      </c>
      <c r="F519" s="14">
        <v>0</v>
      </c>
      <c r="G519" s="13">
        <v>0</v>
      </c>
      <c r="H519" s="13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0</v>
      </c>
      <c r="T519" s="13">
        <v>0</v>
      </c>
      <c r="U519" s="9">
        <v>1</v>
      </c>
      <c r="V519" s="9">
        <v>0</v>
      </c>
      <c r="W519" s="15">
        <f t="shared" si="17"/>
        <v>0.3579801533744244</v>
      </c>
      <c r="X519" s="16">
        <f t="shared" si="16"/>
        <v>0.12814979020997641</v>
      </c>
      <c r="Y519"/>
    </row>
    <row r="520" spans="2:25">
      <c r="B520" s="9">
        <v>1</v>
      </c>
      <c r="C520" s="3">
        <v>0</v>
      </c>
      <c r="D520" s="9">
        <v>1</v>
      </c>
      <c r="E520" s="3">
        <v>0</v>
      </c>
      <c r="F520" s="14">
        <v>0</v>
      </c>
      <c r="G520" s="13">
        <v>0</v>
      </c>
      <c r="H520" s="13">
        <v>0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1</v>
      </c>
      <c r="Q520" s="13">
        <v>0</v>
      </c>
      <c r="R520" s="13">
        <v>0</v>
      </c>
      <c r="S520" s="13">
        <v>0</v>
      </c>
      <c r="T520" s="13">
        <v>0</v>
      </c>
      <c r="U520" s="9">
        <v>1</v>
      </c>
      <c r="V520" s="9">
        <v>0</v>
      </c>
      <c r="W520" s="15">
        <f t="shared" si="17"/>
        <v>0.19890703025434525</v>
      </c>
      <c r="X520" s="16">
        <f t="shared" ref="X520:X583" si="18">(V520-W520)^2</f>
        <v>3.9564006684603019E-2</v>
      </c>
      <c r="Y520"/>
    </row>
    <row r="521" spans="2:25">
      <c r="B521" s="9">
        <v>1</v>
      </c>
      <c r="C521" s="3">
        <v>0</v>
      </c>
      <c r="D521" s="9">
        <v>1</v>
      </c>
      <c r="E521" s="3">
        <v>0</v>
      </c>
      <c r="F521" s="14">
        <v>0</v>
      </c>
      <c r="G521" s="13">
        <v>0</v>
      </c>
      <c r="H521" s="13">
        <v>0</v>
      </c>
      <c r="I521" s="13">
        <v>0</v>
      </c>
      <c r="J521" s="13">
        <v>0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13">
        <v>0</v>
      </c>
      <c r="R521" s="13">
        <v>0</v>
      </c>
      <c r="S521" s="13">
        <v>1</v>
      </c>
      <c r="T521" s="13">
        <v>0</v>
      </c>
      <c r="U521" s="9">
        <v>1</v>
      </c>
      <c r="V521" s="9">
        <v>0</v>
      </c>
      <c r="W521" s="15">
        <f t="shared" ref="W521:W584" si="19">SUMPRODUCT(B$2:U$2,B521:U521)</f>
        <v>0.15052073406057503</v>
      </c>
      <c r="X521" s="16">
        <f t="shared" si="18"/>
        <v>2.2656491382134353E-2</v>
      </c>
      <c r="Y521"/>
    </row>
    <row r="522" spans="2:25">
      <c r="B522" s="9">
        <v>1</v>
      </c>
      <c r="C522" s="3">
        <v>0</v>
      </c>
      <c r="D522" s="9">
        <v>1</v>
      </c>
      <c r="E522" s="3">
        <v>0</v>
      </c>
      <c r="F522" s="14">
        <v>0</v>
      </c>
      <c r="G522" s="13">
        <v>0</v>
      </c>
      <c r="H522" s="13">
        <v>0</v>
      </c>
      <c r="I522" s="13">
        <v>0</v>
      </c>
      <c r="J522" s="13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  <c r="T522" s="13">
        <v>0</v>
      </c>
      <c r="U522" s="9">
        <v>1</v>
      </c>
      <c r="V522" s="9">
        <v>0</v>
      </c>
      <c r="W522" s="15">
        <f t="shared" si="19"/>
        <v>0.3579801533744244</v>
      </c>
      <c r="X522" s="16">
        <f t="shared" si="18"/>
        <v>0.12814979020997641</v>
      </c>
      <c r="Y522"/>
    </row>
    <row r="523" spans="2:25">
      <c r="B523" s="9">
        <v>1</v>
      </c>
      <c r="C523" s="3">
        <v>0</v>
      </c>
      <c r="D523" s="9">
        <v>1</v>
      </c>
      <c r="E523" s="3">
        <v>0</v>
      </c>
      <c r="F523" s="14">
        <v>0</v>
      </c>
      <c r="G523" s="13">
        <v>0</v>
      </c>
      <c r="H523" s="13">
        <v>1</v>
      </c>
      <c r="I523" s="13">
        <v>0</v>
      </c>
      <c r="J523" s="13">
        <v>0</v>
      </c>
      <c r="K523" s="13">
        <v>0</v>
      </c>
      <c r="L523" s="13">
        <v>0</v>
      </c>
      <c r="M523" s="13">
        <v>1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9">
        <v>1</v>
      </c>
      <c r="V523" s="9">
        <v>0</v>
      </c>
      <c r="W523" s="15">
        <f t="shared" si="19"/>
        <v>0.34983717168491846</v>
      </c>
      <c r="X523" s="16">
        <f t="shared" si="18"/>
        <v>0.12238604669250311</v>
      </c>
      <c r="Y523"/>
    </row>
    <row r="524" spans="2:25">
      <c r="B524" s="9">
        <v>0</v>
      </c>
      <c r="C524" s="3">
        <v>1</v>
      </c>
      <c r="D524" s="9">
        <v>1</v>
      </c>
      <c r="E524" s="3">
        <v>0</v>
      </c>
      <c r="F524" s="14">
        <v>0</v>
      </c>
      <c r="G524" s="13">
        <v>0</v>
      </c>
      <c r="H524" s="13">
        <v>0</v>
      </c>
      <c r="I524" s="13">
        <v>0</v>
      </c>
      <c r="J524" s="13">
        <v>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1</v>
      </c>
      <c r="T524" s="13">
        <v>0</v>
      </c>
      <c r="U524" s="9">
        <v>1</v>
      </c>
      <c r="V524" s="9">
        <v>0</v>
      </c>
      <c r="W524" s="15">
        <f t="shared" si="19"/>
        <v>0.22200992552114474</v>
      </c>
      <c r="X524" s="16">
        <f t="shared" si="18"/>
        <v>4.9288407029904231E-2</v>
      </c>
      <c r="Y524"/>
    </row>
    <row r="525" spans="2:25">
      <c r="B525" s="9">
        <v>0</v>
      </c>
      <c r="C525" s="3">
        <v>1</v>
      </c>
      <c r="D525" s="9">
        <v>0</v>
      </c>
      <c r="E525" s="3">
        <v>0</v>
      </c>
      <c r="F525" s="14">
        <v>0</v>
      </c>
      <c r="G525" s="13">
        <v>1</v>
      </c>
      <c r="H525" s="13">
        <v>1</v>
      </c>
      <c r="I525" s="13">
        <v>0</v>
      </c>
      <c r="J525" s="13">
        <v>0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1</v>
      </c>
      <c r="Q525" s="13">
        <v>0</v>
      </c>
      <c r="R525" s="13">
        <v>0</v>
      </c>
      <c r="S525" s="13">
        <v>0</v>
      </c>
      <c r="T525" s="13">
        <v>0</v>
      </c>
      <c r="U525" s="9">
        <v>1</v>
      </c>
      <c r="V525" s="9">
        <v>0</v>
      </c>
      <c r="W525" s="15">
        <f t="shared" si="19"/>
        <v>-0.21382218912015338</v>
      </c>
      <c r="X525" s="16">
        <f t="shared" si="18"/>
        <v>4.571992856013464E-2</v>
      </c>
      <c r="Y525"/>
    </row>
    <row r="526" spans="2:25">
      <c r="B526" s="9">
        <v>0</v>
      </c>
      <c r="C526" s="3">
        <v>1</v>
      </c>
      <c r="D526" s="9">
        <v>0</v>
      </c>
      <c r="E526" s="3">
        <v>1</v>
      </c>
      <c r="F526" s="14">
        <v>0</v>
      </c>
      <c r="G526" s="13">
        <v>0</v>
      </c>
      <c r="H526" s="13">
        <v>0</v>
      </c>
      <c r="I526" s="13">
        <v>0</v>
      </c>
      <c r="J526" s="13">
        <v>0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9">
        <v>1</v>
      </c>
      <c r="V526" s="9">
        <v>0</v>
      </c>
      <c r="W526" s="15">
        <f t="shared" si="19"/>
        <v>0.44410241005586282</v>
      </c>
      <c r="X526" s="16">
        <f t="shared" si="18"/>
        <v>0.19722695061742573</v>
      </c>
      <c r="Y526"/>
    </row>
    <row r="527" spans="2:25">
      <c r="B527" s="9">
        <v>1</v>
      </c>
      <c r="C527" s="3">
        <v>0</v>
      </c>
      <c r="D527" s="9">
        <v>1</v>
      </c>
      <c r="E527" s="3">
        <v>0</v>
      </c>
      <c r="F527" s="14">
        <v>0</v>
      </c>
      <c r="G527" s="13">
        <v>0</v>
      </c>
      <c r="H527" s="13">
        <v>1</v>
      </c>
      <c r="I527" s="13">
        <v>0</v>
      </c>
      <c r="J527" s="13">
        <v>0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1</v>
      </c>
      <c r="T527" s="13">
        <v>0</v>
      </c>
      <c r="U527" s="9">
        <v>1</v>
      </c>
      <c r="V527" s="9">
        <v>0</v>
      </c>
      <c r="W527" s="15">
        <f t="shared" si="19"/>
        <v>-8.7546942252637816E-2</v>
      </c>
      <c r="X527" s="16">
        <f t="shared" si="18"/>
        <v>7.6644670977867009E-3</v>
      </c>
      <c r="Y527"/>
    </row>
    <row r="528" spans="2:25">
      <c r="B528" s="9">
        <v>0</v>
      </c>
      <c r="C528" s="3">
        <v>1</v>
      </c>
      <c r="D528" s="9">
        <v>1</v>
      </c>
      <c r="E528" s="3">
        <v>0</v>
      </c>
      <c r="F528" s="14">
        <v>0</v>
      </c>
      <c r="G528" s="13">
        <v>0</v>
      </c>
      <c r="H528" s="13">
        <v>0</v>
      </c>
      <c r="I528" s="13">
        <v>0</v>
      </c>
      <c r="J528" s="13">
        <v>0</v>
      </c>
      <c r="K528" s="13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  <c r="T528" s="13">
        <v>0</v>
      </c>
      <c r="U528" s="9">
        <v>1</v>
      </c>
      <c r="V528" s="9">
        <v>0</v>
      </c>
      <c r="W528" s="15">
        <f t="shared" si="19"/>
        <v>0.4294693448349941</v>
      </c>
      <c r="X528" s="16">
        <f t="shared" si="18"/>
        <v>0.18444391815299907</v>
      </c>
      <c r="Y528"/>
    </row>
    <row r="529" spans="2:25">
      <c r="B529" s="9">
        <v>0</v>
      </c>
      <c r="C529" s="3">
        <v>1</v>
      </c>
      <c r="D529" s="9">
        <v>0</v>
      </c>
      <c r="E529" s="3">
        <v>1</v>
      </c>
      <c r="F529" s="14">
        <v>0</v>
      </c>
      <c r="G529" s="13">
        <v>1</v>
      </c>
      <c r="H529" s="13">
        <v>0</v>
      </c>
      <c r="I529" s="13">
        <v>0</v>
      </c>
      <c r="J529" s="13">
        <v>0</v>
      </c>
      <c r="K529" s="13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9">
        <v>1</v>
      </c>
      <c r="V529" s="9">
        <v>0</v>
      </c>
      <c r="W529" s="15">
        <f t="shared" si="19"/>
        <v>0.17002097245723913</v>
      </c>
      <c r="X529" s="16">
        <f t="shared" si="18"/>
        <v>2.8907131075305265E-2</v>
      </c>
      <c r="Y529"/>
    </row>
    <row r="530" spans="2:25">
      <c r="B530" s="9">
        <v>1</v>
      </c>
      <c r="C530" s="3">
        <v>0</v>
      </c>
      <c r="D530" s="9">
        <v>0</v>
      </c>
      <c r="E530" s="3">
        <v>1</v>
      </c>
      <c r="F530" s="14">
        <v>0</v>
      </c>
      <c r="G530" s="13">
        <v>0</v>
      </c>
      <c r="H530" s="13">
        <v>1</v>
      </c>
      <c r="I530" s="13">
        <v>0</v>
      </c>
      <c r="J530" s="13">
        <v>0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>
        <v>0</v>
      </c>
      <c r="U530" s="9">
        <v>1</v>
      </c>
      <c r="V530" s="9">
        <v>0</v>
      </c>
      <c r="W530" s="15">
        <f t="shared" si="19"/>
        <v>0.13454554228208027</v>
      </c>
      <c r="X530" s="16">
        <f t="shared" si="18"/>
        <v>1.8102502947979049E-2</v>
      </c>
      <c r="Y530"/>
    </row>
    <row r="531" spans="2:25">
      <c r="B531" s="9">
        <v>0</v>
      </c>
      <c r="C531" s="3">
        <v>1</v>
      </c>
      <c r="D531" s="9">
        <v>1</v>
      </c>
      <c r="E531" s="3">
        <v>0</v>
      </c>
      <c r="F531" s="14">
        <v>0</v>
      </c>
      <c r="G531" s="13">
        <v>0</v>
      </c>
      <c r="H531" s="13">
        <v>0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v>0</v>
      </c>
      <c r="U531" s="9">
        <v>1</v>
      </c>
      <c r="V531" s="9">
        <v>0</v>
      </c>
      <c r="W531" s="15">
        <f t="shared" si="19"/>
        <v>0.4294693448349941</v>
      </c>
      <c r="X531" s="16">
        <f t="shared" si="18"/>
        <v>0.18444391815299907</v>
      </c>
      <c r="Y531"/>
    </row>
    <row r="532" spans="2:25">
      <c r="B532" s="9">
        <v>0</v>
      </c>
      <c r="C532" s="3">
        <v>1</v>
      </c>
      <c r="D532" s="9">
        <v>0</v>
      </c>
      <c r="E532" s="3">
        <v>1</v>
      </c>
      <c r="F532" s="14">
        <v>0</v>
      </c>
      <c r="G532" s="13">
        <v>0</v>
      </c>
      <c r="H532" s="13">
        <v>0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1</v>
      </c>
      <c r="S532" s="13">
        <v>0</v>
      </c>
      <c r="T532" s="13">
        <v>0</v>
      </c>
      <c r="U532" s="9">
        <v>1</v>
      </c>
      <c r="V532" s="9">
        <v>0</v>
      </c>
      <c r="W532" s="15">
        <f t="shared" si="19"/>
        <v>0.63188517965841096</v>
      </c>
      <c r="X532" s="16">
        <f t="shared" si="18"/>
        <v>0.3992788802719423</v>
      </c>
      <c r="Y532"/>
    </row>
    <row r="533" spans="2:25">
      <c r="B533" s="9">
        <v>0</v>
      </c>
      <c r="C533" s="3">
        <v>1</v>
      </c>
      <c r="D533" s="9">
        <v>0</v>
      </c>
      <c r="E533" s="3">
        <v>1</v>
      </c>
      <c r="F533" s="14">
        <v>0</v>
      </c>
      <c r="G533" s="13">
        <v>0</v>
      </c>
      <c r="H533" s="13">
        <v>1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0</v>
      </c>
      <c r="R533" s="13">
        <v>0</v>
      </c>
      <c r="S533" s="13">
        <v>1</v>
      </c>
      <c r="T533" s="13">
        <v>0</v>
      </c>
      <c r="U533" s="9">
        <v>1</v>
      </c>
      <c r="V533" s="9">
        <v>0</v>
      </c>
      <c r="W533" s="15">
        <f t="shared" si="19"/>
        <v>-1.4246855711994022E-3</v>
      </c>
      <c r="X533" s="16">
        <f t="shared" si="18"/>
        <v>2.0297289767837671E-6</v>
      </c>
      <c r="Y533"/>
    </row>
    <row r="534" spans="2:25">
      <c r="B534" s="9">
        <v>0</v>
      </c>
      <c r="C534" s="3">
        <v>1</v>
      </c>
      <c r="D534" s="9">
        <v>0</v>
      </c>
      <c r="E534" s="3">
        <v>1</v>
      </c>
      <c r="F534" s="14">
        <v>0</v>
      </c>
      <c r="G534" s="13">
        <v>0</v>
      </c>
      <c r="H534" s="13">
        <v>0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1</v>
      </c>
      <c r="Q534" s="13">
        <v>0</v>
      </c>
      <c r="R534" s="13">
        <v>0</v>
      </c>
      <c r="S534" s="13">
        <v>1</v>
      </c>
      <c r="T534" s="13">
        <v>0</v>
      </c>
      <c r="U534" s="9">
        <v>1</v>
      </c>
      <c r="V534" s="9">
        <v>0</v>
      </c>
      <c r="W534" s="15">
        <f t="shared" si="19"/>
        <v>7.7569867621934296E-2</v>
      </c>
      <c r="X534" s="16">
        <f t="shared" si="18"/>
        <v>6.0170843628844107E-3</v>
      </c>
      <c r="Y534"/>
    </row>
    <row r="535" spans="2:25">
      <c r="B535" s="9">
        <v>1</v>
      </c>
      <c r="C535" s="3">
        <v>0</v>
      </c>
      <c r="D535" s="9">
        <v>0</v>
      </c>
      <c r="E535" s="3">
        <v>1</v>
      </c>
      <c r="F535" s="14">
        <v>0</v>
      </c>
      <c r="G535" s="13">
        <v>0</v>
      </c>
      <c r="H535" s="13">
        <v>0</v>
      </c>
      <c r="I535" s="13">
        <v>0</v>
      </c>
      <c r="J535" s="13">
        <v>0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0</v>
      </c>
      <c r="R535" s="13">
        <v>1</v>
      </c>
      <c r="S535" s="13">
        <v>0</v>
      </c>
      <c r="T535" s="13">
        <v>0</v>
      </c>
      <c r="U535" s="9">
        <v>1</v>
      </c>
      <c r="V535" s="9">
        <v>0</v>
      </c>
      <c r="W535" s="15">
        <f t="shared" si="19"/>
        <v>0.5603959881978412</v>
      </c>
      <c r="X535" s="16">
        <f t="shared" si="18"/>
        <v>0.31404366358823499</v>
      </c>
      <c r="Y535"/>
    </row>
    <row r="536" spans="2:25">
      <c r="B536" s="9">
        <v>1</v>
      </c>
      <c r="C536" s="3">
        <v>0</v>
      </c>
      <c r="D536" s="9">
        <v>1</v>
      </c>
      <c r="E536" s="3">
        <v>0</v>
      </c>
      <c r="F536" s="14">
        <v>0</v>
      </c>
      <c r="G536" s="13">
        <v>0</v>
      </c>
      <c r="H536" s="13">
        <v>1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  <c r="T536" s="13">
        <v>0</v>
      </c>
      <c r="U536" s="9">
        <v>1</v>
      </c>
      <c r="V536" s="9">
        <v>0</v>
      </c>
      <c r="W536" s="15">
        <f t="shared" si="19"/>
        <v>0.11991247706121155</v>
      </c>
      <c r="X536" s="16">
        <f t="shared" si="18"/>
        <v>1.4379002154955587E-2</v>
      </c>
      <c r="Y536"/>
    </row>
    <row r="537" spans="2:25">
      <c r="B537" s="9">
        <v>1</v>
      </c>
      <c r="C537" s="3">
        <v>0</v>
      </c>
      <c r="D537" s="9">
        <v>1</v>
      </c>
      <c r="E537" s="3">
        <v>0</v>
      </c>
      <c r="F537" s="14">
        <v>0</v>
      </c>
      <c r="G537" s="13">
        <v>0</v>
      </c>
      <c r="H537" s="13">
        <v>0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3">
        <v>0</v>
      </c>
      <c r="S537" s="13">
        <v>0</v>
      </c>
      <c r="T537" s="13">
        <v>0</v>
      </c>
      <c r="U537" s="9">
        <v>1</v>
      </c>
      <c r="V537" s="9">
        <v>0</v>
      </c>
      <c r="W537" s="15">
        <f t="shared" si="19"/>
        <v>0.3579801533744244</v>
      </c>
      <c r="X537" s="16">
        <f t="shared" si="18"/>
        <v>0.12814979020997641</v>
      </c>
      <c r="Y537"/>
    </row>
    <row r="538" spans="2:25">
      <c r="B538" s="9">
        <v>0</v>
      </c>
      <c r="C538" s="3">
        <v>1</v>
      </c>
      <c r="D538" s="9">
        <v>0</v>
      </c>
      <c r="E538" s="3">
        <v>1</v>
      </c>
      <c r="F538" s="14">
        <v>0</v>
      </c>
      <c r="G538" s="13">
        <v>0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9">
        <v>1</v>
      </c>
      <c r="V538" s="9">
        <v>0</v>
      </c>
      <c r="W538" s="15">
        <f t="shared" si="19"/>
        <v>0.44410241005586282</v>
      </c>
      <c r="X538" s="16">
        <f t="shared" si="18"/>
        <v>0.19722695061742573</v>
      </c>
      <c r="Y538"/>
    </row>
    <row r="539" spans="2:25">
      <c r="B539" s="9">
        <v>1</v>
      </c>
      <c r="C539" s="3">
        <v>0</v>
      </c>
      <c r="D539" s="9">
        <v>0</v>
      </c>
      <c r="E539" s="3">
        <v>1</v>
      </c>
      <c r="F539" s="14">
        <v>0</v>
      </c>
      <c r="G539" s="13">
        <v>0</v>
      </c>
      <c r="H539" s="13">
        <v>0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  <c r="S539" s="13">
        <v>1</v>
      </c>
      <c r="T539" s="13">
        <v>0</v>
      </c>
      <c r="U539" s="9">
        <v>1</v>
      </c>
      <c r="V539" s="9">
        <v>0</v>
      </c>
      <c r="W539" s="15">
        <f t="shared" si="19"/>
        <v>0.16515379928144369</v>
      </c>
      <c r="X539" s="16">
        <f t="shared" si="18"/>
        <v>2.7275777417095391E-2</v>
      </c>
      <c r="Y539"/>
    </row>
    <row r="540" spans="2:25">
      <c r="B540" s="9">
        <v>0</v>
      </c>
      <c r="C540" s="3">
        <v>1</v>
      </c>
      <c r="D540" s="9">
        <v>0</v>
      </c>
      <c r="E540" s="3">
        <v>1</v>
      </c>
      <c r="F540" s="14">
        <v>0</v>
      </c>
      <c r="G540" s="13">
        <v>0</v>
      </c>
      <c r="H540" s="13">
        <v>1</v>
      </c>
      <c r="I540" s="13">
        <v>0</v>
      </c>
      <c r="J540" s="13">
        <v>1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9">
        <v>1</v>
      </c>
      <c r="V540" s="9">
        <v>0</v>
      </c>
      <c r="W540" s="15">
        <f t="shared" si="19"/>
        <v>0.50015931032626582</v>
      </c>
      <c r="X540" s="16">
        <f t="shared" si="18"/>
        <v>0.25015933570604587</v>
      </c>
      <c r="Y540"/>
    </row>
    <row r="541" spans="2:25">
      <c r="B541" s="9">
        <v>1</v>
      </c>
      <c r="C541" s="3">
        <v>0</v>
      </c>
      <c r="D541" s="9">
        <v>1</v>
      </c>
      <c r="E541" s="3">
        <v>0</v>
      </c>
      <c r="F541" s="14">
        <v>0</v>
      </c>
      <c r="G541" s="13">
        <v>0</v>
      </c>
      <c r="H541" s="13">
        <v>0</v>
      </c>
      <c r="I541" s="13">
        <v>0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0</v>
      </c>
      <c r="U541" s="9">
        <v>1</v>
      </c>
      <c r="V541" s="9">
        <v>0</v>
      </c>
      <c r="W541" s="15">
        <f t="shared" si="19"/>
        <v>0.3579801533744244</v>
      </c>
      <c r="X541" s="16">
        <f t="shared" si="18"/>
        <v>0.12814979020997641</v>
      </c>
      <c r="Y541"/>
    </row>
    <row r="542" spans="2:25">
      <c r="B542" s="9">
        <v>0</v>
      </c>
      <c r="C542" s="3">
        <v>1</v>
      </c>
      <c r="D542" s="9">
        <v>1</v>
      </c>
      <c r="E542" s="3">
        <v>0</v>
      </c>
      <c r="F542" s="14">
        <v>0</v>
      </c>
      <c r="G542" s="13">
        <v>1</v>
      </c>
      <c r="H542" s="13">
        <v>0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13">
        <v>1</v>
      </c>
      <c r="T542" s="13">
        <v>0</v>
      </c>
      <c r="U542" s="9">
        <v>1</v>
      </c>
      <c r="V542" s="9">
        <v>0</v>
      </c>
      <c r="W542" s="15">
        <f t="shared" si="19"/>
        <v>-5.2071512077478954E-2</v>
      </c>
      <c r="X542" s="16">
        <f t="shared" si="18"/>
        <v>2.7114423700350366E-3</v>
      </c>
      <c r="Y542"/>
    </row>
    <row r="543" spans="2:25">
      <c r="B543" s="9">
        <v>0</v>
      </c>
      <c r="C543" s="3">
        <v>1</v>
      </c>
      <c r="D543" s="9">
        <v>0</v>
      </c>
      <c r="E543" s="3">
        <v>1</v>
      </c>
      <c r="F543" s="14">
        <v>0</v>
      </c>
      <c r="G543" s="13">
        <v>0</v>
      </c>
      <c r="H543" s="13">
        <v>0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1</v>
      </c>
      <c r="Q543" s="13">
        <v>0</v>
      </c>
      <c r="R543" s="13">
        <v>0</v>
      </c>
      <c r="S543" s="13">
        <v>0</v>
      </c>
      <c r="T543" s="13">
        <v>0</v>
      </c>
      <c r="U543" s="9">
        <v>1</v>
      </c>
      <c r="V543" s="9">
        <v>0</v>
      </c>
      <c r="W543" s="15">
        <f t="shared" si="19"/>
        <v>0.28502928693578367</v>
      </c>
      <c r="X543" s="16">
        <f t="shared" si="18"/>
        <v>8.1241694411121293E-2</v>
      </c>
      <c r="Y543"/>
    </row>
    <row r="544" spans="2:25">
      <c r="B544" s="9">
        <v>0</v>
      </c>
      <c r="C544" s="3">
        <v>1</v>
      </c>
      <c r="D544" s="9">
        <v>1</v>
      </c>
      <c r="E544" s="3">
        <v>0</v>
      </c>
      <c r="F544" s="14">
        <v>0</v>
      </c>
      <c r="G544" s="13">
        <v>0</v>
      </c>
      <c r="H544" s="13">
        <v>1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  <c r="T544" s="13">
        <v>1</v>
      </c>
      <c r="U544" s="9">
        <v>1</v>
      </c>
      <c r="V544" s="9">
        <v>0</v>
      </c>
      <c r="W544" s="15">
        <f t="shared" si="19"/>
        <v>0.43131019931029446</v>
      </c>
      <c r="X544" s="16">
        <f t="shared" si="18"/>
        <v>0.18602848802908592</v>
      </c>
      <c r="Y544"/>
    </row>
    <row r="545" spans="2:25">
      <c r="B545" s="9">
        <v>1</v>
      </c>
      <c r="C545" s="3">
        <v>0</v>
      </c>
      <c r="D545" s="9">
        <v>0</v>
      </c>
      <c r="E545" s="3">
        <v>1</v>
      </c>
      <c r="F545" s="14">
        <v>0</v>
      </c>
      <c r="G545" s="13">
        <v>0</v>
      </c>
      <c r="H545" s="13">
        <v>0</v>
      </c>
      <c r="I545" s="13">
        <v>0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1</v>
      </c>
      <c r="Q545" s="13">
        <v>0</v>
      </c>
      <c r="R545" s="13">
        <v>0</v>
      </c>
      <c r="S545" s="13">
        <v>0</v>
      </c>
      <c r="T545" s="13">
        <v>0</v>
      </c>
      <c r="U545" s="9">
        <v>1</v>
      </c>
      <c r="V545" s="9">
        <v>0</v>
      </c>
      <c r="W545" s="15">
        <f t="shared" si="19"/>
        <v>0.21354009547521391</v>
      </c>
      <c r="X545" s="16">
        <f t="shared" si="18"/>
        <v>4.5599372375563475E-2</v>
      </c>
      <c r="Y545"/>
    </row>
    <row r="546" spans="2:25">
      <c r="B546" s="9">
        <v>0</v>
      </c>
      <c r="C546" s="3">
        <v>0</v>
      </c>
      <c r="D546" s="9">
        <v>0</v>
      </c>
      <c r="E546" s="3">
        <v>1</v>
      </c>
      <c r="F546" s="14">
        <v>0</v>
      </c>
      <c r="G546" s="13">
        <v>0</v>
      </c>
      <c r="H546" s="13">
        <v>1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13">
        <v>0</v>
      </c>
      <c r="T546" s="13">
        <v>0</v>
      </c>
      <c r="U546" s="9">
        <v>1</v>
      </c>
      <c r="V546" s="9">
        <v>0</v>
      </c>
      <c r="W546" s="15">
        <f t="shared" si="19"/>
        <v>0.23285619999509571</v>
      </c>
      <c r="X546" s="16">
        <f t="shared" si="18"/>
        <v>5.422200987615601E-2</v>
      </c>
      <c r="Y546"/>
    </row>
    <row r="547" spans="2:25">
      <c r="B547" s="9">
        <v>0</v>
      </c>
      <c r="C547" s="3">
        <v>1</v>
      </c>
      <c r="D547" s="9">
        <v>0</v>
      </c>
      <c r="E547" s="3">
        <v>1</v>
      </c>
      <c r="F547" s="14">
        <v>0</v>
      </c>
      <c r="G547" s="13">
        <v>1</v>
      </c>
      <c r="H547" s="13">
        <v>0</v>
      </c>
      <c r="I547" s="13">
        <v>0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1</v>
      </c>
      <c r="Q547" s="13">
        <v>0</v>
      </c>
      <c r="R547" s="13">
        <v>1</v>
      </c>
      <c r="S547" s="13">
        <v>0</v>
      </c>
      <c r="T547" s="13">
        <v>0</v>
      </c>
      <c r="U547" s="9">
        <v>1</v>
      </c>
      <c r="V547" s="9">
        <v>0</v>
      </c>
      <c r="W547" s="15">
        <f t="shared" si="19"/>
        <v>0.19873061893970811</v>
      </c>
      <c r="X547" s="16">
        <f t="shared" si="18"/>
        <v>3.9493858904159476E-2</v>
      </c>
      <c r="Y547"/>
    </row>
    <row r="548" spans="2:25">
      <c r="B548" s="9">
        <v>0</v>
      </c>
      <c r="C548" s="3">
        <v>1</v>
      </c>
      <c r="D548" s="9">
        <v>1</v>
      </c>
      <c r="E548" s="3">
        <v>0</v>
      </c>
      <c r="F548" s="14">
        <v>0</v>
      </c>
      <c r="G548" s="13">
        <v>0</v>
      </c>
      <c r="H548" s="13">
        <v>0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0</v>
      </c>
      <c r="T548" s="13">
        <v>0</v>
      </c>
      <c r="U548" s="9">
        <v>1</v>
      </c>
      <c r="V548" s="9">
        <v>0</v>
      </c>
      <c r="W548" s="15">
        <f t="shared" si="19"/>
        <v>0.4294693448349941</v>
      </c>
      <c r="X548" s="16">
        <f t="shared" si="18"/>
        <v>0.18444391815299907</v>
      </c>
      <c r="Y548"/>
    </row>
    <row r="549" spans="2:25">
      <c r="B549" s="9">
        <v>1</v>
      </c>
      <c r="C549" s="3">
        <v>0</v>
      </c>
      <c r="D549" s="9">
        <v>1</v>
      </c>
      <c r="E549" s="3">
        <v>0</v>
      </c>
      <c r="F549" s="14">
        <v>0</v>
      </c>
      <c r="G549" s="13">
        <v>1</v>
      </c>
      <c r="H549" s="13">
        <v>0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1</v>
      </c>
      <c r="T549" s="13">
        <v>0</v>
      </c>
      <c r="U549" s="9">
        <v>1</v>
      </c>
      <c r="V549" s="9">
        <v>0</v>
      </c>
      <c r="W549" s="15">
        <f t="shared" si="19"/>
        <v>-0.12356070353804871</v>
      </c>
      <c r="X549" s="16">
        <f t="shared" si="18"/>
        <v>1.5267247458817563E-2</v>
      </c>
      <c r="Y549"/>
    </row>
    <row r="550" spans="2:25">
      <c r="B550" s="9">
        <v>0</v>
      </c>
      <c r="C550" s="3">
        <v>1</v>
      </c>
      <c r="D550" s="9">
        <v>1</v>
      </c>
      <c r="E550" s="3">
        <v>0</v>
      </c>
      <c r="F550" s="14">
        <v>0</v>
      </c>
      <c r="G550" s="13">
        <v>0</v>
      </c>
      <c r="H550" s="13">
        <v>0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9">
        <v>1</v>
      </c>
      <c r="V550" s="9">
        <v>0</v>
      </c>
      <c r="W550" s="15">
        <f t="shared" si="19"/>
        <v>0.4294693448349941</v>
      </c>
      <c r="X550" s="16">
        <f t="shared" si="18"/>
        <v>0.18444391815299907</v>
      </c>
      <c r="Y550"/>
    </row>
    <row r="551" spans="2:25">
      <c r="B551" s="9">
        <v>0</v>
      </c>
      <c r="C551" s="3">
        <v>1</v>
      </c>
      <c r="D551" s="9">
        <v>1</v>
      </c>
      <c r="E551" s="3">
        <v>0</v>
      </c>
      <c r="F551" s="14">
        <v>0</v>
      </c>
      <c r="G551" s="13">
        <v>0</v>
      </c>
      <c r="H551" s="13">
        <v>1</v>
      </c>
      <c r="I551" s="13">
        <v>0</v>
      </c>
      <c r="J551" s="13">
        <v>0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</v>
      </c>
      <c r="R551" s="13">
        <v>0</v>
      </c>
      <c r="S551" s="13">
        <v>1</v>
      </c>
      <c r="T551" s="13">
        <v>0</v>
      </c>
      <c r="U551" s="9">
        <v>1</v>
      </c>
      <c r="V551" s="9">
        <v>0</v>
      </c>
      <c r="W551" s="15">
        <f t="shared" si="19"/>
        <v>-1.605775079206806E-2</v>
      </c>
      <c r="X551" s="16">
        <f t="shared" si="18"/>
        <v>2.578513605001624E-4</v>
      </c>
      <c r="Y551"/>
    </row>
    <row r="552" spans="2:25">
      <c r="B552" s="9">
        <v>1</v>
      </c>
      <c r="C552" s="3">
        <v>0</v>
      </c>
      <c r="D552" s="9">
        <v>0</v>
      </c>
      <c r="E552" s="3">
        <v>1</v>
      </c>
      <c r="F552" s="14">
        <v>0</v>
      </c>
      <c r="G552" s="13">
        <v>1</v>
      </c>
      <c r="H552" s="13">
        <v>0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3">
        <v>0</v>
      </c>
      <c r="R552" s="13">
        <v>0</v>
      </c>
      <c r="S552" s="13">
        <v>0</v>
      </c>
      <c r="T552" s="13">
        <v>0</v>
      </c>
      <c r="U552" s="9">
        <v>1</v>
      </c>
      <c r="V552" s="9">
        <v>0</v>
      </c>
      <c r="W552" s="15">
        <f t="shared" si="19"/>
        <v>9.8531780996669371E-2</v>
      </c>
      <c r="X552" s="16">
        <f t="shared" si="18"/>
        <v>9.7085118663756149E-3</v>
      </c>
      <c r="Y552"/>
    </row>
    <row r="553" spans="2:25">
      <c r="B553" s="9">
        <v>1</v>
      </c>
      <c r="C553" s="3">
        <v>0</v>
      </c>
      <c r="D553" s="9">
        <v>0</v>
      </c>
      <c r="E553" s="3">
        <v>0</v>
      </c>
      <c r="F553" s="14">
        <v>0</v>
      </c>
      <c r="G553" s="13">
        <v>0</v>
      </c>
      <c r="H553" s="13">
        <v>0</v>
      </c>
      <c r="I553" s="13">
        <v>0</v>
      </c>
      <c r="J553" s="13">
        <v>0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9">
        <v>1</v>
      </c>
      <c r="V553" s="9">
        <v>0</v>
      </c>
      <c r="W553" s="15">
        <f t="shared" si="19"/>
        <v>0.38591085645119255</v>
      </c>
      <c r="X553" s="16">
        <f t="shared" si="18"/>
        <v>0.14892718912689296</v>
      </c>
      <c r="Y553"/>
    </row>
    <row r="554" spans="2:25">
      <c r="B554" s="9">
        <v>1</v>
      </c>
      <c r="C554" s="3">
        <v>0</v>
      </c>
      <c r="D554" s="9">
        <v>0</v>
      </c>
      <c r="E554" s="3">
        <v>1</v>
      </c>
      <c r="F554" s="14">
        <v>0</v>
      </c>
      <c r="G554" s="13">
        <v>1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1</v>
      </c>
      <c r="T554" s="13">
        <v>0</v>
      </c>
      <c r="U554" s="9">
        <v>1</v>
      </c>
      <c r="V554" s="9">
        <v>0</v>
      </c>
      <c r="W554" s="15">
        <f t="shared" si="19"/>
        <v>-0.10892763831718</v>
      </c>
      <c r="X554" s="16">
        <f t="shared" si="18"/>
        <v>1.186523038935838E-2</v>
      </c>
      <c r="Y554"/>
    </row>
    <row r="555" spans="2:25">
      <c r="B555" s="9">
        <v>0</v>
      </c>
      <c r="C555" s="3">
        <v>0</v>
      </c>
      <c r="D555" s="9">
        <v>0</v>
      </c>
      <c r="E555" s="3">
        <v>1</v>
      </c>
      <c r="F555" s="14">
        <v>0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0</v>
      </c>
      <c r="O555" s="13">
        <v>1</v>
      </c>
      <c r="P555" s="13">
        <v>0</v>
      </c>
      <c r="Q555" s="13">
        <v>0</v>
      </c>
      <c r="R555" s="13">
        <v>0</v>
      </c>
      <c r="S555" s="13">
        <v>0</v>
      </c>
      <c r="T555" s="13">
        <v>1</v>
      </c>
      <c r="U555" s="9">
        <v>1</v>
      </c>
      <c r="V555" s="9">
        <v>0</v>
      </c>
      <c r="W555" s="15">
        <f t="shared" si="19"/>
        <v>0.87136561515254196</v>
      </c>
      <c r="X555" s="16">
        <f t="shared" si="18"/>
        <v>0.75927803527016791</v>
      </c>
      <c r="Y555"/>
    </row>
    <row r="556" spans="2:25">
      <c r="B556" s="9">
        <v>1</v>
      </c>
      <c r="C556" s="3">
        <v>0</v>
      </c>
      <c r="D556" s="9">
        <v>0</v>
      </c>
      <c r="E556" s="3">
        <v>0</v>
      </c>
      <c r="F556" s="14">
        <v>0</v>
      </c>
      <c r="G556" s="13">
        <v>1</v>
      </c>
      <c r="H556" s="13">
        <v>0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9">
        <v>1</v>
      </c>
      <c r="V556" s="9">
        <v>0</v>
      </c>
      <c r="W556" s="15">
        <f t="shared" si="19"/>
        <v>0.11182941885256886</v>
      </c>
      <c r="X556" s="16">
        <f t="shared" si="18"/>
        <v>1.2505818920903284E-2</v>
      </c>
      <c r="Y556"/>
    </row>
    <row r="557" spans="2:25">
      <c r="B557" s="9">
        <v>0</v>
      </c>
      <c r="C557" s="3">
        <v>1</v>
      </c>
      <c r="D557" s="9">
        <v>0</v>
      </c>
      <c r="E557" s="3">
        <v>1</v>
      </c>
      <c r="F557" s="14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9">
        <v>1</v>
      </c>
      <c r="V557" s="9">
        <v>0</v>
      </c>
      <c r="W557" s="15">
        <f t="shared" si="19"/>
        <v>0.44410241005586282</v>
      </c>
      <c r="X557" s="16">
        <f t="shared" si="18"/>
        <v>0.19722695061742573</v>
      </c>
      <c r="Y557"/>
    </row>
    <row r="558" spans="2:25">
      <c r="B558" s="9">
        <v>0</v>
      </c>
      <c r="C558" s="3">
        <v>1</v>
      </c>
      <c r="D558" s="9">
        <v>0</v>
      </c>
      <c r="E558" s="3">
        <v>1</v>
      </c>
      <c r="F558" s="14">
        <v>0</v>
      </c>
      <c r="G558" s="13">
        <v>0</v>
      </c>
      <c r="H558" s="13">
        <v>1</v>
      </c>
      <c r="I558" s="13">
        <v>0</v>
      </c>
      <c r="J558" s="13">
        <v>0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9">
        <v>1</v>
      </c>
      <c r="V558" s="9">
        <v>0</v>
      </c>
      <c r="W558" s="15">
        <f t="shared" si="19"/>
        <v>0.20603473374264997</v>
      </c>
      <c r="X558" s="16">
        <f t="shared" si="18"/>
        <v>4.2450311508404663E-2</v>
      </c>
      <c r="Y558"/>
    </row>
    <row r="559" spans="2:25">
      <c r="B559" s="9">
        <v>0</v>
      </c>
      <c r="C559" s="3">
        <v>1</v>
      </c>
      <c r="D559" s="9">
        <v>0</v>
      </c>
      <c r="E559" s="3">
        <v>1</v>
      </c>
      <c r="F559" s="14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</v>
      </c>
      <c r="O559" s="13">
        <v>1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9">
        <v>1</v>
      </c>
      <c r="V559" s="9">
        <v>0</v>
      </c>
      <c r="W559" s="15">
        <f t="shared" si="19"/>
        <v>0.60463561811158295</v>
      </c>
      <c r="X559" s="16">
        <f t="shared" si="18"/>
        <v>0.365584230689176</v>
      </c>
      <c r="Y559"/>
    </row>
    <row r="560" spans="2:25">
      <c r="B560" s="9">
        <v>0</v>
      </c>
      <c r="C560" s="3">
        <v>0</v>
      </c>
      <c r="D560" s="9">
        <v>1</v>
      </c>
      <c r="E560" s="3">
        <v>0</v>
      </c>
      <c r="F560" s="14">
        <v>0</v>
      </c>
      <c r="G560" s="13">
        <v>0</v>
      </c>
      <c r="H560" s="13">
        <v>0</v>
      </c>
      <c r="I560" s="13">
        <v>0</v>
      </c>
      <c r="J560" s="13">
        <v>0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1</v>
      </c>
      <c r="T560" s="13">
        <v>0</v>
      </c>
      <c r="U560" s="9">
        <v>1</v>
      </c>
      <c r="V560" s="9">
        <v>0</v>
      </c>
      <c r="W560" s="15">
        <f t="shared" si="19"/>
        <v>0.24883139177359048</v>
      </c>
      <c r="X560" s="16">
        <f t="shared" si="18"/>
        <v>6.1917061531982072E-2</v>
      </c>
      <c r="Y560"/>
    </row>
    <row r="561" spans="2:25">
      <c r="B561" s="9">
        <v>0</v>
      </c>
      <c r="C561" s="3">
        <v>1</v>
      </c>
      <c r="D561" s="9">
        <v>1</v>
      </c>
      <c r="E561" s="3">
        <v>0</v>
      </c>
      <c r="F561" s="14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9">
        <v>1</v>
      </c>
      <c r="V561" s="9">
        <v>0</v>
      </c>
      <c r="W561" s="15">
        <f t="shared" si="19"/>
        <v>0.4294693448349941</v>
      </c>
      <c r="X561" s="16">
        <f t="shared" si="18"/>
        <v>0.18444391815299907</v>
      </c>
      <c r="Y561"/>
    </row>
    <row r="562" spans="2:25">
      <c r="B562" s="9">
        <v>1</v>
      </c>
      <c r="C562" s="3">
        <v>0</v>
      </c>
      <c r="D562" s="9">
        <v>1</v>
      </c>
      <c r="E562" s="3">
        <v>0</v>
      </c>
      <c r="F562" s="14">
        <v>0</v>
      </c>
      <c r="G562" s="13">
        <v>1</v>
      </c>
      <c r="H562" s="13">
        <v>1</v>
      </c>
      <c r="I562" s="13">
        <v>0</v>
      </c>
      <c r="J562" s="13">
        <v>1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9">
        <v>1</v>
      </c>
      <c r="V562" s="9">
        <v>0</v>
      </c>
      <c r="W562" s="15">
        <f t="shared" si="19"/>
        <v>0.13995561604620377</v>
      </c>
      <c r="X562" s="16">
        <f t="shared" si="18"/>
        <v>1.958757446287241E-2</v>
      </c>
      <c r="Y562"/>
    </row>
    <row r="563" spans="2:25">
      <c r="B563" s="9">
        <v>1</v>
      </c>
      <c r="C563" s="3">
        <v>0</v>
      </c>
      <c r="D563" s="9">
        <v>1</v>
      </c>
      <c r="E563" s="3">
        <v>0</v>
      </c>
      <c r="F563" s="14">
        <v>0</v>
      </c>
      <c r="G563" s="13">
        <v>0</v>
      </c>
      <c r="H563" s="13">
        <v>1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9">
        <v>1</v>
      </c>
      <c r="V563" s="9">
        <v>0</v>
      </c>
      <c r="W563" s="15">
        <f t="shared" si="19"/>
        <v>0.11991247706121155</v>
      </c>
      <c r="X563" s="16">
        <f t="shared" si="18"/>
        <v>1.4379002154955587E-2</v>
      </c>
      <c r="Y563"/>
    </row>
    <row r="564" spans="2:25">
      <c r="B564" s="9">
        <v>1</v>
      </c>
      <c r="C564" s="3">
        <v>0</v>
      </c>
      <c r="D564" s="9">
        <v>0</v>
      </c>
      <c r="E564" s="3">
        <v>0</v>
      </c>
      <c r="F564" s="14">
        <v>0</v>
      </c>
      <c r="G564" s="13">
        <v>0</v>
      </c>
      <c r="H564" s="13">
        <v>0</v>
      </c>
      <c r="I564" s="13">
        <v>0</v>
      </c>
      <c r="J564" s="13">
        <v>0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1</v>
      </c>
      <c r="T564" s="13">
        <v>0</v>
      </c>
      <c r="U564" s="9">
        <v>1</v>
      </c>
      <c r="V564" s="9">
        <v>0</v>
      </c>
      <c r="W564" s="15">
        <f t="shared" si="19"/>
        <v>0.17845143713734318</v>
      </c>
      <c r="X564" s="16">
        <f t="shared" si="18"/>
        <v>3.1844915416383145E-2</v>
      </c>
      <c r="Y564"/>
    </row>
    <row r="565" spans="2:25">
      <c r="B565" s="9">
        <v>1</v>
      </c>
      <c r="C565" s="3">
        <v>0</v>
      </c>
      <c r="D565" s="9">
        <v>1</v>
      </c>
      <c r="E565" s="3">
        <v>0</v>
      </c>
      <c r="F565" s="14">
        <v>0</v>
      </c>
      <c r="G565" s="13">
        <v>0</v>
      </c>
      <c r="H565" s="13">
        <v>0</v>
      </c>
      <c r="I565" s="13">
        <v>0</v>
      </c>
      <c r="J565" s="13">
        <v>0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9">
        <v>1</v>
      </c>
      <c r="V565" s="9">
        <v>0</v>
      </c>
      <c r="W565" s="15">
        <f t="shared" si="19"/>
        <v>0.3579801533744244</v>
      </c>
      <c r="X565" s="16">
        <f t="shared" si="18"/>
        <v>0.12814979020997641</v>
      </c>
      <c r="Y565"/>
    </row>
    <row r="566" spans="2:25">
      <c r="B566" s="9">
        <v>0</v>
      </c>
      <c r="C566" s="3">
        <v>1</v>
      </c>
      <c r="D566" s="9">
        <v>0</v>
      </c>
      <c r="E566" s="3">
        <v>1</v>
      </c>
      <c r="F566" s="14">
        <v>0</v>
      </c>
      <c r="G566" s="13">
        <v>0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1</v>
      </c>
      <c r="S566" s="13">
        <v>0</v>
      </c>
      <c r="T566" s="13">
        <v>0</v>
      </c>
      <c r="U566" s="9">
        <v>1</v>
      </c>
      <c r="V566" s="9">
        <v>0</v>
      </c>
      <c r="W566" s="15">
        <f t="shared" si="19"/>
        <v>0.63188517965841096</v>
      </c>
      <c r="X566" s="16">
        <f t="shared" si="18"/>
        <v>0.3992788802719423</v>
      </c>
      <c r="Y566"/>
    </row>
    <row r="567" spans="2:25">
      <c r="B567" s="9">
        <v>1</v>
      </c>
      <c r="C567" s="3">
        <v>0</v>
      </c>
      <c r="D567" s="9">
        <v>0</v>
      </c>
      <c r="E567" s="3">
        <v>0</v>
      </c>
      <c r="F567" s="14">
        <v>0</v>
      </c>
      <c r="G567" s="13">
        <v>1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1</v>
      </c>
      <c r="Q567" s="13">
        <v>0</v>
      </c>
      <c r="R567" s="13">
        <v>0</v>
      </c>
      <c r="S567" s="13">
        <v>0</v>
      </c>
      <c r="T567" s="13">
        <v>0</v>
      </c>
      <c r="U567" s="9">
        <v>1</v>
      </c>
      <c r="V567" s="9">
        <v>0</v>
      </c>
      <c r="W567" s="15">
        <f t="shared" si="19"/>
        <v>-4.7243704267510345E-2</v>
      </c>
      <c r="X567" s="16">
        <f t="shared" si="18"/>
        <v>2.2319675929159751E-3</v>
      </c>
      <c r="Y567"/>
    </row>
    <row r="568" spans="2:25">
      <c r="B568" s="9">
        <v>0</v>
      </c>
      <c r="C568" s="3">
        <v>0</v>
      </c>
      <c r="D568" s="9">
        <v>1</v>
      </c>
      <c r="E568" s="3">
        <v>0</v>
      </c>
      <c r="F568" s="14">
        <v>0</v>
      </c>
      <c r="G568" s="13">
        <v>0</v>
      </c>
      <c r="H568" s="13">
        <v>1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9">
        <v>1</v>
      </c>
      <c r="V568" s="9">
        <v>0</v>
      </c>
      <c r="W568" s="15">
        <f t="shared" si="19"/>
        <v>0.21822313477422706</v>
      </c>
      <c r="X568" s="16">
        <f t="shared" si="18"/>
        <v>4.7621336550690466E-2</v>
      </c>
      <c r="Y568"/>
    </row>
    <row r="569" spans="2:25">
      <c r="B569" s="9">
        <v>0</v>
      </c>
      <c r="C569" s="3">
        <v>1</v>
      </c>
      <c r="D569" s="9">
        <v>0</v>
      </c>
      <c r="E569" s="3">
        <v>1</v>
      </c>
      <c r="F569" s="14">
        <v>0</v>
      </c>
      <c r="G569" s="13">
        <v>0</v>
      </c>
      <c r="H569" s="13">
        <v>1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1</v>
      </c>
      <c r="Q569" s="13">
        <v>0</v>
      </c>
      <c r="R569" s="13">
        <v>0</v>
      </c>
      <c r="S569" s="13">
        <v>0</v>
      </c>
      <c r="T569" s="13">
        <v>0</v>
      </c>
      <c r="U569" s="9">
        <v>1</v>
      </c>
      <c r="V569" s="9">
        <v>0</v>
      </c>
      <c r="W569" s="15">
        <f t="shared" si="19"/>
        <v>4.6961610622570815E-2</v>
      </c>
      <c r="X569" s="16">
        <f t="shared" si="18"/>
        <v>2.2053928722659561E-3</v>
      </c>
      <c r="Y569"/>
    </row>
    <row r="570" spans="2:25">
      <c r="B570" s="9">
        <v>0</v>
      </c>
      <c r="C570" s="3">
        <v>1</v>
      </c>
      <c r="D570" s="9">
        <v>1</v>
      </c>
      <c r="E570" s="3">
        <v>0</v>
      </c>
      <c r="F570" s="14">
        <v>0</v>
      </c>
      <c r="G570" s="13">
        <v>0</v>
      </c>
      <c r="H570" s="13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13">
        <v>1</v>
      </c>
      <c r="T570" s="13">
        <v>0</v>
      </c>
      <c r="U570" s="9">
        <v>1</v>
      </c>
      <c r="V570" s="9">
        <v>0</v>
      </c>
      <c r="W570" s="15">
        <f t="shared" si="19"/>
        <v>0.22200992552114474</v>
      </c>
      <c r="X570" s="16">
        <f t="shared" si="18"/>
        <v>4.9288407029904231E-2</v>
      </c>
      <c r="Y570"/>
    </row>
    <row r="571" spans="2:25">
      <c r="B571" s="9">
        <v>1</v>
      </c>
      <c r="C571" s="3">
        <v>0</v>
      </c>
      <c r="D571" s="9">
        <v>1</v>
      </c>
      <c r="E571" s="3">
        <v>0</v>
      </c>
      <c r="F571" s="14">
        <v>0</v>
      </c>
      <c r="G571" s="13">
        <v>0</v>
      </c>
      <c r="H571" s="13">
        <v>1</v>
      </c>
      <c r="I571" s="13">
        <v>0</v>
      </c>
      <c r="J571" s="13">
        <v>0</v>
      </c>
      <c r="K571" s="13">
        <v>0</v>
      </c>
      <c r="L571" s="13">
        <v>1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0</v>
      </c>
      <c r="S571" s="13">
        <v>0</v>
      </c>
      <c r="T571" s="13">
        <v>0</v>
      </c>
      <c r="U571" s="9">
        <v>1</v>
      </c>
      <c r="V571" s="9">
        <v>0</v>
      </c>
      <c r="W571" s="15">
        <f t="shared" si="19"/>
        <v>0.31353886030083866</v>
      </c>
      <c r="X571" s="16">
        <f t="shared" si="18"/>
        <v>9.8306616918748826E-2</v>
      </c>
      <c r="Y571"/>
    </row>
    <row r="572" spans="2:25">
      <c r="B572" s="9">
        <v>1</v>
      </c>
      <c r="C572" s="3">
        <v>0</v>
      </c>
      <c r="D572" s="9">
        <v>0</v>
      </c>
      <c r="E572" s="3">
        <v>0</v>
      </c>
      <c r="F572" s="14">
        <v>0</v>
      </c>
      <c r="G572" s="13">
        <v>0</v>
      </c>
      <c r="H572" s="13">
        <v>1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0</v>
      </c>
      <c r="S572" s="13">
        <v>0</v>
      </c>
      <c r="T572" s="13">
        <v>0</v>
      </c>
      <c r="U572" s="9">
        <v>1</v>
      </c>
      <c r="V572" s="9">
        <v>0</v>
      </c>
      <c r="W572" s="15">
        <f t="shared" si="19"/>
        <v>0.1478431801379797</v>
      </c>
      <c r="X572" s="16">
        <f t="shared" si="18"/>
        <v>2.1857605913311116E-2</v>
      </c>
      <c r="Y572"/>
    </row>
    <row r="573" spans="2:25">
      <c r="B573" s="9">
        <v>1</v>
      </c>
      <c r="C573" s="3">
        <v>0</v>
      </c>
      <c r="D573" s="9">
        <v>1</v>
      </c>
      <c r="E573" s="3">
        <v>0</v>
      </c>
      <c r="F573" s="14">
        <v>0</v>
      </c>
      <c r="G573" s="13">
        <v>0</v>
      </c>
      <c r="H573" s="13">
        <v>0</v>
      </c>
      <c r="I573" s="13">
        <v>0</v>
      </c>
      <c r="J573" s="13">
        <v>0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1</v>
      </c>
      <c r="Q573" s="13">
        <v>0</v>
      </c>
      <c r="R573" s="13">
        <v>0</v>
      </c>
      <c r="S573" s="13">
        <v>0</v>
      </c>
      <c r="T573" s="13">
        <v>0</v>
      </c>
      <c r="U573" s="9">
        <v>1</v>
      </c>
      <c r="V573" s="9">
        <v>0</v>
      </c>
      <c r="W573" s="15">
        <f t="shared" si="19"/>
        <v>0.19890703025434525</v>
      </c>
      <c r="X573" s="16">
        <f t="shared" si="18"/>
        <v>3.9564006684603019E-2</v>
      </c>
      <c r="Y573"/>
    </row>
    <row r="574" spans="2:25">
      <c r="B574" s="9">
        <v>1</v>
      </c>
      <c r="C574" s="3">
        <v>0</v>
      </c>
      <c r="D574" s="9">
        <v>1</v>
      </c>
      <c r="E574" s="3">
        <v>0</v>
      </c>
      <c r="F574" s="14">
        <v>0</v>
      </c>
      <c r="G574" s="13">
        <v>0</v>
      </c>
      <c r="H574" s="13">
        <v>0</v>
      </c>
      <c r="I574" s="13">
        <v>0</v>
      </c>
      <c r="J574" s="13">
        <v>0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9">
        <v>1</v>
      </c>
      <c r="V574" s="9">
        <v>0</v>
      </c>
      <c r="W574" s="15">
        <f t="shared" si="19"/>
        <v>0.3579801533744244</v>
      </c>
      <c r="X574" s="16">
        <f t="shared" si="18"/>
        <v>0.12814979020997641</v>
      </c>
      <c r="Y574"/>
    </row>
    <row r="575" spans="2:25">
      <c r="B575" s="9">
        <v>0</v>
      </c>
      <c r="C575" s="3">
        <v>1</v>
      </c>
      <c r="D575" s="9">
        <v>1</v>
      </c>
      <c r="E575" s="3">
        <v>0</v>
      </c>
      <c r="F575" s="14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1</v>
      </c>
      <c r="R575" s="13">
        <v>0</v>
      </c>
      <c r="S575" s="13">
        <v>0</v>
      </c>
      <c r="T575" s="13">
        <v>0</v>
      </c>
      <c r="U575" s="9">
        <v>1</v>
      </c>
      <c r="V575" s="9">
        <v>0</v>
      </c>
      <c r="W575" s="15">
        <f t="shared" si="19"/>
        <v>0.59415792972126347</v>
      </c>
      <c r="X575" s="16">
        <f t="shared" si="18"/>
        <v>0.35302364545065784</v>
      </c>
      <c r="Y575"/>
    </row>
    <row r="576" spans="2:25">
      <c r="B576" s="9">
        <v>0</v>
      </c>
      <c r="C576" s="3">
        <v>1</v>
      </c>
      <c r="D576" s="9">
        <v>1</v>
      </c>
      <c r="E576" s="3">
        <v>0</v>
      </c>
      <c r="F576" s="14">
        <v>0</v>
      </c>
      <c r="G576" s="13">
        <v>0</v>
      </c>
      <c r="H576" s="13">
        <v>0</v>
      </c>
      <c r="I576" s="13">
        <v>0</v>
      </c>
      <c r="J576" s="13">
        <v>0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9">
        <v>1</v>
      </c>
      <c r="V576" s="9">
        <v>0</v>
      </c>
      <c r="W576" s="15">
        <f t="shared" si="19"/>
        <v>0.4294693448349941</v>
      </c>
      <c r="X576" s="16">
        <f t="shared" si="18"/>
        <v>0.18444391815299907</v>
      </c>
      <c r="Y576"/>
    </row>
    <row r="577" spans="2:25">
      <c r="B577" s="9">
        <v>0</v>
      </c>
      <c r="C577" s="3">
        <v>1</v>
      </c>
      <c r="D577" s="9">
        <v>1</v>
      </c>
      <c r="E577" s="3">
        <v>0</v>
      </c>
      <c r="F577" s="14">
        <v>0</v>
      </c>
      <c r="G577" s="13">
        <v>0</v>
      </c>
      <c r="H577" s="13">
        <v>0</v>
      </c>
      <c r="I577" s="13">
        <v>0</v>
      </c>
      <c r="J577" s="13">
        <v>0</v>
      </c>
      <c r="K577" s="13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  <c r="T577" s="13">
        <v>0</v>
      </c>
      <c r="U577" s="9">
        <v>1</v>
      </c>
      <c r="V577" s="9">
        <v>0</v>
      </c>
      <c r="W577" s="15">
        <f t="shared" si="19"/>
        <v>0.4294693448349941</v>
      </c>
      <c r="X577" s="16">
        <f t="shared" si="18"/>
        <v>0.18444391815299907</v>
      </c>
      <c r="Y577"/>
    </row>
    <row r="578" spans="2:25">
      <c r="B578" s="9">
        <v>0</v>
      </c>
      <c r="C578" s="3">
        <v>1</v>
      </c>
      <c r="D578" s="9">
        <v>0</v>
      </c>
      <c r="E578" s="3">
        <v>1</v>
      </c>
      <c r="F578" s="14">
        <v>0</v>
      </c>
      <c r="G578" s="13">
        <v>0</v>
      </c>
      <c r="H578" s="13">
        <v>0</v>
      </c>
      <c r="I578" s="13">
        <v>0</v>
      </c>
      <c r="J578" s="13">
        <v>0</v>
      </c>
      <c r="K578" s="13">
        <v>0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0</v>
      </c>
      <c r="S578" s="13">
        <v>0</v>
      </c>
      <c r="T578" s="13">
        <v>0</v>
      </c>
      <c r="U578" s="9">
        <v>1</v>
      </c>
      <c r="V578" s="9">
        <v>0</v>
      </c>
      <c r="W578" s="15">
        <f t="shared" si="19"/>
        <v>0.44410241005586282</v>
      </c>
      <c r="X578" s="16">
        <f t="shared" si="18"/>
        <v>0.19722695061742573</v>
      </c>
      <c r="Y578"/>
    </row>
    <row r="579" spans="2:25">
      <c r="B579" s="9">
        <v>0</v>
      </c>
      <c r="C579" s="3">
        <v>1</v>
      </c>
      <c r="D579" s="9">
        <v>0</v>
      </c>
      <c r="E579" s="3">
        <v>0</v>
      </c>
      <c r="F579" s="14">
        <v>0</v>
      </c>
      <c r="G579" s="13">
        <v>0</v>
      </c>
      <c r="H579" s="13">
        <v>0</v>
      </c>
      <c r="I579" s="13">
        <v>0</v>
      </c>
      <c r="J579" s="13">
        <v>0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9">
        <v>1</v>
      </c>
      <c r="V579" s="9">
        <v>0</v>
      </c>
      <c r="W579" s="15">
        <f t="shared" si="19"/>
        <v>0.45740004791176225</v>
      </c>
      <c r="X579" s="16">
        <f t="shared" si="18"/>
        <v>0.20921480382968241</v>
      </c>
      <c r="Y579"/>
    </row>
    <row r="580" spans="2:25">
      <c r="B580" s="9">
        <v>1</v>
      </c>
      <c r="C580" s="3">
        <v>0</v>
      </c>
      <c r="D580" s="9">
        <v>1</v>
      </c>
      <c r="E580" s="3">
        <v>0</v>
      </c>
      <c r="F580" s="14">
        <v>0</v>
      </c>
      <c r="G580" s="13">
        <v>1</v>
      </c>
      <c r="H580" s="13">
        <v>0</v>
      </c>
      <c r="I580" s="13">
        <v>0</v>
      </c>
      <c r="J580" s="13">
        <v>0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9">
        <v>1</v>
      </c>
      <c r="V580" s="9">
        <v>0</v>
      </c>
      <c r="W580" s="15">
        <f t="shared" si="19"/>
        <v>8.3898715775800714E-2</v>
      </c>
      <c r="X580" s="16">
        <f t="shared" si="18"/>
        <v>7.0389945088285919E-3</v>
      </c>
      <c r="Y580"/>
    </row>
    <row r="581" spans="2:25">
      <c r="B581" s="9">
        <v>0</v>
      </c>
      <c r="C581" s="3">
        <v>1</v>
      </c>
      <c r="D581" s="9">
        <v>0</v>
      </c>
      <c r="E581" s="3">
        <v>1</v>
      </c>
      <c r="F581" s="14">
        <v>0</v>
      </c>
      <c r="G581" s="13">
        <v>0</v>
      </c>
      <c r="H581" s="13">
        <v>0</v>
      </c>
      <c r="I581" s="13">
        <v>0</v>
      </c>
      <c r="J581" s="13">
        <v>0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0</v>
      </c>
      <c r="S581" s="13">
        <v>1</v>
      </c>
      <c r="T581" s="13">
        <v>0</v>
      </c>
      <c r="U581" s="9">
        <v>1</v>
      </c>
      <c r="V581" s="9">
        <v>0</v>
      </c>
      <c r="W581" s="15">
        <f t="shared" si="19"/>
        <v>0.23664299074201345</v>
      </c>
      <c r="X581" s="16">
        <f t="shared" si="18"/>
        <v>5.5999905067324662E-2</v>
      </c>
      <c r="Y581"/>
    </row>
    <row r="582" spans="2:25">
      <c r="B582" s="9">
        <v>1</v>
      </c>
      <c r="C582" s="3">
        <v>0</v>
      </c>
      <c r="D582" s="9">
        <v>1</v>
      </c>
      <c r="E582" s="3">
        <v>0</v>
      </c>
      <c r="F582" s="14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9">
        <v>1</v>
      </c>
      <c r="V582" s="9">
        <v>0</v>
      </c>
      <c r="W582" s="15">
        <f t="shared" si="19"/>
        <v>0.3579801533744244</v>
      </c>
      <c r="X582" s="16">
        <f t="shared" si="18"/>
        <v>0.12814979020997641</v>
      </c>
      <c r="Y582"/>
    </row>
    <row r="583" spans="2:25">
      <c r="B583" s="9">
        <v>0</v>
      </c>
      <c r="C583" s="3">
        <v>0</v>
      </c>
      <c r="D583" s="9">
        <v>1</v>
      </c>
      <c r="E583" s="3">
        <v>0</v>
      </c>
      <c r="F583" s="14">
        <v>0</v>
      </c>
      <c r="G583" s="13">
        <v>0</v>
      </c>
      <c r="H583" s="13">
        <v>0</v>
      </c>
      <c r="I583" s="13">
        <v>0</v>
      </c>
      <c r="J583" s="13">
        <v>0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9">
        <v>1</v>
      </c>
      <c r="V583" s="9">
        <v>0</v>
      </c>
      <c r="W583" s="15">
        <f t="shared" si="19"/>
        <v>0.45629081108743985</v>
      </c>
      <c r="X583" s="16">
        <f t="shared" si="18"/>
        <v>0.20820130428283373</v>
      </c>
      <c r="Y583"/>
    </row>
    <row r="584" spans="2:25">
      <c r="B584" s="9">
        <v>0</v>
      </c>
      <c r="C584" s="3">
        <v>1</v>
      </c>
      <c r="D584" s="9">
        <v>1</v>
      </c>
      <c r="E584" s="3">
        <v>0</v>
      </c>
      <c r="F584" s="14">
        <v>0</v>
      </c>
      <c r="G584" s="13">
        <v>0</v>
      </c>
      <c r="H584" s="13">
        <v>0</v>
      </c>
      <c r="I584" s="13">
        <v>0</v>
      </c>
      <c r="J584" s="13">
        <v>0</v>
      </c>
      <c r="K584" s="13">
        <v>0</v>
      </c>
      <c r="L584" s="13">
        <v>0</v>
      </c>
      <c r="M584" s="13">
        <v>0</v>
      </c>
      <c r="N584" s="13">
        <v>0</v>
      </c>
      <c r="O584" s="13">
        <v>0</v>
      </c>
      <c r="P584" s="13">
        <v>1</v>
      </c>
      <c r="Q584" s="13">
        <v>0</v>
      </c>
      <c r="R584" s="13">
        <v>0</v>
      </c>
      <c r="S584" s="13">
        <v>0</v>
      </c>
      <c r="T584" s="13">
        <v>0</v>
      </c>
      <c r="U584" s="9">
        <v>1</v>
      </c>
      <c r="V584" s="9">
        <v>0</v>
      </c>
      <c r="W584" s="15">
        <f t="shared" si="19"/>
        <v>0.27039622171491495</v>
      </c>
      <c r="X584" s="16">
        <f t="shared" ref="X584:X647" si="20">(V584-W584)^2</f>
        <v>7.3114116717701447E-2</v>
      </c>
      <c r="Y584"/>
    </row>
    <row r="585" spans="2:25">
      <c r="B585" s="9">
        <v>1</v>
      </c>
      <c r="C585" s="3">
        <v>0</v>
      </c>
      <c r="D585" s="9">
        <v>0</v>
      </c>
      <c r="E585" s="3">
        <v>0</v>
      </c>
      <c r="F585" s="14">
        <v>0</v>
      </c>
      <c r="G585" s="13">
        <v>0</v>
      </c>
      <c r="H585" s="13">
        <v>0</v>
      </c>
      <c r="I585" s="13">
        <v>0</v>
      </c>
      <c r="J585" s="13">
        <v>0</v>
      </c>
      <c r="K585" s="13">
        <v>0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  <c r="T585" s="13">
        <v>0</v>
      </c>
      <c r="U585" s="9">
        <v>1</v>
      </c>
      <c r="V585" s="9">
        <v>0</v>
      </c>
      <c r="W585" s="15">
        <f t="shared" ref="W585:W648" si="21">SUMPRODUCT(B$2:U$2,B585:U585)</f>
        <v>0.38591085645119255</v>
      </c>
      <c r="X585" s="16">
        <f t="shared" si="20"/>
        <v>0.14892718912689296</v>
      </c>
      <c r="Y585"/>
    </row>
    <row r="586" spans="2:25">
      <c r="B586" s="9">
        <v>0</v>
      </c>
      <c r="C586" s="3">
        <v>1</v>
      </c>
      <c r="D586" s="9">
        <v>1</v>
      </c>
      <c r="E586" s="3">
        <v>0</v>
      </c>
      <c r="F586" s="14">
        <v>0</v>
      </c>
      <c r="G586" s="13">
        <v>0</v>
      </c>
      <c r="H586" s="13">
        <v>1</v>
      </c>
      <c r="I586" s="13">
        <v>0</v>
      </c>
      <c r="J586" s="13">
        <v>0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9">
        <v>1</v>
      </c>
      <c r="V586" s="9">
        <v>0</v>
      </c>
      <c r="W586" s="15">
        <f t="shared" si="21"/>
        <v>0.19140166852178131</v>
      </c>
      <c r="X586" s="16">
        <f t="shared" si="20"/>
        <v>3.6634598712921851E-2</v>
      </c>
      <c r="Y586"/>
    </row>
    <row r="587" spans="2:25">
      <c r="B587" s="9">
        <v>1</v>
      </c>
      <c r="C587" s="3">
        <v>0</v>
      </c>
      <c r="D587" s="9">
        <v>1</v>
      </c>
      <c r="E587" s="3">
        <v>0</v>
      </c>
      <c r="F587" s="14">
        <v>0</v>
      </c>
      <c r="G587" s="13">
        <v>1</v>
      </c>
      <c r="H587" s="13">
        <v>0</v>
      </c>
      <c r="I587" s="13">
        <v>0</v>
      </c>
      <c r="J587" s="13">
        <v>0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13">
        <v>0</v>
      </c>
      <c r="R587" s="13">
        <v>1</v>
      </c>
      <c r="S587" s="13">
        <v>0</v>
      </c>
      <c r="T587" s="13">
        <v>0</v>
      </c>
      <c r="U587" s="9">
        <v>1</v>
      </c>
      <c r="V587" s="9">
        <v>0</v>
      </c>
      <c r="W587" s="15">
        <f t="shared" si="21"/>
        <v>0.27168148537834885</v>
      </c>
      <c r="X587" s="16">
        <f t="shared" si="20"/>
        <v>7.3810829497385988E-2</v>
      </c>
      <c r="Y587"/>
    </row>
    <row r="588" spans="2:25">
      <c r="B588" s="9">
        <v>0</v>
      </c>
      <c r="C588" s="3">
        <v>1</v>
      </c>
      <c r="D588" s="9">
        <v>0</v>
      </c>
      <c r="E588" s="3">
        <v>1</v>
      </c>
      <c r="F588" s="14">
        <v>0</v>
      </c>
      <c r="G588" s="13">
        <v>0</v>
      </c>
      <c r="H588" s="13">
        <v>1</v>
      </c>
      <c r="I588" s="13">
        <v>0</v>
      </c>
      <c r="J588" s="13">
        <v>0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1</v>
      </c>
      <c r="T588" s="13">
        <v>0</v>
      </c>
      <c r="U588" s="9">
        <v>1</v>
      </c>
      <c r="V588" s="9">
        <v>0</v>
      </c>
      <c r="W588" s="15">
        <f t="shared" si="21"/>
        <v>-1.4246855711994022E-3</v>
      </c>
      <c r="X588" s="16">
        <f t="shared" si="20"/>
        <v>2.0297289767837671E-6</v>
      </c>
      <c r="Y588"/>
    </row>
    <row r="589" spans="2:25">
      <c r="B589" s="9">
        <v>0</v>
      </c>
      <c r="C589" s="3">
        <v>1</v>
      </c>
      <c r="D589" s="9">
        <v>1</v>
      </c>
      <c r="E589" s="3">
        <v>0</v>
      </c>
      <c r="F589" s="14">
        <v>0</v>
      </c>
      <c r="G589" s="13">
        <v>1</v>
      </c>
      <c r="H589" s="13">
        <v>0</v>
      </c>
      <c r="I589" s="13">
        <v>0</v>
      </c>
      <c r="J589" s="13">
        <v>0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1</v>
      </c>
      <c r="S589" s="13">
        <v>0</v>
      </c>
      <c r="T589" s="13">
        <v>1</v>
      </c>
      <c r="U589" s="9">
        <v>1</v>
      </c>
      <c r="V589" s="9">
        <v>0</v>
      </c>
      <c r="W589" s="15">
        <f t="shared" si="21"/>
        <v>0.58307920762743171</v>
      </c>
      <c r="X589" s="16">
        <f t="shared" si="20"/>
        <v>0.33998136236743359</v>
      </c>
      <c r="Y589"/>
    </row>
    <row r="590" spans="2:25">
      <c r="B590" s="9">
        <v>1</v>
      </c>
      <c r="C590" s="3">
        <v>0</v>
      </c>
      <c r="D590" s="9">
        <v>1</v>
      </c>
      <c r="E590" s="3">
        <v>0</v>
      </c>
      <c r="F590" s="14">
        <v>0</v>
      </c>
      <c r="G590" s="13">
        <v>0</v>
      </c>
      <c r="H590" s="13">
        <v>0</v>
      </c>
      <c r="I590" s="13">
        <v>0</v>
      </c>
      <c r="J590" s="13">
        <v>0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1</v>
      </c>
      <c r="Q590" s="13">
        <v>1</v>
      </c>
      <c r="R590" s="13">
        <v>0</v>
      </c>
      <c r="S590" s="13">
        <v>0</v>
      </c>
      <c r="T590" s="13">
        <v>0</v>
      </c>
      <c r="U590" s="9">
        <v>1</v>
      </c>
      <c r="V590" s="9">
        <v>0</v>
      </c>
      <c r="W590" s="15">
        <f t="shared" si="21"/>
        <v>0.36359561514061456</v>
      </c>
      <c r="X590" s="16">
        <f t="shared" si="20"/>
        <v>0.13220177134948191</v>
      </c>
      <c r="Y590"/>
    </row>
    <row r="591" spans="2:25">
      <c r="B591" s="9">
        <v>0</v>
      </c>
      <c r="C591" s="3">
        <v>1</v>
      </c>
      <c r="D591" s="9">
        <v>1</v>
      </c>
      <c r="E591" s="3">
        <v>0</v>
      </c>
      <c r="F591" s="14">
        <v>0</v>
      </c>
      <c r="G591" s="13">
        <v>0</v>
      </c>
      <c r="H591" s="13">
        <v>0</v>
      </c>
      <c r="I591" s="13">
        <v>0</v>
      </c>
      <c r="J591" s="13">
        <v>0</v>
      </c>
      <c r="K591" s="13">
        <v>0</v>
      </c>
      <c r="L591" s="13">
        <v>0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9">
        <v>1</v>
      </c>
      <c r="V591" s="9">
        <v>0</v>
      </c>
      <c r="W591" s="15">
        <f t="shared" si="21"/>
        <v>0.4294693448349941</v>
      </c>
      <c r="X591" s="16">
        <f t="shared" si="20"/>
        <v>0.18444391815299907</v>
      </c>
      <c r="Y591"/>
    </row>
    <row r="592" spans="2:25">
      <c r="B592" s="9">
        <v>0</v>
      </c>
      <c r="C592" s="3">
        <v>1</v>
      </c>
      <c r="D592" s="9">
        <v>0</v>
      </c>
      <c r="E592" s="3">
        <v>0</v>
      </c>
      <c r="F592" s="14">
        <v>0</v>
      </c>
      <c r="G592" s="13">
        <v>1</v>
      </c>
      <c r="H592" s="13">
        <v>0</v>
      </c>
      <c r="I592" s="13">
        <v>0</v>
      </c>
      <c r="J592" s="13">
        <v>0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9">
        <v>1</v>
      </c>
      <c r="V592" s="9">
        <v>0</v>
      </c>
      <c r="W592" s="15">
        <f t="shared" si="21"/>
        <v>0.18331861031313856</v>
      </c>
      <c r="X592" s="16">
        <f t="shared" si="20"/>
        <v>3.360571288714035E-2</v>
      </c>
      <c r="Y592"/>
    </row>
    <row r="593" spans="2:25">
      <c r="B593" s="9">
        <v>0</v>
      </c>
      <c r="C593" s="3">
        <v>1</v>
      </c>
      <c r="D593" s="9">
        <v>0</v>
      </c>
      <c r="E593" s="3">
        <v>1</v>
      </c>
      <c r="F593" s="14">
        <v>0</v>
      </c>
      <c r="G593" s="13">
        <v>1</v>
      </c>
      <c r="H593" s="13">
        <v>0</v>
      </c>
      <c r="I593" s="13">
        <v>0</v>
      </c>
      <c r="J593" s="13">
        <v>0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1</v>
      </c>
      <c r="T593" s="13">
        <v>0</v>
      </c>
      <c r="U593" s="9">
        <v>1</v>
      </c>
      <c r="V593" s="9">
        <v>0</v>
      </c>
      <c r="W593" s="15">
        <f t="shared" si="21"/>
        <v>-3.7438446856610241E-2</v>
      </c>
      <c r="X593" s="16">
        <f t="shared" si="20"/>
        <v>1.4016373030352294E-3</v>
      </c>
      <c r="Y593"/>
    </row>
    <row r="594" spans="2:25">
      <c r="B594" s="9">
        <v>1</v>
      </c>
      <c r="C594" s="3">
        <v>0</v>
      </c>
      <c r="D594" s="9">
        <v>1</v>
      </c>
      <c r="E594" s="3">
        <v>0</v>
      </c>
      <c r="F594" s="14">
        <v>0</v>
      </c>
      <c r="G594" s="13">
        <v>1</v>
      </c>
      <c r="H594" s="13">
        <v>0</v>
      </c>
      <c r="I594" s="13">
        <v>0</v>
      </c>
      <c r="J594" s="13">
        <v>0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0</v>
      </c>
      <c r="S594" s="13">
        <v>0</v>
      </c>
      <c r="T594" s="13">
        <v>0</v>
      </c>
      <c r="U594" s="9">
        <v>1</v>
      </c>
      <c r="V594" s="9">
        <v>0</v>
      </c>
      <c r="W594" s="15">
        <f t="shared" si="21"/>
        <v>8.3898715775800714E-2</v>
      </c>
      <c r="X594" s="16">
        <f t="shared" si="20"/>
        <v>7.0389945088285919E-3</v>
      </c>
      <c r="Y594"/>
    </row>
    <row r="595" spans="2:25">
      <c r="B595" s="9">
        <v>1</v>
      </c>
      <c r="C595" s="3">
        <v>0</v>
      </c>
      <c r="D595" s="9">
        <v>1</v>
      </c>
      <c r="E595" s="3">
        <v>0</v>
      </c>
      <c r="F595" s="14">
        <v>0</v>
      </c>
      <c r="G595" s="13">
        <v>0</v>
      </c>
      <c r="H595" s="13">
        <v>0</v>
      </c>
      <c r="I595" s="13">
        <v>0</v>
      </c>
      <c r="J595" s="13">
        <v>0</v>
      </c>
      <c r="K595" s="13">
        <v>0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  <c r="T595" s="13">
        <v>0</v>
      </c>
      <c r="U595" s="9">
        <v>1</v>
      </c>
      <c r="V595" s="9">
        <v>0</v>
      </c>
      <c r="W595" s="15">
        <f t="shared" si="21"/>
        <v>0.3579801533744244</v>
      </c>
      <c r="X595" s="16">
        <f t="shared" si="20"/>
        <v>0.12814979020997641</v>
      </c>
      <c r="Y595"/>
    </row>
    <row r="596" spans="2:25">
      <c r="B596" s="9">
        <v>0</v>
      </c>
      <c r="C596" s="3">
        <v>1</v>
      </c>
      <c r="D596" s="9">
        <v>1</v>
      </c>
      <c r="E596" s="3">
        <v>0</v>
      </c>
      <c r="F596" s="14">
        <v>0</v>
      </c>
      <c r="G596" s="13">
        <v>0</v>
      </c>
      <c r="H596" s="13">
        <v>0</v>
      </c>
      <c r="I596" s="13">
        <v>0</v>
      </c>
      <c r="J596" s="13">
        <v>0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>
        <v>0</v>
      </c>
      <c r="U596" s="9">
        <v>1</v>
      </c>
      <c r="V596" s="9">
        <v>0</v>
      </c>
      <c r="W596" s="15">
        <f t="shared" si="21"/>
        <v>0.4294693448349941</v>
      </c>
      <c r="X596" s="16">
        <f t="shared" si="20"/>
        <v>0.18444391815299907</v>
      </c>
      <c r="Y596"/>
    </row>
    <row r="597" spans="2:25">
      <c r="B597" s="9">
        <v>0</v>
      </c>
      <c r="C597" s="3">
        <v>1</v>
      </c>
      <c r="D597" s="9">
        <v>0</v>
      </c>
      <c r="E597" s="3">
        <v>1</v>
      </c>
      <c r="F597" s="14">
        <v>0</v>
      </c>
      <c r="G597" s="13">
        <v>0</v>
      </c>
      <c r="H597" s="13">
        <v>0</v>
      </c>
      <c r="I597" s="13">
        <v>1</v>
      </c>
      <c r="J597" s="13">
        <v>0</v>
      </c>
      <c r="K597" s="13">
        <v>0</v>
      </c>
      <c r="L597" s="13">
        <v>0</v>
      </c>
      <c r="M597" s="13">
        <v>0</v>
      </c>
      <c r="N597" s="13">
        <v>0</v>
      </c>
      <c r="O597" s="13">
        <v>0</v>
      </c>
      <c r="P597" s="13">
        <v>0</v>
      </c>
      <c r="Q597" s="13">
        <v>0</v>
      </c>
      <c r="R597" s="13">
        <v>1</v>
      </c>
      <c r="S597" s="13">
        <v>0</v>
      </c>
      <c r="T597" s="13">
        <v>0</v>
      </c>
      <c r="U597" s="9">
        <v>1</v>
      </c>
      <c r="V597" s="9">
        <v>0</v>
      </c>
      <c r="W597" s="15">
        <f t="shared" si="21"/>
        <v>0.97747026264425507</v>
      </c>
      <c r="X597" s="16">
        <f t="shared" si="20"/>
        <v>0.95544811435382904</v>
      </c>
      <c r="Y597"/>
    </row>
    <row r="598" spans="2:25">
      <c r="B598" s="9">
        <v>0</v>
      </c>
      <c r="C598" s="3">
        <v>1</v>
      </c>
      <c r="D598" s="9">
        <v>0</v>
      </c>
      <c r="E598" s="3">
        <v>1</v>
      </c>
      <c r="F598" s="14">
        <v>0</v>
      </c>
      <c r="G598" s="13">
        <v>1</v>
      </c>
      <c r="H598" s="13">
        <v>0</v>
      </c>
      <c r="I598" s="13">
        <v>0</v>
      </c>
      <c r="J598" s="13">
        <v>0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3">
        <v>0</v>
      </c>
      <c r="R598" s="13">
        <v>0</v>
      </c>
      <c r="S598" s="13">
        <v>0</v>
      </c>
      <c r="T598" s="13">
        <v>0</v>
      </c>
      <c r="U598" s="9">
        <v>1</v>
      </c>
      <c r="V598" s="9">
        <v>0</v>
      </c>
      <c r="W598" s="15">
        <f t="shared" si="21"/>
        <v>0.17002097245723913</v>
      </c>
      <c r="X598" s="16">
        <f t="shared" si="20"/>
        <v>2.8907131075305265E-2</v>
      </c>
      <c r="Y598"/>
    </row>
    <row r="599" spans="2:25">
      <c r="B599" s="9">
        <v>0</v>
      </c>
      <c r="C599" s="3">
        <v>1</v>
      </c>
      <c r="D599" s="9">
        <v>0</v>
      </c>
      <c r="E599" s="3">
        <v>1</v>
      </c>
      <c r="F599" s="14">
        <v>0</v>
      </c>
      <c r="G599" s="13">
        <v>1</v>
      </c>
      <c r="H599" s="13">
        <v>1</v>
      </c>
      <c r="I599" s="13">
        <v>0</v>
      </c>
      <c r="J599" s="13">
        <v>0</v>
      </c>
      <c r="K599" s="13">
        <v>0</v>
      </c>
      <c r="L599" s="13">
        <v>0</v>
      </c>
      <c r="M599" s="13">
        <v>0</v>
      </c>
      <c r="N599" s="13">
        <v>0</v>
      </c>
      <c r="O599" s="13">
        <v>0</v>
      </c>
      <c r="P599" s="13">
        <v>0</v>
      </c>
      <c r="Q599" s="13">
        <v>0</v>
      </c>
      <c r="R599" s="13">
        <v>0</v>
      </c>
      <c r="S599" s="13">
        <v>0</v>
      </c>
      <c r="T599" s="13">
        <v>0</v>
      </c>
      <c r="U599" s="9">
        <v>1</v>
      </c>
      <c r="V599" s="9">
        <v>0</v>
      </c>
      <c r="W599" s="15">
        <f t="shared" si="21"/>
        <v>-6.8046703855973667E-2</v>
      </c>
      <c r="X599" s="16">
        <f t="shared" si="20"/>
        <v>4.6303539056625816E-3</v>
      </c>
      <c r="Y599"/>
    </row>
    <row r="600" spans="2:25">
      <c r="B600" s="9">
        <v>1</v>
      </c>
      <c r="C600" s="3">
        <v>0</v>
      </c>
      <c r="D600" s="9">
        <v>0</v>
      </c>
      <c r="E600" s="3">
        <v>1</v>
      </c>
      <c r="F600" s="14">
        <v>0</v>
      </c>
      <c r="G600" s="13">
        <v>1</v>
      </c>
      <c r="H600" s="13">
        <v>0</v>
      </c>
      <c r="I600" s="13">
        <v>0</v>
      </c>
      <c r="J600" s="13">
        <v>0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13">
        <v>0</v>
      </c>
      <c r="T600" s="13">
        <v>0</v>
      </c>
      <c r="U600" s="9">
        <v>1</v>
      </c>
      <c r="V600" s="9">
        <v>0</v>
      </c>
      <c r="W600" s="15">
        <f t="shared" si="21"/>
        <v>9.8531780996669371E-2</v>
      </c>
      <c r="X600" s="16">
        <f t="shared" si="20"/>
        <v>9.7085118663756149E-3</v>
      </c>
      <c r="Y600"/>
    </row>
    <row r="601" spans="2:25">
      <c r="B601" s="9">
        <v>0</v>
      </c>
      <c r="C601" s="3">
        <v>1</v>
      </c>
      <c r="D601" s="9">
        <v>1</v>
      </c>
      <c r="E601" s="3">
        <v>0</v>
      </c>
      <c r="F601" s="14">
        <v>0</v>
      </c>
      <c r="G601" s="13">
        <v>0</v>
      </c>
      <c r="H601" s="13">
        <v>0</v>
      </c>
      <c r="I601" s="13">
        <v>0</v>
      </c>
      <c r="J601" s="13">
        <v>0</v>
      </c>
      <c r="K601" s="13">
        <v>0</v>
      </c>
      <c r="L601" s="13">
        <v>0</v>
      </c>
      <c r="M601" s="13">
        <v>0</v>
      </c>
      <c r="N601" s="13">
        <v>0</v>
      </c>
      <c r="O601" s="13">
        <v>0</v>
      </c>
      <c r="P601" s="13">
        <v>0</v>
      </c>
      <c r="Q601" s="13">
        <v>0</v>
      </c>
      <c r="R601" s="13">
        <v>0</v>
      </c>
      <c r="S601" s="13">
        <v>0</v>
      </c>
      <c r="T601" s="13">
        <v>0</v>
      </c>
      <c r="U601" s="9">
        <v>1</v>
      </c>
      <c r="V601" s="9">
        <v>0</v>
      </c>
      <c r="W601" s="15">
        <f t="shared" si="21"/>
        <v>0.4294693448349941</v>
      </c>
      <c r="X601" s="16">
        <f t="shared" si="20"/>
        <v>0.18444391815299907</v>
      </c>
      <c r="Y601"/>
    </row>
    <row r="602" spans="2:25">
      <c r="B602" s="9">
        <v>1</v>
      </c>
      <c r="C602" s="3">
        <v>0</v>
      </c>
      <c r="D602" s="9">
        <v>1</v>
      </c>
      <c r="E602" s="3">
        <v>0</v>
      </c>
      <c r="F602" s="14">
        <v>0</v>
      </c>
      <c r="G602" s="13">
        <v>0</v>
      </c>
      <c r="H602" s="13">
        <v>0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9">
        <v>1</v>
      </c>
      <c r="V602" s="9">
        <v>0</v>
      </c>
      <c r="W602" s="15">
        <f t="shared" si="21"/>
        <v>0.3579801533744244</v>
      </c>
      <c r="X602" s="16">
        <f t="shared" si="20"/>
        <v>0.12814979020997641</v>
      </c>
      <c r="Y602"/>
    </row>
    <row r="603" spans="2:25">
      <c r="B603" s="9">
        <v>1</v>
      </c>
      <c r="C603" s="3">
        <v>0</v>
      </c>
      <c r="D603" s="9">
        <v>1</v>
      </c>
      <c r="E603" s="3">
        <v>0</v>
      </c>
      <c r="F603" s="14">
        <v>0</v>
      </c>
      <c r="G603" s="13">
        <v>0</v>
      </c>
      <c r="H603" s="13">
        <v>0</v>
      </c>
      <c r="I603" s="13">
        <v>0</v>
      </c>
      <c r="J603" s="13">
        <v>0</v>
      </c>
      <c r="K603" s="13">
        <v>0</v>
      </c>
      <c r="L603" s="13">
        <v>0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  <c r="T603" s="13">
        <v>0</v>
      </c>
      <c r="U603" s="9">
        <v>1</v>
      </c>
      <c r="V603" s="9">
        <v>0</v>
      </c>
      <c r="W603" s="15">
        <f t="shared" si="21"/>
        <v>0.3579801533744244</v>
      </c>
      <c r="X603" s="16">
        <f t="shared" si="20"/>
        <v>0.12814979020997641</v>
      </c>
      <c r="Y603"/>
    </row>
    <row r="604" spans="2:25">
      <c r="B604" s="9">
        <v>0</v>
      </c>
      <c r="C604" s="3">
        <v>1</v>
      </c>
      <c r="D604" s="9">
        <v>1</v>
      </c>
      <c r="E604" s="3">
        <v>0</v>
      </c>
      <c r="F604" s="14">
        <v>0</v>
      </c>
      <c r="G604" s="13">
        <v>0</v>
      </c>
      <c r="H604" s="13">
        <v>0</v>
      </c>
      <c r="I604" s="13">
        <v>0</v>
      </c>
      <c r="J604" s="13">
        <v>0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1</v>
      </c>
      <c r="Q604" s="13">
        <v>0</v>
      </c>
      <c r="R604" s="13">
        <v>0</v>
      </c>
      <c r="S604" s="13">
        <v>0</v>
      </c>
      <c r="T604" s="13">
        <v>0</v>
      </c>
      <c r="U604" s="9">
        <v>1</v>
      </c>
      <c r="V604" s="9">
        <v>0</v>
      </c>
      <c r="W604" s="15">
        <f t="shared" si="21"/>
        <v>0.27039622171491495</v>
      </c>
      <c r="X604" s="16">
        <f t="shared" si="20"/>
        <v>7.3114116717701447E-2</v>
      </c>
      <c r="Y604"/>
    </row>
    <row r="605" spans="2:25">
      <c r="B605" s="9">
        <v>0</v>
      </c>
      <c r="C605" s="3">
        <v>1</v>
      </c>
      <c r="D605" s="9">
        <v>0</v>
      </c>
      <c r="E605" s="3">
        <v>1</v>
      </c>
      <c r="F605" s="14">
        <v>0</v>
      </c>
      <c r="G605" s="13">
        <v>0</v>
      </c>
      <c r="H605" s="13">
        <v>0</v>
      </c>
      <c r="I605" s="13">
        <v>0</v>
      </c>
      <c r="J605" s="13">
        <v>0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>
        <v>0</v>
      </c>
      <c r="U605" s="9">
        <v>1</v>
      </c>
      <c r="V605" s="9">
        <v>0</v>
      </c>
      <c r="W605" s="15">
        <f t="shared" si="21"/>
        <v>0.44410241005586282</v>
      </c>
      <c r="X605" s="16">
        <f t="shared" si="20"/>
        <v>0.19722695061742573</v>
      </c>
      <c r="Y605"/>
    </row>
    <row r="606" spans="2:25">
      <c r="B606" s="9">
        <v>0</v>
      </c>
      <c r="C606" s="3">
        <v>1</v>
      </c>
      <c r="D606" s="9">
        <v>1</v>
      </c>
      <c r="E606" s="3">
        <v>0</v>
      </c>
      <c r="F606" s="14">
        <v>0</v>
      </c>
      <c r="G606" s="13">
        <v>0</v>
      </c>
      <c r="H606" s="13">
        <v>0</v>
      </c>
      <c r="I606" s="13">
        <v>0</v>
      </c>
      <c r="J606" s="13">
        <v>0</v>
      </c>
      <c r="K606" s="13">
        <v>0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  <c r="T606" s="13">
        <v>0</v>
      </c>
      <c r="U606" s="9">
        <v>1</v>
      </c>
      <c r="V606" s="9">
        <v>0</v>
      </c>
      <c r="W606" s="15">
        <f t="shared" si="21"/>
        <v>0.4294693448349941</v>
      </c>
      <c r="X606" s="16">
        <f t="shared" si="20"/>
        <v>0.18444391815299907</v>
      </c>
      <c r="Y606"/>
    </row>
    <row r="607" spans="2:25">
      <c r="B607" s="9">
        <v>1</v>
      </c>
      <c r="C607" s="3">
        <v>0</v>
      </c>
      <c r="D607" s="9">
        <v>0</v>
      </c>
      <c r="E607" s="3">
        <v>1</v>
      </c>
      <c r="F607" s="14">
        <v>0</v>
      </c>
      <c r="G607" s="13">
        <v>0</v>
      </c>
      <c r="H607" s="13">
        <v>0</v>
      </c>
      <c r="I607" s="13">
        <v>0</v>
      </c>
      <c r="J607" s="13">
        <v>0</v>
      </c>
      <c r="K607" s="13">
        <v>0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9">
        <v>1</v>
      </c>
      <c r="V607" s="9">
        <v>0</v>
      </c>
      <c r="W607" s="15">
        <f t="shared" si="21"/>
        <v>0.37261321859529306</v>
      </c>
      <c r="X607" s="16">
        <f t="shared" si="20"/>
        <v>0.13884061067194364</v>
      </c>
      <c r="Y607"/>
    </row>
    <row r="608" spans="2:25">
      <c r="B608" s="9">
        <v>1</v>
      </c>
      <c r="C608" s="3">
        <v>0</v>
      </c>
      <c r="D608" s="9">
        <v>0</v>
      </c>
      <c r="E608" s="3">
        <v>1</v>
      </c>
      <c r="F608" s="14">
        <v>0</v>
      </c>
      <c r="G608" s="13">
        <v>0</v>
      </c>
      <c r="H608" s="13">
        <v>0</v>
      </c>
      <c r="I608" s="13">
        <v>0</v>
      </c>
      <c r="J608" s="13">
        <v>0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9">
        <v>1</v>
      </c>
      <c r="V608" s="9">
        <v>0</v>
      </c>
      <c r="W608" s="15">
        <f t="shared" si="21"/>
        <v>0.37261321859529306</v>
      </c>
      <c r="X608" s="16">
        <f t="shared" si="20"/>
        <v>0.13884061067194364</v>
      </c>
      <c r="Y608"/>
    </row>
    <row r="609" spans="2:25">
      <c r="B609" s="9">
        <v>0</v>
      </c>
      <c r="C609" s="3">
        <v>1</v>
      </c>
      <c r="D609" s="9">
        <v>1</v>
      </c>
      <c r="E609" s="3">
        <v>0</v>
      </c>
      <c r="F609" s="14">
        <v>0</v>
      </c>
      <c r="G609" s="13">
        <v>1</v>
      </c>
      <c r="H609" s="13">
        <v>0</v>
      </c>
      <c r="I609" s="13">
        <v>0</v>
      </c>
      <c r="J609" s="13">
        <v>0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0</v>
      </c>
      <c r="Q609" s="13">
        <v>0</v>
      </c>
      <c r="R609" s="13">
        <v>0</v>
      </c>
      <c r="S609" s="13">
        <v>1</v>
      </c>
      <c r="T609" s="13">
        <v>0</v>
      </c>
      <c r="U609" s="9">
        <v>1</v>
      </c>
      <c r="V609" s="9">
        <v>0</v>
      </c>
      <c r="W609" s="15">
        <f t="shared" si="21"/>
        <v>-5.2071512077478954E-2</v>
      </c>
      <c r="X609" s="16">
        <f t="shared" si="20"/>
        <v>2.7114423700350366E-3</v>
      </c>
      <c r="Y609"/>
    </row>
    <row r="610" spans="2:25">
      <c r="B610" s="9">
        <v>0</v>
      </c>
      <c r="C610" s="3">
        <v>1</v>
      </c>
      <c r="D610" s="9">
        <v>0</v>
      </c>
      <c r="E610" s="3">
        <v>1</v>
      </c>
      <c r="F610" s="14">
        <v>0</v>
      </c>
      <c r="G610" s="13">
        <v>1</v>
      </c>
      <c r="H610" s="13">
        <v>0</v>
      </c>
      <c r="I610" s="13">
        <v>0</v>
      </c>
      <c r="J610" s="13">
        <v>0</v>
      </c>
      <c r="K610" s="13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9">
        <v>1</v>
      </c>
      <c r="V610" s="9">
        <v>0</v>
      </c>
      <c r="W610" s="15">
        <f t="shared" si="21"/>
        <v>0.17002097245723913</v>
      </c>
      <c r="X610" s="16">
        <f t="shared" si="20"/>
        <v>2.8907131075305265E-2</v>
      </c>
      <c r="Y610"/>
    </row>
    <row r="611" spans="2:25">
      <c r="B611" s="9">
        <v>1</v>
      </c>
      <c r="C611" s="3">
        <v>0</v>
      </c>
      <c r="D611" s="9">
        <v>0</v>
      </c>
      <c r="E611" s="3">
        <v>1</v>
      </c>
      <c r="F611" s="14">
        <v>0</v>
      </c>
      <c r="G611" s="13">
        <v>0</v>
      </c>
      <c r="H611" s="13">
        <v>0</v>
      </c>
      <c r="I611" s="13">
        <v>0</v>
      </c>
      <c r="J611" s="13">
        <v>0</v>
      </c>
      <c r="K611" s="13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3">
        <v>0</v>
      </c>
      <c r="R611" s="13">
        <v>0</v>
      </c>
      <c r="S611" s="13">
        <v>0</v>
      </c>
      <c r="T611" s="13">
        <v>0</v>
      </c>
      <c r="U611" s="9">
        <v>1</v>
      </c>
      <c r="V611" s="9">
        <v>0</v>
      </c>
      <c r="W611" s="15">
        <f t="shared" si="21"/>
        <v>0.37261321859529306</v>
      </c>
      <c r="X611" s="16">
        <f t="shared" si="20"/>
        <v>0.13884061067194364</v>
      </c>
      <c r="Y611"/>
    </row>
    <row r="612" spans="2:25">
      <c r="B612" s="9">
        <v>0</v>
      </c>
      <c r="C612" s="3">
        <v>1</v>
      </c>
      <c r="D612" s="9">
        <v>1</v>
      </c>
      <c r="E612" s="3">
        <v>0</v>
      </c>
      <c r="F612" s="14">
        <v>0</v>
      </c>
      <c r="G612" s="13">
        <v>0</v>
      </c>
      <c r="H612" s="13">
        <v>0</v>
      </c>
      <c r="I612" s="13">
        <v>0</v>
      </c>
      <c r="J612" s="13">
        <v>0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3">
        <v>0</v>
      </c>
      <c r="R612" s="13">
        <v>0</v>
      </c>
      <c r="S612" s="13">
        <v>0</v>
      </c>
      <c r="T612" s="13">
        <v>0</v>
      </c>
      <c r="U612" s="9">
        <v>1</v>
      </c>
      <c r="V612" s="9">
        <v>0</v>
      </c>
      <c r="W612" s="15">
        <f t="shared" si="21"/>
        <v>0.4294693448349941</v>
      </c>
      <c r="X612" s="16">
        <f t="shared" si="20"/>
        <v>0.18444391815299907</v>
      </c>
      <c r="Y612"/>
    </row>
    <row r="613" spans="2:25">
      <c r="B613" s="9">
        <v>1</v>
      </c>
      <c r="C613" s="3">
        <v>0</v>
      </c>
      <c r="D613" s="9">
        <v>0</v>
      </c>
      <c r="E613" s="3">
        <v>0</v>
      </c>
      <c r="F613" s="14">
        <v>0</v>
      </c>
      <c r="G613" s="13">
        <v>1</v>
      </c>
      <c r="H613" s="13">
        <v>0</v>
      </c>
      <c r="I613" s="13">
        <v>0</v>
      </c>
      <c r="J613" s="13">
        <v>0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3">
        <v>0</v>
      </c>
      <c r="R613" s="13">
        <v>0</v>
      </c>
      <c r="S613" s="13">
        <v>0</v>
      </c>
      <c r="T613" s="13">
        <v>0</v>
      </c>
      <c r="U613" s="9">
        <v>1</v>
      </c>
      <c r="V613" s="9">
        <v>0</v>
      </c>
      <c r="W613" s="15">
        <f t="shared" si="21"/>
        <v>0.11182941885256886</v>
      </c>
      <c r="X613" s="16">
        <f t="shared" si="20"/>
        <v>1.2505818920903284E-2</v>
      </c>
      <c r="Y613"/>
    </row>
    <row r="614" spans="2:25">
      <c r="B614" s="9">
        <v>1</v>
      </c>
      <c r="C614" s="3">
        <v>0</v>
      </c>
      <c r="D614" s="9">
        <v>1</v>
      </c>
      <c r="E614" s="3">
        <v>0</v>
      </c>
      <c r="F614" s="14">
        <v>0</v>
      </c>
      <c r="G614" s="13">
        <v>0</v>
      </c>
      <c r="H614" s="13">
        <v>0</v>
      </c>
      <c r="I614" s="13">
        <v>0</v>
      </c>
      <c r="J614" s="13">
        <v>0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  <c r="T614" s="13">
        <v>0</v>
      </c>
      <c r="U614" s="9">
        <v>1</v>
      </c>
      <c r="V614" s="9">
        <v>0</v>
      </c>
      <c r="W614" s="15">
        <f t="shared" si="21"/>
        <v>0.3579801533744244</v>
      </c>
      <c r="X614" s="16">
        <f t="shared" si="20"/>
        <v>0.12814979020997641</v>
      </c>
      <c r="Y614"/>
    </row>
    <row r="615" spans="2:25">
      <c r="B615" s="9">
        <v>1</v>
      </c>
      <c r="C615" s="3">
        <v>0</v>
      </c>
      <c r="D615" s="9">
        <v>0</v>
      </c>
      <c r="E615" s="3">
        <v>1</v>
      </c>
      <c r="F615" s="14">
        <v>0</v>
      </c>
      <c r="G615" s="13">
        <v>0</v>
      </c>
      <c r="H615" s="13">
        <v>1</v>
      </c>
      <c r="I615" s="13">
        <v>0</v>
      </c>
      <c r="J615" s="13">
        <v>1</v>
      </c>
      <c r="K615" s="13">
        <v>0</v>
      </c>
      <c r="L615" s="13">
        <v>0</v>
      </c>
      <c r="M615" s="13">
        <v>0</v>
      </c>
      <c r="N615" s="13">
        <v>1</v>
      </c>
      <c r="O615" s="13">
        <v>0</v>
      </c>
      <c r="P615" s="13">
        <v>0</v>
      </c>
      <c r="Q615" s="13">
        <v>1</v>
      </c>
      <c r="R615" s="13">
        <v>0</v>
      </c>
      <c r="S615" s="13">
        <v>0</v>
      </c>
      <c r="T615" s="13">
        <v>0</v>
      </c>
      <c r="U615" s="9">
        <v>1</v>
      </c>
      <c r="V615" s="9">
        <v>0</v>
      </c>
      <c r="W615" s="15">
        <f t="shared" si="21"/>
        <v>0.73913143239944867</v>
      </c>
      <c r="X615" s="16">
        <f t="shared" si="20"/>
        <v>0.5463152743608608</v>
      </c>
      <c r="Y615"/>
    </row>
    <row r="616" spans="2:25">
      <c r="B616" s="9">
        <v>0</v>
      </c>
      <c r="C616" s="3">
        <v>1</v>
      </c>
      <c r="D616" s="9">
        <v>1</v>
      </c>
      <c r="E616" s="3">
        <v>0</v>
      </c>
      <c r="F616" s="14">
        <v>0</v>
      </c>
      <c r="G616" s="13">
        <v>1</v>
      </c>
      <c r="H616" s="13">
        <v>0</v>
      </c>
      <c r="I616" s="13">
        <v>0</v>
      </c>
      <c r="J616" s="13">
        <v>0</v>
      </c>
      <c r="K616" s="13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9">
        <v>1</v>
      </c>
      <c r="V616" s="9">
        <v>0</v>
      </c>
      <c r="W616" s="15">
        <f t="shared" si="21"/>
        <v>0.15538790723637042</v>
      </c>
      <c r="X616" s="16">
        <f t="shared" si="20"/>
        <v>2.4145401715298859E-2</v>
      </c>
      <c r="Y616"/>
    </row>
    <row r="617" spans="2:25">
      <c r="B617" s="9">
        <v>1</v>
      </c>
      <c r="C617" s="3">
        <v>0</v>
      </c>
      <c r="D617" s="9">
        <v>1</v>
      </c>
      <c r="E617" s="3">
        <v>0</v>
      </c>
      <c r="F617" s="14">
        <v>0</v>
      </c>
      <c r="G617" s="13">
        <v>0</v>
      </c>
      <c r="H617" s="13">
        <v>0</v>
      </c>
      <c r="I617" s="13">
        <v>0</v>
      </c>
      <c r="J617" s="13">
        <v>0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9">
        <v>1</v>
      </c>
      <c r="V617" s="9">
        <v>0</v>
      </c>
      <c r="W617" s="15">
        <f t="shared" si="21"/>
        <v>0.3579801533744244</v>
      </c>
      <c r="X617" s="16">
        <f t="shared" si="20"/>
        <v>0.12814979020997641</v>
      </c>
      <c r="Y617"/>
    </row>
    <row r="618" spans="2:25">
      <c r="B618" s="9">
        <v>1</v>
      </c>
      <c r="C618" s="3">
        <v>0</v>
      </c>
      <c r="D618" s="9">
        <v>0</v>
      </c>
      <c r="E618" s="3">
        <v>1</v>
      </c>
      <c r="F618" s="14">
        <v>0</v>
      </c>
      <c r="G618" s="13">
        <v>1</v>
      </c>
      <c r="H618" s="13">
        <v>0</v>
      </c>
      <c r="I618" s="13">
        <v>0</v>
      </c>
      <c r="J618" s="13">
        <v>0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1</v>
      </c>
      <c r="T618" s="13">
        <v>0</v>
      </c>
      <c r="U618" s="9">
        <v>1</v>
      </c>
      <c r="V618" s="9">
        <v>0</v>
      </c>
      <c r="W618" s="15">
        <f t="shared" si="21"/>
        <v>-0.10892763831718</v>
      </c>
      <c r="X618" s="16">
        <f t="shared" si="20"/>
        <v>1.186523038935838E-2</v>
      </c>
      <c r="Y618"/>
    </row>
    <row r="619" spans="2:25">
      <c r="B619" s="9">
        <v>0</v>
      </c>
      <c r="C619" s="3">
        <v>1</v>
      </c>
      <c r="D619" s="9">
        <v>1</v>
      </c>
      <c r="E619" s="3">
        <v>0</v>
      </c>
      <c r="F619" s="14">
        <v>0</v>
      </c>
      <c r="G619" s="13">
        <v>0</v>
      </c>
      <c r="H619" s="13">
        <v>0</v>
      </c>
      <c r="I619" s="13">
        <v>0</v>
      </c>
      <c r="J619" s="13">
        <v>0</v>
      </c>
      <c r="K619" s="13">
        <v>0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13">
        <v>0</v>
      </c>
      <c r="R619" s="13">
        <v>0</v>
      </c>
      <c r="S619" s="13">
        <v>0</v>
      </c>
      <c r="T619" s="13">
        <v>0</v>
      </c>
      <c r="U619" s="9">
        <v>1</v>
      </c>
      <c r="V619" s="9">
        <v>0</v>
      </c>
      <c r="W619" s="15">
        <f t="shared" si="21"/>
        <v>0.4294693448349941</v>
      </c>
      <c r="X619" s="16">
        <f t="shared" si="20"/>
        <v>0.18444391815299907</v>
      </c>
      <c r="Y619"/>
    </row>
    <row r="620" spans="2:25">
      <c r="B620" s="9">
        <v>0</v>
      </c>
      <c r="C620" s="3">
        <v>1</v>
      </c>
      <c r="D620" s="9">
        <v>0</v>
      </c>
      <c r="E620" s="3">
        <v>1</v>
      </c>
      <c r="F620" s="14">
        <v>0</v>
      </c>
      <c r="G620" s="13">
        <v>0</v>
      </c>
      <c r="H620" s="13">
        <v>1</v>
      </c>
      <c r="I620" s="13">
        <v>0</v>
      </c>
      <c r="J620" s="13">
        <v>0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3">
        <v>0</v>
      </c>
      <c r="R620" s="13">
        <v>0</v>
      </c>
      <c r="S620" s="13">
        <v>0</v>
      </c>
      <c r="T620" s="13">
        <v>0</v>
      </c>
      <c r="U620" s="9">
        <v>1</v>
      </c>
      <c r="V620" s="9">
        <v>0</v>
      </c>
      <c r="W620" s="15">
        <f t="shared" si="21"/>
        <v>0.20603473374264997</v>
      </c>
      <c r="X620" s="16">
        <f t="shared" si="20"/>
        <v>4.2450311508404663E-2</v>
      </c>
      <c r="Y620"/>
    </row>
    <row r="621" spans="2:25">
      <c r="B621" s="9">
        <v>1</v>
      </c>
      <c r="C621" s="3">
        <v>0</v>
      </c>
      <c r="D621" s="9">
        <v>1</v>
      </c>
      <c r="E621" s="3">
        <v>0</v>
      </c>
      <c r="F621" s="14">
        <v>0</v>
      </c>
      <c r="G621" s="13">
        <v>1</v>
      </c>
      <c r="H621" s="13">
        <v>0</v>
      </c>
      <c r="I621" s="13">
        <v>0</v>
      </c>
      <c r="J621" s="13">
        <v>0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1</v>
      </c>
      <c r="T621" s="13">
        <v>0</v>
      </c>
      <c r="U621" s="9">
        <v>1</v>
      </c>
      <c r="V621" s="9">
        <v>0</v>
      </c>
      <c r="W621" s="15">
        <f t="shared" si="21"/>
        <v>-0.12356070353804871</v>
      </c>
      <c r="X621" s="16">
        <f t="shared" si="20"/>
        <v>1.5267247458817563E-2</v>
      </c>
      <c r="Y621"/>
    </row>
    <row r="622" spans="2:25">
      <c r="B622" s="9">
        <v>1</v>
      </c>
      <c r="C622" s="3">
        <v>0</v>
      </c>
      <c r="D622" s="9">
        <v>0</v>
      </c>
      <c r="E622" s="3">
        <v>0</v>
      </c>
      <c r="F622" s="14">
        <v>0</v>
      </c>
      <c r="G622" s="13">
        <v>1</v>
      </c>
      <c r="H622" s="13">
        <v>0</v>
      </c>
      <c r="I622" s="13">
        <v>0</v>
      </c>
      <c r="J622" s="13">
        <v>1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>
        <v>0</v>
      </c>
      <c r="U622" s="9">
        <v>1</v>
      </c>
      <c r="V622" s="9">
        <v>0</v>
      </c>
      <c r="W622" s="15">
        <f t="shared" si="21"/>
        <v>0.40595399543618477</v>
      </c>
      <c r="X622" s="16">
        <f t="shared" si="20"/>
        <v>0.16479864641060193</v>
      </c>
      <c r="Y622"/>
    </row>
    <row r="623" spans="2:25">
      <c r="B623" s="9">
        <v>0</v>
      </c>
      <c r="C623" s="3">
        <v>1</v>
      </c>
      <c r="D623" s="9">
        <v>0</v>
      </c>
      <c r="E623" s="3">
        <v>1</v>
      </c>
      <c r="F623" s="14">
        <v>0</v>
      </c>
      <c r="G623" s="13">
        <v>1</v>
      </c>
      <c r="H623" s="13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3">
        <v>0</v>
      </c>
      <c r="O623" s="13">
        <v>0</v>
      </c>
      <c r="P623" s="13">
        <v>1</v>
      </c>
      <c r="Q623" s="13">
        <v>0</v>
      </c>
      <c r="R623" s="13">
        <v>0</v>
      </c>
      <c r="S623" s="13">
        <v>0</v>
      </c>
      <c r="T623" s="13">
        <v>0</v>
      </c>
      <c r="U623" s="9">
        <v>1</v>
      </c>
      <c r="V623" s="9">
        <v>0</v>
      </c>
      <c r="W623" s="15">
        <f t="shared" si="21"/>
        <v>1.0947849337159976E-2</v>
      </c>
      <c r="X623" s="16">
        <f t="shared" si="20"/>
        <v>1.1985540510915413E-4</v>
      </c>
      <c r="Y623"/>
    </row>
    <row r="624" spans="2:25">
      <c r="B624" s="9">
        <v>0</v>
      </c>
      <c r="C624" s="3">
        <v>1</v>
      </c>
      <c r="D624" s="9">
        <v>0</v>
      </c>
      <c r="E624" s="3">
        <v>1</v>
      </c>
      <c r="F624" s="14">
        <v>0</v>
      </c>
      <c r="G624" s="13">
        <v>0</v>
      </c>
      <c r="H624" s="13">
        <v>0</v>
      </c>
      <c r="I624" s="13">
        <v>0</v>
      </c>
      <c r="J624" s="13">
        <v>0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1</v>
      </c>
      <c r="Q624" s="13">
        <v>0</v>
      </c>
      <c r="R624" s="13">
        <v>0</v>
      </c>
      <c r="S624" s="13">
        <v>0</v>
      </c>
      <c r="T624" s="13">
        <v>0</v>
      </c>
      <c r="U624" s="9">
        <v>1</v>
      </c>
      <c r="V624" s="9">
        <v>0</v>
      </c>
      <c r="W624" s="15">
        <f t="shared" si="21"/>
        <v>0.28502928693578367</v>
      </c>
      <c r="X624" s="16">
        <f t="shared" si="20"/>
        <v>8.1241694411121293E-2</v>
      </c>
      <c r="Y624"/>
    </row>
    <row r="625" spans="2:25">
      <c r="B625" s="9">
        <v>1</v>
      </c>
      <c r="C625" s="3">
        <v>0</v>
      </c>
      <c r="D625" s="9">
        <v>0</v>
      </c>
      <c r="E625" s="3">
        <v>1</v>
      </c>
      <c r="F625" s="14">
        <v>0</v>
      </c>
      <c r="G625" s="13">
        <v>1</v>
      </c>
      <c r="H625" s="13">
        <v>0</v>
      </c>
      <c r="I625" s="13">
        <v>0</v>
      </c>
      <c r="J625" s="13">
        <v>0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0</v>
      </c>
      <c r="Q625" s="13">
        <v>0</v>
      </c>
      <c r="R625" s="13">
        <v>0</v>
      </c>
      <c r="S625" s="13">
        <v>0</v>
      </c>
      <c r="T625" s="13">
        <v>0</v>
      </c>
      <c r="U625" s="9">
        <v>1</v>
      </c>
      <c r="V625" s="9">
        <v>0</v>
      </c>
      <c r="W625" s="15">
        <f t="shared" si="21"/>
        <v>9.8531780996669371E-2</v>
      </c>
      <c r="X625" s="16">
        <f t="shared" si="20"/>
        <v>9.7085118663756149E-3</v>
      </c>
      <c r="Y625"/>
    </row>
    <row r="626" spans="2:25">
      <c r="B626" s="9">
        <v>0</v>
      </c>
      <c r="C626" s="3">
        <v>1</v>
      </c>
      <c r="D626" s="9">
        <v>1</v>
      </c>
      <c r="E626" s="3">
        <v>0</v>
      </c>
      <c r="F626" s="14">
        <v>0</v>
      </c>
      <c r="G626" s="13">
        <v>0</v>
      </c>
      <c r="H626" s="13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9">
        <v>1</v>
      </c>
      <c r="V626" s="9">
        <v>0</v>
      </c>
      <c r="W626" s="15">
        <f t="shared" si="21"/>
        <v>0.4294693448349941</v>
      </c>
      <c r="X626" s="16">
        <f t="shared" si="20"/>
        <v>0.18444391815299907</v>
      </c>
      <c r="Y626"/>
    </row>
    <row r="627" spans="2:25">
      <c r="B627" s="9">
        <v>1</v>
      </c>
      <c r="C627" s="3">
        <v>0</v>
      </c>
      <c r="D627" s="9">
        <v>1</v>
      </c>
      <c r="E627" s="3">
        <v>0</v>
      </c>
      <c r="F627" s="14">
        <v>0</v>
      </c>
      <c r="G627" s="13">
        <v>1</v>
      </c>
      <c r="H627" s="13">
        <v>0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9">
        <v>1</v>
      </c>
      <c r="V627" s="9">
        <v>0</v>
      </c>
      <c r="W627" s="15">
        <f t="shared" si="21"/>
        <v>8.3898715775800714E-2</v>
      </c>
      <c r="X627" s="16">
        <f t="shared" si="20"/>
        <v>7.0389945088285919E-3</v>
      </c>
      <c r="Y627"/>
    </row>
    <row r="628" spans="2:25">
      <c r="B628" s="9">
        <v>0</v>
      </c>
      <c r="C628" s="3">
        <v>1</v>
      </c>
      <c r="D628" s="9">
        <v>1</v>
      </c>
      <c r="E628" s="3">
        <v>0</v>
      </c>
      <c r="F628" s="14">
        <v>0</v>
      </c>
      <c r="G628" s="13">
        <v>0</v>
      </c>
      <c r="H628" s="13">
        <v>1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0</v>
      </c>
      <c r="Q628" s="13">
        <v>0</v>
      </c>
      <c r="R628" s="13">
        <v>0</v>
      </c>
      <c r="S628" s="13">
        <v>1</v>
      </c>
      <c r="T628" s="13">
        <v>0</v>
      </c>
      <c r="U628" s="9">
        <v>1</v>
      </c>
      <c r="V628" s="9">
        <v>0</v>
      </c>
      <c r="W628" s="15">
        <f t="shared" si="21"/>
        <v>-1.605775079206806E-2</v>
      </c>
      <c r="X628" s="16">
        <f t="shared" si="20"/>
        <v>2.578513605001624E-4</v>
      </c>
      <c r="Y628"/>
    </row>
    <row r="629" spans="2:25">
      <c r="B629" s="9">
        <v>0</v>
      </c>
      <c r="C629" s="3">
        <v>1</v>
      </c>
      <c r="D629" s="9">
        <v>0</v>
      </c>
      <c r="E629" s="3">
        <v>1</v>
      </c>
      <c r="F629" s="14">
        <v>0</v>
      </c>
      <c r="G629" s="13">
        <v>1</v>
      </c>
      <c r="H629" s="13">
        <v>0</v>
      </c>
      <c r="I629" s="13">
        <v>0</v>
      </c>
      <c r="J629" s="13">
        <v>0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0</v>
      </c>
      <c r="S629" s="13">
        <v>0</v>
      </c>
      <c r="T629" s="13">
        <v>0</v>
      </c>
      <c r="U629" s="9">
        <v>1</v>
      </c>
      <c r="V629" s="9">
        <v>0</v>
      </c>
      <c r="W629" s="15">
        <f t="shared" si="21"/>
        <v>0.17002097245723913</v>
      </c>
      <c r="X629" s="16">
        <f t="shared" si="20"/>
        <v>2.8907131075305265E-2</v>
      </c>
      <c r="Y629"/>
    </row>
    <row r="630" spans="2:25">
      <c r="B630" s="9">
        <v>0</v>
      </c>
      <c r="C630" s="3">
        <v>1</v>
      </c>
      <c r="D630" s="9">
        <v>0</v>
      </c>
      <c r="E630" s="3">
        <v>1</v>
      </c>
      <c r="F630" s="14">
        <v>0</v>
      </c>
      <c r="G630" s="13">
        <v>0</v>
      </c>
      <c r="H630" s="13">
        <v>0</v>
      </c>
      <c r="I630" s="13">
        <v>0</v>
      </c>
      <c r="J630" s="13">
        <v>0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0</v>
      </c>
      <c r="Q630" s="13">
        <v>0</v>
      </c>
      <c r="R630" s="13">
        <v>0</v>
      </c>
      <c r="S630" s="13">
        <v>0</v>
      </c>
      <c r="T630" s="13">
        <v>0</v>
      </c>
      <c r="U630" s="9">
        <v>1</v>
      </c>
      <c r="V630" s="9">
        <v>0</v>
      </c>
      <c r="W630" s="15">
        <f t="shared" si="21"/>
        <v>0.44410241005586282</v>
      </c>
      <c r="X630" s="16">
        <f t="shared" si="20"/>
        <v>0.19722695061742573</v>
      </c>
      <c r="Y630"/>
    </row>
    <row r="631" spans="2:25">
      <c r="B631" s="9">
        <v>1</v>
      </c>
      <c r="C631" s="3">
        <v>0</v>
      </c>
      <c r="D631" s="9">
        <v>0</v>
      </c>
      <c r="E631" s="3">
        <v>1</v>
      </c>
      <c r="F631" s="14">
        <v>0</v>
      </c>
      <c r="G631" s="13">
        <v>0</v>
      </c>
      <c r="H631" s="13">
        <v>0</v>
      </c>
      <c r="I631" s="13">
        <v>0</v>
      </c>
      <c r="J631" s="13">
        <v>0</v>
      </c>
      <c r="K631" s="13">
        <v>0</v>
      </c>
      <c r="L631" s="13">
        <v>0</v>
      </c>
      <c r="M631" s="13">
        <v>0</v>
      </c>
      <c r="N631" s="13">
        <v>0</v>
      </c>
      <c r="O631" s="13">
        <v>0</v>
      </c>
      <c r="P631" s="13">
        <v>1</v>
      </c>
      <c r="Q631" s="13">
        <v>0</v>
      </c>
      <c r="R631" s="13">
        <v>0</v>
      </c>
      <c r="S631" s="13">
        <v>1</v>
      </c>
      <c r="T631" s="13">
        <v>0</v>
      </c>
      <c r="U631" s="9">
        <v>1</v>
      </c>
      <c r="V631" s="9">
        <v>0</v>
      </c>
      <c r="W631" s="15">
        <f t="shared" si="21"/>
        <v>6.0806761613645399E-3</v>
      </c>
      <c r="X631" s="16">
        <f t="shared" si="20"/>
        <v>3.6974622579386999E-5</v>
      </c>
      <c r="Y631"/>
    </row>
    <row r="632" spans="2:25">
      <c r="B632" s="9">
        <v>0</v>
      </c>
      <c r="C632" s="3">
        <v>1</v>
      </c>
      <c r="D632" s="9">
        <v>0</v>
      </c>
      <c r="E632" s="3">
        <v>1</v>
      </c>
      <c r="F632" s="14">
        <v>0</v>
      </c>
      <c r="G632" s="13">
        <v>0</v>
      </c>
      <c r="H632" s="13">
        <v>0</v>
      </c>
      <c r="I632" s="13">
        <v>0</v>
      </c>
      <c r="J632" s="13">
        <v>0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1</v>
      </c>
      <c r="T632" s="13">
        <v>0</v>
      </c>
      <c r="U632" s="9">
        <v>1</v>
      </c>
      <c r="V632" s="9">
        <v>0</v>
      </c>
      <c r="W632" s="15">
        <f t="shared" si="21"/>
        <v>0.23664299074201345</v>
      </c>
      <c r="X632" s="16">
        <f t="shared" si="20"/>
        <v>5.5999905067324662E-2</v>
      </c>
      <c r="Y632"/>
    </row>
    <row r="633" spans="2:25">
      <c r="B633" s="9">
        <v>1</v>
      </c>
      <c r="C633" s="3">
        <v>0</v>
      </c>
      <c r="D633" s="9">
        <v>0</v>
      </c>
      <c r="E633" s="3">
        <v>0</v>
      </c>
      <c r="F633" s="14">
        <v>0</v>
      </c>
      <c r="G633" s="13">
        <v>1</v>
      </c>
      <c r="H633" s="13">
        <v>0</v>
      </c>
      <c r="I633" s="13">
        <v>0</v>
      </c>
      <c r="J633" s="13">
        <v>0</v>
      </c>
      <c r="K633" s="13">
        <v>0</v>
      </c>
      <c r="L633" s="13">
        <v>0</v>
      </c>
      <c r="M633" s="13">
        <v>0</v>
      </c>
      <c r="N633" s="13">
        <v>0</v>
      </c>
      <c r="O633" s="13">
        <v>0</v>
      </c>
      <c r="P633" s="13">
        <v>1</v>
      </c>
      <c r="Q633" s="13">
        <v>0</v>
      </c>
      <c r="R633" s="13">
        <v>1</v>
      </c>
      <c r="S633" s="13">
        <v>0</v>
      </c>
      <c r="T633" s="13">
        <v>0</v>
      </c>
      <c r="U633" s="9">
        <v>1</v>
      </c>
      <c r="V633" s="9">
        <v>0</v>
      </c>
      <c r="W633" s="15">
        <f t="shared" si="21"/>
        <v>0.14053906533503779</v>
      </c>
      <c r="X633" s="16">
        <f t="shared" si="20"/>
        <v>1.9751228885246021E-2</v>
      </c>
      <c r="Y633"/>
    </row>
    <row r="634" spans="2:25">
      <c r="B634" s="9">
        <v>0</v>
      </c>
      <c r="C634" s="3">
        <v>1</v>
      </c>
      <c r="D634" s="9">
        <v>0</v>
      </c>
      <c r="E634" s="3">
        <v>0</v>
      </c>
      <c r="F634" s="14">
        <v>0</v>
      </c>
      <c r="G634" s="13">
        <v>0</v>
      </c>
      <c r="H634" s="13">
        <v>0</v>
      </c>
      <c r="I634" s="13">
        <v>0</v>
      </c>
      <c r="J634" s="13">
        <v>0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13">
        <v>1</v>
      </c>
      <c r="T634" s="13">
        <v>0</v>
      </c>
      <c r="U634" s="9">
        <v>1</v>
      </c>
      <c r="V634" s="9">
        <v>0</v>
      </c>
      <c r="W634" s="15">
        <f t="shared" si="21"/>
        <v>0.24994062859791288</v>
      </c>
      <c r="X634" s="16">
        <f t="shared" si="20"/>
        <v>6.2470317823919826E-2</v>
      </c>
      <c r="Y634"/>
    </row>
    <row r="635" spans="2:25">
      <c r="B635" s="9">
        <v>1</v>
      </c>
      <c r="C635" s="3">
        <v>0</v>
      </c>
      <c r="D635" s="9">
        <v>0</v>
      </c>
      <c r="E635" s="3">
        <v>1</v>
      </c>
      <c r="F635" s="14">
        <v>0</v>
      </c>
      <c r="G635" s="13">
        <v>0</v>
      </c>
      <c r="H635" s="13">
        <v>1</v>
      </c>
      <c r="I635" s="13">
        <v>0</v>
      </c>
      <c r="J635" s="13">
        <v>0</v>
      </c>
      <c r="K635" s="13">
        <v>0</v>
      </c>
      <c r="L635" s="13">
        <v>0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0</v>
      </c>
      <c r="S635" s="13">
        <v>1</v>
      </c>
      <c r="T635" s="13">
        <v>0</v>
      </c>
      <c r="U635" s="9">
        <v>1</v>
      </c>
      <c r="V635" s="9">
        <v>0</v>
      </c>
      <c r="W635" s="15">
        <f t="shared" si="21"/>
        <v>-7.2913877031769103E-2</v>
      </c>
      <c r="X635" s="16">
        <f t="shared" si="20"/>
        <v>5.3164334638039464E-3</v>
      </c>
      <c r="Y635"/>
    </row>
    <row r="636" spans="2:25">
      <c r="B636" s="9">
        <v>1</v>
      </c>
      <c r="C636" s="3">
        <v>0</v>
      </c>
      <c r="D636" s="9">
        <v>0</v>
      </c>
      <c r="E636" s="3">
        <v>1</v>
      </c>
      <c r="F636" s="14">
        <v>0</v>
      </c>
      <c r="G636" s="13">
        <v>0</v>
      </c>
      <c r="H636" s="13">
        <v>0</v>
      </c>
      <c r="I636" s="13">
        <v>0</v>
      </c>
      <c r="J636" s="13">
        <v>0</v>
      </c>
      <c r="K636" s="13">
        <v>0</v>
      </c>
      <c r="L636" s="13">
        <v>0</v>
      </c>
      <c r="M636" s="13">
        <v>0</v>
      </c>
      <c r="N636" s="13">
        <v>0</v>
      </c>
      <c r="O636" s="13">
        <v>1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9">
        <v>1</v>
      </c>
      <c r="V636" s="9">
        <v>0</v>
      </c>
      <c r="W636" s="15">
        <f t="shared" si="21"/>
        <v>0.53314642665101331</v>
      </c>
      <c r="X636" s="16">
        <f t="shared" si="20"/>
        <v>0.28424511225074434</v>
      </c>
      <c r="Y636"/>
    </row>
    <row r="637" spans="2:25">
      <c r="B637" s="9">
        <v>0</v>
      </c>
      <c r="C637" s="3">
        <v>1</v>
      </c>
      <c r="D637" s="9">
        <v>0</v>
      </c>
      <c r="E637" s="3">
        <v>1</v>
      </c>
      <c r="F637" s="14">
        <v>0</v>
      </c>
      <c r="G637" s="13">
        <v>0</v>
      </c>
      <c r="H637" s="13">
        <v>1</v>
      </c>
      <c r="I637" s="13">
        <v>0</v>
      </c>
      <c r="J637" s="13">
        <v>0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>
        <v>0</v>
      </c>
      <c r="U637" s="9">
        <v>1</v>
      </c>
      <c r="V637" s="9">
        <v>0</v>
      </c>
      <c r="W637" s="15">
        <f t="shared" si="21"/>
        <v>0.20603473374264997</v>
      </c>
      <c r="X637" s="16">
        <f t="shared" si="20"/>
        <v>4.2450311508404663E-2</v>
      </c>
      <c r="Y637"/>
    </row>
    <row r="638" spans="2:25">
      <c r="B638" s="9">
        <v>1</v>
      </c>
      <c r="C638" s="3">
        <v>0</v>
      </c>
      <c r="D638" s="9">
        <v>0</v>
      </c>
      <c r="E638" s="3">
        <v>1</v>
      </c>
      <c r="F638" s="14">
        <v>0</v>
      </c>
      <c r="G638" s="13">
        <v>1</v>
      </c>
      <c r="H638" s="13">
        <v>0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0</v>
      </c>
      <c r="Q638" s="13">
        <v>0</v>
      </c>
      <c r="R638" s="13">
        <v>0</v>
      </c>
      <c r="S638" s="13">
        <v>0</v>
      </c>
      <c r="T638" s="13">
        <v>0</v>
      </c>
      <c r="U638" s="9">
        <v>1</v>
      </c>
      <c r="V638" s="9">
        <v>0</v>
      </c>
      <c r="W638" s="15">
        <f t="shared" si="21"/>
        <v>9.8531780996669371E-2</v>
      </c>
      <c r="X638" s="16">
        <f t="shared" si="20"/>
        <v>9.7085118663756149E-3</v>
      </c>
      <c r="Y638"/>
    </row>
    <row r="639" spans="2:25">
      <c r="B639" s="9">
        <v>1</v>
      </c>
      <c r="C639" s="3">
        <v>0</v>
      </c>
      <c r="D639" s="9">
        <v>1</v>
      </c>
      <c r="E639" s="3">
        <v>0</v>
      </c>
      <c r="F639" s="14">
        <v>0</v>
      </c>
      <c r="G639" s="13">
        <v>0</v>
      </c>
      <c r="H639" s="13">
        <v>0</v>
      </c>
      <c r="I639" s="13">
        <v>0</v>
      </c>
      <c r="J639" s="13">
        <v>0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9">
        <v>1</v>
      </c>
      <c r="V639" s="9">
        <v>0</v>
      </c>
      <c r="W639" s="15">
        <f t="shared" si="21"/>
        <v>0.3579801533744244</v>
      </c>
      <c r="X639" s="16">
        <f t="shared" si="20"/>
        <v>0.12814979020997641</v>
      </c>
      <c r="Y639"/>
    </row>
    <row r="640" spans="2:25">
      <c r="B640" s="9">
        <v>1</v>
      </c>
      <c r="C640" s="3">
        <v>0</v>
      </c>
      <c r="D640" s="9">
        <v>1</v>
      </c>
      <c r="E640" s="3">
        <v>0</v>
      </c>
      <c r="F640" s="14">
        <v>0</v>
      </c>
      <c r="G640" s="13">
        <v>0</v>
      </c>
      <c r="H640" s="13">
        <v>1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v>0</v>
      </c>
      <c r="U640" s="9">
        <v>1</v>
      </c>
      <c r="V640" s="9">
        <v>0</v>
      </c>
      <c r="W640" s="15">
        <f t="shared" si="21"/>
        <v>0.11991247706121155</v>
      </c>
      <c r="X640" s="16">
        <f t="shared" si="20"/>
        <v>1.4379002154955587E-2</v>
      </c>
      <c r="Y640"/>
    </row>
    <row r="641" spans="2:25">
      <c r="B641" s="9">
        <v>1</v>
      </c>
      <c r="C641" s="3">
        <v>0</v>
      </c>
      <c r="D641" s="9">
        <v>1</v>
      </c>
      <c r="E641" s="3">
        <v>0</v>
      </c>
      <c r="F641" s="14">
        <v>0</v>
      </c>
      <c r="G641" s="13">
        <v>0</v>
      </c>
      <c r="H641" s="13">
        <v>0</v>
      </c>
      <c r="I641" s="13">
        <v>0</v>
      </c>
      <c r="J641" s="13">
        <v>0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1</v>
      </c>
      <c r="Q641" s="13">
        <v>0</v>
      </c>
      <c r="R641" s="13">
        <v>0</v>
      </c>
      <c r="S641" s="13">
        <v>0</v>
      </c>
      <c r="T641" s="13">
        <v>0</v>
      </c>
      <c r="U641" s="9">
        <v>1</v>
      </c>
      <c r="V641" s="9">
        <v>0</v>
      </c>
      <c r="W641" s="15">
        <f t="shared" si="21"/>
        <v>0.19890703025434525</v>
      </c>
      <c r="X641" s="16">
        <f t="shared" si="20"/>
        <v>3.9564006684603019E-2</v>
      </c>
      <c r="Y641"/>
    </row>
    <row r="642" spans="2:25">
      <c r="B642" s="9">
        <v>1</v>
      </c>
      <c r="C642" s="3">
        <v>0</v>
      </c>
      <c r="D642" s="9">
        <v>0</v>
      </c>
      <c r="E642" s="3">
        <v>1</v>
      </c>
      <c r="F642" s="14">
        <v>0</v>
      </c>
      <c r="G642" s="13">
        <v>1</v>
      </c>
      <c r="H642" s="13">
        <v>0</v>
      </c>
      <c r="I642" s="13">
        <v>0</v>
      </c>
      <c r="J642" s="13">
        <v>0</v>
      </c>
      <c r="K642" s="13">
        <v>0</v>
      </c>
      <c r="L642" s="13">
        <v>0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9">
        <v>1</v>
      </c>
      <c r="V642" s="9">
        <v>0</v>
      </c>
      <c r="W642" s="15">
        <f t="shared" si="21"/>
        <v>9.8531780996669371E-2</v>
      </c>
      <c r="X642" s="16">
        <f t="shared" si="20"/>
        <v>9.7085118663756149E-3</v>
      </c>
      <c r="Y642"/>
    </row>
    <row r="643" spans="2:25">
      <c r="B643" s="9">
        <v>0</v>
      </c>
      <c r="C643" s="3">
        <v>1</v>
      </c>
      <c r="D643" s="9">
        <v>1</v>
      </c>
      <c r="E643" s="3">
        <v>0</v>
      </c>
      <c r="F643" s="14">
        <v>0</v>
      </c>
      <c r="G643" s="13">
        <v>0</v>
      </c>
      <c r="H643" s="13">
        <v>0</v>
      </c>
      <c r="I643" s="13">
        <v>0</v>
      </c>
      <c r="J643" s="13">
        <v>0</v>
      </c>
      <c r="K643" s="13">
        <v>0</v>
      </c>
      <c r="L643" s="13">
        <v>0</v>
      </c>
      <c r="M643" s="13">
        <v>0</v>
      </c>
      <c r="N643" s="13">
        <v>0</v>
      </c>
      <c r="O643" s="13">
        <v>0</v>
      </c>
      <c r="P643" s="13">
        <v>0</v>
      </c>
      <c r="Q643" s="13">
        <v>0</v>
      </c>
      <c r="R643" s="13">
        <v>0</v>
      </c>
      <c r="S643" s="13">
        <v>0</v>
      </c>
      <c r="T643" s="13">
        <v>0</v>
      </c>
      <c r="U643" s="9">
        <v>1</v>
      </c>
      <c r="V643" s="9">
        <v>0</v>
      </c>
      <c r="W643" s="15">
        <f t="shared" si="21"/>
        <v>0.4294693448349941</v>
      </c>
      <c r="X643" s="16">
        <f t="shared" si="20"/>
        <v>0.18444391815299907</v>
      </c>
      <c r="Y643"/>
    </row>
    <row r="644" spans="2:25">
      <c r="B644" s="9">
        <v>1</v>
      </c>
      <c r="C644" s="3">
        <v>0</v>
      </c>
      <c r="D644" s="9">
        <v>1</v>
      </c>
      <c r="E644" s="3">
        <v>0</v>
      </c>
      <c r="F644" s="14">
        <v>0</v>
      </c>
      <c r="G644" s="13">
        <v>0</v>
      </c>
      <c r="H644" s="13">
        <v>0</v>
      </c>
      <c r="I644" s="13">
        <v>0</v>
      </c>
      <c r="J644" s="13">
        <v>0</v>
      </c>
      <c r="K644" s="13">
        <v>0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0</v>
      </c>
      <c r="S644" s="13">
        <v>0</v>
      </c>
      <c r="T644" s="13">
        <v>0</v>
      </c>
      <c r="U644" s="9">
        <v>1</v>
      </c>
      <c r="V644" s="9">
        <v>0</v>
      </c>
      <c r="W644" s="15">
        <f t="shared" si="21"/>
        <v>0.3579801533744244</v>
      </c>
      <c r="X644" s="16">
        <f t="shared" si="20"/>
        <v>0.12814979020997641</v>
      </c>
      <c r="Y644"/>
    </row>
    <row r="645" spans="2:25">
      <c r="B645" s="9">
        <v>1</v>
      </c>
      <c r="C645" s="3">
        <v>0</v>
      </c>
      <c r="D645" s="9">
        <v>1</v>
      </c>
      <c r="E645" s="3">
        <v>0</v>
      </c>
      <c r="F645" s="14">
        <v>0</v>
      </c>
      <c r="G645" s="13">
        <v>0</v>
      </c>
      <c r="H645" s="13">
        <v>0</v>
      </c>
      <c r="I645" s="13">
        <v>0</v>
      </c>
      <c r="J645" s="13">
        <v>0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0</v>
      </c>
      <c r="Q645" s="13">
        <v>0</v>
      </c>
      <c r="R645" s="13">
        <v>0</v>
      </c>
      <c r="S645" s="13">
        <v>0</v>
      </c>
      <c r="T645" s="13">
        <v>0</v>
      </c>
      <c r="U645" s="9">
        <v>1</v>
      </c>
      <c r="V645" s="9">
        <v>0</v>
      </c>
      <c r="W645" s="15">
        <f t="shared" si="21"/>
        <v>0.3579801533744244</v>
      </c>
      <c r="X645" s="16">
        <f t="shared" si="20"/>
        <v>0.12814979020997641</v>
      </c>
      <c r="Y645"/>
    </row>
    <row r="646" spans="2:25">
      <c r="B646" s="9">
        <v>1</v>
      </c>
      <c r="C646" s="3">
        <v>0</v>
      </c>
      <c r="D646" s="9">
        <v>1</v>
      </c>
      <c r="E646" s="3">
        <v>0</v>
      </c>
      <c r="F646" s="14">
        <v>0</v>
      </c>
      <c r="G646" s="13">
        <v>0</v>
      </c>
      <c r="H646" s="13">
        <v>0</v>
      </c>
      <c r="I646" s="13">
        <v>0</v>
      </c>
      <c r="J646" s="13">
        <v>0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0</v>
      </c>
      <c r="S646" s="13">
        <v>0</v>
      </c>
      <c r="T646" s="13">
        <v>0</v>
      </c>
      <c r="U646" s="9">
        <v>1</v>
      </c>
      <c r="V646" s="9">
        <v>0</v>
      </c>
      <c r="W646" s="15">
        <f t="shared" si="21"/>
        <v>0.3579801533744244</v>
      </c>
      <c r="X646" s="16">
        <f t="shared" si="20"/>
        <v>0.12814979020997641</v>
      </c>
      <c r="Y646"/>
    </row>
    <row r="647" spans="2:25">
      <c r="B647" s="9">
        <v>0</v>
      </c>
      <c r="C647" s="3">
        <v>1</v>
      </c>
      <c r="D647" s="9">
        <v>0</v>
      </c>
      <c r="E647" s="3">
        <v>1</v>
      </c>
      <c r="F647" s="14">
        <v>0</v>
      </c>
      <c r="G647" s="13">
        <v>0</v>
      </c>
      <c r="H647" s="13">
        <v>0</v>
      </c>
      <c r="I647" s="13">
        <v>0</v>
      </c>
      <c r="J647" s="13">
        <v>0</v>
      </c>
      <c r="K647" s="13">
        <v>0</v>
      </c>
      <c r="L647" s="13">
        <v>0</v>
      </c>
      <c r="M647" s="13">
        <v>0</v>
      </c>
      <c r="N647" s="13">
        <v>1</v>
      </c>
      <c r="O647" s="13">
        <v>0</v>
      </c>
      <c r="P647" s="13">
        <v>0</v>
      </c>
      <c r="Q647" s="13">
        <v>0</v>
      </c>
      <c r="R647" s="13">
        <v>0</v>
      </c>
      <c r="S647" s="13">
        <v>0</v>
      </c>
      <c r="T647" s="13">
        <v>0</v>
      </c>
      <c r="U647" s="9">
        <v>1</v>
      </c>
      <c r="V647" s="9">
        <v>0</v>
      </c>
      <c r="W647" s="15">
        <f t="shared" si="21"/>
        <v>0.58987513870334607</v>
      </c>
      <c r="X647" s="16">
        <f t="shared" si="20"/>
        <v>0.34795267926029178</v>
      </c>
      <c r="Y647"/>
    </row>
    <row r="648" spans="2:25">
      <c r="B648" s="9">
        <v>0</v>
      </c>
      <c r="C648" s="3">
        <v>1</v>
      </c>
      <c r="D648" s="9">
        <v>1</v>
      </c>
      <c r="E648" s="3">
        <v>0</v>
      </c>
      <c r="F648" s="14">
        <v>0</v>
      </c>
      <c r="G648" s="13">
        <v>0</v>
      </c>
      <c r="H648" s="13">
        <v>0</v>
      </c>
      <c r="I648" s="13">
        <v>0</v>
      </c>
      <c r="J648" s="13">
        <v>0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1</v>
      </c>
      <c r="T648" s="13">
        <v>0</v>
      </c>
      <c r="U648" s="9">
        <v>1</v>
      </c>
      <c r="V648" s="9">
        <v>0</v>
      </c>
      <c r="W648" s="15">
        <f t="shared" si="21"/>
        <v>0.22200992552114474</v>
      </c>
      <c r="X648" s="16">
        <f t="shared" ref="X648:X711" si="22">(V648-W648)^2</f>
        <v>4.9288407029904231E-2</v>
      </c>
      <c r="Y648"/>
    </row>
    <row r="649" spans="2:25">
      <c r="B649" s="9">
        <v>1</v>
      </c>
      <c r="C649" s="3">
        <v>0</v>
      </c>
      <c r="D649" s="9">
        <v>0</v>
      </c>
      <c r="E649" s="3">
        <v>1</v>
      </c>
      <c r="F649" s="14">
        <v>0</v>
      </c>
      <c r="G649" s="13">
        <v>0</v>
      </c>
      <c r="H649" s="13">
        <v>0</v>
      </c>
      <c r="I649" s="13">
        <v>0</v>
      </c>
      <c r="J649" s="13">
        <v>0</v>
      </c>
      <c r="K649" s="13">
        <v>0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3">
        <v>0</v>
      </c>
      <c r="R649" s="13">
        <v>0</v>
      </c>
      <c r="S649" s="13">
        <v>1</v>
      </c>
      <c r="T649" s="13">
        <v>0</v>
      </c>
      <c r="U649" s="9">
        <v>1</v>
      </c>
      <c r="V649" s="9">
        <v>0</v>
      </c>
      <c r="W649" s="15">
        <f t="shared" ref="W649:W712" si="23">SUMPRODUCT(B$2:U$2,B649:U649)</f>
        <v>0.16515379928144369</v>
      </c>
      <c r="X649" s="16">
        <f t="shared" si="22"/>
        <v>2.7275777417095391E-2</v>
      </c>
      <c r="Y649"/>
    </row>
    <row r="650" spans="2:25">
      <c r="B650" s="9">
        <v>1</v>
      </c>
      <c r="C650" s="3">
        <v>0</v>
      </c>
      <c r="D650" s="9">
        <v>0</v>
      </c>
      <c r="E650" s="3">
        <v>1</v>
      </c>
      <c r="F650" s="14">
        <v>0</v>
      </c>
      <c r="G650" s="13">
        <v>0</v>
      </c>
      <c r="H650" s="13">
        <v>1</v>
      </c>
      <c r="I650" s="13">
        <v>0</v>
      </c>
      <c r="J650" s="13">
        <v>0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1</v>
      </c>
      <c r="T650" s="13">
        <v>0</v>
      </c>
      <c r="U650" s="9">
        <v>1</v>
      </c>
      <c r="V650" s="9">
        <v>0</v>
      </c>
      <c r="W650" s="15">
        <f t="shared" si="23"/>
        <v>-7.2913877031769103E-2</v>
      </c>
      <c r="X650" s="16">
        <f t="shared" si="22"/>
        <v>5.3164334638039464E-3</v>
      </c>
      <c r="Y650"/>
    </row>
    <row r="651" spans="2:25">
      <c r="B651" s="9">
        <v>0</v>
      </c>
      <c r="C651" s="3">
        <v>1</v>
      </c>
      <c r="D651" s="9">
        <v>1</v>
      </c>
      <c r="E651" s="3">
        <v>0</v>
      </c>
      <c r="F651" s="14">
        <v>0</v>
      </c>
      <c r="G651" s="13">
        <v>1</v>
      </c>
      <c r="H651" s="13">
        <v>0</v>
      </c>
      <c r="I651" s="13">
        <v>0</v>
      </c>
      <c r="J651" s="13">
        <v>0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3">
        <v>0</v>
      </c>
      <c r="Q651" s="13">
        <v>0</v>
      </c>
      <c r="R651" s="13">
        <v>0</v>
      </c>
      <c r="S651" s="13">
        <v>0</v>
      </c>
      <c r="T651" s="13">
        <v>0</v>
      </c>
      <c r="U651" s="9">
        <v>1</v>
      </c>
      <c r="V651" s="9">
        <v>0</v>
      </c>
      <c r="W651" s="15">
        <f t="shared" si="23"/>
        <v>0.15538790723637042</v>
      </c>
      <c r="X651" s="16">
        <f t="shared" si="22"/>
        <v>2.4145401715298859E-2</v>
      </c>
      <c r="Y651"/>
    </row>
    <row r="652" spans="2:25">
      <c r="B652" s="9">
        <v>0</v>
      </c>
      <c r="C652" s="3">
        <v>1</v>
      </c>
      <c r="D652" s="9">
        <v>1</v>
      </c>
      <c r="E652" s="3">
        <v>0</v>
      </c>
      <c r="F652" s="14">
        <v>0</v>
      </c>
      <c r="G652" s="13">
        <v>0</v>
      </c>
      <c r="H652" s="13">
        <v>0</v>
      </c>
      <c r="I652" s="13">
        <v>0</v>
      </c>
      <c r="J652" s="13">
        <v>0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0</v>
      </c>
      <c r="Q652" s="13">
        <v>0</v>
      </c>
      <c r="R652" s="13">
        <v>0</v>
      </c>
      <c r="S652" s="13">
        <v>0</v>
      </c>
      <c r="T652" s="13">
        <v>0</v>
      </c>
      <c r="U652" s="9">
        <v>1</v>
      </c>
      <c r="V652" s="9">
        <v>0</v>
      </c>
      <c r="W652" s="15">
        <f t="shared" si="23"/>
        <v>0.4294693448349941</v>
      </c>
      <c r="X652" s="16">
        <f t="shared" si="22"/>
        <v>0.18444391815299907</v>
      </c>
      <c r="Y652"/>
    </row>
    <row r="653" spans="2:25">
      <c r="B653" s="9">
        <v>1</v>
      </c>
      <c r="C653" s="3">
        <v>0</v>
      </c>
      <c r="D653" s="9">
        <v>0</v>
      </c>
      <c r="E653" s="3">
        <v>1</v>
      </c>
      <c r="F653" s="14">
        <v>0</v>
      </c>
      <c r="G653" s="13">
        <v>1</v>
      </c>
      <c r="H653" s="13">
        <v>0</v>
      </c>
      <c r="I653" s="13">
        <v>0</v>
      </c>
      <c r="J653" s="13">
        <v>0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9">
        <v>1</v>
      </c>
      <c r="V653" s="9">
        <v>0</v>
      </c>
      <c r="W653" s="15">
        <f t="shared" si="23"/>
        <v>9.8531780996669371E-2</v>
      </c>
      <c r="X653" s="16">
        <f t="shared" si="22"/>
        <v>9.7085118663756149E-3</v>
      </c>
      <c r="Y653"/>
    </row>
    <row r="654" spans="2:25">
      <c r="B654" s="9">
        <v>1</v>
      </c>
      <c r="C654" s="3">
        <v>0</v>
      </c>
      <c r="D654" s="9">
        <v>1</v>
      </c>
      <c r="E654" s="3">
        <v>0</v>
      </c>
      <c r="F654" s="14">
        <v>0</v>
      </c>
      <c r="G654" s="13">
        <v>0</v>
      </c>
      <c r="H654" s="13">
        <v>0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1</v>
      </c>
      <c r="Q654" s="13">
        <v>0</v>
      </c>
      <c r="R654" s="13">
        <v>0</v>
      </c>
      <c r="S654" s="13">
        <v>1</v>
      </c>
      <c r="T654" s="13">
        <v>0</v>
      </c>
      <c r="U654" s="9">
        <v>1</v>
      </c>
      <c r="V654" s="9">
        <v>0</v>
      </c>
      <c r="W654" s="15">
        <f t="shared" si="23"/>
        <v>-8.5523890595041174E-3</v>
      </c>
      <c r="X654" s="16">
        <f t="shared" si="22"/>
        <v>7.3143358625125718E-5</v>
      </c>
      <c r="Y654"/>
    </row>
    <row r="655" spans="2:25">
      <c r="B655" s="9">
        <v>1</v>
      </c>
      <c r="C655" s="3">
        <v>0</v>
      </c>
      <c r="D655" s="9">
        <v>1</v>
      </c>
      <c r="E655" s="3">
        <v>0</v>
      </c>
      <c r="F655" s="14">
        <v>0</v>
      </c>
      <c r="G655" s="13">
        <v>0</v>
      </c>
      <c r="H655" s="13">
        <v>1</v>
      </c>
      <c r="I655" s="13">
        <v>0</v>
      </c>
      <c r="J655" s="13">
        <v>1</v>
      </c>
      <c r="K655" s="13">
        <v>0</v>
      </c>
      <c r="L655" s="13">
        <v>0</v>
      </c>
      <c r="M655" s="13">
        <v>0</v>
      </c>
      <c r="N655" s="13">
        <v>0</v>
      </c>
      <c r="O655" s="13">
        <v>0</v>
      </c>
      <c r="P655" s="13">
        <v>1</v>
      </c>
      <c r="Q655" s="13">
        <v>0</v>
      </c>
      <c r="R655" s="13">
        <v>0</v>
      </c>
      <c r="S655" s="13">
        <v>0</v>
      </c>
      <c r="T655" s="13">
        <v>0</v>
      </c>
      <c r="U655" s="9">
        <v>1</v>
      </c>
      <c r="V655" s="9">
        <v>0</v>
      </c>
      <c r="W655" s="15">
        <f t="shared" si="23"/>
        <v>0.25496393052474831</v>
      </c>
      <c r="X655" s="16">
        <f t="shared" si="22"/>
        <v>6.5006605868628678E-2</v>
      </c>
      <c r="Y655"/>
    </row>
    <row r="656" spans="2:25">
      <c r="B656" s="9">
        <v>1</v>
      </c>
      <c r="C656" s="3">
        <v>0</v>
      </c>
      <c r="D656" s="9">
        <v>1</v>
      </c>
      <c r="E656" s="3">
        <v>0</v>
      </c>
      <c r="F656" s="14">
        <v>0</v>
      </c>
      <c r="G656" s="13">
        <v>0</v>
      </c>
      <c r="H656" s="13">
        <v>1</v>
      </c>
      <c r="I656" s="13">
        <v>0</v>
      </c>
      <c r="J656" s="13">
        <v>0</v>
      </c>
      <c r="K656" s="13">
        <v>0</v>
      </c>
      <c r="L656" s="13">
        <v>0</v>
      </c>
      <c r="M656" s="13">
        <v>0</v>
      </c>
      <c r="N656" s="13">
        <v>0</v>
      </c>
      <c r="O656" s="13">
        <v>0</v>
      </c>
      <c r="P656" s="13">
        <v>0</v>
      </c>
      <c r="Q656" s="13">
        <v>0</v>
      </c>
      <c r="R656" s="13">
        <v>0</v>
      </c>
      <c r="S656" s="13">
        <v>0</v>
      </c>
      <c r="T656" s="13">
        <v>0</v>
      </c>
      <c r="U656" s="9">
        <v>1</v>
      </c>
      <c r="V656" s="9">
        <v>0</v>
      </c>
      <c r="W656" s="15">
        <f t="shared" si="23"/>
        <v>0.11991247706121155</v>
      </c>
      <c r="X656" s="16">
        <f t="shared" si="22"/>
        <v>1.4379002154955587E-2</v>
      </c>
      <c r="Y656"/>
    </row>
    <row r="657" spans="2:25">
      <c r="B657" s="9">
        <v>1</v>
      </c>
      <c r="C657" s="3">
        <v>0</v>
      </c>
      <c r="D657" s="9">
        <v>0</v>
      </c>
      <c r="E657" s="3">
        <v>1</v>
      </c>
      <c r="F657" s="14">
        <v>0</v>
      </c>
      <c r="G657" s="13">
        <v>1</v>
      </c>
      <c r="H657" s="13">
        <v>0</v>
      </c>
      <c r="I657" s="13">
        <v>0</v>
      </c>
      <c r="J657" s="13">
        <v>0</v>
      </c>
      <c r="K657" s="13">
        <v>0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3">
        <v>0</v>
      </c>
      <c r="R657" s="13">
        <v>0</v>
      </c>
      <c r="S657" s="13">
        <v>0</v>
      </c>
      <c r="T657" s="13">
        <v>0</v>
      </c>
      <c r="U657" s="9">
        <v>1</v>
      </c>
      <c r="V657" s="9">
        <v>0</v>
      </c>
      <c r="W657" s="15">
        <f t="shared" si="23"/>
        <v>9.8531780996669371E-2</v>
      </c>
      <c r="X657" s="16">
        <f t="shared" si="22"/>
        <v>9.7085118663756149E-3</v>
      </c>
      <c r="Y657"/>
    </row>
    <row r="658" spans="2:25">
      <c r="B658" s="9">
        <v>0</v>
      </c>
      <c r="C658" s="3">
        <v>1</v>
      </c>
      <c r="D658" s="9">
        <v>0</v>
      </c>
      <c r="E658" s="3">
        <v>0</v>
      </c>
      <c r="F658" s="14">
        <v>0</v>
      </c>
      <c r="G658" s="13">
        <v>0</v>
      </c>
      <c r="H658" s="13">
        <v>0</v>
      </c>
      <c r="I658" s="13">
        <v>0</v>
      </c>
      <c r="J658" s="13">
        <v>0</v>
      </c>
      <c r="K658" s="13">
        <v>0</v>
      </c>
      <c r="L658" s="13">
        <v>0</v>
      </c>
      <c r="M658" s="13">
        <v>0</v>
      </c>
      <c r="N658" s="13">
        <v>0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9">
        <v>1</v>
      </c>
      <c r="V658" s="9">
        <v>0</v>
      </c>
      <c r="W658" s="15">
        <f t="shared" si="23"/>
        <v>0.45740004791176225</v>
      </c>
      <c r="X658" s="16">
        <f t="shared" si="22"/>
        <v>0.20921480382968241</v>
      </c>
      <c r="Y658"/>
    </row>
    <row r="659" spans="2:25">
      <c r="B659" s="9">
        <v>0</v>
      </c>
      <c r="C659" s="3">
        <v>1</v>
      </c>
      <c r="D659" s="9">
        <v>1</v>
      </c>
      <c r="E659" s="3">
        <v>0</v>
      </c>
      <c r="F659" s="14">
        <v>0</v>
      </c>
      <c r="G659" s="13">
        <v>0</v>
      </c>
      <c r="H659" s="13">
        <v>0</v>
      </c>
      <c r="I659" s="13">
        <v>0</v>
      </c>
      <c r="J659" s="13">
        <v>0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1</v>
      </c>
      <c r="Q659" s="13">
        <v>0</v>
      </c>
      <c r="R659" s="13">
        <v>0</v>
      </c>
      <c r="S659" s="13">
        <v>1</v>
      </c>
      <c r="T659" s="13">
        <v>0</v>
      </c>
      <c r="U659" s="9">
        <v>1</v>
      </c>
      <c r="V659" s="9">
        <v>0</v>
      </c>
      <c r="W659" s="15">
        <f t="shared" si="23"/>
        <v>6.2936802401065584E-2</v>
      </c>
      <c r="X659" s="16">
        <f t="shared" si="22"/>
        <v>3.9610410964707743E-3</v>
      </c>
      <c r="Y659"/>
    </row>
    <row r="660" spans="2:25">
      <c r="B660" s="9">
        <v>1</v>
      </c>
      <c r="C660" s="3">
        <v>0</v>
      </c>
      <c r="D660" s="9">
        <v>0</v>
      </c>
      <c r="E660" s="3">
        <v>1</v>
      </c>
      <c r="F660" s="14">
        <v>0</v>
      </c>
      <c r="G660" s="13">
        <v>0</v>
      </c>
      <c r="H660" s="13">
        <v>0</v>
      </c>
      <c r="I660" s="13">
        <v>0</v>
      </c>
      <c r="J660" s="13">
        <v>0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0</v>
      </c>
      <c r="S660" s="13">
        <v>1</v>
      </c>
      <c r="T660" s="13">
        <v>0</v>
      </c>
      <c r="U660" s="9">
        <v>1</v>
      </c>
      <c r="V660" s="9">
        <v>0</v>
      </c>
      <c r="W660" s="15">
        <f t="shared" si="23"/>
        <v>0.16515379928144369</v>
      </c>
      <c r="X660" s="16">
        <f t="shared" si="22"/>
        <v>2.7275777417095391E-2</v>
      </c>
      <c r="Y660"/>
    </row>
    <row r="661" spans="2:25">
      <c r="B661" s="9">
        <v>0</v>
      </c>
      <c r="C661" s="3">
        <v>1</v>
      </c>
      <c r="D661" s="9">
        <v>1</v>
      </c>
      <c r="E661" s="3">
        <v>0</v>
      </c>
      <c r="F661" s="14">
        <v>0</v>
      </c>
      <c r="G661" s="13">
        <v>0</v>
      </c>
      <c r="H661" s="13">
        <v>0</v>
      </c>
      <c r="I661" s="13">
        <v>1</v>
      </c>
      <c r="J661" s="13">
        <v>0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9">
        <v>1</v>
      </c>
      <c r="V661" s="9">
        <v>0</v>
      </c>
      <c r="W661" s="15">
        <f t="shared" si="23"/>
        <v>0.77505442782083822</v>
      </c>
      <c r="X661" s="16">
        <f t="shared" si="22"/>
        <v>0.60070936608468695</v>
      </c>
      <c r="Y661"/>
    </row>
    <row r="662" spans="2:25">
      <c r="B662" s="9">
        <v>0</v>
      </c>
      <c r="C662" s="3">
        <v>1</v>
      </c>
      <c r="D662" s="9">
        <v>0</v>
      </c>
      <c r="E662" s="3">
        <v>1</v>
      </c>
      <c r="F662" s="14">
        <v>0</v>
      </c>
      <c r="G662" s="13">
        <v>0</v>
      </c>
      <c r="H662" s="13">
        <v>0</v>
      </c>
      <c r="I662" s="13">
        <v>0</v>
      </c>
      <c r="J662" s="13">
        <v>0</v>
      </c>
      <c r="K662" s="13">
        <v>0</v>
      </c>
      <c r="L662" s="13">
        <v>0</v>
      </c>
      <c r="M662" s="13">
        <v>0</v>
      </c>
      <c r="N662" s="13">
        <v>0</v>
      </c>
      <c r="O662" s="13">
        <v>1</v>
      </c>
      <c r="P662" s="13">
        <v>0</v>
      </c>
      <c r="Q662" s="13">
        <v>0</v>
      </c>
      <c r="R662" s="13">
        <v>0</v>
      </c>
      <c r="S662" s="13">
        <v>1</v>
      </c>
      <c r="T662" s="13">
        <v>0</v>
      </c>
      <c r="U662" s="9">
        <v>1</v>
      </c>
      <c r="V662" s="9">
        <v>0</v>
      </c>
      <c r="W662" s="15">
        <f t="shared" si="23"/>
        <v>0.39717619879773364</v>
      </c>
      <c r="X662" s="16">
        <f t="shared" si="22"/>
        <v>0.15774893289141684</v>
      </c>
      <c r="Y662"/>
    </row>
    <row r="663" spans="2:25">
      <c r="B663" s="9">
        <v>0</v>
      </c>
      <c r="C663" s="3">
        <v>1</v>
      </c>
      <c r="D663" s="9">
        <v>1</v>
      </c>
      <c r="E663" s="3">
        <v>0</v>
      </c>
      <c r="F663" s="14">
        <v>0</v>
      </c>
      <c r="G663" s="13">
        <v>0</v>
      </c>
      <c r="H663" s="13">
        <v>0</v>
      </c>
      <c r="I663" s="13">
        <v>0</v>
      </c>
      <c r="J663" s="13">
        <v>0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1</v>
      </c>
      <c r="T663" s="13">
        <v>0</v>
      </c>
      <c r="U663" s="9">
        <v>1</v>
      </c>
      <c r="V663" s="9">
        <v>0</v>
      </c>
      <c r="W663" s="15">
        <f t="shared" si="23"/>
        <v>0.22200992552114474</v>
      </c>
      <c r="X663" s="16">
        <f t="shared" si="22"/>
        <v>4.9288407029904231E-2</v>
      </c>
      <c r="Y663"/>
    </row>
    <row r="664" spans="2:25">
      <c r="B664" s="9">
        <v>1</v>
      </c>
      <c r="C664" s="3">
        <v>0</v>
      </c>
      <c r="D664" s="9">
        <v>1</v>
      </c>
      <c r="E664" s="3">
        <v>0</v>
      </c>
      <c r="F664" s="14">
        <v>0</v>
      </c>
      <c r="G664" s="13">
        <v>0</v>
      </c>
      <c r="H664" s="13">
        <v>1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>
        <v>0</v>
      </c>
      <c r="U664" s="9">
        <v>1</v>
      </c>
      <c r="V664" s="9">
        <v>0</v>
      </c>
      <c r="W664" s="15">
        <f t="shared" si="23"/>
        <v>0.11991247706121155</v>
      </c>
      <c r="X664" s="16">
        <f t="shared" si="22"/>
        <v>1.4379002154955587E-2</v>
      </c>
      <c r="Y664"/>
    </row>
    <row r="665" spans="2:25">
      <c r="B665" s="9">
        <v>0</v>
      </c>
      <c r="C665" s="3">
        <v>1</v>
      </c>
      <c r="D665" s="9">
        <v>1</v>
      </c>
      <c r="E665" s="3">
        <v>0</v>
      </c>
      <c r="F665" s="14">
        <v>0</v>
      </c>
      <c r="G665" s="13">
        <v>0</v>
      </c>
      <c r="H665" s="13">
        <v>1</v>
      </c>
      <c r="I665" s="13">
        <v>0</v>
      </c>
      <c r="J665" s="13">
        <v>0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0</v>
      </c>
      <c r="S665" s="13">
        <v>0</v>
      </c>
      <c r="T665" s="13">
        <v>0</v>
      </c>
      <c r="U665" s="9">
        <v>1</v>
      </c>
      <c r="V665" s="9">
        <v>0</v>
      </c>
      <c r="W665" s="15">
        <f t="shared" si="23"/>
        <v>0.19140166852178131</v>
      </c>
      <c r="X665" s="16">
        <f t="shared" si="22"/>
        <v>3.6634598712921851E-2</v>
      </c>
      <c r="Y665"/>
    </row>
    <row r="666" spans="2:25">
      <c r="B666" s="9">
        <v>1</v>
      </c>
      <c r="C666" s="3">
        <v>0</v>
      </c>
      <c r="D666" s="9">
        <v>1</v>
      </c>
      <c r="E666" s="3">
        <v>0</v>
      </c>
      <c r="F666" s="14">
        <v>0</v>
      </c>
      <c r="G666" s="13">
        <v>0</v>
      </c>
      <c r="H666" s="13">
        <v>0</v>
      </c>
      <c r="I666" s="13">
        <v>0</v>
      </c>
      <c r="J666" s="13">
        <v>0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0</v>
      </c>
      <c r="R666" s="13">
        <v>0</v>
      </c>
      <c r="S666" s="13">
        <v>1</v>
      </c>
      <c r="T666" s="13">
        <v>0</v>
      </c>
      <c r="U666" s="9">
        <v>1</v>
      </c>
      <c r="V666" s="9">
        <v>0</v>
      </c>
      <c r="W666" s="15">
        <f t="shared" si="23"/>
        <v>0.15052073406057503</v>
      </c>
      <c r="X666" s="16">
        <f t="shared" si="22"/>
        <v>2.2656491382134353E-2</v>
      </c>
      <c r="Y666"/>
    </row>
    <row r="667" spans="2:25">
      <c r="B667" s="9">
        <v>1</v>
      </c>
      <c r="C667" s="3">
        <v>0</v>
      </c>
      <c r="D667" s="9">
        <v>0</v>
      </c>
      <c r="E667" s="3">
        <v>1</v>
      </c>
      <c r="F667" s="14">
        <v>0</v>
      </c>
      <c r="G667" s="13">
        <v>1</v>
      </c>
      <c r="H667" s="13">
        <v>0</v>
      </c>
      <c r="I667" s="13">
        <v>0</v>
      </c>
      <c r="J667" s="13">
        <v>0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>
        <v>0</v>
      </c>
      <c r="U667" s="9">
        <v>1</v>
      </c>
      <c r="V667" s="9">
        <v>0</v>
      </c>
      <c r="W667" s="15">
        <f t="shared" si="23"/>
        <v>9.8531780996669371E-2</v>
      </c>
      <c r="X667" s="16">
        <f t="shared" si="22"/>
        <v>9.7085118663756149E-3</v>
      </c>
      <c r="Y667"/>
    </row>
    <row r="668" spans="2:25">
      <c r="B668" s="9">
        <v>1</v>
      </c>
      <c r="C668" s="3">
        <v>0</v>
      </c>
      <c r="D668" s="9">
        <v>1</v>
      </c>
      <c r="E668" s="3">
        <v>0</v>
      </c>
      <c r="F668" s="14">
        <v>0</v>
      </c>
      <c r="G668" s="13">
        <v>1</v>
      </c>
      <c r="H668" s="13">
        <v>0</v>
      </c>
      <c r="I668" s="13">
        <v>0</v>
      </c>
      <c r="J668" s="13">
        <v>0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13">
        <v>1</v>
      </c>
      <c r="T668" s="13">
        <v>0</v>
      </c>
      <c r="U668" s="9">
        <v>1</v>
      </c>
      <c r="V668" s="9">
        <v>0</v>
      </c>
      <c r="W668" s="15">
        <f t="shared" si="23"/>
        <v>-0.12356070353804871</v>
      </c>
      <c r="X668" s="16">
        <f t="shared" si="22"/>
        <v>1.5267247458817563E-2</v>
      </c>
      <c r="Y668"/>
    </row>
    <row r="669" spans="2:25">
      <c r="B669" s="9">
        <v>1</v>
      </c>
      <c r="C669" s="3">
        <v>0</v>
      </c>
      <c r="D669" s="9">
        <v>0</v>
      </c>
      <c r="E669" s="3">
        <v>1</v>
      </c>
      <c r="F669" s="14">
        <v>0</v>
      </c>
      <c r="G669" s="13">
        <v>0</v>
      </c>
      <c r="H669" s="13">
        <v>0</v>
      </c>
      <c r="I669" s="13">
        <v>0</v>
      </c>
      <c r="J669" s="13">
        <v>0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0</v>
      </c>
      <c r="Q669" s="13">
        <v>0</v>
      </c>
      <c r="R669" s="13">
        <v>0</v>
      </c>
      <c r="S669" s="13">
        <v>0</v>
      </c>
      <c r="T669" s="13">
        <v>0</v>
      </c>
      <c r="U669" s="9">
        <v>1</v>
      </c>
      <c r="V669" s="9">
        <v>0</v>
      </c>
      <c r="W669" s="15">
        <f t="shared" si="23"/>
        <v>0.37261321859529306</v>
      </c>
      <c r="X669" s="16">
        <f t="shared" si="22"/>
        <v>0.13884061067194364</v>
      </c>
      <c r="Y669"/>
    </row>
    <row r="670" spans="2:25">
      <c r="B670" s="9">
        <v>0</v>
      </c>
      <c r="C670" s="3">
        <v>1</v>
      </c>
      <c r="D670" s="9">
        <v>0</v>
      </c>
      <c r="E670" s="3">
        <v>0</v>
      </c>
      <c r="F670" s="14">
        <v>0</v>
      </c>
      <c r="G670" s="13">
        <v>0</v>
      </c>
      <c r="H670" s="13">
        <v>0</v>
      </c>
      <c r="I670" s="13">
        <v>0</v>
      </c>
      <c r="J670" s="13">
        <v>0</v>
      </c>
      <c r="K670" s="13">
        <v>0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13">
        <v>0</v>
      </c>
      <c r="T670" s="13">
        <v>0</v>
      </c>
      <c r="U670" s="9">
        <v>1</v>
      </c>
      <c r="V670" s="9">
        <v>0</v>
      </c>
      <c r="W670" s="15">
        <f t="shared" si="23"/>
        <v>0.45740004791176225</v>
      </c>
      <c r="X670" s="16">
        <f t="shared" si="22"/>
        <v>0.20921480382968241</v>
      </c>
      <c r="Y670"/>
    </row>
    <row r="671" spans="2:25">
      <c r="B671" s="9">
        <v>1</v>
      </c>
      <c r="C671" s="3">
        <v>0</v>
      </c>
      <c r="D671" s="9">
        <v>1</v>
      </c>
      <c r="E671" s="3">
        <v>0</v>
      </c>
      <c r="F671" s="14">
        <v>0</v>
      </c>
      <c r="G671" s="13">
        <v>0</v>
      </c>
      <c r="H671" s="13">
        <v>1</v>
      </c>
      <c r="I671" s="13">
        <v>0</v>
      </c>
      <c r="J671" s="13">
        <v>0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9">
        <v>1</v>
      </c>
      <c r="V671" s="9">
        <v>0</v>
      </c>
      <c r="W671" s="15">
        <f t="shared" si="23"/>
        <v>0.11991247706121155</v>
      </c>
      <c r="X671" s="16">
        <f t="shared" si="22"/>
        <v>1.4379002154955587E-2</v>
      </c>
      <c r="Y671"/>
    </row>
    <row r="672" spans="2:25">
      <c r="B672" s="9">
        <v>0</v>
      </c>
      <c r="C672" s="3">
        <v>1</v>
      </c>
      <c r="D672" s="9">
        <v>1</v>
      </c>
      <c r="E672" s="3">
        <v>0</v>
      </c>
      <c r="F672" s="14">
        <v>0</v>
      </c>
      <c r="G672" s="13">
        <v>0</v>
      </c>
      <c r="H672" s="13">
        <v>0</v>
      </c>
      <c r="I672" s="13">
        <v>0</v>
      </c>
      <c r="J672" s="13">
        <v>0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1</v>
      </c>
      <c r="Q672" s="13">
        <v>0</v>
      </c>
      <c r="R672" s="13">
        <v>0</v>
      </c>
      <c r="S672" s="13">
        <v>1</v>
      </c>
      <c r="T672" s="13">
        <v>0</v>
      </c>
      <c r="U672" s="9">
        <v>1</v>
      </c>
      <c r="V672" s="9">
        <v>0</v>
      </c>
      <c r="W672" s="15">
        <f t="shared" si="23"/>
        <v>6.2936802401065584E-2</v>
      </c>
      <c r="X672" s="16">
        <f t="shared" si="22"/>
        <v>3.9610410964707743E-3</v>
      </c>
      <c r="Y672"/>
    </row>
    <row r="673" spans="2:25">
      <c r="B673" s="9">
        <v>1</v>
      </c>
      <c r="C673" s="3">
        <v>0</v>
      </c>
      <c r="D673" s="9">
        <v>1</v>
      </c>
      <c r="E673" s="3">
        <v>0</v>
      </c>
      <c r="F673" s="14">
        <v>0</v>
      </c>
      <c r="G673" s="13">
        <v>0</v>
      </c>
      <c r="H673" s="13">
        <v>0</v>
      </c>
      <c r="I673" s="13">
        <v>0</v>
      </c>
      <c r="J673" s="13">
        <v>0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13">
        <v>1</v>
      </c>
      <c r="T673" s="13">
        <v>0</v>
      </c>
      <c r="U673" s="9">
        <v>1</v>
      </c>
      <c r="V673" s="9">
        <v>0</v>
      </c>
      <c r="W673" s="15">
        <f t="shared" si="23"/>
        <v>0.15052073406057503</v>
      </c>
      <c r="X673" s="16">
        <f t="shared" si="22"/>
        <v>2.2656491382134353E-2</v>
      </c>
      <c r="Y673"/>
    </row>
    <row r="674" spans="2:25">
      <c r="B674" s="9">
        <v>0</v>
      </c>
      <c r="C674" s="3">
        <v>0</v>
      </c>
      <c r="D674" s="9">
        <v>0</v>
      </c>
      <c r="E674" s="3">
        <v>1</v>
      </c>
      <c r="F674" s="14">
        <v>0</v>
      </c>
      <c r="G674" s="13">
        <v>1</v>
      </c>
      <c r="H674" s="13">
        <v>0</v>
      </c>
      <c r="I674" s="13">
        <v>0</v>
      </c>
      <c r="J674" s="13">
        <v>0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3">
        <v>0</v>
      </c>
      <c r="R674" s="13">
        <v>0</v>
      </c>
      <c r="S674" s="13">
        <v>0</v>
      </c>
      <c r="T674" s="13">
        <v>0</v>
      </c>
      <c r="U674" s="9">
        <v>1</v>
      </c>
      <c r="V674" s="9">
        <v>0</v>
      </c>
      <c r="W674" s="15">
        <f t="shared" si="23"/>
        <v>0.19684243870968487</v>
      </c>
      <c r="X674" s="16">
        <f t="shared" si="22"/>
        <v>3.8746945677176049E-2</v>
      </c>
      <c r="Y674"/>
    </row>
    <row r="675" spans="2:25">
      <c r="B675" s="9">
        <v>0</v>
      </c>
      <c r="C675" s="3">
        <v>0</v>
      </c>
      <c r="D675" s="9">
        <v>0</v>
      </c>
      <c r="E675" s="3">
        <v>1</v>
      </c>
      <c r="F675" s="14">
        <v>0</v>
      </c>
      <c r="G675" s="13">
        <v>0</v>
      </c>
      <c r="H675" s="13">
        <v>0</v>
      </c>
      <c r="I675" s="13">
        <v>0</v>
      </c>
      <c r="J675" s="13">
        <v>0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0</v>
      </c>
      <c r="Q675" s="13">
        <v>0</v>
      </c>
      <c r="R675" s="13">
        <v>0</v>
      </c>
      <c r="S675" s="13">
        <v>0</v>
      </c>
      <c r="T675" s="13">
        <v>0</v>
      </c>
      <c r="U675" s="9">
        <v>1</v>
      </c>
      <c r="V675" s="9">
        <v>0</v>
      </c>
      <c r="W675" s="15">
        <f t="shared" si="23"/>
        <v>0.47092387630830856</v>
      </c>
      <c r="X675" s="16">
        <f t="shared" si="22"/>
        <v>0.22176929727724309</v>
      </c>
      <c r="Y675"/>
    </row>
    <row r="676" spans="2:25">
      <c r="B676" s="9">
        <v>0</v>
      </c>
      <c r="C676" s="3">
        <v>0</v>
      </c>
      <c r="D676" s="9">
        <v>0</v>
      </c>
      <c r="E676" s="3">
        <v>0</v>
      </c>
      <c r="F676" s="14">
        <v>0</v>
      </c>
      <c r="G676" s="13">
        <v>1</v>
      </c>
      <c r="H676" s="13">
        <v>1</v>
      </c>
      <c r="I676" s="13">
        <v>0</v>
      </c>
      <c r="J676" s="13">
        <v>0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1</v>
      </c>
      <c r="S676" s="13">
        <v>0</v>
      </c>
      <c r="T676" s="13">
        <v>0</v>
      </c>
      <c r="U676" s="9">
        <v>1</v>
      </c>
      <c r="V676" s="9">
        <v>0</v>
      </c>
      <c r="W676" s="15">
        <f t="shared" si="23"/>
        <v>0.15985516985491965</v>
      </c>
      <c r="X676" s="16">
        <f t="shared" si="22"/>
        <v>2.5553675329345212E-2</v>
      </c>
      <c r="Y676"/>
    </row>
    <row r="677" spans="2:25">
      <c r="B677" s="9">
        <v>1</v>
      </c>
      <c r="C677" s="3">
        <v>0</v>
      </c>
      <c r="D677" s="9">
        <v>1</v>
      </c>
      <c r="E677" s="3">
        <v>0</v>
      </c>
      <c r="F677" s="14">
        <v>0</v>
      </c>
      <c r="G677" s="13">
        <v>0</v>
      </c>
      <c r="H677" s="13">
        <v>1</v>
      </c>
      <c r="I677" s="13">
        <v>0</v>
      </c>
      <c r="J677" s="13">
        <v>0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13">
        <v>1</v>
      </c>
      <c r="T677" s="13">
        <v>0</v>
      </c>
      <c r="U677" s="9">
        <v>1</v>
      </c>
      <c r="V677" s="9">
        <v>0</v>
      </c>
      <c r="W677" s="15">
        <f t="shared" si="23"/>
        <v>-8.7546942252637816E-2</v>
      </c>
      <c r="X677" s="16">
        <f t="shared" si="22"/>
        <v>7.6644670977867009E-3</v>
      </c>
      <c r="Y677"/>
    </row>
    <row r="678" spans="2:25">
      <c r="B678" s="9">
        <v>1</v>
      </c>
      <c r="C678" s="3">
        <v>0</v>
      </c>
      <c r="D678" s="9">
        <v>1</v>
      </c>
      <c r="E678" s="3">
        <v>0</v>
      </c>
      <c r="F678" s="14">
        <v>0</v>
      </c>
      <c r="G678" s="13">
        <v>0</v>
      </c>
      <c r="H678" s="13">
        <v>0</v>
      </c>
      <c r="I678" s="13">
        <v>0</v>
      </c>
      <c r="J678" s="13">
        <v>0</v>
      </c>
      <c r="K678" s="13">
        <v>0</v>
      </c>
      <c r="L678" s="13">
        <v>0</v>
      </c>
      <c r="M678" s="13">
        <v>0</v>
      </c>
      <c r="N678" s="13">
        <v>0</v>
      </c>
      <c r="O678" s="13">
        <v>0</v>
      </c>
      <c r="P678" s="13">
        <v>1</v>
      </c>
      <c r="Q678" s="13">
        <v>0</v>
      </c>
      <c r="R678" s="13">
        <v>0</v>
      </c>
      <c r="S678" s="13">
        <v>0</v>
      </c>
      <c r="T678" s="13">
        <v>0</v>
      </c>
      <c r="U678" s="9">
        <v>1</v>
      </c>
      <c r="V678" s="9">
        <v>0</v>
      </c>
      <c r="W678" s="15">
        <f t="shared" si="23"/>
        <v>0.19890703025434525</v>
      </c>
      <c r="X678" s="16">
        <f t="shared" si="22"/>
        <v>3.9564006684603019E-2</v>
      </c>
      <c r="Y678"/>
    </row>
    <row r="679" spans="2:25">
      <c r="B679" s="9">
        <v>0</v>
      </c>
      <c r="C679" s="3">
        <v>1</v>
      </c>
      <c r="D679" s="9">
        <v>1</v>
      </c>
      <c r="E679" s="3">
        <v>0</v>
      </c>
      <c r="F679" s="14">
        <v>0</v>
      </c>
      <c r="G679" s="13">
        <v>0</v>
      </c>
      <c r="H679" s="13">
        <v>0</v>
      </c>
      <c r="I679" s="13">
        <v>0</v>
      </c>
      <c r="J679" s="13">
        <v>0</v>
      </c>
      <c r="K679" s="13">
        <v>0</v>
      </c>
      <c r="L679" s="13">
        <v>0</v>
      </c>
      <c r="M679" s="13">
        <v>0</v>
      </c>
      <c r="N679" s="13">
        <v>0</v>
      </c>
      <c r="O679" s="13">
        <v>0</v>
      </c>
      <c r="P679" s="13">
        <v>0</v>
      </c>
      <c r="Q679" s="13">
        <v>0</v>
      </c>
      <c r="R679" s="13">
        <v>0</v>
      </c>
      <c r="S679" s="13">
        <v>0</v>
      </c>
      <c r="T679" s="13">
        <v>0</v>
      </c>
      <c r="U679" s="9">
        <v>1</v>
      </c>
      <c r="V679" s="9">
        <v>0</v>
      </c>
      <c r="W679" s="15">
        <f t="shared" si="23"/>
        <v>0.4294693448349941</v>
      </c>
      <c r="X679" s="16">
        <f t="shared" si="22"/>
        <v>0.18444391815299907</v>
      </c>
      <c r="Y679"/>
    </row>
    <row r="680" spans="2:25">
      <c r="B680" s="9">
        <v>0</v>
      </c>
      <c r="C680" s="3">
        <v>1</v>
      </c>
      <c r="D680" s="9">
        <v>1</v>
      </c>
      <c r="E680" s="3">
        <v>0</v>
      </c>
      <c r="F680" s="14">
        <v>0</v>
      </c>
      <c r="G680" s="13">
        <v>0</v>
      </c>
      <c r="H680" s="13">
        <v>0</v>
      </c>
      <c r="I680" s="13">
        <v>0</v>
      </c>
      <c r="J680" s="13">
        <v>0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>
        <v>0</v>
      </c>
      <c r="U680" s="9">
        <v>1</v>
      </c>
      <c r="V680" s="9">
        <v>0</v>
      </c>
      <c r="W680" s="15">
        <f t="shared" si="23"/>
        <v>0.4294693448349941</v>
      </c>
      <c r="X680" s="16">
        <f t="shared" si="22"/>
        <v>0.18444391815299907</v>
      </c>
      <c r="Y680"/>
    </row>
    <row r="681" spans="2:25">
      <c r="B681" s="9">
        <v>0</v>
      </c>
      <c r="C681" s="3">
        <v>1</v>
      </c>
      <c r="D681" s="9">
        <v>1</v>
      </c>
      <c r="E681" s="3">
        <v>0</v>
      </c>
      <c r="F681" s="14">
        <v>0</v>
      </c>
      <c r="G681" s="13">
        <v>0</v>
      </c>
      <c r="H681" s="13">
        <v>0</v>
      </c>
      <c r="I681" s="13">
        <v>0</v>
      </c>
      <c r="J681" s="13">
        <v>0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13">
        <v>1</v>
      </c>
      <c r="T681" s="13">
        <v>0</v>
      </c>
      <c r="U681" s="9">
        <v>1</v>
      </c>
      <c r="V681" s="9">
        <v>0</v>
      </c>
      <c r="W681" s="15">
        <f t="shared" si="23"/>
        <v>0.22200992552114474</v>
      </c>
      <c r="X681" s="16">
        <f t="shared" si="22"/>
        <v>4.9288407029904231E-2</v>
      </c>
      <c r="Y681"/>
    </row>
    <row r="682" spans="2:25">
      <c r="B682" s="9">
        <v>0</v>
      </c>
      <c r="C682" s="3">
        <v>1</v>
      </c>
      <c r="D682" s="9">
        <v>1</v>
      </c>
      <c r="E682" s="3">
        <v>0</v>
      </c>
      <c r="F682" s="14">
        <v>0</v>
      </c>
      <c r="G682" s="13">
        <v>0</v>
      </c>
      <c r="H682" s="13">
        <v>1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0</v>
      </c>
      <c r="S682" s="13">
        <v>0</v>
      </c>
      <c r="T682" s="13">
        <v>0</v>
      </c>
      <c r="U682" s="9">
        <v>1</v>
      </c>
      <c r="V682" s="9">
        <v>0</v>
      </c>
      <c r="W682" s="15">
        <f t="shared" si="23"/>
        <v>0.19140166852178131</v>
      </c>
      <c r="X682" s="16">
        <f t="shared" si="22"/>
        <v>3.6634598712921851E-2</v>
      </c>
      <c r="Y682"/>
    </row>
    <row r="683" spans="2:25">
      <c r="B683" s="9">
        <v>0</v>
      </c>
      <c r="C683" s="3">
        <v>0</v>
      </c>
      <c r="D683" s="9">
        <v>0</v>
      </c>
      <c r="E683" s="3">
        <v>1</v>
      </c>
      <c r="F683" s="14">
        <v>0</v>
      </c>
      <c r="G683" s="13">
        <v>0</v>
      </c>
      <c r="H683" s="13">
        <v>0</v>
      </c>
      <c r="I683" s="13">
        <v>0</v>
      </c>
      <c r="J683" s="13">
        <v>0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>
        <v>0</v>
      </c>
      <c r="U683" s="9">
        <v>1</v>
      </c>
      <c r="V683" s="9">
        <v>0</v>
      </c>
      <c r="W683" s="15">
        <f t="shared" si="23"/>
        <v>0.47092387630830856</v>
      </c>
      <c r="X683" s="16">
        <f t="shared" si="22"/>
        <v>0.22176929727724309</v>
      </c>
      <c r="Y683"/>
    </row>
    <row r="684" spans="2:25">
      <c r="B684" s="9">
        <v>0</v>
      </c>
      <c r="C684" s="3">
        <v>1</v>
      </c>
      <c r="D684" s="9">
        <v>0</v>
      </c>
      <c r="E684" s="3">
        <v>1</v>
      </c>
      <c r="F684" s="14">
        <v>0</v>
      </c>
      <c r="G684" s="13">
        <v>0</v>
      </c>
      <c r="H684" s="13">
        <v>0</v>
      </c>
      <c r="I684" s="13">
        <v>0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0</v>
      </c>
      <c r="S684" s="13">
        <v>0</v>
      </c>
      <c r="T684" s="13">
        <v>0</v>
      </c>
      <c r="U684" s="9">
        <v>1</v>
      </c>
      <c r="V684" s="9">
        <v>0</v>
      </c>
      <c r="W684" s="15">
        <f t="shared" si="23"/>
        <v>0.44410241005586282</v>
      </c>
      <c r="X684" s="16">
        <f t="shared" si="22"/>
        <v>0.19722695061742573</v>
      </c>
      <c r="Y684"/>
    </row>
    <row r="685" spans="2:25">
      <c r="B685" s="9">
        <v>0</v>
      </c>
      <c r="C685" s="3">
        <v>1</v>
      </c>
      <c r="D685" s="9">
        <v>0</v>
      </c>
      <c r="E685" s="3">
        <v>1</v>
      </c>
      <c r="F685" s="14">
        <v>0</v>
      </c>
      <c r="G685" s="13">
        <v>0</v>
      </c>
      <c r="H685" s="13">
        <v>0</v>
      </c>
      <c r="I685" s="13">
        <v>0</v>
      </c>
      <c r="J685" s="13">
        <v>0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  <c r="Q685" s="13">
        <v>0</v>
      </c>
      <c r="R685" s="13">
        <v>0</v>
      </c>
      <c r="S685" s="13">
        <v>1</v>
      </c>
      <c r="T685" s="13">
        <v>0</v>
      </c>
      <c r="U685" s="9">
        <v>1</v>
      </c>
      <c r="V685" s="9">
        <v>0</v>
      </c>
      <c r="W685" s="15">
        <f t="shared" si="23"/>
        <v>0.23664299074201345</v>
      </c>
      <c r="X685" s="16">
        <f t="shared" si="22"/>
        <v>5.5999905067324662E-2</v>
      </c>
      <c r="Y685"/>
    </row>
    <row r="686" spans="2:25">
      <c r="B686" s="9">
        <v>1</v>
      </c>
      <c r="C686" s="3">
        <v>0</v>
      </c>
      <c r="D686" s="9">
        <v>0</v>
      </c>
      <c r="E686" s="3">
        <v>1</v>
      </c>
      <c r="F686" s="14">
        <v>0</v>
      </c>
      <c r="G686" s="13">
        <v>0</v>
      </c>
      <c r="H686" s="13">
        <v>0</v>
      </c>
      <c r="I686" s="13">
        <v>0</v>
      </c>
      <c r="J686" s="13">
        <v>0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0</v>
      </c>
      <c r="S686" s="13">
        <v>0</v>
      </c>
      <c r="T686" s="13">
        <v>0</v>
      </c>
      <c r="U686" s="9">
        <v>1</v>
      </c>
      <c r="V686" s="9">
        <v>0</v>
      </c>
      <c r="W686" s="15">
        <f t="shared" si="23"/>
        <v>0.37261321859529306</v>
      </c>
      <c r="X686" s="16">
        <f t="shared" si="22"/>
        <v>0.13884061067194364</v>
      </c>
      <c r="Y686"/>
    </row>
    <row r="687" spans="2:25">
      <c r="B687" s="9">
        <v>0</v>
      </c>
      <c r="C687" s="3">
        <v>1</v>
      </c>
      <c r="D687" s="9">
        <v>1</v>
      </c>
      <c r="E687" s="3">
        <v>0</v>
      </c>
      <c r="F687" s="14">
        <v>0</v>
      </c>
      <c r="G687" s="13">
        <v>0</v>
      </c>
      <c r="H687" s="13">
        <v>0</v>
      </c>
      <c r="I687" s="13">
        <v>0</v>
      </c>
      <c r="J687" s="13">
        <v>0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  <c r="Q687" s="13">
        <v>0</v>
      </c>
      <c r="R687" s="13">
        <v>0</v>
      </c>
      <c r="S687" s="13">
        <v>0</v>
      </c>
      <c r="T687" s="13">
        <v>0</v>
      </c>
      <c r="U687" s="9">
        <v>1</v>
      </c>
      <c r="V687" s="9">
        <v>0</v>
      </c>
      <c r="W687" s="15">
        <f t="shared" si="23"/>
        <v>0.4294693448349941</v>
      </c>
      <c r="X687" s="16">
        <f t="shared" si="22"/>
        <v>0.18444391815299907</v>
      </c>
      <c r="Y687"/>
    </row>
    <row r="688" spans="2:25">
      <c r="B688" s="9">
        <v>0</v>
      </c>
      <c r="C688" s="3">
        <v>1</v>
      </c>
      <c r="D688" s="9">
        <v>1</v>
      </c>
      <c r="E688" s="3">
        <v>0</v>
      </c>
      <c r="F688" s="14">
        <v>0</v>
      </c>
      <c r="G688" s="13">
        <v>0</v>
      </c>
      <c r="H688" s="13">
        <v>0</v>
      </c>
      <c r="I688" s="13">
        <v>0</v>
      </c>
      <c r="J688" s="13">
        <v>0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0</v>
      </c>
      <c r="S688" s="13">
        <v>0</v>
      </c>
      <c r="T688" s="13">
        <v>0</v>
      </c>
      <c r="U688" s="9">
        <v>1</v>
      </c>
      <c r="V688" s="9">
        <v>0</v>
      </c>
      <c r="W688" s="15">
        <f t="shared" si="23"/>
        <v>0.4294693448349941</v>
      </c>
      <c r="X688" s="16">
        <f t="shared" si="22"/>
        <v>0.18444391815299907</v>
      </c>
      <c r="Y688"/>
    </row>
    <row r="689" spans="2:25">
      <c r="B689" s="9">
        <v>1</v>
      </c>
      <c r="C689" s="3">
        <v>0</v>
      </c>
      <c r="D689" s="9">
        <v>0</v>
      </c>
      <c r="E689" s="3">
        <v>1</v>
      </c>
      <c r="F689" s="14">
        <v>0</v>
      </c>
      <c r="G689" s="13">
        <v>1</v>
      </c>
      <c r="H689" s="13">
        <v>1</v>
      </c>
      <c r="I689" s="13">
        <v>0</v>
      </c>
      <c r="J689" s="13">
        <v>1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  <c r="Q689" s="13">
        <v>0</v>
      </c>
      <c r="R689" s="13">
        <v>1</v>
      </c>
      <c r="S689" s="13">
        <v>0</v>
      </c>
      <c r="T689" s="13">
        <v>0</v>
      </c>
      <c r="U689" s="9">
        <v>1</v>
      </c>
      <c r="V689" s="9">
        <v>0</v>
      </c>
      <c r="W689" s="15">
        <f t="shared" si="23"/>
        <v>0.34237145086962062</v>
      </c>
      <c r="X689" s="16">
        <f t="shared" si="22"/>
        <v>0.11721821037056905</v>
      </c>
      <c r="Y689"/>
    </row>
    <row r="690" spans="2:25">
      <c r="B690" s="9">
        <v>0</v>
      </c>
      <c r="C690" s="3">
        <v>1</v>
      </c>
      <c r="D690" s="9">
        <v>1</v>
      </c>
      <c r="E690" s="3">
        <v>0</v>
      </c>
      <c r="F690" s="14">
        <v>0</v>
      </c>
      <c r="G690" s="13">
        <v>0</v>
      </c>
      <c r="H690" s="13">
        <v>1</v>
      </c>
      <c r="I690" s="13">
        <v>0</v>
      </c>
      <c r="J690" s="13">
        <v>1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1</v>
      </c>
      <c r="Q690" s="13">
        <v>0</v>
      </c>
      <c r="R690" s="13">
        <v>0</v>
      </c>
      <c r="S690" s="13">
        <v>0</v>
      </c>
      <c r="T690" s="13">
        <v>0</v>
      </c>
      <c r="U690" s="9">
        <v>1</v>
      </c>
      <c r="V690" s="9">
        <v>0</v>
      </c>
      <c r="W690" s="15">
        <f t="shared" si="23"/>
        <v>0.32645312198531806</v>
      </c>
      <c r="X690" s="16">
        <f t="shared" si="22"/>
        <v>0.10657164085396095</v>
      </c>
      <c r="Y690"/>
    </row>
    <row r="691" spans="2:25">
      <c r="B691" s="9">
        <v>1</v>
      </c>
      <c r="C691" s="3">
        <v>0</v>
      </c>
      <c r="D691" s="9">
        <v>0</v>
      </c>
      <c r="E691" s="3">
        <v>1</v>
      </c>
      <c r="F691" s="14">
        <v>0</v>
      </c>
      <c r="G691" s="13">
        <v>0</v>
      </c>
      <c r="H691" s="13">
        <v>0</v>
      </c>
      <c r="I691" s="13">
        <v>0</v>
      </c>
      <c r="J691" s="13">
        <v>0</v>
      </c>
      <c r="K691" s="13">
        <v>0</v>
      </c>
      <c r="L691" s="13">
        <v>0</v>
      </c>
      <c r="M691" s="13">
        <v>0</v>
      </c>
      <c r="N691" s="13">
        <v>0</v>
      </c>
      <c r="O691" s="13">
        <v>0</v>
      </c>
      <c r="P691" s="13">
        <v>0</v>
      </c>
      <c r="Q691" s="13">
        <v>0</v>
      </c>
      <c r="R691" s="13">
        <v>0</v>
      </c>
      <c r="S691" s="13">
        <v>0</v>
      </c>
      <c r="T691" s="13">
        <v>0</v>
      </c>
      <c r="U691" s="9">
        <v>1</v>
      </c>
      <c r="V691" s="9">
        <v>0</v>
      </c>
      <c r="W691" s="15">
        <f t="shared" si="23"/>
        <v>0.37261321859529306</v>
      </c>
      <c r="X691" s="16">
        <f t="shared" si="22"/>
        <v>0.13884061067194364</v>
      </c>
      <c r="Y691"/>
    </row>
    <row r="692" spans="2:25">
      <c r="B692" s="9">
        <v>0</v>
      </c>
      <c r="C692" s="3">
        <v>0</v>
      </c>
      <c r="D692" s="9">
        <v>1</v>
      </c>
      <c r="E692" s="3">
        <v>0</v>
      </c>
      <c r="F692" s="14">
        <v>0</v>
      </c>
      <c r="G692" s="13">
        <v>1</v>
      </c>
      <c r="H692" s="13">
        <v>0</v>
      </c>
      <c r="I692" s="13">
        <v>0</v>
      </c>
      <c r="J692" s="13">
        <v>0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3">
        <v>0</v>
      </c>
      <c r="R692" s="13">
        <v>0</v>
      </c>
      <c r="S692" s="13">
        <v>0</v>
      </c>
      <c r="T692" s="13">
        <v>0</v>
      </c>
      <c r="U692" s="9">
        <v>1</v>
      </c>
      <c r="V692" s="9">
        <v>0</v>
      </c>
      <c r="W692" s="15">
        <f t="shared" si="23"/>
        <v>0.18220937348881616</v>
      </c>
      <c r="X692" s="16">
        <f t="shared" si="22"/>
        <v>3.3200255787186904E-2</v>
      </c>
      <c r="Y692"/>
    </row>
    <row r="693" spans="2:25">
      <c r="B693" s="9">
        <v>0</v>
      </c>
      <c r="C693" s="3">
        <v>1</v>
      </c>
      <c r="D693" s="9">
        <v>0</v>
      </c>
      <c r="E693" s="3">
        <v>0</v>
      </c>
      <c r="F693" s="14">
        <v>0</v>
      </c>
      <c r="G693" s="13">
        <v>0</v>
      </c>
      <c r="H693" s="13">
        <v>0</v>
      </c>
      <c r="I693" s="13">
        <v>0</v>
      </c>
      <c r="J693" s="13">
        <v>0</v>
      </c>
      <c r="K693" s="13">
        <v>0</v>
      </c>
      <c r="L693" s="13">
        <v>0</v>
      </c>
      <c r="M693" s="13">
        <v>0</v>
      </c>
      <c r="N693" s="13">
        <v>0</v>
      </c>
      <c r="O693" s="13">
        <v>0</v>
      </c>
      <c r="P693" s="13">
        <v>0</v>
      </c>
      <c r="Q693" s="13">
        <v>0</v>
      </c>
      <c r="R693" s="13">
        <v>0</v>
      </c>
      <c r="S693" s="13">
        <v>0</v>
      </c>
      <c r="T693" s="13">
        <v>0</v>
      </c>
      <c r="U693" s="9">
        <v>1</v>
      </c>
      <c r="V693" s="9">
        <v>0</v>
      </c>
      <c r="W693" s="15">
        <f t="shared" si="23"/>
        <v>0.45740004791176225</v>
      </c>
      <c r="X693" s="16">
        <f t="shared" si="22"/>
        <v>0.20921480382968241</v>
      </c>
      <c r="Y693"/>
    </row>
    <row r="694" spans="2:25">
      <c r="B694" s="9">
        <v>1</v>
      </c>
      <c r="C694" s="3">
        <v>0</v>
      </c>
      <c r="D694" s="9">
        <v>1</v>
      </c>
      <c r="E694" s="3">
        <v>0</v>
      </c>
      <c r="F694" s="14">
        <v>0</v>
      </c>
      <c r="G694" s="13">
        <v>0</v>
      </c>
      <c r="H694" s="13">
        <v>0</v>
      </c>
      <c r="I694" s="13">
        <v>0</v>
      </c>
      <c r="J694" s="13">
        <v>0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1</v>
      </c>
      <c r="Q694" s="13">
        <v>0</v>
      </c>
      <c r="R694" s="13">
        <v>0</v>
      </c>
      <c r="S694" s="13">
        <v>0</v>
      </c>
      <c r="T694" s="13">
        <v>0</v>
      </c>
      <c r="U694" s="9">
        <v>1</v>
      </c>
      <c r="V694" s="9">
        <v>0</v>
      </c>
      <c r="W694" s="15">
        <f t="shared" si="23"/>
        <v>0.19890703025434525</v>
      </c>
      <c r="X694" s="16">
        <f t="shared" si="22"/>
        <v>3.9564006684603019E-2</v>
      </c>
      <c r="Y694"/>
    </row>
    <row r="695" spans="2:25">
      <c r="B695" s="9">
        <v>1</v>
      </c>
      <c r="C695" s="3">
        <v>0</v>
      </c>
      <c r="D695" s="9">
        <v>0</v>
      </c>
      <c r="E695" s="3">
        <v>1</v>
      </c>
      <c r="F695" s="14">
        <v>0</v>
      </c>
      <c r="G695" s="13">
        <v>1</v>
      </c>
      <c r="H695" s="13">
        <v>1</v>
      </c>
      <c r="I695" s="13">
        <v>0</v>
      </c>
      <c r="J695" s="13">
        <v>0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0</v>
      </c>
      <c r="Q695" s="13">
        <v>0</v>
      </c>
      <c r="R695" s="13">
        <v>0</v>
      </c>
      <c r="S695" s="13">
        <v>0</v>
      </c>
      <c r="T695" s="13">
        <v>1</v>
      </c>
      <c r="U695" s="9">
        <v>1</v>
      </c>
      <c r="V695" s="9">
        <v>0</v>
      </c>
      <c r="W695" s="15">
        <f t="shared" si="23"/>
        <v>0.10037263547196973</v>
      </c>
      <c r="X695" s="16">
        <f t="shared" si="22"/>
        <v>1.0074665951588915E-2</v>
      </c>
      <c r="Y695"/>
    </row>
    <row r="696" spans="2:25">
      <c r="B696" s="9">
        <v>1</v>
      </c>
      <c r="C696" s="3">
        <v>0</v>
      </c>
      <c r="D696" s="9">
        <v>1</v>
      </c>
      <c r="E696" s="3">
        <v>0</v>
      </c>
      <c r="F696" s="14">
        <v>0</v>
      </c>
      <c r="G696" s="13">
        <v>0</v>
      </c>
      <c r="H696" s="13">
        <v>1</v>
      </c>
      <c r="I696" s="13">
        <v>0</v>
      </c>
      <c r="J696" s="13">
        <v>0</v>
      </c>
      <c r="K696" s="13">
        <v>0</v>
      </c>
      <c r="L696" s="13">
        <v>0</v>
      </c>
      <c r="M696" s="13">
        <v>0</v>
      </c>
      <c r="N696" s="13">
        <v>0</v>
      </c>
      <c r="O696" s="13">
        <v>0</v>
      </c>
      <c r="P696" s="13">
        <v>0</v>
      </c>
      <c r="Q696" s="13">
        <v>0</v>
      </c>
      <c r="R696" s="13">
        <v>0</v>
      </c>
      <c r="S696" s="13">
        <v>0</v>
      </c>
      <c r="T696" s="13">
        <v>0</v>
      </c>
      <c r="U696" s="9">
        <v>1</v>
      </c>
      <c r="V696" s="9">
        <v>0</v>
      </c>
      <c r="W696" s="15">
        <f t="shared" si="23"/>
        <v>0.11991247706121155</v>
      </c>
      <c r="X696" s="16">
        <f t="shared" si="22"/>
        <v>1.4379002154955587E-2</v>
      </c>
      <c r="Y696"/>
    </row>
    <row r="697" spans="2:25">
      <c r="B697" s="9">
        <v>0</v>
      </c>
      <c r="C697" s="3">
        <v>1</v>
      </c>
      <c r="D697" s="9">
        <v>1</v>
      </c>
      <c r="E697" s="3">
        <v>0</v>
      </c>
      <c r="F697" s="14">
        <v>0</v>
      </c>
      <c r="G697" s="13">
        <v>1</v>
      </c>
      <c r="H697" s="13">
        <v>0</v>
      </c>
      <c r="I697" s="13">
        <v>0</v>
      </c>
      <c r="J697" s="13">
        <v>1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  <c r="Q697" s="13">
        <v>0</v>
      </c>
      <c r="R697" s="13">
        <v>0</v>
      </c>
      <c r="S697" s="13">
        <v>0</v>
      </c>
      <c r="T697" s="13">
        <v>0</v>
      </c>
      <c r="U697" s="9">
        <v>1</v>
      </c>
      <c r="V697" s="9">
        <v>0</v>
      </c>
      <c r="W697" s="15">
        <f t="shared" si="23"/>
        <v>0.44951248381998632</v>
      </c>
      <c r="X697" s="16">
        <f t="shared" si="22"/>
        <v>0.20206147311001346</v>
      </c>
      <c r="Y697"/>
    </row>
    <row r="698" spans="2:25">
      <c r="B698" s="9">
        <v>0</v>
      </c>
      <c r="C698" s="3">
        <v>1</v>
      </c>
      <c r="D698" s="9">
        <v>1</v>
      </c>
      <c r="E698" s="3">
        <v>0</v>
      </c>
      <c r="F698" s="14">
        <v>0</v>
      </c>
      <c r="G698" s="13">
        <v>0</v>
      </c>
      <c r="H698" s="13">
        <v>0</v>
      </c>
      <c r="I698" s="13">
        <v>0</v>
      </c>
      <c r="J698" s="13">
        <v>0</v>
      </c>
      <c r="K698" s="13">
        <v>0</v>
      </c>
      <c r="L698" s="13">
        <v>0</v>
      </c>
      <c r="M698" s="13">
        <v>0</v>
      </c>
      <c r="N698" s="13">
        <v>0</v>
      </c>
      <c r="O698" s="13">
        <v>0</v>
      </c>
      <c r="P698" s="13">
        <v>0</v>
      </c>
      <c r="Q698" s="13">
        <v>0</v>
      </c>
      <c r="R698" s="13">
        <v>0</v>
      </c>
      <c r="S698" s="13">
        <v>1</v>
      </c>
      <c r="T698" s="13">
        <v>0</v>
      </c>
      <c r="U698" s="9">
        <v>1</v>
      </c>
      <c r="V698" s="9">
        <v>0</v>
      </c>
      <c r="W698" s="15">
        <f t="shared" si="23"/>
        <v>0.22200992552114474</v>
      </c>
      <c r="X698" s="16">
        <f t="shared" si="22"/>
        <v>4.9288407029904231E-2</v>
      </c>
      <c r="Y698"/>
    </row>
    <row r="699" spans="2:25">
      <c r="B699" s="9">
        <v>0</v>
      </c>
      <c r="C699" s="3">
        <v>1</v>
      </c>
      <c r="D699" s="9">
        <v>0</v>
      </c>
      <c r="E699" s="3">
        <v>1</v>
      </c>
      <c r="F699" s="14">
        <v>0</v>
      </c>
      <c r="G699" s="13">
        <v>0</v>
      </c>
      <c r="H699" s="13">
        <v>0</v>
      </c>
      <c r="I699" s="13">
        <v>0</v>
      </c>
      <c r="J699" s="13">
        <v>0</v>
      </c>
      <c r="K699" s="13">
        <v>0</v>
      </c>
      <c r="L699" s="13">
        <v>0</v>
      </c>
      <c r="M699" s="13">
        <v>0</v>
      </c>
      <c r="N699" s="13">
        <v>0</v>
      </c>
      <c r="O699" s="13">
        <v>0</v>
      </c>
      <c r="P699" s="13">
        <v>0</v>
      </c>
      <c r="Q699" s="13">
        <v>0</v>
      </c>
      <c r="R699" s="13">
        <v>0</v>
      </c>
      <c r="S699" s="13">
        <v>0</v>
      </c>
      <c r="T699" s="13">
        <v>0</v>
      </c>
      <c r="U699" s="9">
        <v>1</v>
      </c>
      <c r="V699" s="9">
        <v>0</v>
      </c>
      <c r="W699" s="15">
        <f t="shared" si="23"/>
        <v>0.44410241005586282</v>
      </c>
      <c r="X699" s="16">
        <f t="shared" si="22"/>
        <v>0.19722695061742573</v>
      </c>
      <c r="Y699"/>
    </row>
    <row r="700" spans="2:25">
      <c r="B700" s="9">
        <v>0</v>
      </c>
      <c r="C700" s="3">
        <v>1</v>
      </c>
      <c r="D700" s="9">
        <v>1</v>
      </c>
      <c r="E700" s="3">
        <v>0</v>
      </c>
      <c r="F700" s="14">
        <v>0</v>
      </c>
      <c r="G700" s="13">
        <v>1</v>
      </c>
      <c r="H700" s="13">
        <v>1</v>
      </c>
      <c r="I700" s="13">
        <v>0</v>
      </c>
      <c r="J700" s="13">
        <v>0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1</v>
      </c>
      <c r="Q700" s="13">
        <v>0</v>
      </c>
      <c r="R700" s="13">
        <v>0</v>
      </c>
      <c r="S700" s="13">
        <v>0</v>
      </c>
      <c r="T700" s="13">
        <v>0</v>
      </c>
      <c r="U700" s="9">
        <v>1</v>
      </c>
      <c r="V700" s="9">
        <v>0</v>
      </c>
      <c r="W700" s="15">
        <f t="shared" si="23"/>
        <v>-0.24175289219692153</v>
      </c>
      <c r="X700" s="16">
        <f t="shared" si="22"/>
        <v>5.8444460885576366E-2</v>
      </c>
      <c r="Y700"/>
    </row>
    <row r="701" spans="2:25">
      <c r="B701" s="9">
        <v>0</v>
      </c>
      <c r="C701" s="3">
        <v>1</v>
      </c>
      <c r="D701" s="9">
        <v>1</v>
      </c>
      <c r="E701" s="3">
        <v>0</v>
      </c>
      <c r="F701" s="14">
        <v>0</v>
      </c>
      <c r="G701" s="13">
        <v>0</v>
      </c>
      <c r="H701" s="13">
        <v>0</v>
      </c>
      <c r="I701" s="13">
        <v>0</v>
      </c>
      <c r="J701" s="13">
        <v>0</v>
      </c>
      <c r="K701" s="13">
        <v>0</v>
      </c>
      <c r="L701" s="13">
        <v>0</v>
      </c>
      <c r="M701" s="13">
        <v>0</v>
      </c>
      <c r="N701" s="13">
        <v>0</v>
      </c>
      <c r="O701" s="13">
        <v>0</v>
      </c>
      <c r="P701" s="13">
        <v>0</v>
      </c>
      <c r="Q701" s="13">
        <v>0</v>
      </c>
      <c r="R701" s="13">
        <v>0</v>
      </c>
      <c r="S701" s="13">
        <v>0</v>
      </c>
      <c r="T701" s="13">
        <v>0</v>
      </c>
      <c r="U701" s="9">
        <v>1</v>
      </c>
      <c r="V701" s="9">
        <v>0</v>
      </c>
      <c r="W701" s="15">
        <f t="shared" si="23"/>
        <v>0.4294693448349941</v>
      </c>
      <c r="X701" s="16">
        <f t="shared" si="22"/>
        <v>0.18444391815299907</v>
      </c>
      <c r="Y701"/>
    </row>
    <row r="702" spans="2:25">
      <c r="B702" s="9">
        <v>0</v>
      </c>
      <c r="C702" s="3">
        <v>0</v>
      </c>
      <c r="D702" s="9">
        <v>0</v>
      </c>
      <c r="E702" s="3">
        <v>1</v>
      </c>
      <c r="F702" s="14">
        <v>0</v>
      </c>
      <c r="G702" s="13">
        <v>0</v>
      </c>
      <c r="H702" s="13">
        <v>0</v>
      </c>
      <c r="I702" s="13">
        <v>0</v>
      </c>
      <c r="J702" s="13">
        <v>0</v>
      </c>
      <c r="K702" s="13">
        <v>0</v>
      </c>
      <c r="L702" s="13">
        <v>0</v>
      </c>
      <c r="M702" s="13">
        <v>0</v>
      </c>
      <c r="N702" s="13">
        <v>0</v>
      </c>
      <c r="O702" s="13">
        <v>1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9">
        <v>1</v>
      </c>
      <c r="V702" s="9">
        <v>0</v>
      </c>
      <c r="W702" s="15">
        <f t="shared" si="23"/>
        <v>0.63145708436402881</v>
      </c>
      <c r="X702" s="16">
        <f t="shared" si="22"/>
        <v>0.3987380493935202</v>
      </c>
      <c r="Y702"/>
    </row>
    <row r="703" spans="2:25">
      <c r="B703" s="9">
        <v>0</v>
      </c>
      <c r="C703" s="3">
        <v>1</v>
      </c>
      <c r="D703" s="9">
        <v>1</v>
      </c>
      <c r="E703" s="3">
        <v>0</v>
      </c>
      <c r="F703" s="14">
        <v>0</v>
      </c>
      <c r="G703" s="13">
        <v>0</v>
      </c>
      <c r="H703" s="13">
        <v>1</v>
      </c>
      <c r="I703" s="13">
        <v>0</v>
      </c>
      <c r="J703" s="13">
        <v>0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1</v>
      </c>
      <c r="Q703" s="13">
        <v>0</v>
      </c>
      <c r="R703" s="13">
        <v>0</v>
      </c>
      <c r="S703" s="13">
        <v>0</v>
      </c>
      <c r="T703" s="13">
        <v>0</v>
      </c>
      <c r="U703" s="9">
        <v>1</v>
      </c>
      <c r="V703" s="9">
        <v>0</v>
      </c>
      <c r="W703" s="15">
        <f t="shared" si="23"/>
        <v>3.2328545401702158E-2</v>
      </c>
      <c r="X703" s="16">
        <f t="shared" si="22"/>
        <v>1.0451348477899178E-3</v>
      </c>
      <c r="Y703"/>
    </row>
    <row r="704" spans="2:25">
      <c r="B704" s="9">
        <v>1</v>
      </c>
      <c r="C704" s="3">
        <v>0</v>
      </c>
      <c r="D704" s="9">
        <v>1</v>
      </c>
      <c r="E704" s="3">
        <v>0</v>
      </c>
      <c r="F704" s="14">
        <v>0</v>
      </c>
      <c r="G704" s="13">
        <v>0</v>
      </c>
      <c r="H704" s="13">
        <v>1</v>
      </c>
      <c r="I704" s="13">
        <v>0</v>
      </c>
      <c r="J704" s="13">
        <v>0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1</v>
      </c>
      <c r="Q704" s="13">
        <v>0</v>
      </c>
      <c r="R704" s="13">
        <v>0</v>
      </c>
      <c r="S704" s="13">
        <v>0</v>
      </c>
      <c r="T704" s="13">
        <v>0</v>
      </c>
      <c r="U704" s="9">
        <v>1</v>
      </c>
      <c r="V704" s="9">
        <v>0</v>
      </c>
      <c r="W704" s="15">
        <f t="shared" si="23"/>
        <v>-3.9160646058867599E-2</v>
      </c>
      <c r="X704" s="16">
        <f t="shared" si="22"/>
        <v>1.5335561997479024E-3</v>
      </c>
      <c r="Y704"/>
    </row>
    <row r="705" spans="2:25">
      <c r="B705" s="9">
        <v>0</v>
      </c>
      <c r="C705" s="3">
        <v>1</v>
      </c>
      <c r="D705" s="9">
        <v>1</v>
      </c>
      <c r="E705" s="3">
        <v>0</v>
      </c>
      <c r="F705" s="14">
        <v>0</v>
      </c>
      <c r="G705" s="13">
        <v>0</v>
      </c>
      <c r="H705" s="13">
        <v>1</v>
      </c>
      <c r="I705" s="13">
        <v>0</v>
      </c>
      <c r="J705" s="13">
        <v>0</v>
      </c>
      <c r="K705" s="13">
        <v>0</v>
      </c>
      <c r="L705" s="13">
        <v>0</v>
      </c>
      <c r="M705" s="13">
        <v>0</v>
      </c>
      <c r="N705" s="13">
        <v>0</v>
      </c>
      <c r="O705" s="13">
        <v>0</v>
      </c>
      <c r="P705" s="13">
        <v>0</v>
      </c>
      <c r="Q705" s="13">
        <v>0</v>
      </c>
      <c r="R705" s="13">
        <v>0</v>
      </c>
      <c r="S705" s="13">
        <v>0</v>
      </c>
      <c r="T705" s="13">
        <v>0</v>
      </c>
      <c r="U705" s="9">
        <v>1</v>
      </c>
      <c r="V705" s="9">
        <v>0</v>
      </c>
      <c r="W705" s="15">
        <f t="shared" si="23"/>
        <v>0.19140166852178131</v>
      </c>
      <c r="X705" s="16">
        <f t="shared" si="22"/>
        <v>3.6634598712921851E-2</v>
      </c>
      <c r="Y705"/>
    </row>
    <row r="706" spans="2:25">
      <c r="B706" s="9">
        <v>1</v>
      </c>
      <c r="C706" s="3">
        <v>0</v>
      </c>
      <c r="D706" s="9">
        <v>1</v>
      </c>
      <c r="E706" s="3">
        <v>0</v>
      </c>
      <c r="F706" s="14">
        <v>0</v>
      </c>
      <c r="G706" s="13">
        <v>0</v>
      </c>
      <c r="H706" s="13">
        <v>1</v>
      </c>
      <c r="I706" s="13">
        <v>0</v>
      </c>
      <c r="J706" s="13">
        <v>0</v>
      </c>
      <c r="K706" s="13">
        <v>0</v>
      </c>
      <c r="L706" s="13">
        <v>0</v>
      </c>
      <c r="M706" s="13">
        <v>0</v>
      </c>
      <c r="N706" s="13">
        <v>0</v>
      </c>
      <c r="O706" s="13">
        <v>0</v>
      </c>
      <c r="P706" s="13">
        <v>0</v>
      </c>
      <c r="Q706" s="13">
        <v>0</v>
      </c>
      <c r="R706" s="13">
        <v>0</v>
      </c>
      <c r="S706" s="13">
        <v>0</v>
      </c>
      <c r="T706" s="13">
        <v>0</v>
      </c>
      <c r="U706" s="9">
        <v>1</v>
      </c>
      <c r="V706" s="9">
        <v>0</v>
      </c>
      <c r="W706" s="15">
        <f t="shared" si="23"/>
        <v>0.11991247706121155</v>
      </c>
      <c r="X706" s="16">
        <f t="shared" si="22"/>
        <v>1.4379002154955587E-2</v>
      </c>
      <c r="Y706"/>
    </row>
    <row r="707" spans="2:25">
      <c r="B707" s="9">
        <v>1</v>
      </c>
      <c r="C707" s="3">
        <v>0</v>
      </c>
      <c r="D707" s="9">
        <v>1</v>
      </c>
      <c r="E707" s="3">
        <v>0</v>
      </c>
      <c r="F707" s="14">
        <v>0</v>
      </c>
      <c r="G707" s="13">
        <v>0</v>
      </c>
      <c r="H707" s="13">
        <v>0</v>
      </c>
      <c r="I707" s="13">
        <v>0</v>
      </c>
      <c r="J707" s="13">
        <v>0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0</v>
      </c>
      <c r="Q707" s="13">
        <v>0</v>
      </c>
      <c r="R707" s="13">
        <v>0</v>
      </c>
      <c r="S707" s="13">
        <v>0</v>
      </c>
      <c r="T707" s="13">
        <v>0</v>
      </c>
      <c r="U707" s="9">
        <v>1</v>
      </c>
      <c r="V707" s="9">
        <v>0</v>
      </c>
      <c r="W707" s="15">
        <f t="shared" si="23"/>
        <v>0.3579801533744244</v>
      </c>
      <c r="X707" s="16">
        <f t="shared" si="22"/>
        <v>0.12814979020997641</v>
      </c>
      <c r="Y707"/>
    </row>
    <row r="708" spans="2:25">
      <c r="B708" s="9">
        <v>0</v>
      </c>
      <c r="C708" s="3">
        <v>1</v>
      </c>
      <c r="D708" s="9">
        <v>0</v>
      </c>
      <c r="E708" s="3">
        <v>1</v>
      </c>
      <c r="F708" s="14">
        <v>0</v>
      </c>
      <c r="G708" s="13">
        <v>0</v>
      </c>
      <c r="H708" s="13">
        <v>1</v>
      </c>
      <c r="I708" s="13">
        <v>0</v>
      </c>
      <c r="J708" s="13">
        <v>0</v>
      </c>
      <c r="K708" s="13">
        <v>0</v>
      </c>
      <c r="L708" s="13">
        <v>0</v>
      </c>
      <c r="M708" s="13">
        <v>0</v>
      </c>
      <c r="N708" s="13">
        <v>0</v>
      </c>
      <c r="O708" s="13">
        <v>1</v>
      </c>
      <c r="P708" s="13">
        <v>0</v>
      </c>
      <c r="Q708" s="13">
        <v>0</v>
      </c>
      <c r="R708" s="13">
        <v>0</v>
      </c>
      <c r="S708" s="13">
        <v>0</v>
      </c>
      <c r="T708" s="13">
        <v>0</v>
      </c>
      <c r="U708" s="9">
        <v>1</v>
      </c>
      <c r="V708" s="9">
        <v>0</v>
      </c>
      <c r="W708" s="15">
        <f t="shared" si="23"/>
        <v>0.36656794179837016</v>
      </c>
      <c r="X708" s="16">
        <f t="shared" si="22"/>
        <v>0.1343720559542933</v>
      </c>
      <c r="Y708"/>
    </row>
    <row r="709" spans="2:25">
      <c r="B709" s="9">
        <v>0</v>
      </c>
      <c r="C709" s="3">
        <v>1</v>
      </c>
      <c r="D709" s="9">
        <v>0</v>
      </c>
      <c r="E709" s="3">
        <v>1</v>
      </c>
      <c r="F709" s="14">
        <v>0</v>
      </c>
      <c r="G709" s="13">
        <v>0</v>
      </c>
      <c r="H709" s="13">
        <v>1</v>
      </c>
      <c r="I709" s="13">
        <v>0</v>
      </c>
      <c r="J709" s="13">
        <v>0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>
        <v>0</v>
      </c>
      <c r="U709" s="9">
        <v>1</v>
      </c>
      <c r="V709" s="9">
        <v>0</v>
      </c>
      <c r="W709" s="15">
        <f t="shared" si="23"/>
        <v>0.20603473374264997</v>
      </c>
      <c r="X709" s="16">
        <f t="shared" si="22"/>
        <v>4.2450311508404663E-2</v>
      </c>
      <c r="Y709"/>
    </row>
    <row r="710" spans="2:25">
      <c r="B710" s="9">
        <v>1</v>
      </c>
      <c r="C710" s="3">
        <v>0</v>
      </c>
      <c r="D710" s="9">
        <v>0</v>
      </c>
      <c r="E710" s="3">
        <v>1</v>
      </c>
      <c r="F710" s="14">
        <v>0</v>
      </c>
      <c r="G710" s="13">
        <v>0</v>
      </c>
      <c r="H710" s="13">
        <v>0</v>
      </c>
      <c r="I710" s="13">
        <v>0</v>
      </c>
      <c r="J710" s="13">
        <v>0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0</v>
      </c>
      <c r="Q710" s="13">
        <v>0</v>
      </c>
      <c r="R710" s="13">
        <v>0</v>
      </c>
      <c r="S710" s="13">
        <v>1</v>
      </c>
      <c r="T710" s="13">
        <v>0</v>
      </c>
      <c r="U710" s="9">
        <v>1</v>
      </c>
      <c r="V710" s="9">
        <v>0</v>
      </c>
      <c r="W710" s="15">
        <f t="shared" si="23"/>
        <v>0.16515379928144369</v>
      </c>
      <c r="X710" s="16">
        <f t="shared" si="22"/>
        <v>2.7275777417095391E-2</v>
      </c>
      <c r="Y710"/>
    </row>
    <row r="711" spans="2:25">
      <c r="B711" s="9">
        <v>0</v>
      </c>
      <c r="C711" s="3">
        <v>1</v>
      </c>
      <c r="D711" s="9">
        <v>0</v>
      </c>
      <c r="E711" s="3">
        <v>1</v>
      </c>
      <c r="F711" s="14">
        <v>0</v>
      </c>
      <c r="G711" s="13">
        <v>0</v>
      </c>
      <c r="H711" s="13">
        <v>1</v>
      </c>
      <c r="I711" s="13">
        <v>0</v>
      </c>
      <c r="J711" s="13">
        <v>0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1</v>
      </c>
      <c r="T711" s="13">
        <v>1</v>
      </c>
      <c r="U711" s="9">
        <v>1</v>
      </c>
      <c r="V711" s="9">
        <v>0</v>
      </c>
      <c r="W711" s="15">
        <f t="shared" si="23"/>
        <v>0.23848384521731378</v>
      </c>
      <c r="X711" s="16">
        <f t="shared" si="22"/>
        <v>5.6874544429635673E-2</v>
      </c>
      <c r="Y711"/>
    </row>
    <row r="712" spans="2:25">
      <c r="B712" s="9">
        <v>0</v>
      </c>
      <c r="C712" s="3">
        <v>1</v>
      </c>
      <c r="D712" s="9">
        <v>0</v>
      </c>
      <c r="E712" s="3">
        <v>1</v>
      </c>
      <c r="F712" s="14">
        <v>0</v>
      </c>
      <c r="G712" s="13">
        <v>0</v>
      </c>
      <c r="H712" s="13">
        <v>0</v>
      </c>
      <c r="I712" s="13">
        <v>0</v>
      </c>
      <c r="J712" s="13">
        <v>0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  <c r="Q712" s="13">
        <v>0</v>
      </c>
      <c r="R712" s="13">
        <v>0</v>
      </c>
      <c r="S712" s="13">
        <v>0</v>
      </c>
      <c r="T712" s="13">
        <v>0</v>
      </c>
      <c r="U712" s="9">
        <v>1</v>
      </c>
      <c r="V712" s="9">
        <v>0</v>
      </c>
      <c r="W712" s="15">
        <f t="shared" si="23"/>
        <v>0.44410241005586282</v>
      </c>
      <c r="X712" s="16">
        <f t="shared" ref="X712:X775" si="24">(V712-W712)^2</f>
        <v>0.19722695061742573</v>
      </c>
      <c r="Y712"/>
    </row>
    <row r="713" spans="2:25">
      <c r="B713" s="9">
        <v>1</v>
      </c>
      <c r="C713" s="3">
        <v>0</v>
      </c>
      <c r="D713" s="9">
        <v>0</v>
      </c>
      <c r="E713" s="3">
        <v>1</v>
      </c>
      <c r="F713" s="14">
        <v>0</v>
      </c>
      <c r="G713" s="13">
        <v>0</v>
      </c>
      <c r="H713" s="13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1</v>
      </c>
      <c r="Q713" s="13">
        <v>0</v>
      </c>
      <c r="R713" s="13">
        <v>0</v>
      </c>
      <c r="S713" s="13">
        <v>0</v>
      </c>
      <c r="T713" s="13">
        <v>0</v>
      </c>
      <c r="U713" s="9">
        <v>1</v>
      </c>
      <c r="V713" s="9">
        <v>0</v>
      </c>
      <c r="W713" s="15">
        <f t="shared" ref="W713:W776" si="25">SUMPRODUCT(B$2:U$2,B713:U713)</f>
        <v>0.21354009547521391</v>
      </c>
      <c r="X713" s="16">
        <f t="shared" si="24"/>
        <v>4.5599372375563475E-2</v>
      </c>
      <c r="Y713"/>
    </row>
    <row r="714" spans="2:25">
      <c r="B714" s="9">
        <v>0</v>
      </c>
      <c r="C714" s="3">
        <v>0</v>
      </c>
      <c r="D714" s="9">
        <v>1</v>
      </c>
      <c r="E714" s="3">
        <v>0</v>
      </c>
      <c r="F714" s="14">
        <v>0</v>
      </c>
      <c r="G714" s="13">
        <v>0</v>
      </c>
      <c r="H714" s="13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3">
        <v>0</v>
      </c>
      <c r="O714" s="13">
        <v>0</v>
      </c>
      <c r="P714" s="13">
        <v>0</v>
      </c>
      <c r="Q714" s="13">
        <v>0</v>
      </c>
      <c r="R714" s="13">
        <v>0</v>
      </c>
      <c r="S714" s="13">
        <v>0</v>
      </c>
      <c r="T714" s="13">
        <v>0</v>
      </c>
      <c r="U714" s="9">
        <v>1</v>
      </c>
      <c r="V714" s="9">
        <v>0</v>
      </c>
      <c r="W714" s="15">
        <f t="shared" si="25"/>
        <v>0.45629081108743985</v>
      </c>
      <c r="X714" s="16">
        <f t="shared" si="24"/>
        <v>0.20820130428283373</v>
      </c>
      <c r="Y714"/>
    </row>
    <row r="715" spans="2:25">
      <c r="B715" s="9">
        <v>1</v>
      </c>
      <c r="C715" s="3">
        <v>0</v>
      </c>
      <c r="D715" s="9">
        <v>0</v>
      </c>
      <c r="E715" s="3">
        <v>0</v>
      </c>
      <c r="F715" s="14">
        <v>0</v>
      </c>
      <c r="G715" s="13">
        <v>0</v>
      </c>
      <c r="H715" s="13">
        <v>0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3">
        <v>0</v>
      </c>
      <c r="R715" s="13">
        <v>1</v>
      </c>
      <c r="S715" s="13">
        <v>0</v>
      </c>
      <c r="T715" s="13">
        <v>0</v>
      </c>
      <c r="U715" s="9">
        <v>1</v>
      </c>
      <c r="V715" s="9">
        <v>0</v>
      </c>
      <c r="W715" s="15">
        <f t="shared" si="25"/>
        <v>0.57369362605374064</v>
      </c>
      <c r="X715" s="16">
        <f t="shared" si="24"/>
        <v>0.32912437657468918</v>
      </c>
      <c r="Y715"/>
    </row>
    <row r="716" spans="2:25">
      <c r="B716" s="9">
        <v>0</v>
      </c>
      <c r="C716" s="3">
        <v>0</v>
      </c>
      <c r="D716" s="9">
        <v>0</v>
      </c>
      <c r="E716" s="3">
        <v>1</v>
      </c>
      <c r="F716" s="14">
        <v>0</v>
      </c>
      <c r="G716" s="13">
        <v>1</v>
      </c>
      <c r="H716" s="13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1</v>
      </c>
      <c r="Q716" s="13">
        <v>0</v>
      </c>
      <c r="R716" s="13">
        <v>0</v>
      </c>
      <c r="S716" s="13">
        <v>0</v>
      </c>
      <c r="T716" s="13">
        <v>0</v>
      </c>
      <c r="U716" s="9">
        <v>1</v>
      </c>
      <c r="V716" s="9">
        <v>0</v>
      </c>
      <c r="W716" s="15">
        <f t="shared" si="25"/>
        <v>3.7769315589605723E-2</v>
      </c>
      <c r="X716" s="16">
        <f t="shared" si="24"/>
        <v>1.426521200107234E-3</v>
      </c>
      <c r="Y716"/>
    </row>
    <row r="717" spans="2:25">
      <c r="B717" s="9">
        <v>1</v>
      </c>
      <c r="C717" s="3">
        <v>0</v>
      </c>
      <c r="D717" s="9">
        <v>0</v>
      </c>
      <c r="E717" s="3">
        <v>0</v>
      </c>
      <c r="F717" s="14">
        <v>0</v>
      </c>
      <c r="G717" s="13">
        <v>0</v>
      </c>
      <c r="H717" s="13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3">
        <v>0</v>
      </c>
      <c r="O717" s="13">
        <v>0</v>
      </c>
      <c r="P717" s="13">
        <v>0</v>
      </c>
      <c r="Q717" s="13">
        <v>0</v>
      </c>
      <c r="R717" s="13">
        <v>0</v>
      </c>
      <c r="S717" s="13">
        <v>1</v>
      </c>
      <c r="T717" s="13">
        <v>0</v>
      </c>
      <c r="U717" s="9">
        <v>1</v>
      </c>
      <c r="V717" s="9">
        <v>0</v>
      </c>
      <c r="W717" s="15">
        <f t="shared" si="25"/>
        <v>0.17845143713734318</v>
      </c>
      <c r="X717" s="16">
        <f t="shared" si="24"/>
        <v>3.1844915416383145E-2</v>
      </c>
      <c r="Y717"/>
    </row>
    <row r="718" spans="2:25">
      <c r="B718" s="9">
        <v>0</v>
      </c>
      <c r="C718" s="3">
        <v>0</v>
      </c>
      <c r="D718" s="9">
        <v>1</v>
      </c>
      <c r="E718" s="3">
        <v>0</v>
      </c>
      <c r="F718" s="14">
        <v>0</v>
      </c>
      <c r="G718" s="13">
        <v>0</v>
      </c>
      <c r="H718" s="13">
        <v>1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3">
        <v>0</v>
      </c>
      <c r="O718" s="13">
        <v>0</v>
      </c>
      <c r="P718" s="13">
        <v>0</v>
      </c>
      <c r="Q718" s="13">
        <v>0</v>
      </c>
      <c r="R718" s="13">
        <v>0</v>
      </c>
      <c r="S718" s="13">
        <v>0</v>
      </c>
      <c r="T718" s="13">
        <v>0</v>
      </c>
      <c r="U718" s="9">
        <v>1</v>
      </c>
      <c r="V718" s="9">
        <v>0</v>
      </c>
      <c r="W718" s="15">
        <f t="shared" si="25"/>
        <v>0.21822313477422706</v>
      </c>
      <c r="X718" s="16">
        <f t="shared" si="24"/>
        <v>4.7621336550690466E-2</v>
      </c>
      <c r="Y718"/>
    </row>
    <row r="719" spans="2:25">
      <c r="B719" s="9">
        <v>0</v>
      </c>
      <c r="C719" s="3">
        <v>1</v>
      </c>
      <c r="D719" s="9">
        <v>0</v>
      </c>
      <c r="E719" s="3">
        <v>0</v>
      </c>
      <c r="F719" s="14">
        <v>0</v>
      </c>
      <c r="G719" s="13">
        <v>0</v>
      </c>
      <c r="H719" s="13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3">
        <v>0</v>
      </c>
      <c r="O719" s="13">
        <v>0</v>
      </c>
      <c r="P719" s="13">
        <v>0</v>
      </c>
      <c r="Q719" s="13">
        <v>0</v>
      </c>
      <c r="R719" s="13">
        <v>0</v>
      </c>
      <c r="S719" s="13">
        <v>0</v>
      </c>
      <c r="T719" s="13">
        <v>0</v>
      </c>
      <c r="U719" s="9">
        <v>1</v>
      </c>
      <c r="V719" s="9">
        <v>0</v>
      </c>
      <c r="W719" s="15">
        <f t="shared" si="25"/>
        <v>0.45740004791176225</v>
      </c>
      <c r="X719" s="16">
        <f t="shared" si="24"/>
        <v>0.20921480382968241</v>
      </c>
      <c r="Y719"/>
    </row>
    <row r="720" spans="2:25">
      <c r="B720" s="9">
        <v>0</v>
      </c>
      <c r="C720" s="3">
        <v>1</v>
      </c>
      <c r="D720" s="9">
        <v>0</v>
      </c>
      <c r="E720" s="3">
        <v>1</v>
      </c>
      <c r="F720" s="14">
        <v>0</v>
      </c>
      <c r="G720" s="13">
        <v>0</v>
      </c>
      <c r="H720" s="13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3">
        <v>0</v>
      </c>
      <c r="O720" s="13">
        <v>0</v>
      </c>
      <c r="P720" s="13">
        <v>0</v>
      </c>
      <c r="Q720" s="13">
        <v>0</v>
      </c>
      <c r="R720" s="13">
        <v>0</v>
      </c>
      <c r="S720" s="13">
        <v>0</v>
      </c>
      <c r="T720" s="13">
        <v>0</v>
      </c>
      <c r="U720" s="9">
        <v>1</v>
      </c>
      <c r="V720" s="9">
        <v>0</v>
      </c>
      <c r="W720" s="15">
        <f t="shared" si="25"/>
        <v>0.44410241005586282</v>
      </c>
      <c r="X720" s="16">
        <f t="shared" si="24"/>
        <v>0.19722695061742573</v>
      </c>
      <c r="Y720"/>
    </row>
    <row r="721" spans="2:25">
      <c r="B721" s="9">
        <v>1</v>
      </c>
      <c r="C721" s="3">
        <v>0</v>
      </c>
      <c r="D721" s="9">
        <v>1</v>
      </c>
      <c r="E721" s="3">
        <v>0</v>
      </c>
      <c r="F721" s="14">
        <v>0</v>
      </c>
      <c r="G721" s="13">
        <v>1</v>
      </c>
      <c r="H721" s="13">
        <v>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3">
        <v>0</v>
      </c>
      <c r="O721" s="13">
        <v>1</v>
      </c>
      <c r="P721" s="13">
        <v>0</v>
      </c>
      <c r="Q721" s="13">
        <v>0</v>
      </c>
      <c r="R721" s="13">
        <v>0</v>
      </c>
      <c r="S721" s="13">
        <v>0</v>
      </c>
      <c r="T721" s="13">
        <v>0</v>
      </c>
      <c r="U721" s="9">
        <v>1</v>
      </c>
      <c r="V721" s="9">
        <v>0</v>
      </c>
      <c r="W721" s="15">
        <f t="shared" si="25"/>
        <v>0.2444319238315209</v>
      </c>
      <c r="X721" s="16">
        <f t="shared" si="24"/>
        <v>5.9746965387978433E-2</v>
      </c>
      <c r="Y721"/>
    </row>
    <row r="722" spans="2:25">
      <c r="B722" s="9">
        <v>0</v>
      </c>
      <c r="C722" s="3">
        <v>1</v>
      </c>
      <c r="D722" s="9">
        <v>0</v>
      </c>
      <c r="E722" s="3">
        <v>1</v>
      </c>
      <c r="F722" s="14">
        <v>0</v>
      </c>
      <c r="G722" s="13">
        <v>0</v>
      </c>
      <c r="H722" s="13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  <c r="Q722" s="13">
        <v>0</v>
      </c>
      <c r="R722" s="13">
        <v>0</v>
      </c>
      <c r="S722" s="13">
        <v>0</v>
      </c>
      <c r="T722" s="13">
        <v>0</v>
      </c>
      <c r="U722" s="9">
        <v>1</v>
      </c>
      <c r="V722" s="9">
        <v>0</v>
      </c>
      <c r="W722" s="15">
        <f t="shared" si="25"/>
        <v>0.44410241005586282</v>
      </c>
      <c r="X722" s="16">
        <f t="shared" si="24"/>
        <v>0.19722695061742573</v>
      </c>
      <c r="Y722"/>
    </row>
    <row r="723" spans="2:25">
      <c r="B723" s="9">
        <v>0</v>
      </c>
      <c r="C723" s="3">
        <v>1</v>
      </c>
      <c r="D723" s="9">
        <v>0</v>
      </c>
      <c r="E723" s="3">
        <v>1</v>
      </c>
      <c r="F723" s="14">
        <v>0</v>
      </c>
      <c r="G723" s="13">
        <v>0</v>
      </c>
      <c r="H723" s="13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3">
        <v>0</v>
      </c>
      <c r="O723" s="13">
        <v>0</v>
      </c>
      <c r="P723" s="13">
        <v>0</v>
      </c>
      <c r="Q723" s="13">
        <v>0</v>
      </c>
      <c r="R723" s="13">
        <v>0</v>
      </c>
      <c r="S723" s="13">
        <v>0</v>
      </c>
      <c r="T723" s="13">
        <v>0</v>
      </c>
      <c r="U723" s="9">
        <v>1</v>
      </c>
      <c r="V723" s="9">
        <v>0</v>
      </c>
      <c r="W723" s="15">
        <f t="shared" si="25"/>
        <v>0.44410241005586282</v>
      </c>
      <c r="X723" s="16">
        <f t="shared" si="24"/>
        <v>0.19722695061742573</v>
      </c>
      <c r="Y723"/>
    </row>
    <row r="724" spans="2:25">
      <c r="B724" s="9">
        <v>1</v>
      </c>
      <c r="C724" s="3">
        <v>0</v>
      </c>
      <c r="D724" s="9">
        <v>0</v>
      </c>
      <c r="E724" s="3">
        <v>1</v>
      </c>
      <c r="F724" s="14">
        <v>0</v>
      </c>
      <c r="G724" s="13">
        <v>0</v>
      </c>
      <c r="H724" s="13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3">
        <v>0</v>
      </c>
      <c r="O724" s="13">
        <v>0</v>
      </c>
      <c r="P724" s="13">
        <v>0</v>
      </c>
      <c r="Q724" s="13">
        <v>0</v>
      </c>
      <c r="R724" s="13">
        <v>0</v>
      </c>
      <c r="S724" s="13">
        <v>1</v>
      </c>
      <c r="T724" s="13">
        <v>0</v>
      </c>
      <c r="U724" s="9">
        <v>1</v>
      </c>
      <c r="V724" s="9">
        <v>0</v>
      </c>
      <c r="W724" s="15">
        <f t="shared" si="25"/>
        <v>0.16515379928144369</v>
      </c>
      <c r="X724" s="16">
        <f t="shared" si="24"/>
        <v>2.7275777417095391E-2</v>
      </c>
      <c r="Y724"/>
    </row>
    <row r="725" spans="2:25">
      <c r="B725" s="9">
        <v>0</v>
      </c>
      <c r="C725" s="3">
        <v>1</v>
      </c>
      <c r="D725" s="9">
        <v>0</v>
      </c>
      <c r="E725" s="3">
        <v>1</v>
      </c>
      <c r="F725" s="14">
        <v>0</v>
      </c>
      <c r="G725" s="13">
        <v>1</v>
      </c>
      <c r="H725" s="13">
        <v>1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3">
        <v>0</v>
      </c>
      <c r="O725" s="13">
        <v>0</v>
      </c>
      <c r="P725" s="13">
        <v>0</v>
      </c>
      <c r="Q725" s="13">
        <v>0</v>
      </c>
      <c r="R725" s="13">
        <v>0</v>
      </c>
      <c r="S725" s="13">
        <v>0</v>
      </c>
      <c r="T725" s="13">
        <v>0</v>
      </c>
      <c r="U725" s="9">
        <v>1</v>
      </c>
      <c r="V725" s="9">
        <v>0</v>
      </c>
      <c r="W725" s="15">
        <f t="shared" si="25"/>
        <v>-6.8046703855973667E-2</v>
      </c>
      <c r="X725" s="16">
        <f t="shared" si="24"/>
        <v>4.6303539056625816E-3</v>
      </c>
      <c r="Y725"/>
    </row>
    <row r="726" spans="2:25">
      <c r="B726" s="9">
        <v>0</v>
      </c>
      <c r="C726" s="3">
        <v>1</v>
      </c>
      <c r="D726" s="9">
        <v>1</v>
      </c>
      <c r="E726" s="3">
        <v>0</v>
      </c>
      <c r="F726" s="14">
        <v>0</v>
      </c>
      <c r="G726" s="13">
        <v>0</v>
      </c>
      <c r="H726" s="13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3">
        <v>1</v>
      </c>
      <c r="Q726" s="13">
        <v>0</v>
      </c>
      <c r="R726" s="13">
        <v>0</v>
      </c>
      <c r="S726" s="13">
        <v>1</v>
      </c>
      <c r="T726" s="13">
        <v>0</v>
      </c>
      <c r="U726" s="9">
        <v>1</v>
      </c>
      <c r="V726" s="9">
        <v>0</v>
      </c>
      <c r="W726" s="15">
        <f t="shared" si="25"/>
        <v>6.2936802401065584E-2</v>
      </c>
      <c r="X726" s="16">
        <f t="shared" si="24"/>
        <v>3.9610410964707743E-3</v>
      </c>
      <c r="Y726"/>
    </row>
    <row r="727" spans="2:25">
      <c r="B727" s="9">
        <v>0</v>
      </c>
      <c r="C727" s="3">
        <v>1</v>
      </c>
      <c r="D727" s="9">
        <v>0</v>
      </c>
      <c r="E727" s="3">
        <v>1</v>
      </c>
      <c r="F727" s="14">
        <v>0</v>
      </c>
      <c r="G727" s="13">
        <v>0</v>
      </c>
      <c r="H727" s="13">
        <v>1</v>
      </c>
      <c r="I727" s="13">
        <v>0</v>
      </c>
      <c r="J727" s="13">
        <v>0</v>
      </c>
      <c r="K727" s="13">
        <v>0</v>
      </c>
      <c r="L727" s="13">
        <v>0</v>
      </c>
      <c r="M727" s="13">
        <v>0</v>
      </c>
      <c r="N727" s="13">
        <v>0</v>
      </c>
      <c r="O727" s="13">
        <v>0</v>
      </c>
      <c r="P727" s="13">
        <v>0</v>
      </c>
      <c r="Q727" s="13">
        <v>0</v>
      </c>
      <c r="R727" s="13">
        <v>0</v>
      </c>
      <c r="S727" s="13">
        <v>1</v>
      </c>
      <c r="T727" s="13">
        <v>0</v>
      </c>
      <c r="U727" s="9">
        <v>1</v>
      </c>
      <c r="V727" s="9">
        <v>0</v>
      </c>
      <c r="W727" s="15">
        <f t="shared" si="25"/>
        <v>-1.4246855711994022E-3</v>
      </c>
      <c r="X727" s="16">
        <f t="shared" si="24"/>
        <v>2.0297289767837671E-6</v>
      </c>
      <c r="Y727"/>
    </row>
    <row r="728" spans="2:25">
      <c r="B728" s="9">
        <v>0</v>
      </c>
      <c r="C728" s="3">
        <v>0</v>
      </c>
      <c r="D728" s="9">
        <v>1</v>
      </c>
      <c r="E728" s="3">
        <v>0</v>
      </c>
      <c r="F728" s="14">
        <v>0</v>
      </c>
      <c r="G728" s="13">
        <v>0</v>
      </c>
      <c r="H728" s="13">
        <v>0</v>
      </c>
      <c r="I728" s="13">
        <v>0</v>
      </c>
      <c r="J728" s="13">
        <v>0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3">
        <v>0</v>
      </c>
      <c r="Q728" s="13">
        <v>0</v>
      </c>
      <c r="R728" s="13">
        <v>0</v>
      </c>
      <c r="S728" s="13">
        <v>0</v>
      </c>
      <c r="T728" s="13">
        <v>0</v>
      </c>
      <c r="U728" s="9">
        <v>1</v>
      </c>
      <c r="V728" s="9">
        <v>0</v>
      </c>
      <c r="W728" s="15">
        <f t="shared" si="25"/>
        <v>0.45629081108743985</v>
      </c>
      <c r="X728" s="16">
        <f t="shared" si="24"/>
        <v>0.20820130428283373</v>
      </c>
      <c r="Y728"/>
    </row>
    <row r="729" spans="2:25">
      <c r="B729" s="9">
        <v>0</v>
      </c>
      <c r="C729" s="3">
        <v>1</v>
      </c>
      <c r="D729" s="9">
        <v>0</v>
      </c>
      <c r="E729" s="3">
        <v>1</v>
      </c>
      <c r="F729" s="14">
        <v>0</v>
      </c>
      <c r="G729" s="13">
        <v>0</v>
      </c>
      <c r="H729" s="13">
        <v>0</v>
      </c>
      <c r="I729" s="13">
        <v>0</v>
      </c>
      <c r="J729" s="13">
        <v>1</v>
      </c>
      <c r="K729" s="13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0</v>
      </c>
      <c r="Q729" s="13">
        <v>0</v>
      </c>
      <c r="R729" s="13">
        <v>0</v>
      </c>
      <c r="S729" s="13">
        <v>0</v>
      </c>
      <c r="T729" s="13">
        <v>0</v>
      </c>
      <c r="U729" s="9">
        <v>1</v>
      </c>
      <c r="V729" s="9">
        <v>0</v>
      </c>
      <c r="W729" s="15">
        <f t="shared" si="25"/>
        <v>0.73822698663947872</v>
      </c>
      <c r="X729" s="16">
        <f t="shared" si="24"/>
        <v>0.54497908380280513</v>
      </c>
      <c r="Y729"/>
    </row>
    <row r="730" spans="2:25">
      <c r="B730" s="9">
        <v>1</v>
      </c>
      <c r="C730" s="3">
        <v>0</v>
      </c>
      <c r="D730" s="9">
        <v>0</v>
      </c>
      <c r="E730" s="3">
        <v>1</v>
      </c>
      <c r="F730" s="14">
        <v>0</v>
      </c>
      <c r="G730" s="13">
        <v>1</v>
      </c>
      <c r="H730" s="13">
        <v>1</v>
      </c>
      <c r="I730" s="13">
        <v>0</v>
      </c>
      <c r="J730" s="13">
        <v>0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  <c r="Q730" s="13">
        <v>0</v>
      </c>
      <c r="R730" s="13">
        <v>0</v>
      </c>
      <c r="S730" s="13">
        <v>0</v>
      </c>
      <c r="T730" s="13">
        <v>0</v>
      </c>
      <c r="U730" s="9">
        <v>1</v>
      </c>
      <c r="V730" s="9">
        <v>0</v>
      </c>
      <c r="W730" s="15">
        <f t="shared" si="25"/>
        <v>-0.13953589531654342</v>
      </c>
      <c r="X730" s="16">
        <f t="shared" si="24"/>
        <v>1.9470266081789363E-2</v>
      </c>
      <c r="Y730"/>
    </row>
    <row r="731" spans="2:25">
      <c r="B731" s="9">
        <v>1</v>
      </c>
      <c r="C731" s="3">
        <v>0</v>
      </c>
      <c r="D731" s="9">
        <v>0</v>
      </c>
      <c r="E731" s="3">
        <v>1</v>
      </c>
      <c r="F731" s="14">
        <v>0</v>
      </c>
      <c r="G731" s="13">
        <v>1</v>
      </c>
      <c r="H731" s="13">
        <v>1</v>
      </c>
      <c r="I731" s="13">
        <v>0</v>
      </c>
      <c r="J731" s="13">
        <v>0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3">
        <v>1</v>
      </c>
      <c r="Q731" s="13">
        <v>0</v>
      </c>
      <c r="R731" s="13">
        <v>0</v>
      </c>
      <c r="S731" s="13">
        <v>0</v>
      </c>
      <c r="T731" s="13">
        <v>0</v>
      </c>
      <c r="U731" s="9">
        <v>1</v>
      </c>
      <c r="V731" s="9">
        <v>0</v>
      </c>
      <c r="W731" s="15">
        <f t="shared" si="25"/>
        <v>-0.29860901843662258</v>
      </c>
      <c r="X731" s="16">
        <f t="shared" si="24"/>
        <v>8.9167345891683195E-2</v>
      </c>
      <c r="Y731"/>
    </row>
    <row r="732" spans="2:25">
      <c r="B732" s="9">
        <v>1</v>
      </c>
      <c r="C732" s="3">
        <v>0</v>
      </c>
      <c r="D732" s="9">
        <v>1</v>
      </c>
      <c r="E732" s="3">
        <v>0</v>
      </c>
      <c r="F732" s="14">
        <v>0</v>
      </c>
      <c r="G732" s="13">
        <v>0</v>
      </c>
      <c r="H732" s="13">
        <v>0</v>
      </c>
      <c r="I732" s="13">
        <v>0</v>
      </c>
      <c r="J732" s="13">
        <v>0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13">
        <v>0</v>
      </c>
      <c r="T732" s="13">
        <v>0</v>
      </c>
      <c r="U732" s="9">
        <v>1</v>
      </c>
      <c r="V732" s="9">
        <v>0</v>
      </c>
      <c r="W732" s="15">
        <f t="shared" si="25"/>
        <v>0.3579801533744244</v>
      </c>
      <c r="X732" s="16">
        <f t="shared" si="24"/>
        <v>0.12814979020997641</v>
      </c>
      <c r="Y732"/>
    </row>
    <row r="733" spans="2:25">
      <c r="B733" s="9">
        <v>1</v>
      </c>
      <c r="C733" s="3">
        <v>0</v>
      </c>
      <c r="D733" s="9">
        <v>0</v>
      </c>
      <c r="E733" s="3">
        <v>1</v>
      </c>
      <c r="F733" s="14">
        <v>0</v>
      </c>
      <c r="G733" s="13">
        <v>1</v>
      </c>
      <c r="H733" s="13">
        <v>0</v>
      </c>
      <c r="I733" s="13">
        <v>0</v>
      </c>
      <c r="J733" s="13">
        <v>0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0</v>
      </c>
      <c r="Q733" s="13">
        <v>0</v>
      </c>
      <c r="R733" s="13">
        <v>0</v>
      </c>
      <c r="S733" s="13">
        <v>1</v>
      </c>
      <c r="T733" s="13">
        <v>0</v>
      </c>
      <c r="U733" s="9">
        <v>1</v>
      </c>
      <c r="V733" s="9">
        <v>0</v>
      </c>
      <c r="W733" s="15">
        <f t="shared" si="25"/>
        <v>-0.10892763831718</v>
      </c>
      <c r="X733" s="16">
        <f t="shared" si="24"/>
        <v>1.186523038935838E-2</v>
      </c>
      <c r="Y733"/>
    </row>
    <row r="734" spans="2:25">
      <c r="B734" s="9">
        <v>0</v>
      </c>
      <c r="C734" s="3">
        <v>1</v>
      </c>
      <c r="D734" s="9">
        <v>0</v>
      </c>
      <c r="E734" s="3">
        <v>1</v>
      </c>
      <c r="F734" s="14">
        <v>0</v>
      </c>
      <c r="G734" s="13">
        <v>0</v>
      </c>
      <c r="H734" s="13">
        <v>0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  <c r="Q734" s="13">
        <v>0</v>
      </c>
      <c r="R734" s="13">
        <v>0</v>
      </c>
      <c r="S734" s="13">
        <v>0</v>
      </c>
      <c r="T734" s="13">
        <v>0</v>
      </c>
      <c r="U734" s="9">
        <v>1</v>
      </c>
      <c r="V734" s="9">
        <v>0</v>
      </c>
      <c r="W734" s="15">
        <f t="shared" si="25"/>
        <v>0.44410241005586282</v>
      </c>
      <c r="X734" s="16">
        <f t="shared" si="24"/>
        <v>0.19722695061742573</v>
      </c>
      <c r="Y734"/>
    </row>
    <row r="735" spans="2:25">
      <c r="B735" s="9">
        <v>0</v>
      </c>
      <c r="C735" s="3">
        <v>1</v>
      </c>
      <c r="D735" s="9">
        <v>0</v>
      </c>
      <c r="E735" s="3">
        <v>0</v>
      </c>
      <c r="F735" s="14">
        <v>0</v>
      </c>
      <c r="G735" s="13">
        <v>1</v>
      </c>
      <c r="H735" s="13">
        <v>0</v>
      </c>
      <c r="I735" s="13">
        <v>0</v>
      </c>
      <c r="J735" s="13">
        <v>0</v>
      </c>
      <c r="K735" s="13">
        <v>0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3">
        <v>0</v>
      </c>
      <c r="R735" s="13">
        <v>0</v>
      </c>
      <c r="S735" s="13">
        <v>0</v>
      </c>
      <c r="T735" s="13">
        <v>0</v>
      </c>
      <c r="U735" s="9">
        <v>1</v>
      </c>
      <c r="V735" s="9">
        <v>0</v>
      </c>
      <c r="W735" s="15">
        <f t="shared" si="25"/>
        <v>0.18331861031313856</v>
      </c>
      <c r="X735" s="16">
        <f t="shared" si="24"/>
        <v>3.360571288714035E-2</v>
      </c>
      <c r="Y735"/>
    </row>
    <row r="736" spans="2:25">
      <c r="B736" s="9">
        <v>0</v>
      </c>
      <c r="C736" s="3">
        <v>1</v>
      </c>
      <c r="D736" s="9">
        <v>1</v>
      </c>
      <c r="E736" s="3">
        <v>0</v>
      </c>
      <c r="F736" s="14">
        <v>0</v>
      </c>
      <c r="G736" s="13">
        <v>0</v>
      </c>
      <c r="H736" s="13">
        <v>0</v>
      </c>
      <c r="I736" s="13">
        <v>0</v>
      </c>
      <c r="J736" s="13">
        <v>0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1</v>
      </c>
      <c r="Q736" s="13">
        <v>0</v>
      </c>
      <c r="R736" s="13">
        <v>0</v>
      </c>
      <c r="S736" s="13">
        <v>0</v>
      </c>
      <c r="T736" s="13">
        <v>0</v>
      </c>
      <c r="U736" s="9">
        <v>1</v>
      </c>
      <c r="V736" s="9">
        <v>0</v>
      </c>
      <c r="W736" s="15">
        <f t="shared" si="25"/>
        <v>0.27039622171491495</v>
      </c>
      <c r="X736" s="16">
        <f t="shared" si="24"/>
        <v>7.3114116717701447E-2</v>
      </c>
      <c r="Y736"/>
    </row>
    <row r="737" spans="2:25">
      <c r="B737" s="9">
        <v>1</v>
      </c>
      <c r="C737" s="3">
        <v>0</v>
      </c>
      <c r="D737" s="9">
        <v>0</v>
      </c>
      <c r="E737" s="3">
        <v>1</v>
      </c>
      <c r="F737" s="14">
        <v>0</v>
      </c>
      <c r="G737" s="13">
        <v>1</v>
      </c>
      <c r="H737" s="13">
        <v>1</v>
      </c>
      <c r="I737" s="13">
        <v>0</v>
      </c>
      <c r="J737" s="13">
        <v>0</v>
      </c>
      <c r="K737" s="13">
        <v>0</v>
      </c>
      <c r="L737" s="13">
        <v>0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0</v>
      </c>
      <c r="S737" s="13">
        <v>0</v>
      </c>
      <c r="T737" s="13">
        <v>0</v>
      </c>
      <c r="U737" s="9">
        <v>1</v>
      </c>
      <c r="V737" s="9">
        <v>0</v>
      </c>
      <c r="W737" s="15">
        <f t="shared" si="25"/>
        <v>-0.13953589531654342</v>
      </c>
      <c r="X737" s="16">
        <f t="shared" si="24"/>
        <v>1.9470266081789363E-2</v>
      </c>
      <c r="Y737"/>
    </row>
    <row r="738" spans="2:25">
      <c r="B738" s="9">
        <v>1</v>
      </c>
      <c r="C738" s="3">
        <v>0</v>
      </c>
      <c r="D738" s="9">
        <v>0</v>
      </c>
      <c r="E738" s="3">
        <v>1</v>
      </c>
      <c r="F738" s="14">
        <v>0</v>
      </c>
      <c r="G738" s="13">
        <v>1</v>
      </c>
      <c r="H738" s="13">
        <v>0</v>
      </c>
      <c r="I738" s="13">
        <v>0</v>
      </c>
      <c r="J738" s="13">
        <v>0</v>
      </c>
      <c r="K738" s="13">
        <v>0</v>
      </c>
      <c r="L738" s="13">
        <v>0</v>
      </c>
      <c r="M738" s="13">
        <v>0</v>
      </c>
      <c r="N738" s="13">
        <v>0</v>
      </c>
      <c r="O738" s="13">
        <v>0</v>
      </c>
      <c r="P738" s="13">
        <v>0</v>
      </c>
      <c r="Q738" s="13">
        <v>0</v>
      </c>
      <c r="R738" s="13">
        <v>0</v>
      </c>
      <c r="S738" s="13">
        <v>0</v>
      </c>
      <c r="T738" s="13">
        <v>0</v>
      </c>
      <c r="U738" s="9">
        <v>1</v>
      </c>
      <c r="V738" s="9">
        <v>0</v>
      </c>
      <c r="W738" s="15">
        <f t="shared" si="25"/>
        <v>9.8531780996669371E-2</v>
      </c>
      <c r="X738" s="16">
        <f t="shared" si="24"/>
        <v>9.7085118663756149E-3</v>
      </c>
      <c r="Y738"/>
    </row>
    <row r="739" spans="2:25">
      <c r="B739" s="9">
        <v>0</v>
      </c>
      <c r="C739" s="3">
        <v>1</v>
      </c>
      <c r="D739" s="9">
        <v>1</v>
      </c>
      <c r="E739" s="3">
        <v>0</v>
      </c>
      <c r="F739" s="14">
        <v>0</v>
      </c>
      <c r="G739" s="13">
        <v>1</v>
      </c>
      <c r="H739" s="13">
        <v>1</v>
      </c>
      <c r="I739" s="13">
        <v>0</v>
      </c>
      <c r="J739" s="13">
        <v>0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  <c r="T739" s="13">
        <v>0</v>
      </c>
      <c r="U739" s="9">
        <v>1</v>
      </c>
      <c r="V739" s="9">
        <v>0</v>
      </c>
      <c r="W739" s="15">
        <f t="shared" si="25"/>
        <v>-8.267976907684238E-2</v>
      </c>
      <c r="X739" s="16">
        <f t="shared" si="24"/>
        <v>6.8359442145999811E-3</v>
      </c>
      <c r="Y739"/>
    </row>
    <row r="740" spans="2:25">
      <c r="B740" s="9">
        <v>0</v>
      </c>
      <c r="C740" s="3">
        <v>1</v>
      </c>
      <c r="D740" s="9">
        <v>1</v>
      </c>
      <c r="E740" s="3">
        <v>0</v>
      </c>
      <c r="F740" s="14">
        <v>0</v>
      </c>
      <c r="G740" s="13">
        <v>0</v>
      </c>
      <c r="H740" s="13">
        <v>1</v>
      </c>
      <c r="I740" s="13">
        <v>0</v>
      </c>
      <c r="J740" s="13">
        <v>0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  <c r="Q740" s="13">
        <v>0</v>
      </c>
      <c r="R740" s="13">
        <v>0</v>
      </c>
      <c r="S740" s="13">
        <v>0</v>
      </c>
      <c r="T740" s="13">
        <v>0</v>
      </c>
      <c r="U740" s="9">
        <v>1</v>
      </c>
      <c r="V740" s="9">
        <v>0</v>
      </c>
      <c r="W740" s="15">
        <f t="shared" si="25"/>
        <v>0.19140166852178131</v>
      </c>
      <c r="X740" s="16">
        <f t="shared" si="24"/>
        <v>3.6634598712921851E-2</v>
      </c>
      <c r="Y740"/>
    </row>
    <row r="741" spans="2:25">
      <c r="B741" s="9">
        <v>0</v>
      </c>
      <c r="C741" s="3">
        <v>1</v>
      </c>
      <c r="D741" s="9">
        <v>0</v>
      </c>
      <c r="E741" s="3">
        <v>1</v>
      </c>
      <c r="F741" s="14">
        <v>0</v>
      </c>
      <c r="G741" s="13">
        <v>0</v>
      </c>
      <c r="H741" s="13">
        <v>1</v>
      </c>
      <c r="I741" s="13">
        <v>0</v>
      </c>
      <c r="J741" s="13">
        <v>0</v>
      </c>
      <c r="K741" s="13">
        <v>0</v>
      </c>
      <c r="L741" s="13">
        <v>0</v>
      </c>
      <c r="M741" s="13">
        <v>0</v>
      </c>
      <c r="N741" s="13">
        <v>0</v>
      </c>
      <c r="O741" s="13">
        <v>0</v>
      </c>
      <c r="P741" s="13">
        <v>0</v>
      </c>
      <c r="Q741" s="13">
        <v>0</v>
      </c>
      <c r="R741" s="13">
        <v>0</v>
      </c>
      <c r="S741" s="13">
        <v>0</v>
      </c>
      <c r="T741" s="13">
        <v>0</v>
      </c>
      <c r="U741" s="9">
        <v>1</v>
      </c>
      <c r="V741" s="9">
        <v>0</v>
      </c>
      <c r="W741" s="15">
        <f t="shared" si="25"/>
        <v>0.20603473374264997</v>
      </c>
      <c r="X741" s="16">
        <f t="shared" si="24"/>
        <v>4.2450311508404663E-2</v>
      </c>
      <c r="Y741"/>
    </row>
    <row r="742" spans="2:25">
      <c r="B742" s="9">
        <v>0</v>
      </c>
      <c r="C742" s="3">
        <v>1</v>
      </c>
      <c r="D742" s="9">
        <v>1</v>
      </c>
      <c r="E742" s="3">
        <v>0</v>
      </c>
      <c r="F742" s="14">
        <v>0</v>
      </c>
      <c r="G742" s="13">
        <v>0</v>
      </c>
      <c r="H742" s="13">
        <v>0</v>
      </c>
      <c r="I742" s="13">
        <v>0</v>
      </c>
      <c r="J742" s="13">
        <v>0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>
        <v>0</v>
      </c>
      <c r="U742" s="9">
        <v>1</v>
      </c>
      <c r="V742" s="9">
        <v>0</v>
      </c>
      <c r="W742" s="15">
        <f t="shared" si="25"/>
        <v>0.4294693448349941</v>
      </c>
      <c r="X742" s="16">
        <f t="shared" si="24"/>
        <v>0.18444391815299907</v>
      </c>
      <c r="Y742"/>
    </row>
    <row r="743" spans="2:25">
      <c r="B743" s="9">
        <v>0</v>
      </c>
      <c r="C743" s="3">
        <v>1</v>
      </c>
      <c r="D743" s="9">
        <v>1</v>
      </c>
      <c r="E743" s="3">
        <v>0</v>
      </c>
      <c r="F743" s="14">
        <v>0</v>
      </c>
      <c r="G743" s="13">
        <v>0</v>
      </c>
      <c r="H743" s="13">
        <v>0</v>
      </c>
      <c r="I743" s="13">
        <v>0</v>
      </c>
      <c r="J743" s="13">
        <v>0</v>
      </c>
      <c r="K743" s="13">
        <v>0</v>
      </c>
      <c r="L743" s="13">
        <v>0</v>
      </c>
      <c r="M743" s="13">
        <v>0</v>
      </c>
      <c r="N743" s="13">
        <v>0</v>
      </c>
      <c r="O743" s="13">
        <v>0</v>
      </c>
      <c r="P743" s="13">
        <v>0</v>
      </c>
      <c r="Q743" s="13">
        <v>0</v>
      </c>
      <c r="R743" s="13">
        <v>0</v>
      </c>
      <c r="S743" s="13">
        <v>0</v>
      </c>
      <c r="T743" s="13">
        <v>0</v>
      </c>
      <c r="U743" s="9">
        <v>1</v>
      </c>
      <c r="V743" s="9">
        <v>0</v>
      </c>
      <c r="W743" s="15">
        <f t="shared" si="25"/>
        <v>0.4294693448349941</v>
      </c>
      <c r="X743" s="16">
        <f t="shared" si="24"/>
        <v>0.18444391815299907</v>
      </c>
      <c r="Y743"/>
    </row>
    <row r="744" spans="2:25">
      <c r="B744" s="9">
        <v>0</v>
      </c>
      <c r="C744" s="3">
        <v>0</v>
      </c>
      <c r="D744" s="9">
        <v>0</v>
      </c>
      <c r="E744" s="3">
        <v>1</v>
      </c>
      <c r="F744" s="14">
        <v>0</v>
      </c>
      <c r="G744" s="13">
        <v>0</v>
      </c>
      <c r="H744" s="13">
        <v>1</v>
      </c>
      <c r="I744" s="13">
        <v>0</v>
      </c>
      <c r="J744" s="13">
        <v>0</v>
      </c>
      <c r="K744" s="13">
        <v>0</v>
      </c>
      <c r="L744" s="13">
        <v>0</v>
      </c>
      <c r="M744" s="13">
        <v>0</v>
      </c>
      <c r="N744" s="13">
        <v>0</v>
      </c>
      <c r="O744" s="13">
        <v>0</v>
      </c>
      <c r="P744" s="13">
        <v>0</v>
      </c>
      <c r="Q744" s="13">
        <v>0</v>
      </c>
      <c r="R744" s="13">
        <v>0</v>
      </c>
      <c r="S744" s="13">
        <v>0</v>
      </c>
      <c r="T744" s="13">
        <v>0</v>
      </c>
      <c r="U744" s="9">
        <v>1</v>
      </c>
      <c r="V744" s="9">
        <v>0</v>
      </c>
      <c r="W744" s="15">
        <f t="shared" si="25"/>
        <v>0.23285619999509571</v>
      </c>
      <c r="X744" s="16">
        <f t="shared" si="24"/>
        <v>5.422200987615601E-2</v>
      </c>
      <c r="Y744"/>
    </row>
    <row r="745" spans="2:25">
      <c r="B745" s="9">
        <v>1</v>
      </c>
      <c r="C745" s="3">
        <v>0</v>
      </c>
      <c r="D745" s="9">
        <v>0</v>
      </c>
      <c r="E745" s="3">
        <v>1</v>
      </c>
      <c r="F745" s="14">
        <v>0</v>
      </c>
      <c r="G745" s="13">
        <v>0</v>
      </c>
      <c r="H745" s="13">
        <v>1</v>
      </c>
      <c r="I745" s="13">
        <v>0</v>
      </c>
      <c r="J745" s="13">
        <v>0</v>
      </c>
      <c r="K745" s="13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0</v>
      </c>
      <c r="Q745" s="13">
        <v>0</v>
      </c>
      <c r="R745" s="13">
        <v>0</v>
      </c>
      <c r="S745" s="13">
        <v>0</v>
      </c>
      <c r="T745" s="13">
        <v>0</v>
      </c>
      <c r="U745" s="9">
        <v>1</v>
      </c>
      <c r="V745" s="9">
        <v>0</v>
      </c>
      <c r="W745" s="15">
        <f t="shared" si="25"/>
        <v>0.13454554228208027</v>
      </c>
      <c r="X745" s="16">
        <f t="shared" si="24"/>
        <v>1.8102502947979049E-2</v>
      </c>
      <c r="Y745"/>
    </row>
    <row r="746" spans="2:25">
      <c r="B746" s="9">
        <v>1</v>
      </c>
      <c r="C746" s="3">
        <v>0</v>
      </c>
      <c r="D746" s="9">
        <v>0</v>
      </c>
      <c r="E746" s="3">
        <v>1</v>
      </c>
      <c r="F746" s="14">
        <v>0</v>
      </c>
      <c r="G746" s="13">
        <v>1</v>
      </c>
      <c r="H746" s="13">
        <v>0</v>
      </c>
      <c r="I746" s="13">
        <v>0</v>
      </c>
      <c r="J746" s="13">
        <v>1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  <c r="Q746" s="13">
        <v>0</v>
      </c>
      <c r="R746" s="13">
        <v>0</v>
      </c>
      <c r="S746" s="13">
        <v>0</v>
      </c>
      <c r="T746" s="13">
        <v>0</v>
      </c>
      <c r="U746" s="9">
        <v>1</v>
      </c>
      <c r="V746" s="9">
        <v>0</v>
      </c>
      <c r="W746" s="15">
        <f t="shared" si="25"/>
        <v>0.39265635758028528</v>
      </c>
      <c r="X746" s="16">
        <f t="shared" si="24"/>
        <v>0.15417901514821686</v>
      </c>
      <c r="Y746"/>
    </row>
    <row r="747" spans="2:25">
      <c r="B747" s="9">
        <v>1</v>
      </c>
      <c r="C747" s="3">
        <v>0</v>
      </c>
      <c r="D747" s="9">
        <v>0</v>
      </c>
      <c r="E747" s="3">
        <v>1</v>
      </c>
      <c r="F747" s="14">
        <v>0</v>
      </c>
      <c r="G747" s="13">
        <v>0</v>
      </c>
      <c r="H747" s="13">
        <v>1</v>
      </c>
      <c r="I747" s="13">
        <v>0</v>
      </c>
      <c r="J747" s="13">
        <v>0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1</v>
      </c>
      <c r="Q747" s="13">
        <v>0</v>
      </c>
      <c r="R747" s="13">
        <v>0</v>
      </c>
      <c r="S747" s="13">
        <v>1</v>
      </c>
      <c r="T747" s="13">
        <v>0</v>
      </c>
      <c r="U747" s="9">
        <v>1</v>
      </c>
      <c r="V747" s="9">
        <v>0</v>
      </c>
      <c r="W747" s="15">
        <f t="shared" si="25"/>
        <v>-0.23198700015184825</v>
      </c>
      <c r="X747" s="16">
        <f t="shared" si="24"/>
        <v>5.3817968239453645E-2</v>
      </c>
      <c r="Y747"/>
    </row>
    <row r="748" spans="2:25">
      <c r="B748" s="9">
        <v>0</v>
      </c>
      <c r="C748" s="3">
        <v>1</v>
      </c>
      <c r="D748" s="9">
        <v>1</v>
      </c>
      <c r="E748" s="3">
        <v>0</v>
      </c>
      <c r="F748" s="14">
        <v>0</v>
      </c>
      <c r="G748" s="13">
        <v>0</v>
      </c>
      <c r="H748" s="13">
        <v>0</v>
      </c>
      <c r="I748" s="13">
        <v>0</v>
      </c>
      <c r="J748" s="13">
        <v>0</v>
      </c>
      <c r="K748" s="13">
        <v>0</v>
      </c>
      <c r="L748" s="13">
        <v>0</v>
      </c>
      <c r="M748" s="13">
        <v>0</v>
      </c>
      <c r="N748" s="13">
        <v>0</v>
      </c>
      <c r="O748" s="13">
        <v>0</v>
      </c>
      <c r="P748" s="13">
        <v>1</v>
      </c>
      <c r="Q748" s="13">
        <v>0</v>
      </c>
      <c r="R748" s="13">
        <v>0</v>
      </c>
      <c r="S748" s="13">
        <v>0</v>
      </c>
      <c r="T748" s="13">
        <v>0</v>
      </c>
      <c r="U748" s="9">
        <v>1</v>
      </c>
      <c r="V748" s="9">
        <v>0</v>
      </c>
      <c r="W748" s="15">
        <f t="shared" si="25"/>
        <v>0.27039622171491495</v>
      </c>
      <c r="X748" s="16">
        <f t="shared" si="24"/>
        <v>7.3114116717701447E-2</v>
      </c>
      <c r="Y748"/>
    </row>
    <row r="749" spans="2:25">
      <c r="B749" s="9">
        <v>1</v>
      </c>
      <c r="C749" s="3">
        <v>0</v>
      </c>
      <c r="D749" s="9">
        <v>1</v>
      </c>
      <c r="E749" s="3">
        <v>0</v>
      </c>
      <c r="F749" s="14">
        <v>0</v>
      </c>
      <c r="G749" s="13">
        <v>0</v>
      </c>
      <c r="H749" s="13">
        <v>0</v>
      </c>
      <c r="I749" s="13">
        <v>0</v>
      </c>
      <c r="J749" s="13">
        <v>0</v>
      </c>
      <c r="K749" s="13">
        <v>0</v>
      </c>
      <c r="L749" s="13">
        <v>0</v>
      </c>
      <c r="M749" s="13">
        <v>1</v>
      </c>
      <c r="N749" s="13">
        <v>0</v>
      </c>
      <c r="O749" s="13">
        <v>0</v>
      </c>
      <c r="P749" s="13">
        <v>1</v>
      </c>
      <c r="Q749" s="13">
        <v>0</v>
      </c>
      <c r="R749" s="13">
        <v>0</v>
      </c>
      <c r="S749" s="13">
        <v>0</v>
      </c>
      <c r="T749" s="13">
        <v>0</v>
      </c>
      <c r="U749" s="9">
        <v>1</v>
      </c>
      <c r="V749" s="9">
        <v>0</v>
      </c>
      <c r="W749" s="15">
        <f t="shared" si="25"/>
        <v>0.4288317248780521</v>
      </c>
      <c r="X749" s="16">
        <f t="shared" si="24"/>
        <v>0.18389664826188537</v>
      </c>
      <c r="Y749"/>
    </row>
    <row r="750" spans="2:25">
      <c r="B750" s="9">
        <v>0</v>
      </c>
      <c r="C750" s="3">
        <v>1</v>
      </c>
      <c r="D750" s="9">
        <v>0</v>
      </c>
      <c r="E750" s="3">
        <v>1</v>
      </c>
      <c r="F750" s="14">
        <v>0</v>
      </c>
      <c r="G750" s="13">
        <v>0</v>
      </c>
      <c r="H750" s="13">
        <v>0</v>
      </c>
      <c r="I750" s="13">
        <v>0</v>
      </c>
      <c r="J750" s="13">
        <v>0</v>
      </c>
      <c r="K750" s="13">
        <v>0</v>
      </c>
      <c r="L750" s="13">
        <v>0</v>
      </c>
      <c r="M750" s="13">
        <v>0</v>
      </c>
      <c r="N750" s="13">
        <v>0</v>
      </c>
      <c r="O750" s="13">
        <v>0</v>
      </c>
      <c r="P750" s="13">
        <v>0</v>
      </c>
      <c r="Q750" s="13">
        <v>0</v>
      </c>
      <c r="R750" s="13">
        <v>0</v>
      </c>
      <c r="S750" s="13">
        <v>0</v>
      </c>
      <c r="T750" s="13">
        <v>0</v>
      </c>
      <c r="U750" s="9">
        <v>1</v>
      </c>
      <c r="V750" s="9">
        <v>0</v>
      </c>
      <c r="W750" s="15">
        <f t="shared" si="25"/>
        <v>0.44410241005586282</v>
      </c>
      <c r="X750" s="16">
        <f t="shared" si="24"/>
        <v>0.19722695061742573</v>
      </c>
      <c r="Y750"/>
    </row>
    <row r="751" spans="2:25">
      <c r="B751" s="9">
        <v>0</v>
      </c>
      <c r="C751" s="3">
        <v>1</v>
      </c>
      <c r="D751" s="9">
        <v>0</v>
      </c>
      <c r="E751" s="3">
        <v>0</v>
      </c>
      <c r="F751" s="14">
        <v>0</v>
      </c>
      <c r="G751" s="13">
        <v>0</v>
      </c>
      <c r="H751" s="13">
        <v>1</v>
      </c>
      <c r="I751" s="13">
        <v>0</v>
      </c>
      <c r="J751" s="13">
        <v>0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0</v>
      </c>
      <c r="Q751" s="13">
        <v>0</v>
      </c>
      <c r="R751" s="13">
        <v>1</v>
      </c>
      <c r="S751" s="13">
        <v>0</v>
      </c>
      <c r="T751" s="13">
        <v>1</v>
      </c>
      <c r="U751" s="9">
        <v>1</v>
      </c>
      <c r="V751" s="9">
        <v>0</v>
      </c>
      <c r="W751" s="15">
        <f t="shared" si="25"/>
        <v>0.64702367198961075</v>
      </c>
      <c r="X751" s="16">
        <f t="shared" si="24"/>
        <v>0.41863963211491939</v>
      </c>
      <c r="Y751"/>
    </row>
    <row r="752" spans="2:25">
      <c r="B752" s="9">
        <v>0</v>
      </c>
      <c r="C752" s="3">
        <v>1</v>
      </c>
      <c r="D752" s="9">
        <v>1</v>
      </c>
      <c r="E752" s="3">
        <v>0</v>
      </c>
      <c r="F752" s="14">
        <v>0</v>
      </c>
      <c r="G752" s="13">
        <v>0</v>
      </c>
      <c r="H752" s="13">
        <v>0</v>
      </c>
      <c r="I752" s="13">
        <v>0</v>
      </c>
      <c r="J752" s="13">
        <v>0</v>
      </c>
      <c r="K752" s="13">
        <v>0</v>
      </c>
      <c r="L752" s="13">
        <v>0</v>
      </c>
      <c r="M752" s="13">
        <v>0</v>
      </c>
      <c r="N752" s="13">
        <v>0</v>
      </c>
      <c r="O752" s="13">
        <v>0</v>
      </c>
      <c r="P752" s="13">
        <v>0</v>
      </c>
      <c r="Q752" s="13">
        <v>0</v>
      </c>
      <c r="R752" s="13">
        <v>0</v>
      </c>
      <c r="S752" s="13">
        <v>1</v>
      </c>
      <c r="T752" s="13">
        <v>0</v>
      </c>
      <c r="U752" s="9">
        <v>1</v>
      </c>
      <c r="V752" s="9">
        <v>0</v>
      </c>
      <c r="W752" s="15">
        <f t="shared" si="25"/>
        <v>0.22200992552114474</v>
      </c>
      <c r="X752" s="16">
        <f t="shared" si="24"/>
        <v>4.9288407029904231E-2</v>
      </c>
      <c r="Y752"/>
    </row>
    <row r="753" spans="2:25">
      <c r="B753" s="9">
        <v>1</v>
      </c>
      <c r="C753" s="3">
        <v>0</v>
      </c>
      <c r="D753" s="9">
        <v>0</v>
      </c>
      <c r="E753" s="3">
        <v>1</v>
      </c>
      <c r="F753" s="14">
        <v>0</v>
      </c>
      <c r="G753" s="13">
        <v>1</v>
      </c>
      <c r="H753" s="13">
        <v>1</v>
      </c>
      <c r="I753" s="13">
        <v>0</v>
      </c>
      <c r="J753" s="13">
        <v>0</v>
      </c>
      <c r="K753" s="13">
        <v>0</v>
      </c>
      <c r="L753" s="13">
        <v>0</v>
      </c>
      <c r="M753" s="13">
        <v>0</v>
      </c>
      <c r="N753" s="13">
        <v>0</v>
      </c>
      <c r="O753" s="13">
        <v>0</v>
      </c>
      <c r="P753" s="13">
        <v>0</v>
      </c>
      <c r="Q753" s="13">
        <v>0</v>
      </c>
      <c r="R753" s="13">
        <v>0</v>
      </c>
      <c r="S753" s="13">
        <v>0</v>
      </c>
      <c r="T753" s="13">
        <v>0</v>
      </c>
      <c r="U753" s="9">
        <v>1</v>
      </c>
      <c r="V753" s="9">
        <v>0</v>
      </c>
      <c r="W753" s="15">
        <f t="shared" si="25"/>
        <v>-0.13953589531654342</v>
      </c>
      <c r="X753" s="16">
        <f t="shared" si="24"/>
        <v>1.9470266081789363E-2</v>
      </c>
      <c r="Y753"/>
    </row>
    <row r="754" spans="2:25">
      <c r="B754" s="9">
        <v>1</v>
      </c>
      <c r="C754" s="3">
        <v>0</v>
      </c>
      <c r="D754" s="9">
        <v>0</v>
      </c>
      <c r="E754" s="3">
        <v>1</v>
      </c>
      <c r="F754" s="14">
        <v>0</v>
      </c>
      <c r="G754" s="13">
        <v>0</v>
      </c>
      <c r="H754" s="13">
        <v>0</v>
      </c>
      <c r="I754" s="13">
        <v>0</v>
      </c>
      <c r="J754" s="13">
        <v>0</v>
      </c>
      <c r="K754" s="13">
        <v>0</v>
      </c>
      <c r="L754" s="13">
        <v>0</v>
      </c>
      <c r="M754" s="13">
        <v>0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13">
        <v>0</v>
      </c>
      <c r="T754" s="13">
        <v>0</v>
      </c>
      <c r="U754" s="9">
        <v>1</v>
      </c>
      <c r="V754" s="9">
        <v>0</v>
      </c>
      <c r="W754" s="15">
        <f t="shared" si="25"/>
        <v>0.37261321859529306</v>
      </c>
      <c r="X754" s="16">
        <f t="shared" si="24"/>
        <v>0.13884061067194364</v>
      </c>
      <c r="Y754"/>
    </row>
    <row r="755" spans="2:25">
      <c r="B755" s="9">
        <v>1</v>
      </c>
      <c r="C755" s="3">
        <v>0</v>
      </c>
      <c r="D755" s="9">
        <v>1</v>
      </c>
      <c r="E755" s="3">
        <v>0</v>
      </c>
      <c r="F755" s="14">
        <v>0</v>
      </c>
      <c r="G755" s="13">
        <v>0</v>
      </c>
      <c r="H755" s="13">
        <v>0</v>
      </c>
      <c r="I755" s="13">
        <v>0</v>
      </c>
      <c r="J755" s="13">
        <v>0</v>
      </c>
      <c r="K755" s="13">
        <v>0</v>
      </c>
      <c r="L755" s="13">
        <v>0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>
        <v>0</v>
      </c>
      <c r="U755" s="9">
        <v>1</v>
      </c>
      <c r="V755" s="9">
        <v>0</v>
      </c>
      <c r="W755" s="15">
        <f t="shared" si="25"/>
        <v>0.3579801533744244</v>
      </c>
      <c r="X755" s="16">
        <f t="shared" si="24"/>
        <v>0.12814979020997641</v>
      </c>
      <c r="Y755"/>
    </row>
    <row r="756" spans="2:25">
      <c r="B756" s="9">
        <v>1</v>
      </c>
      <c r="C756" s="3">
        <v>0</v>
      </c>
      <c r="D756" s="9">
        <v>0</v>
      </c>
      <c r="E756" s="3">
        <v>0</v>
      </c>
      <c r="F756" s="14">
        <v>0</v>
      </c>
      <c r="G756" s="13">
        <v>0</v>
      </c>
      <c r="H756" s="13">
        <v>0</v>
      </c>
      <c r="I756" s="13">
        <v>0</v>
      </c>
      <c r="J756" s="13">
        <v>0</v>
      </c>
      <c r="K756" s="13">
        <v>0</v>
      </c>
      <c r="L756" s="13">
        <v>0</v>
      </c>
      <c r="M756" s="13">
        <v>0</v>
      </c>
      <c r="N756" s="13">
        <v>0</v>
      </c>
      <c r="O756" s="13">
        <v>0</v>
      </c>
      <c r="P756" s="13">
        <v>0</v>
      </c>
      <c r="Q756" s="13">
        <v>0</v>
      </c>
      <c r="R756" s="13">
        <v>0</v>
      </c>
      <c r="S756" s="13">
        <v>0</v>
      </c>
      <c r="T756" s="13">
        <v>0</v>
      </c>
      <c r="U756" s="9">
        <v>1</v>
      </c>
      <c r="V756" s="9">
        <v>0</v>
      </c>
      <c r="W756" s="15">
        <f t="shared" si="25"/>
        <v>0.38591085645119255</v>
      </c>
      <c r="X756" s="16">
        <f t="shared" si="24"/>
        <v>0.14892718912689296</v>
      </c>
      <c r="Y756"/>
    </row>
    <row r="757" spans="2:25">
      <c r="B757" s="9">
        <v>0</v>
      </c>
      <c r="C757" s="3">
        <v>1</v>
      </c>
      <c r="D757" s="9">
        <v>0</v>
      </c>
      <c r="E757" s="3">
        <v>1</v>
      </c>
      <c r="F757" s="14">
        <v>0</v>
      </c>
      <c r="G757" s="13">
        <v>0</v>
      </c>
      <c r="H757" s="13">
        <v>1</v>
      </c>
      <c r="I757" s="13">
        <v>0</v>
      </c>
      <c r="J757" s="13">
        <v>0</v>
      </c>
      <c r="K757" s="13">
        <v>0</v>
      </c>
      <c r="L757" s="13">
        <v>0</v>
      </c>
      <c r="M757" s="13">
        <v>0</v>
      </c>
      <c r="N757" s="13">
        <v>0</v>
      </c>
      <c r="O757" s="13">
        <v>0</v>
      </c>
      <c r="P757" s="13">
        <v>0</v>
      </c>
      <c r="Q757" s="13">
        <v>0</v>
      </c>
      <c r="R757" s="13">
        <v>0</v>
      </c>
      <c r="S757" s="13">
        <v>1</v>
      </c>
      <c r="T757" s="13">
        <v>0</v>
      </c>
      <c r="U757" s="9">
        <v>1</v>
      </c>
      <c r="V757" s="9">
        <v>0</v>
      </c>
      <c r="W757" s="15">
        <f t="shared" si="25"/>
        <v>-1.4246855711994022E-3</v>
      </c>
      <c r="X757" s="16">
        <f t="shared" si="24"/>
        <v>2.0297289767837671E-6</v>
      </c>
      <c r="Y757"/>
    </row>
    <row r="758" spans="2:25">
      <c r="B758" s="9">
        <v>0</v>
      </c>
      <c r="C758" s="3">
        <v>1</v>
      </c>
      <c r="D758" s="9">
        <v>0</v>
      </c>
      <c r="E758" s="3">
        <v>1</v>
      </c>
      <c r="F758" s="14">
        <v>0</v>
      </c>
      <c r="G758" s="13">
        <v>0</v>
      </c>
      <c r="H758" s="13">
        <v>1</v>
      </c>
      <c r="I758" s="13">
        <v>0</v>
      </c>
      <c r="J758" s="13">
        <v>0</v>
      </c>
      <c r="K758" s="13">
        <v>0</v>
      </c>
      <c r="L758" s="13">
        <v>1</v>
      </c>
      <c r="M758" s="13">
        <v>0</v>
      </c>
      <c r="N758" s="13">
        <v>0</v>
      </c>
      <c r="O758" s="13">
        <v>0</v>
      </c>
      <c r="P758" s="13">
        <v>0</v>
      </c>
      <c r="Q758" s="13">
        <v>0</v>
      </c>
      <c r="R758" s="13">
        <v>0</v>
      </c>
      <c r="S758" s="13">
        <v>1</v>
      </c>
      <c r="T758" s="13">
        <v>0</v>
      </c>
      <c r="U758" s="9">
        <v>1</v>
      </c>
      <c r="V758" s="9">
        <v>0</v>
      </c>
      <c r="W758" s="15">
        <f t="shared" si="25"/>
        <v>0.19220169766842771</v>
      </c>
      <c r="X758" s="16">
        <f t="shared" si="24"/>
        <v>3.6941492586625692E-2</v>
      </c>
      <c r="Y758"/>
    </row>
    <row r="759" spans="2:25">
      <c r="B759" s="9">
        <v>0</v>
      </c>
      <c r="C759" s="3">
        <v>1</v>
      </c>
      <c r="D759" s="9">
        <v>1</v>
      </c>
      <c r="E759" s="3">
        <v>0</v>
      </c>
      <c r="F759" s="14">
        <v>0</v>
      </c>
      <c r="G759" s="13">
        <v>1</v>
      </c>
      <c r="H759" s="13">
        <v>1</v>
      </c>
      <c r="I759" s="13">
        <v>0</v>
      </c>
      <c r="J759" s="13">
        <v>0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  <c r="T759" s="13">
        <v>0</v>
      </c>
      <c r="U759" s="9">
        <v>1</v>
      </c>
      <c r="V759" s="9">
        <v>0</v>
      </c>
      <c r="W759" s="15">
        <f t="shared" si="25"/>
        <v>-8.267976907684238E-2</v>
      </c>
      <c r="X759" s="16">
        <f t="shared" si="24"/>
        <v>6.8359442145999811E-3</v>
      </c>
      <c r="Y759"/>
    </row>
    <row r="760" spans="2:25">
      <c r="B760" s="9">
        <v>1</v>
      </c>
      <c r="C760" s="3">
        <v>0</v>
      </c>
      <c r="D760" s="9">
        <v>1</v>
      </c>
      <c r="E760" s="3">
        <v>0</v>
      </c>
      <c r="F760" s="14">
        <v>0</v>
      </c>
      <c r="G760" s="13">
        <v>1</v>
      </c>
      <c r="H760" s="13">
        <v>0</v>
      </c>
      <c r="I760" s="13">
        <v>0</v>
      </c>
      <c r="J760" s="13">
        <v>0</v>
      </c>
      <c r="K760" s="13">
        <v>0</v>
      </c>
      <c r="L760" s="13">
        <v>0</v>
      </c>
      <c r="M760" s="13">
        <v>0</v>
      </c>
      <c r="N760" s="13">
        <v>0</v>
      </c>
      <c r="O760" s="13">
        <v>0</v>
      </c>
      <c r="P760" s="13">
        <v>0</v>
      </c>
      <c r="Q760" s="13">
        <v>0</v>
      </c>
      <c r="R760" s="13">
        <v>0</v>
      </c>
      <c r="S760" s="13">
        <v>0</v>
      </c>
      <c r="T760" s="13">
        <v>0</v>
      </c>
      <c r="U760" s="9">
        <v>1</v>
      </c>
      <c r="V760" s="9">
        <v>0</v>
      </c>
      <c r="W760" s="15">
        <f t="shared" si="25"/>
        <v>8.3898715775800714E-2</v>
      </c>
      <c r="X760" s="16">
        <f t="shared" si="24"/>
        <v>7.0389945088285919E-3</v>
      </c>
      <c r="Y760"/>
    </row>
    <row r="761" spans="2:25">
      <c r="B761" s="9">
        <v>0</v>
      </c>
      <c r="C761" s="3">
        <v>1</v>
      </c>
      <c r="D761" s="9">
        <v>0</v>
      </c>
      <c r="E761" s="3">
        <v>1</v>
      </c>
      <c r="F761" s="14">
        <v>0</v>
      </c>
      <c r="G761" s="13">
        <v>1</v>
      </c>
      <c r="H761" s="13">
        <v>0</v>
      </c>
      <c r="I761" s="13">
        <v>0</v>
      </c>
      <c r="J761" s="13">
        <v>0</v>
      </c>
      <c r="K761" s="13">
        <v>0</v>
      </c>
      <c r="L761" s="13">
        <v>0</v>
      </c>
      <c r="M761" s="13">
        <v>0</v>
      </c>
      <c r="N761" s="13">
        <v>0</v>
      </c>
      <c r="O761" s="13">
        <v>0</v>
      </c>
      <c r="P761" s="13">
        <v>0</v>
      </c>
      <c r="Q761" s="13">
        <v>0</v>
      </c>
      <c r="R761" s="13">
        <v>0</v>
      </c>
      <c r="S761" s="13">
        <v>1</v>
      </c>
      <c r="T761" s="13">
        <v>0</v>
      </c>
      <c r="U761" s="9">
        <v>1</v>
      </c>
      <c r="V761" s="9">
        <v>0</v>
      </c>
      <c r="W761" s="15">
        <f t="shared" si="25"/>
        <v>-3.7438446856610241E-2</v>
      </c>
      <c r="X761" s="16">
        <f t="shared" si="24"/>
        <v>1.4016373030352294E-3</v>
      </c>
      <c r="Y761"/>
    </row>
    <row r="762" spans="2:25">
      <c r="B762" s="9">
        <v>0</v>
      </c>
      <c r="C762" s="3">
        <v>0</v>
      </c>
      <c r="D762" s="9">
        <v>0</v>
      </c>
      <c r="E762" s="3">
        <v>1</v>
      </c>
      <c r="F762" s="14">
        <v>0</v>
      </c>
      <c r="G762" s="13">
        <v>1</v>
      </c>
      <c r="H762" s="13">
        <v>0</v>
      </c>
      <c r="I762" s="13">
        <v>0</v>
      </c>
      <c r="J762" s="13">
        <v>0</v>
      </c>
      <c r="K762" s="13">
        <v>0</v>
      </c>
      <c r="L762" s="13">
        <v>0</v>
      </c>
      <c r="M762" s="13">
        <v>0</v>
      </c>
      <c r="N762" s="13">
        <v>0</v>
      </c>
      <c r="O762" s="13">
        <v>0</v>
      </c>
      <c r="P762" s="13">
        <v>0</v>
      </c>
      <c r="Q762" s="13">
        <v>0</v>
      </c>
      <c r="R762" s="13">
        <v>0</v>
      </c>
      <c r="S762" s="13">
        <v>0</v>
      </c>
      <c r="T762" s="13">
        <v>0</v>
      </c>
      <c r="U762" s="9">
        <v>1</v>
      </c>
      <c r="V762" s="9">
        <v>0</v>
      </c>
      <c r="W762" s="15">
        <f t="shared" si="25"/>
        <v>0.19684243870968487</v>
      </c>
      <c r="X762" s="16">
        <f t="shared" si="24"/>
        <v>3.8746945677176049E-2</v>
      </c>
      <c r="Y762"/>
    </row>
    <row r="763" spans="2:25">
      <c r="B763" s="9">
        <v>0</v>
      </c>
      <c r="C763" s="3">
        <v>1</v>
      </c>
      <c r="D763" s="9">
        <v>0</v>
      </c>
      <c r="E763" s="3">
        <v>0</v>
      </c>
      <c r="F763" s="14">
        <v>0</v>
      </c>
      <c r="G763" s="13">
        <v>0</v>
      </c>
      <c r="H763" s="13">
        <v>0</v>
      </c>
      <c r="I763" s="13">
        <v>0</v>
      </c>
      <c r="J763" s="13">
        <v>0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13">
        <v>0</v>
      </c>
      <c r="T763" s="13">
        <v>0</v>
      </c>
      <c r="U763" s="9">
        <v>1</v>
      </c>
      <c r="V763" s="9">
        <v>0</v>
      </c>
      <c r="W763" s="15">
        <f t="shared" si="25"/>
        <v>0.45740004791176225</v>
      </c>
      <c r="X763" s="16">
        <f t="shared" si="24"/>
        <v>0.20921480382968241</v>
      </c>
      <c r="Y763"/>
    </row>
    <row r="764" spans="2:25">
      <c r="B764" s="9">
        <v>0</v>
      </c>
      <c r="C764" s="3">
        <v>1</v>
      </c>
      <c r="D764" s="9">
        <v>0</v>
      </c>
      <c r="E764" s="3">
        <v>1</v>
      </c>
      <c r="F764" s="14">
        <v>0</v>
      </c>
      <c r="G764" s="13">
        <v>0</v>
      </c>
      <c r="H764" s="13">
        <v>0</v>
      </c>
      <c r="I764" s="13">
        <v>0</v>
      </c>
      <c r="J764" s="13">
        <v>0</v>
      </c>
      <c r="K764" s="13">
        <v>0</v>
      </c>
      <c r="L764" s="13">
        <v>0</v>
      </c>
      <c r="M764" s="13">
        <v>1</v>
      </c>
      <c r="N764" s="13">
        <v>0</v>
      </c>
      <c r="O764" s="13">
        <v>0</v>
      </c>
      <c r="P764" s="13">
        <v>0</v>
      </c>
      <c r="Q764" s="13">
        <v>0</v>
      </c>
      <c r="R764" s="13">
        <v>0</v>
      </c>
      <c r="S764" s="13">
        <v>1</v>
      </c>
      <c r="T764" s="13">
        <v>0</v>
      </c>
      <c r="U764" s="9">
        <v>1</v>
      </c>
      <c r="V764" s="9">
        <v>0</v>
      </c>
      <c r="W764" s="15">
        <f t="shared" si="25"/>
        <v>0.4665676853657203</v>
      </c>
      <c r="X764" s="16">
        <f t="shared" si="24"/>
        <v>0.21768540502752576</v>
      </c>
      <c r="Y764"/>
    </row>
    <row r="765" spans="2:25">
      <c r="B765" s="9">
        <v>0</v>
      </c>
      <c r="C765" s="3">
        <v>0</v>
      </c>
      <c r="D765" s="9">
        <v>1</v>
      </c>
      <c r="E765" s="3">
        <v>0</v>
      </c>
      <c r="F765" s="14">
        <v>0</v>
      </c>
      <c r="G765" s="13">
        <v>0</v>
      </c>
      <c r="H765" s="13">
        <v>0</v>
      </c>
      <c r="I765" s="13">
        <v>0</v>
      </c>
      <c r="J765" s="13">
        <v>0</v>
      </c>
      <c r="K765" s="13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0</v>
      </c>
      <c r="Q765" s="13">
        <v>0</v>
      </c>
      <c r="R765" s="13">
        <v>0</v>
      </c>
      <c r="S765" s="13">
        <v>0</v>
      </c>
      <c r="T765" s="13">
        <v>0</v>
      </c>
      <c r="U765" s="9">
        <v>1</v>
      </c>
      <c r="V765" s="9">
        <v>0</v>
      </c>
      <c r="W765" s="15">
        <f t="shared" si="25"/>
        <v>0.45629081108743985</v>
      </c>
      <c r="X765" s="16">
        <f t="shared" si="24"/>
        <v>0.20820130428283373</v>
      </c>
      <c r="Y765"/>
    </row>
    <row r="766" spans="2:25">
      <c r="B766" s="9">
        <v>1</v>
      </c>
      <c r="C766" s="3">
        <v>0</v>
      </c>
      <c r="D766" s="9">
        <v>0</v>
      </c>
      <c r="E766" s="3">
        <v>1</v>
      </c>
      <c r="F766" s="14">
        <v>0</v>
      </c>
      <c r="G766" s="13">
        <v>0</v>
      </c>
      <c r="H766" s="13">
        <v>0</v>
      </c>
      <c r="I766" s="13">
        <v>0</v>
      </c>
      <c r="J766" s="13">
        <v>0</v>
      </c>
      <c r="K766" s="13">
        <v>0</v>
      </c>
      <c r="L766" s="13">
        <v>0</v>
      </c>
      <c r="M766" s="13">
        <v>0</v>
      </c>
      <c r="N766" s="13">
        <v>0</v>
      </c>
      <c r="O766" s="13">
        <v>0</v>
      </c>
      <c r="P766" s="13">
        <v>1</v>
      </c>
      <c r="Q766" s="13">
        <v>0</v>
      </c>
      <c r="R766" s="13">
        <v>0</v>
      </c>
      <c r="S766" s="13">
        <v>0</v>
      </c>
      <c r="T766" s="13">
        <v>0</v>
      </c>
      <c r="U766" s="9">
        <v>1</v>
      </c>
      <c r="V766" s="9">
        <v>0</v>
      </c>
      <c r="W766" s="15">
        <f t="shared" si="25"/>
        <v>0.21354009547521391</v>
      </c>
      <c r="X766" s="16">
        <f t="shared" si="24"/>
        <v>4.5599372375563475E-2</v>
      </c>
      <c r="Y766"/>
    </row>
    <row r="767" spans="2:25">
      <c r="B767" s="9">
        <v>1</v>
      </c>
      <c r="C767" s="3">
        <v>0</v>
      </c>
      <c r="D767" s="9">
        <v>0</v>
      </c>
      <c r="E767" s="3">
        <v>1</v>
      </c>
      <c r="F767" s="14">
        <v>0</v>
      </c>
      <c r="G767" s="13">
        <v>0</v>
      </c>
      <c r="H767" s="13">
        <v>1</v>
      </c>
      <c r="I767" s="13">
        <v>0</v>
      </c>
      <c r="J767" s="13">
        <v>0</v>
      </c>
      <c r="K767" s="13">
        <v>0</v>
      </c>
      <c r="L767" s="13">
        <v>0</v>
      </c>
      <c r="M767" s="13">
        <v>0</v>
      </c>
      <c r="N767" s="13">
        <v>1</v>
      </c>
      <c r="O767" s="13">
        <v>0</v>
      </c>
      <c r="P767" s="13">
        <v>0</v>
      </c>
      <c r="Q767" s="13">
        <v>0</v>
      </c>
      <c r="R767" s="13">
        <v>0</v>
      </c>
      <c r="S767" s="13">
        <v>0</v>
      </c>
      <c r="T767" s="13">
        <v>0</v>
      </c>
      <c r="U767" s="9">
        <v>1</v>
      </c>
      <c r="V767" s="9">
        <v>0</v>
      </c>
      <c r="W767" s="15">
        <f t="shared" si="25"/>
        <v>0.28031827092956352</v>
      </c>
      <c r="X767" s="16">
        <f t="shared" si="24"/>
        <v>7.8578333016940172E-2</v>
      </c>
      <c r="Y767"/>
    </row>
    <row r="768" spans="2:25">
      <c r="B768" s="9">
        <v>1</v>
      </c>
      <c r="C768" s="3">
        <v>0</v>
      </c>
      <c r="D768" s="9">
        <v>1</v>
      </c>
      <c r="E768" s="3">
        <v>0</v>
      </c>
      <c r="F768" s="14">
        <v>0</v>
      </c>
      <c r="G768" s="13">
        <v>0</v>
      </c>
      <c r="H768" s="13">
        <v>0</v>
      </c>
      <c r="I768" s="13">
        <v>0</v>
      </c>
      <c r="J768" s="13">
        <v>0</v>
      </c>
      <c r="K768" s="13">
        <v>0</v>
      </c>
      <c r="L768" s="13">
        <v>0</v>
      </c>
      <c r="M768" s="13">
        <v>0</v>
      </c>
      <c r="N768" s="13">
        <v>0</v>
      </c>
      <c r="O768" s="13">
        <v>0</v>
      </c>
      <c r="P768" s="13">
        <v>0</v>
      </c>
      <c r="Q768" s="13">
        <v>0</v>
      </c>
      <c r="R768" s="13">
        <v>0</v>
      </c>
      <c r="S768" s="13">
        <v>1</v>
      </c>
      <c r="T768" s="13">
        <v>0</v>
      </c>
      <c r="U768" s="9">
        <v>1</v>
      </c>
      <c r="V768" s="9">
        <v>0</v>
      </c>
      <c r="W768" s="15">
        <f t="shared" si="25"/>
        <v>0.15052073406057503</v>
      </c>
      <c r="X768" s="16">
        <f t="shared" si="24"/>
        <v>2.2656491382134353E-2</v>
      </c>
      <c r="Y768"/>
    </row>
    <row r="769" spans="2:25">
      <c r="B769" s="9">
        <v>1</v>
      </c>
      <c r="C769" s="3">
        <v>0</v>
      </c>
      <c r="D769" s="9">
        <v>1</v>
      </c>
      <c r="E769" s="3">
        <v>0</v>
      </c>
      <c r="F769" s="14">
        <v>0</v>
      </c>
      <c r="G769" s="13">
        <v>0</v>
      </c>
      <c r="H769" s="13">
        <v>0</v>
      </c>
      <c r="I769" s="13">
        <v>0</v>
      </c>
      <c r="J769" s="13">
        <v>0</v>
      </c>
      <c r="K769" s="13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0</v>
      </c>
      <c r="S769" s="13">
        <v>0</v>
      </c>
      <c r="T769" s="13">
        <v>0</v>
      </c>
      <c r="U769" s="9">
        <v>1</v>
      </c>
      <c r="V769" s="9">
        <v>0</v>
      </c>
      <c r="W769" s="15">
        <f t="shared" si="25"/>
        <v>0.3579801533744244</v>
      </c>
      <c r="X769" s="16">
        <f t="shared" si="24"/>
        <v>0.12814979020997641</v>
      </c>
      <c r="Y769"/>
    </row>
    <row r="770" spans="2:25">
      <c r="B770" s="9">
        <v>1</v>
      </c>
      <c r="C770" s="3">
        <v>0</v>
      </c>
      <c r="D770" s="9">
        <v>1</v>
      </c>
      <c r="E770" s="3">
        <v>0</v>
      </c>
      <c r="F770" s="14">
        <v>0</v>
      </c>
      <c r="G770" s="13">
        <v>0</v>
      </c>
      <c r="H770" s="13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  <c r="Q770" s="13">
        <v>0</v>
      </c>
      <c r="R770" s="13">
        <v>0</v>
      </c>
      <c r="S770" s="13">
        <v>1</v>
      </c>
      <c r="T770" s="13">
        <v>0</v>
      </c>
      <c r="U770" s="9">
        <v>1</v>
      </c>
      <c r="V770" s="9">
        <v>0</v>
      </c>
      <c r="W770" s="15">
        <f t="shared" si="25"/>
        <v>0.15052073406057503</v>
      </c>
      <c r="X770" s="16">
        <f t="shared" si="24"/>
        <v>2.2656491382134353E-2</v>
      </c>
      <c r="Y770"/>
    </row>
    <row r="771" spans="2:25">
      <c r="B771" s="9">
        <v>0</v>
      </c>
      <c r="C771" s="3">
        <v>1</v>
      </c>
      <c r="D771" s="9">
        <v>0</v>
      </c>
      <c r="E771" s="3">
        <v>1</v>
      </c>
      <c r="F771" s="14">
        <v>0</v>
      </c>
      <c r="G771" s="13">
        <v>0</v>
      </c>
      <c r="H771" s="13">
        <v>0</v>
      </c>
      <c r="I771" s="13">
        <v>0</v>
      </c>
      <c r="J771" s="13">
        <v>0</v>
      </c>
      <c r="K771" s="13">
        <v>0</v>
      </c>
      <c r="L771" s="13">
        <v>0</v>
      </c>
      <c r="M771" s="13">
        <v>0</v>
      </c>
      <c r="N771" s="13">
        <v>0</v>
      </c>
      <c r="O771" s="13">
        <v>0</v>
      </c>
      <c r="P771" s="13">
        <v>0</v>
      </c>
      <c r="Q771" s="13">
        <v>0</v>
      </c>
      <c r="R771" s="13">
        <v>0</v>
      </c>
      <c r="S771" s="13">
        <v>0</v>
      </c>
      <c r="T771" s="13">
        <v>0</v>
      </c>
      <c r="U771" s="9">
        <v>1</v>
      </c>
      <c r="V771" s="9">
        <v>0</v>
      </c>
      <c r="W771" s="15">
        <f t="shared" si="25"/>
        <v>0.44410241005586282</v>
      </c>
      <c r="X771" s="16">
        <f t="shared" si="24"/>
        <v>0.19722695061742573</v>
      </c>
      <c r="Y771"/>
    </row>
    <row r="772" spans="2:25">
      <c r="B772" s="9">
        <v>0</v>
      </c>
      <c r="C772" s="3">
        <v>0</v>
      </c>
      <c r="D772" s="9">
        <v>1</v>
      </c>
      <c r="E772" s="3">
        <v>0</v>
      </c>
      <c r="F772" s="14">
        <v>0</v>
      </c>
      <c r="G772" s="13">
        <v>0</v>
      </c>
      <c r="H772" s="13">
        <v>0</v>
      </c>
      <c r="I772" s="13">
        <v>0</v>
      </c>
      <c r="J772" s="13">
        <v>0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>
        <v>0</v>
      </c>
      <c r="U772" s="9">
        <v>1</v>
      </c>
      <c r="V772" s="9">
        <v>0</v>
      </c>
      <c r="W772" s="15">
        <f t="shared" si="25"/>
        <v>0.45629081108743985</v>
      </c>
      <c r="X772" s="16">
        <f t="shared" si="24"/>
        <v>0.20820130428283373</v>
      </c>
      <c r="Y772"/>
    </row>
    <row r="773" spans="2:25">
      <c r="B773" s="9">
        <v>1</v>
      </c>
      <c r="C773" s="3">
        <v>0</v>
      </c>
      <c r="D773" s="9">
        <v>0</v>
      </c>
      <c r="E773" s="3">
        <v>1</v>
      </c>
      <c r="F773" s="14">
        <v>0</v>
      </c>
      <c r="G773" s="13">
        <v>0</v>
      </c>
      <c r="H773" s="13">
        <v>0</v>
      </c>
      <c r="I773" s="13">
        <v>0</v>
      </c>
      <c r="J773" s="13">
        <v>0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0</v>
      </c>
      <c r="R773" s="13">
        <v>0</v>
      </c>
      <c r="S773" s="13">
        <v>0</v>
      </c>
      <c r="T773" s="13">
        <v>0</v>
      </c>
      <c r="U773" s="9">
        <v>1</v>
      </c>
      <c r="V773" s="9">
        <v>0</v>
      </c>
      <c r="W773" s="15">
        <f t="shared" si="25"/>
        <v>0.37261321859529306</v>
      </c>
      <c r="X773" s="16">
        <f t="shared" si="24"/>
        <v>0.13884061067194364</v>
      </c>
      <c r="Y773"/>
    </row>
    <row r="774" spans="2:25">
      <c r="B774" s="9">
        <v>0</v>
      </c>
      <c r="C774" s="3">
        <v>1</v>
      </c>
      <c r="D774" s="9">
        <v>1</v>
      </c>
      <c r="E774" s="3">
        <v>0</v>
      </c>
      <c r="F774" s="14">
        <v>0</v>
      </c>
      <c r="G774" s="13">
        <v>0</v>
      </c>
      <c r="H774" s="13">
        <v>1</v>
      </c>
      <c r="I774" s="13">
        <v>0</v>
      </c>
      <c r="J774" s="13">
        <v>0</v>
      </c>
      <c r="K774" s="13">
        <v>0</v>
      </c>
      <c r="L774" s="13">
        <v>0</v>
      </c>
      <c r="M774" s="13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0</v>
      </c>
      <c r="S774" s="13">
        <v>0</v>
      </c>
      <c r="T774" s="13">
        <v>0</v>
      </c>
      <c r="U774" s="9">
        <v>1</v>
      </c>
      <c r="V774" s="9">
        <v>0</v>
      </c>
      <c r="W774" s="15">
        <f t="shared" si="25"/>
        <v>0.19140166852178131</v>
      </c>
      <c r="X774" s="16">
        <f t="shared" si="24"/>
        <v>3.6634598712921851E-2</v>
      </c>
      <c r="Y774"/>
    </row>
    <row r="775" spans="2:25">
      <c r="B775" s="9">
        <v>1</v>
      </c>
      <c r="C775" s="3">
        <v>0</v>
      </c>
      <c r="D775" s="9">
        <v>0</v>
      </c>
      <c r="E775" s="3">
        <v>0</v>
      </c>
      <c r="F775" s="14">
        <v>0</v>
      </c>
      <c r="G775" s="13">
        <v>1</v>
      </c>
      <c r="H775" s="13">
        <v>0</v>
      </c>
      <c r="I775" s="13">
        <v>0</v>
      </c>
      <c r="J775" s="13">
        <v>0</v>
      </c>
      <c r="K775" s="13">
        <v>0</v>
      </c>
      <c r="L775" s="13">
        <v>0</v>
      </c>
      <c r="M775" s="13">
        <v>0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  <c r="T775" s="13">
        <v>0</v>
      </c>
      <c r="U775" s="9">
        <v>1</v>
      </c>
      <c r="V775" s="9">
        <v>0</v>
      </c>
      <c r="W775" s="15">
        <f t="shared" si="25"/>
        <v>0.11182941885256886</v>
      </c>
      <c r="X775" s="16">
        <f t="shared" si="24"/>
        <v>1.2505818920903284E-2</v>
      </c>
      <c r="Y775"/>
    </row>
    <row r="776" spans="2:25">
      <c r="B776" s="9">
        <v>0</v>
      </c>
      <c r="C776" s="3">
        <v>1</v>
      </c>
      <c r="D776" s="9">
        <v>1</v>
      </c>
      <c r="E776" s="3">
        <v>0</v>
      </c>
      <c r="F776" s="14">
        <v>0</v>
      </c>
      <c r="G776" s="13">
        <v>1</v>
      </c>
      <c r="H776" s="13">
        <v>0</v>
      </c>
      <c r="I776" s="13">
        <v>0</v>
      </c>
      <c r="J776" s="13">
        <v>0</v>
      </c>
      <c r="K776" s="13">
        <v>0</v>
      </c>
      <c r="L776" s="13">
        <v>0</v>
      </c>
      <c r="M776" s="13">
        <v>0</v>
      </c>
      <c r="N776" s="13">
        <v>0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9">
        <v>1</v>
      </c>
      <c r="V776" s="9">
        <v>0</v>
      </c>
      <c r="W776" s="15">
        <f t="shared" si="25"/>
        <v>0.15538790723637042</v>
      </c>
      <c r="X776" s="16">
        <f t="shared" ref="X776:X839" si="26">(V776-W776)^2</f>
        <v>2.4145401715298859E-2</v>
      </c>
      <c r="Y776"/>
    </row>
    <row r="777" spans="2:25">
      <c r="B777" s="9">
        <v>1</v>
      </c>
      <c r="C777" s="3">
        <v>0</v>
      </c>
      <c r="D777" s="9">
        <v>1</v>
      </c>
      <c r="E777" s="3">
        <v>0</v>
      </c>
      <c r="F777" s="14">
        <v>0</v>
      </c>
      <c r="G777" s="13">
        <v>0</v>
      </c>
      <c r="H777" s="13">
        <v>1</v>
      </c>
      <c r="I777" s="13">
        <v>0</v>
      </c>
      <c r="J777" s="13">
        <v>0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0</v>
      </c>
      <c r="Q777" s="13">
        <v>0</v>
      </c>
      <c r="R777" s="13">
        <v>0</v>
      </c>
      <c r="S777" s="13">
        <v>1</v>
      </c>
      <c r="T777" s="13">
        <v>0</v>
      </c>
      <c r="U777" s="9">
        <v>1</v>
      </c>
      <c r="V777" s="9">
        <v>0</v>
      </c>
      <c r="W777" s="15">
        <f t="shared" ref="W777:W840" si="27">SUMPRODUCT(B$2:U$2,B777:U777)</f>
        <v>-8.7546942252637816E-2</v>
      </c>
      <c r="X777" s="16">
        <f t="shared" si="26"/>
        <v>7.6644670977867009E-3</v>
      </c>
      <c r="Y777"/>
    </row>
    <row r="778" spans="2:25">
      <c r="B778" s="9">
        <v>1</v>
      </c>
      <c r="C778" s="3">
        <v>0</v>
      </c>
      <c r="D778" s="9">
        <v>1</v>
      </c>
      <c r="E778" s="3">
        <v>0</v>
      </c>
      <c r="F778" s="14">
        <v>0</v>
      </c>
      <c r="G778" s="13">
        <v>0</v>
      </c>
      <c r="H778" s="13">
        <v>1</v>
      </c>
      <c r="I778" s="13">
        <v>0</v>
      </c>
      <c r="J778" s="13">
        <v>0</v>
      </c>
      <c r="K778" s="13">
        <v>0</v>
      </c>
      <c r="L778" s="13">
        <v>0</v>
      </c>
      <c r="M778" s="13">
        <v>0</v>
      </c>
      <c r="N778" s="13">
        <v>0</v>
      </c>
      <c r="O778" s="13">
        <v>0</v>
      </c>
      <c r="P778" s="13">
        <v>0</v>
      </c>
      <c r="Q778" s="13">
        <v>0</v>
      </c>
      <c r="R778" s="13">
        <v>0</v>
      </c>
      <c r="S778" s="13">
        <v>0</v>
      </c>
      <c r="T778" s="13">
        <v>0</v>
      </c>
      <c r="U778" s="9">
        <v>1</v>
      </c>
      <c r="V778" s="9">
        <v>0</v>
      </c>
      <c r="W778" s="15">
        <f t="shared" si="27"/>
        <v>0.11991247706121155</v>
      </c>
      <c r="X778" s="16">
        <f t="shared" si="26"/>
        <v>1.4379002154955587E-2</v>
      </c>
      <c r="Y778"/>
    </row>
    <row r="779" spans="2:25">
      <c r="B779" s="9">
        <v>0</v>
      </c>
      <c r="C779" s="3">
        <v>1</v>
      </c>
      <c r="D779" s="9">
        <v>0</v>
      </c>
      <c r="E779" s="3">
        <v>0</v>
      </c>
      <c r="F779" s="14">
        <v>0</v>
      </c>
      <c r="G779" s="13">
        <v>0</v>
      </c>
      <c r="H779" s="13">
        <v>0</v>
      </c>
      <c r="I779" s="13">
        <v>0</v>
      </c>
      <c r="J779" s="13">
        <v>0</v>
      </c>
      <c r="K779" s="13">
        <v>0</v>
      </c>
      <c r="L779" s="13">
        <v>0</v>
      </c>
      <c r="M779" s="13">
        <v>0</v>
      </c>
      <c r="N779" s="13">
        <v>0</v>
      </c>
      <c r="O779" s="13">
        <v>0</v>
      </c>
      <c r="P779" s="13">
        <v>0</v>
      </c>
      <c r="Q779" s="13">
        <v>0</v>
      </c>
      <c r="R779" s="13">
        <v>0</v>
      </c>
      <c r="S779" s="13">
        <v>0</v>
      </c>
      <c r="T779" s="13">
        <v>0</v>
      </c>
      <c r="U779" s="9">
        <v>1</v>
      </c>
      <c r="V779" s="9">
        <v>0</v>
      </c>
      <c r="W779" s="15">
        <f t="shared" si="27"/>
        <v>0.45740004791176225</v>
      </c>
      <c r="X779" s="16">
        <f t="shared" si="26"/>
        <v>0.20921480382968241</v>
      </c>
      <c r="Y779"/>
    </row>
    <row r="780" spans="2:25">
      <c r="B780" s="9">
        <v>1</v>
      </c>
      <c r="C780" s="3">
        <v>0</v>
      </c>
      <c r="D780" s="9">
        <v>0</v>
      </c>
      <c r="E780" s="3">
        <v>1</v>
      </c>
      <c r="F780" s="14">
        <v>0</v>
      </c>
      <c r="G780" s="13">
        <v>0</v>
      </c>
      <c r="H780" s="13">
        <v>0</v>
      </c>
      <c r="I780" s="13">
        <v>0</v>
      </c>
      <c r="J780" s="13">
        <v>0</v>
      </c>
      <c r="K780" s="13">
        <v>0</v>
      </c>
      <c r="L780" s="13">
        <v>0</v>
      </c>
      <c r="M780" s="13">
        <v>0</v>
      </c>
      <c r="N780" s="13">
        <v>0</v>
      </c>
      <c r="O780" s="13">
        <v>0</v>
      </c>
      <c r="P780" s="13">
        <v>0</v>
      </c>
      <c r="Q780" s="13">
        <v>0</v>
      </c>
      <c r="R780" s="13">
        <v>0</v>
      </c>
      <c r="S780" s="13">
        <v>0</v>
      </c>
      <c r="T780" s="13">
        <v>0</v>
      </c>
      <c r="U780" s="9">
        <v>1</v>
      </c>
      <c r="V780" s="9">
        <v>0</v>
      </c>
      <c r="W780" s="15">
        <f t="shared" si="27"/>
        <v>0.37261321859529306</v>
      </c>
      <c r="X780" s="16">
        <f t="shared" si="26"/>
        <v>0.13884061067194364</v>
      </c>
      <c r="Y780"/>
    </row>
    <row r="781" spans="2:25">
      <c r="B781" s="9">
        <v>1</v>
      </c>
      <c r="C781" s="3">
        <v>0</v>
      </c>
      <c r="D781" s="9">
        <v>0</v>
      </c>
      <c r="E781" s="3">
        <v>1</v>
      </c>
      <c r="F781" s="14">
        <v>0</v>
      </c>
      <c r="G781" s="13">
        <v>0</v>
      </c>
      <c r="H781" s="13">
        <v>0</v>
      </c>
      <c r="I781" s="13">
        <v>0</v>
      </c>
      <c r="J781" s="13">
        <v>0</v>
      </c>
      <c r="K781" s="13">
        <v>0</v>
      </c>
      <c r="L781" s="13">
        <v>0</v>
      </c>
      <c r="M781" s="13">
        <v>0</v>
      </c>
      <c r="N781" s="13">
        <v>0</v>
      </c>
      <c r="O781" s="13">
        <v>0</v>
      </c>
      <c r="P781" s="13">
        <v>0</v>
      </c>
      <c r="Q781" s="13">
        <v>0</v>
      </c>
      <c r="R781" s="13">
        <v>0</v>
      </c>
      <c r="S781" s="13">
        <v>1</v>
      </c>
      <c r="T781" s="13">
        <v>0</v>
      </c>
      <c r="U781" s="9">
        <v>1</v>
      </c>
      <c r="V781" s="9">
        <v>0</v>
      </c>
      <c r="W781" s="15">
        <f t="shared" si="27"/>
        <v>0.16515379928144369</v>
      </c>
      <c r="X781" s="16">
        <f t="shared" si="26"/>
        <v>2.7275777417095391E-2</v>
      </c>
      <c r="Y781"/>
    </row>
    <row r="782" spans="2:25">
      <c r="B782" s="9">
        <v>1</v>
      </c>
      <c r="C782" s="3">
        <v>0</v>
      </c>
      <c r="D782" s="9">
        <v>0</v>
      </c>
      <c r="E782" s="3">
        <v>1</v>
      </c>
      <c r="F782" s="14">
        <v>0</v>
      </c>
      <c r="G782" s="13">
        <v>0</v>
      </c>
      <c r="H782" s="13">
        <v>0</v>
      </c>
      <c r="I782" s="13">
        <v>0</v>
      </c>
      <c r="J782" s="13">
        <v>0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1</v>
      </c>
      <c r="Q782" s="13">
        <v>0</v>
      </c>
      <c r="R782" s="13">
        <v>0</v>
      </c>
      <c r="S782" s="13">
        <v>0</v>
      </c>
      <c r="T782" s="13">
        <v>1</v>
      </c>
      <c r="U782" s="9">
        <v>1</v>
      </c>
      <c r="V782" s="9">
        <v>0</v>
      </c>
      <c r="W782" s="15">
        <f t="shared" si="27"/>
        <v>0.45344862626372706</v>
      </c>
      <c r="X782" s="16">
        <f t="shared" si="26"/>
        <v>0.20561565666046122</v>
      </c>
      <c r="Y782"/>
    </row>
    <row r="783" spans="2:25">
      <c r="B783" s="9">
        <v>0</v>
      </c>
      <c r="C783" s="3">
        <v>1</v>
      </c>
      <c r="D783" s="9">
        <v>1</v>
      </c>
      <c r="E783" s="3">
        <v>0</v>
      </c>
      <c r="F783" s="14">
        <v>0</v>
      </c>
      <c r="G783" s="13">
        <v>0</v>
      </c>
      <c r="H783" s="13">
        <v>0</v>
      </c>
      <c r="I783" s="13">
        <v>0</v>
      </c>
      <c r="J783" s="13">
        <v>0</v>
      </c>
      <c r="K783" s="13">
        <v>0</v>
      </c>
      <c r="L783" s="13">
        <v>0</v>
      </c>
      <c r="M783" s="13">
        <v>0</v>
      </c>
      <c r="N783" s="13">
        <v>0</v>
      </c>
      <c r="O783" s="13">
        <v>0</v>
      </c>
      <c r="P783" s="13">
        <v>0</v>
      </c>
      <c r="Q783" s="13">
        <v>0</v>
      </c>
      <c r="R783" s="13">
        <v>0</v>
      </c>
      <c r="S783" s="13">
        <v>0</v>
      </c>
      <c r="T783" s="13">
        <v>0</v>
      </c>
      <c r="U783" s="9">
        <v>1</v>
      </c>
      <c r="V783" s="9">
        <v>0</v>
      </c>
      <c r="W783" s="15">
        <f t="shared" si="27"/>
        <v>0.4294693448349941</v>
      </c>
      <c r="X783" s="16">
        <f t="shared" si="26"/>
        <v>0.18444391815299907</v>
      </c>
      <c r="Y783"/>
    </row>
    <row r="784" spans="2:25">
      <c r="B784" s="9">
        <v>0</v>
      </c>
      <c r="C784" s="3">
        <v>1</v>
      </c>
      <c r="D784" s="9">
        <v>1</v>
      </c>
      <c r="E784" s="3">
        <v>0</v>
      </c>
      <c r="F784" s="14">
        <v>0</v>
      </c>
      <c r="G784" s="13">
        <v>1</v>
      </c>
      <c r="H784" s="13">
        <v>0</v>
      </c>
      <c r="I784" s="13">
        <v>0</v>
      </c>
      <c r="J784" s="13">
        <v>0</v>
      </c>
      <c r="K784" s="13">
        <v>0</v>
      </c>
      <c r="L784" s="13">
        <v>1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0</v>
      </c>
      <c r="T784" s="13">
        <v>0</v>
      </c>
      <c r="U784" s="9">
        <v>1</v>
      </c>
      <c r="V784" s="9">
        <v>0</v>
      </c>
      <c r="W784" s="15">
        <f t="shared" si="27"/>
        <v>0.34901429047599752</v>
      </c>
      <c r="X784" s="16">
        <f t="shared" si="26"/>
        <v>0.12181097495646398</v>
      </c>
      <c r="Y784"/>
    </row>
    <row r="785" spans="2:25">
      <c r="B785" s="9">
        <v>0</v>
      </c>
      <c r="C785" s="3">
        <v>0</v>
      </c>
      <c r="D785" s="9">
        <v>0</v>
      </c>
      <c r="E785" s="3">
        <v>1</v>
      </c>
      <c r="F785" s="14">
        <v>0</v>
      </c>
      <c r="G785" s="13">
        <v>0</v>
      </c>
      <c r="H785" s="13">
        <v>0</v>
      </c>
      <c r="I785" s="13">
        <v>0</v>
      </c>
      <c r="J785" s="13">
        <v>0</v>
      </c>
      <c r="K785" s="13">
        <v>0</v>
      </c>
      <c r="L785" s="13">
        <v>0</v>
      </c>
      <c r="M785" s="13">
        <v>0</v>
      </c>
      <c r="N785" s="13">
        <v>0</v>
      </c>
      <c r="O785" s="13">
        <v>0</v>
      </c>
      <c r="P785" s="13">
        <v>1</v>
      </c>
      <c r="Q785" s="13">
        <v>0</v>
      </c>
      <c r="R785" s="13">
        <v>0</v>
      </c>
      <c r="S785" s="13">
        <v>0</v>
      </c>
      <c r="T785" s="13">
        <v>0</v>
      </c>
      <c r="U785" s="9">
        <v>1</v>
      </c>
      <c r="V785" s="9">
        <v>0</v>
      </c>
      <c r="W785" s="15">
        <f t="shared" si="27"/>
        <v>0.31185075318822941</v>
      </c>
      <c r="X785" s="16">
        <f t="shared" si="26"/>
        <v>9.7250892264065983E-2</v>
      </c>
      <c r="Y785"/>
    </row>
    <row r="786" spans="2:25">
      <c r="B786" s="9">
        <v>0</v>
      </c>
      <c r="C786" s="3">
        <v>1</v>
      </c>
      <c r="D786" s="9">
        <v>1</v>
      </c>
      <c r="E786" s="3">
        <v>0</v>
      </c>
      <c r="F786" s="14">
        <v>0</v>
      </c>
      <c r="G786" s="13">
        <v>0</v>
      </c>
      <c r="H786" s="13">
        <v>1</v>
      </c>
      <c r="I786" s="13">
        <v>0</v>
      </c>
      <c r="J786" s="13">
        <v>0</v>
      </c>
      <c r="K786" s="13">
        <v>0</v>
      </c>
      <c r="L786" s="13">
        <v>0</v>
      </c>
      <c r="M786" s="13">
        <v>0</v>
      </c>
      <c r="N786" s="13">
        <v>0</v>
      </c>
      <c r="O786" s="13">
        <v>0</v>
      </c>
      <c r="P786" s="13">
        <v>0</v>
      </c>
      <c r="Q786" s="13">
        <v>0</v>
      </c>
      <c r="R786" s="13">
        <v>0</v>
      </c>
      <c r="S786" s="13">
        <v>1</v>
      </c>
      <c r="T786" s="13">
        <v>0</v>
      </c>
      <c r="U786" s="9">
        <v>1</v>
      </c>
      <c r="V786" s="9">
        <v>0</v>
      </c>
      <c r="W786" s="15">
        <f t="shared" si="27"/>
        <v>-1.605775079206806E-2</v>
      </c>
      <c r="X786" s="16">
        <f t="shared" si="26"/>
        <v>2.578513605001624E-4</v>
      </c>
      <c r="Y786"/>
    </row>
    <row r="787" spans="2:25">
      <c r="B787" s="9">
        <v>0</v>
      </c>
      <c r="C787" s="3">
        <v>1</v>
      </c>
      <c r="D787" s="9">
        <v>1</v>
      </c>
      <c r="E787" s="3">
        <v>0</v>
      </c>
      <c r="F787" s="14">
        <v>0</v>
      </c>
      <c r="G787" s="13">
        <v>1</v>
      </c>
      <c r="H787" s="13">
        <v>0</v>
      </c>
      <c r="I787" s="13">
        <v>0</v>
      </c>
      <c r="J787" s="13">
        <v>0</v>
      </c>
      <c r="K787" s="13">
        <v>0</v>
      </c>
      <c r="L787" s="13">
        <v>0</v>
      </c>
      <c r="M787" s="13">
        <v>0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13">
        <v>1</v>
      </c>
      <c r="T787" s="13">
        <v>0</v>
      </c>
      <c r="U787" s="9">
        <v>1</v>
      </c>
      <c r="V787" s="9">
        <v>0</v>
      </c>
      <c r="W787" s="15">
        <f t="shared" si="27"/>
        <v>-5.2071512077478954E-2</v>
      </c>
      <c r="X787" s="16">
        <f t="shared" si="26"/>
        <v>2.7114423700350366E-3</v>
      </c>
      <c r="Y787"/>
    </row>
    <row r="788" spans="2:25">
      <c r="B788" s="9">
        <v>0</v>
      </c>
      <c r="C788" s="3">
        <v>1</v>
      </c>
      <c r="D788" s="9">
        <v>1</v>
      </c>
      <c r="E788" s="3">
        <v>0</v>
      </c>
      <c r="F788" s="14">
        <v>0</v>
      </c>
      <c r="G788" s="13">
        <v>1</v>
      </c>
      <c r="H788" s="13">
        <v>0</v>
      </c>
      <c r="I788" s="13">
        <v>0</v>
      </c>
      <c r="J788" s="13">
        <v>0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0</v>
      </c>
      <c r="Q788" s="13">
        <v>0</v>
      </c>
      <c r="R788" s="13">
        <v>0</v>
      </c>
      <c r="S788" s="13">
        <v>0</v>
      </c>
      <c r="T788" s="13">
        <v>0</v>
      </c>
      <c r="U788" s="9">
        <v>1</v>
      </c>
      <c r="V788" s="9">
        <v>0</v>
      </c>
      <c r="W788" s="15">
        <f t="shared" si="27"/>
        <v>0.15538790723637042</v>
      </c>
      <c r="X788" s="16">
        <f t="shared" si="26"/>
        <v>2.4145401715298859E-2</v>
      </c>
      <c r="Y788"/>
    </row>
    <row r="789" spans="2:25">
      <c r="B789" s="9">
        <v>0</v>
      </c>
      <c r="C789" s="3">
        <v>1</v>
      </c>
      <c r="D789" s="9">
        <v>0</v>
      </c>
      <c r="E789" s="3">
        <v>1</v>
      </c>
      <c r="F789" s="14">
        <v>0</v>
      </c>
      <c r="G789" s="13">
        <v>0</v>
      </c>
      <c r="H789" s="13">
        <v>0</v>
      </c>
      <c r="I789" s="13">
        <v>0</v>
      </c>
      <c r="J789" s="13">
        <v>0</v>
      </c>
      <c r="K789" s="13">
        <v>0</v>
      </c>
      <c r="L789" s="13">
        <v>0</v>
      </c>
      <c r="M789" s="13">
        <v>0</v>
      </c>
      <c r="N789" s="13">
        <v>0</v>
      </c>
      <c r="O789" s="13">
        <v>0</v>
      </c>
      <c r="P789" s="13">
        <v>1</v>
      </c>
      <c r="Q789" s="13">
        <v>0</v>
      </c>
      <c r="R789" s="13">
        <v>1</v>
      </c>
      <c r="S789" s="13">
        <v>0</v>
      </c>
      <c r="T789" s="13">
        <v>0</v>
      </c>
      <c r="U789" s="9">
        <v>1</v>
      </c>
      <c r="V789" s="9">
        <v>0</v>
      </c>
      <c r="W789" s="15">
        <f t="shared" si="27"/>
        <v>0.4728120565383318</v>
      </c>
      <c r="X789" s="16">
        <f t="shared" si="26"/>
        <v>0.22355124080800667</v>
      </c>
      <c r="Y789"/>
    </row>
    <row r="790" spans="2:25">
      <c r="B790" s="9">
        <v>1</v>
      </c>
      <c r="C790" s="3">
        <v>0</v>
      </c>
      <c r="D790" s="9">
        <v>1</v>
      </c>
      <c r="E790" s="3">
        <v>0</v>
      </c>
      <c r="F790" s="14">
        <v>0</v>
      </c>
      <c r="G790" s="13">
        <v>0</v>
      </c>
      <c r="H790" s="13">
        <v>0</v>
      </c>
      <c r="I790" s="13">
        <v>0</v>
      </c>
      <c r="J790" s="13">
        <v>0</v>
      </c>
      <c r="K790" s="13">
        <v>0</v>
      </c>
      <c r="L790" s="13">
        <v>0</v>
      </c>
      <c r="M790" s="13">
        <v>1</v>
      </c>
      <c r="N790" s="13">
        <v>0</v>
      </c>
      <c r="O790" s="13">
        <v>0</v>
      </c>
      <c r="P790" s="13">
        <v>1</v>
      </c>
      <c r="Q790" s="13">
        <v>0</v>
      </c>
      <c r="R790" s="13">
        <v>0</v>
      </c>
      <c r="S790" s="13">
        <v>0</v>
      </c>
      <c r="T790" s="13">
        <v>0</v>
      </c>
      <c r="U790" s="9">
        <v>1</v>
      </c>
      <c r="V790" s="9">
        <v>0</v>
      </c>
      <c r="W790" s="15">
        <f t="shared" si="27"/>
        <v>0.4288317248780521</v>
      </c>
      <c r="X790" s="16">
        <f t="shared" si="26"/>
        <v>0.18389664826188537</v>
      </c>
      <c r="Y790"/>
    </row>
    <row r="791" spans="2:25">
      <c r="B791" s="9">
        <v>1</v>
      </c>
      <c r="C791" s="3">
        <v>0</v>
      </c>
      <c r="D791" s="9">
        <v>1</v>
      </c>
      <c r="E791" s="3">
        <v>0</v>
      </c>
      <c r="F791" s="14">
        <v>0</v>
      </c>
      <c r="G791" s="13">
        <v>0</v>
      </c>
      <c r="H791" s="13">
        <v>0</v>
      </c>
      <c r="I791" s="13">
        <v>0</v>
      </c>
      <c r="J791" s="13">
        <v>0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13">
        <v>1</v>
      </c>
      <c r="T791" s="13">
        <v>0</v>
      </c>
      <c r="U791" s="9">
        <v>1</v>
      </c>
      <c r="V791" s="9">
        <v>0</v>
      </c>
      <c r="W791" s="15">
        <f t="shared" si="27"/>
        <v>0.15052073406057503</v>
      </c>
      <c r="X791" s="16">
        <f t="shared" si="26"/>
        <v>2.2656491382134353E-2</v>
      </c>
      <c r="Y791"/>
    </row>
    <row r="792" spans="2:25">
      <c r="B792" s="9">
        <v>0</v>
      </c>
      <c r="C792" s="3">
        <v>1</v>
      </c>
      <c r="D792" s="9">
        <v>1</v>
      </c>
      <c r="E792" s="3">
        <v>0</v>
      </c>
      <c r="F792" s="14">
        <v>0</v>
      </c>
      <c r="G792" s="13">
        <v>0</v>
      </c>
      <c r="H792" s="13">
        <v>0</v>
      </c>
      <c r="I792" s="13">
        <v>0</v>
      </c>
      <c r="J792" s="13">
        <v>0</v>
      </c>
      <c r="K792" s="13">
        <v>0</v>
      </c>
      <c r="L792" s="13">
        <v>0</v>
      </c>
      <c r="M792" s="13">
        <v>0</v>
      </c>
      <c r="N792" s="13">
        <v>0</v>
      </c>
      <c r="O792" s="13">
        <v>1</v>
      </c>
      <c r="P792" s="13">
        <v>0</v>
      </c>
      <c r="Q792" s="13">
        <v>0</v>
      </c>
      <c r="R792" s="13">
        <v>0</v>
      </c>
      <c r="S792" s="13">
        <v>0</v>
      </c>
      <c r="T792" s="13">
        <v>0</v>
      </c>
      <c r="U792" s="9">
        <v>1</v>
      </c>
      <c r="V792" s="9">
        <v>0</v>
      </c>
      <c r="W792" s="15">
        <f t="shared" si="27"/>
        <v>0.59000255289071435</v>
      </c>
      <c r="X792" s="16">
        <f t="shared" si="26"/>
        <v>0.3481030124175602</v>
      </c>
      <c r="Y792"/>
    </row>
    <row r="793" spans="2:25">
      <c r="B793" s="9">
        <v>0</v>
      </c>
      <c r="C793" s="3">
        <v>1</v>
      </c>
      <c r="D793" s="9">
        <v>1</v>
      </c>
      <c r="E793" s="3">
        <v>0</v>
      </c>
      <c r="F793" s="14">
        <v>0</v>
      </c>
      <c r="G793" s="13">
        <v>0</v>
      </c>
      <c r="H793" s="13">
        <v>0</v>
      </c>
      <c r="I793" s="13">
        <v>0</v>
      </c>
      <c r="J793" s="13">
        <v>0</v>
      </c>
      <c r="K793" s="13">
        <v>0</v>
      </c>
      <c r="L793" s="13">
        <v>0</v>
      </c>
      <c r="M793" s="13">
        <v>0</v>
      </c>
      <c r="N793" s="13">
        <v>0</v>
      </c>
      <c r="O793" s="13">
        <v>0</v>
      </c>
      <c r="P793" s="13">
        <v>0</v>
      </c>
      <c r="Q793" s="13">
        <v>0</v>
      </c>
      <c r="R793" s="13">
        <v>0</v>
      </c>
      <c r="S793" s="13">
        <v>0</v>
      </c>
      <c r="T793" s="13">
        <v>0</v>
      </c>
      <c r="U793" s="9">
        <v>1</v>
      </c>
      <c r="V793" s="9">
        <v>0</v>
      </c>
      <c r="W793" s="15">
        <f t="shared" si="27"/>
        <v>0.4294693448349941</v>
      </c>
      <c r="X793" s="16">
        <f t="shared" si="26"/>
        <v>0.18444391815299907</v>
      </c>
      <c r="Y793"/>
    </row>
    <row r="794" spans="2:25">
      <c r="B794" s="9">
        <v>0</v>
      </c>
      <c r="C794" s="3">
        <v>1</v>
      </c>
      <c r="D794" s="9">
        <v>1</v>
      </c>
      <c r="E794" s="3">
        <v>0</v>
      </c>
      <c r="F794" s="14">
        <v>0</v>
      </c>
      <c r="G794" s="13">
        <v>0</v>
      </c>
      <c r="H794" s="13">
        <v>0</v>
      </c>
      <c r="I794" s="13">
        <v>0</v>
      </c>
      <c r="J794" s="13">
        <v>0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0</v>
      </c>
      <c r="Q794" s="13">
        <v>0</v>
      </c>
      <c r="R794" s="13">
        <v>0</v>
      </c>
      <c r="S794" s="13">
        <v>1</v>
      </c>
      <c r="T794" s="13">
        <v>0</v>
      </c>
      <c r="U794" s="9">
        <v>1</v>
      </c>
      <c r="V794" s="9">
        <v>0</v>
      </c>
      <c r="W794" s="15">
        <f t="shared" si="27"/>
        <v>0.22200992552114474</v>
      </c>
      <c r="X794" s="16">
        <f t="shared" si="26"/>
        <v>4.9288407029904231E-2</v>
      </c>
      <c r="Y794"/>
    </row>
    <row r="795" spans="2:25">
      <c r="B795" s="9">
        <v>0</v>
      </c>
      <c r="C795" s="3">
        <v>1</v>
      </c>
      <c r="D795" s="9">
        <v>0</v>
      </c>
      <c r="E795" s="3">
        <v>1</v>
      </c>
      <c r="F795" s="14">
        <v>0</v>
      </c>
      <c r="G795" s="13">
        <v>0</v>
      </c>
      <c r="H795" s="13">
        <v>0</v>
      </c>
      <c r="I795" s="13">
        <v>0</v>
      </c>
      <c r="J795" s="13">
        <v>0</v>
      </c>
      <c r="K795" s="13">
        <v>0</v>
      </c>
      <c r="L795" s="13">
        <v>0</v>
      </c>
      <c r="M795" s="13">
        <v>0</v>
      </c>
      <c r="N795" s="13">
        <v>0</v>
      </c>
      <c r="O795" s="13">
        <v>0</v>
      </c>
      <c r="P795" s="13">
        <v>0</v>
      </c>
      <c r="Q795" s="13">
        <v>0</v>
      </c>
      <c r="R795" s="13">
        <v>0</v>
      </c>
      <c r="S795" s="13">
        <v>0</v>
      </c>
      <c r="T795" s="13">
        <v>0</v>
      </c>
      <c r="U795" s="9">
        <v>1</v>
      </c>
      <c r="V795" s="9">
        <v>0</v>
      </c>
      <c r="W795" s="15">
        <f t="shared" si="27"/>
        <v>0.44410241005586282</v>
      </c>
      <c r="X795" s="16">
        <f t="shared" si="26"/>
        <v>0.19722695061742573</v>
      </c>
      <c r="Y795"/>
    </row>
    <row r="796" spans="2:25">
      <c r="B796" s="9">
        <v>1</v>
      </c>
      <c r="C796" s="3">
        <v>0</v>
      </c>
      <c r="D796" s="9">
        <v>1</v>
      </c>
      <c r="E796" s="3">
        <v>0</v>
      </c>
      <c r="F796" s="14">
        <v>0</v>
      </c>
      <c r="G796" s="13">
        <v>0</v>
      </c>
      <c r="H796" s="13">
        <v>0</v>
      </c>
      <c r="I796" s="13">
        <v>0</v>
      </c>
      <c r="J796" s="13">
        <v>0</v>
      </c>
      <c r="K796" s="13">
        <v>0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  <c r="Q796" s="13">
        <v>0</v>
      </c>
      <c r="R796" s="13">
        <v>0</v>
      </c>
      <c r="S796" s="13">
        <v>0</v>
      </c>
      <c r="T796" s="13">
        <v>0</v>
      </c>
      <c r="U796" s="9">
        <v>1</v>
      </c>
      <c r="V796" s="9">
        <v>0</v>
      </c>
      <c r="W796" s="15">
        <f t="shared" si="27"/>
        <v>0.3579801533744244</v>
      </c>
      <c r="X796" s="16">
        <f t="shared" si="26"/>
        <v>0.12814979020997641</v>
      </c>
      <c r="Y796"/>
    </row>
    <row r="797" spans="2:25">
      <c r="B797" s="9">
        <v>1</v>
      </c>
      <c r="C797" s="3">
        <v>0</v>
      </c>
      <c r="D797" s="9">
        <v>0</v>
      </c>
      <c r="E797" s="3">
        <v>1</v>
      </c>
      <c r="F797" s="14">
        <v>0</v>
      </c>
      <c r="G797" s="13">
        <v>0</v>
      </c>
      <c r="H797" s="13">
        <v>0</v>
      </c>
      <c r="I797" s="13">
        <v>0</v>
      </c>
      <c r="J797" s="13">
        <v>0</v>
      </c>
      <c r="K797" s="13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>
        <v>0</v>
      </c>
      <c r="U797" s="9">
        <v>1</v>
      </c>
      <c r="V797" s="9">
        <v>0</v>
      </c>
      <c r="W797" s="15">
        <f t="shared" si="27"/>
        <v>0.37261321859529306</v>
      </c>
      <c r="X797" s="16">
        <f t="shared" si="26"/>
        <v>0.13884061067194364</v>
      </c>
      <c r="Y797"/>
    </row>
    <row r="798" spans="2:25">
      <c r="B798" s="9">
        <v>0</v>
      </c>
      <c r="C798" s="3">
        <v>0</v>
      </c>
      <c r="D798" s="9">
        <v>1</v>
      </c>
      <c r="E798" s="3">
        <v>0</v>
      </c>
      <c r="F798" s="14">
        <v>0</v>
      </c>
      <c r="G798" s="13">
        <v>0</v>
      </c>
      <c r="H798" s="13">
        <v>0</v>
      </c>
      <c r="I798" s="13">
        <v>0</v>
      </c>
      <c r="J798" s="13">
        <v>0</v>
      </c>
      <c r="K798" s="13">
        <v>0</v>
      </c>
      <c r="L798" s="13">
        <v>0</v>
      </c>
      <c r="M798" s="13">
        <v>0</v>
      </c>
      <c r="N798" s="13">
        <v>0</v>
      </c>
      <c r="O798" s="13">
        <v>0</v>
      </c>
      <c r="P798" s="13">
        <v>0</v>
      </c>
      <c r="Q798" s="13">
        <v>0</v>
      </c>
      <c r="R798" s="13">
        <v>0</v>
      </c>
      <c r="S798" s="13">
        <v>0</v>
      </c>
      <c r="T798" s="13">
        <v>0</v>
      </c>
      <c r="U798" s="9">
        <v>1</v>
      </c>
      <c r="V798" s="9">
        <v>0</v>
      </c>
      <c r="W798" s="15">
        <f t="shared" si="27"/>
        <v>0.45629081108743985</v>
      </c>
      <c r="X798" s="16">
        <f t="shared" si="26"/>
        <v>0.20820130428283373</v>
      </c>
      <c r="Y798"/>
    </row>
    <row r="799" spans="2:25">
      <c r="B799" s="9">
        <v>0</v>
      </c>
      <c r="C799" s="3">
        <v>1</v>
      </c>
      <c r="D799" s="9">
        <v>0</v>
      </c>
      <c r="E799" s="3">
        <v>1</v>
      </c>
      <c r="F799" s="14">
        <v>0</v>
      </c>
      <c r="G799" s="13">
        <v>0</v>
      </c>
      <c r="H799" s="13">
        <v>0</v>
      </c>
      <c r="I799" s="13">
        <v>0</v>
      </c>
      <c r="J799" s="13">
        <v>0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3">
        <v>0</v>
      </c>
      <c r="Q799" s="13">
        <v>0</v>
      </c>
      <c r="R799" s="13">
        <v>1</v>
      </c>
      <c r="S799" s="13">
        <v>0</v>
      </c>
      <c r="T799" s="13">
        <v>0</v>
      </c>
      <c r="U799" s="9">
        <v>1</v>
      </c>
      <c r="V799" s="9">
        <v>0</v>
      </c>
      <c r="W799" s="15">
        <f t="shared" si="27"/>
        <v>0.63188517965841096</v>
      </c>
      <c r="X799" s="16">
        <f t="shared" si="26"/>
        <v>0.3992788802719423</v>
      </c>
      <c r="Y799"/>
    </row>
    <row r="800" spans="2:25">
      <c r="B800" s="9">
        <v>0</v>
      </c>
      <c r="C800" s="3">
        <v>1</v>
      </c>
      <c r="D800" s="9">
        <v>1</v>
      </c>
      <c r="E800" s="3">
        <v>0</v>
      </c>
      <c r="F800" s="14">
        <v>0</v>
      </c>
      <c r="G800" s="13">
        <v>1</v>
      </c>
      <c r="H800" s="13">
        <v>0</v>
      </c>
      <c r="I800" s="13">
        <v>0</v>
      </c>
      <c r="J800" s="13">
        <v>0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0</v>
      </c>
      <c r="Q800" s="13">
        <v>0</v>
      </c>
      <c r="R800" s="13">
        <v>0</v>
      </c>
      <c r="S800" s="13">
        <v>0</v>
      </c>
      <c r="T800" s="13">
        <v>0</v>
      </c>
      <c r="U800" s="9">
        <v>1</v>
      </c>
      <c r="V800" s="9">
        <v>0</v>
      </c>
      <c r="W800" s="15">
        <f t="shared" si="27"/>
        <v>0.15538790723637042</v>
      </c>
      <c r="X800" s="16">
        <f t="shared" si="26"/>
        <v>2.4145401715298859E-2</v>
      </c>
      <c r="Y800"/>
    </row>
    <row r="801" spans="2:25">
      <c r="B801" s="9">
        <v>1</v>
      </c>
      <c r="C801" s="3">
        <v>0</v>
      </c>
      <c r="D801" s="9">
        <v>0</v>
      </c>
      <c r="E801" s="3">
        <v>1</v>
      </c>
      <c r="F801" s="14">
        <v>0</v>
      </c>
      <c r="G801" s="13">
        <v>0</v>
      </c>
      <c r="H801" s="13">
        <v>1</v>
      </c>
      <c r="I801" s="13">
        <v>0</v>
      </c>
      <c r="J801" s="13">
        <v>0</v>
      </c>
      <c r="K801" s="13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0</v>
      </c>
      <c r="Q801" s="13">
        <v>0</v>
      </c>
      <c r="R801" s="13">
        <v>0</v>
      </c>
      <c r="S801" s="13">
        <v>0</v>
      </c>
      <c r="T801" s="13">
        <v>0</v>
      </c>
      <c r="U801" s="9">
        <v>1</v>
      </c>
      <c r="V801" s="9">
        <v>0</v>
      </c>
      <c r="W801" s="15">
        <f t="shared" si="27"/>
        <v>0.13454554228208027</v>
      </c>
      <c r="X801" s="16">
        <f t="shared" si="26"/>
        <v>1.8102502947979049E-2</v>
      </c>
      <c r="Y801"/>
    </row>
    <row r="802" spans="2:25">
      <c r="B802" s="9">
        <v>0</v>
      </c>
      <c r="C802" s="3">
        <v>0</v>
      </c>
      <c r="D802" s="9">
        <v>0</v>
      </c>
      <c r="E802" s="3">
        <v>1</v>
      </c>
      <c r="F802" s="14">
        <v>0</v>
      </c>
      <c r="G802" s="13">
        <v>1</v>
      </c>
      <c r="H802" s="13">
        <v>0</v>
      </c>
      <c r="I802" s="13">
        <v>0</v>
      </c>
      <c r="J802" s="13">
        <v>0</v>
      </c>
      <c r="K802" s="13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  <c r="Q802" s="13">
        <v>0</v>
      </c>
      <c r="R802" s="13">
        <v>0</v>
      </c>
      <c r="S802" s="13">
        <v>0</v>
      </c>
      <c r="T802" s="13">
        <v>0</v>
      </c>
      <c r="U802" s="9">
        <v>1</v>
      </c>
      <c r="V802" s="9">
        <v>0</v>
      </c>
      <c r="W802" s="15">
        <f t="shared" si="27"/>
        <v>0.19684243870968487</v>
      </c>
      <c r="X802" s="16">
        <f t="shared" si="26"/>
        <v>3.8746945677176049E-2</v>
      </c>
      <c r="Y802"/>
    </row>
    <row r="803" spans="2:25">
      <c r="B803" s="9">
        <v>0</v>
      </c>
      <c r="C803" s="3">
        <v>1</v>
      </c>
      <c r="D803" s="9">
        <v>1</v>
      </c>
      <c r="E803" s="3">
        <v>0</v>
      </c>
      <c r="F803" s="14">
        <v>0</v>
      </c>
      <c r="G803" s="13">
        <v>1</v>
      </c>
      <c r="H803" s="13">
        <v>0</v>
      </c>
      <c r="I803" s="13">
        <v>0</v>
      </c>
      <c r="J803" s="13">
        <v>0</v>
      </c>
      <c r="K803" s="13">
        <v>0</v>
      </c>
      <c r="L803" s="13">
        <v>0</v>
      </c>
      <c r="M803" s="13">
        <v>0</v>
      </c>
      <c r="N803" s="13">
        <v>0</v>
      </c>
      <c r="O803" s="13">
        <v>0</v>
      </c>
      <c r="P803" s="13">
        <v>1</v>
      </c>
      <c r="Q803" s="13">
        <v>0</v>
      </c>
      <c r="R803" s="13">
        <v>0</v>
      </c>
      <c r="S803" s="13">
        <v>0</v>
      </c>
      <c r="T803" s="13">
        <v>1</v>
      </c>
      <c r="U803" s="9">
        <v>1</v>
      </c>
      <c r="V803" s="9">
        <v>0</v>
      </c>
      <c r="W803" s="15">
        <f t="shared" si="27"/>
        <v>0.23622331490480444</v>
      </c>
      <c r="X803" s="16">
        <f t="shared" si="26"/>
        <v>5.5801454504614406E-2</v>
      </c>
      <c r="Y803"/>
    </row>
    <row r="804" spans="2:25">
      <c r="B804" s="9">
        <v>0</v>
      </c>
      <c r="C804" s="3">
        <v>1</v>
      </c>
      <c r="D804" s="9">
        <v>0</v>
      </c>
      <c r="E804" s="3">
        <v>1</v>
      </c>
      <c r="F804" s="14">
        <v>1</v>
      </c>
      <c r="G804" s="13">
        <v>0</v>
      </c>
      <c r="H804" s="13">
        <v>0</v>
      </c>
      <c r="I804" s="13">
        <v>0</v>
      </c>
      <c r="J804" s="13">
        <v>0</v>
      </c>
      <c r="K804" s="13">
        <v>0</v>
      </c>
      <c r="L804" s="13">
        <v>0</v>
      </c>
      <c r="M804" s="13">
        <v>0</v>
      </c>
      <c r="N804" s="13">
        <v>0</v>
      </c>
      <c r="O804" s="13">
        <v>0</v>
      </c>
      <c r="P804" s="13">
        <v>1</v>
      </c>
      <c r="Q804" s="13">
        <v>0</v>
      </c>
      <c r="R804" s="13">
        <v>0</v>
      </c>
      <c r="S804" s="13">
        <v>0</v>
      </c>
      <c r="T804" s="13">
        <v>0</v>
      </c>
      <c r="U804" s="9">
        <v>1</v>
      </c>
      <c r="V804" s="9">
        <v>0</v>
      </c>
      <c r="W804" s="15">
        <f t="shared" si="27"/>
        <v>0.50142293797623327</v>
      </c>
      <c r="X804" s="16">
        <f t="shared" si="26"/>
        <v>0.2514249627287175</v>
      </c>
      <c r="Y804"/>
    </row>
    <row r="805" spans="2:25">
      <c r="B805" s="9">
        <v>1</v>
      </c>
      <c r="C805" s="3">
        <v>0</v>
      </c>
      <c r="D805" s="9">
        <v>0</v>
      </c>
      <c r="E805" s="3">
        <v>1</v>
      </c>
      <c r="F805" s="14">
        <v>1</v>
      </c>
      <c r="G805" s="13">
        <v>1</v>
      </c>
      <c r="H805" s="13">
        <v>0</v>
      </c>
      <c r="I805" s="13">
        <v>0</v>
      </c>
      <c r="J805" s="13">
        <v>0</v>
      </c>
      <c r="K805" s="13">
        <v>0</v>
      </c>
      <c r="L805" s="13">
        <v>0</v>
      </c>
      <c r="M805" s="13">
        <v>0</v>
      </c>
      <c r="N805" s="13">
        <v>0</v>
      </c>
      <c r="O805" s="13">
        <v>0</v>
      </c>
      <c r="P805" s="13">
        <v>0</v>
      </c>
      <c r="Q805" s="13">
        <v>0</v>
      </c>
      <c r="R805" s="13">
        <v>0</v>
      </c>
      <c r="S805" s="13">
        <v>0</v>
      </c>
      <c r="T805" s="13">
        <v>0</v>
      </c>
      <c r="U805" s="9">
        <v>1</v>
      </c>
      <c r="V805" s="9">
        <v>0</v>
      </c>
      <c r="W805" s="15">
        <f t="shared" si="27"/>
        <v>0.31492543203711898</v>
      </c>
      <c r="X805" s="16">
        <f t="shared" si="26"/>
        <v>9.9178027743766051E-2</v>
      </c>
      <c r="Y805"/>
    </row>
    <row r="806" spans="2:25">
      <c r="B806" s="9">
        <v>1</v>
      </c>
      <c r="C806" s="3">
        <v>0</v>
      </c>
      <c r="D806" s="9">
        <v>0</v>
      </c>
      <c r="E806" s="3">
        <v>1</v>
      </c>
      <c r="F806" s="14">
        <v>0</v>
      </c>
      <c r="G806" s="13">
        <v>0</v>
      </c>
      <c r="H806" s="13">
        <v>0</v>
      </c>
      <c r="I806" s="13">
        <v>0</v>
      </c>
      <c r="J806" s="13">
        <v>0</v>
      </c>
      <c r="K806" s="13">
        <v>0</v>
      </c>
      <c r="L806" s="13">
        <v>0</v>
      </c>
      <c r="M806" s="13">
        <v>1</v>
      </c>
      <c r="N806" s="13">
        <v>0</v>
      </c>
      <c r="O806" s="13">
        <v>0</v>
      </c>
      <c r="P806" s="13">
        <v>0</v>
      </c>
      <c r="Q806" s="13">
        <v>0</v>
      </c>
      <c r="R806" s="13">
        <v>0</v>
      </c>
      <c r="S806" s="13">
        <v>0</v>
      </c>
      <c r="T806" s="13">
        <v>0</v>
      </c>
      <c r="U806" s="9">
        <v>1</v>
      </c>
      <c r="V806" s="9">
        <v>0</v>
      </c>
      <c r="W806" s="15">
        <f t="shared" si="27"/>
        <v>0.60253791321899997</v>
      </c>
      <c r="X806" s="16">
        <f t="shared" si="26"/>
        <v>0.36305193686630716</v>
      </c>
      <c r="Y806"/>
    </row>
    <row r="807" spans="2:25">
      <c r="B807" s="9">
        <v>1</v>
      </c>
      <c r="C807" s="3">
        <v>0</v>
      </c>
      <c r="D807" s="9">
        <v>1</v>
      </c>
      <c r="E807" s="3">
        <v>0</v>
      </c>
      <c r="F807" s="14">
        <v>0</v>
      </c>
      <c r="G807" s="13">
        <v>0</v>
      </c>
      <c r="H807" s="13">
        <v>0</v>
      </c>
      <c r="I807" s="13">
        <v>0</v>
      </c>
      <c r="J807" s="13">
        <v>0</v>
      </c>
      <c r="K807" s="13">
        <v>0</v>
      </c>
      <c r="L807" s="13">
        <v>0</v>
      </c>
      <c r="M807" s="13">
        <v>0</v>
      </c>
      <c r="N807" s="13">
        <v>0</v>
      </c>
      <c r="O807" s="13">
        <v>0</v>
      </c>
      <c r="P807" s="13">
        <v>0</v>
      </c>
      <c r="Q807" s="13">
        <v>0</v>
      </c>
      <c r="R807" s="13">
        <v>0</v>
      </c>
      <c r="S807" s="13">
        <v>0</v>
      </c>
      <c r="T807" s="13">
        <v>0</v>
      </c>
      <c r="U807" s="9">
        <v>1</v>
      </c>
      <c r="V807" s="9">
        <v>0</v>
      </c>
      <c r="W807" s="15">
        <f t="shared" si="27"/>
        <v>0.3579801533744244</v>
      </c>
      <c r="X807" s="16">
        <f t="shared" si="26"/>
        <v>0.12814979020997641</v>
      </c>
      <c r="Y807"/>
    </row>
    <row r="808" spans="2:25">
      <c r="B808" s="9">
        <v>0</v>
      </c>
      <c r="C808" s="3">
        <v>1</v>
      </c>
      <c r="D808" s="9">
        <v>1</v>
      </c>
      <c r="E808" s="3">
        <v>0</v>
      </c>
      <c r="F808" s="14">
        <v>0</v>
      </c>
      <c r="G808" s="13">
        <v>0</v>
      </c>
      <c r="H808" s="13">
        <v>0</v>
      </c>
      <c r="I808" s="13">
        <v>0</v>
      </c>
      <c r="J808" s="13">
        <v>0</v>
      </c>
      <c r="K808" s="13">
        <v>0</v>
      </c>
      <c r="L808" s="13">
        <v>0</v>
      </c>
      <c r="M808" s="13">
        <v>0</v>
      </c>
      <c r="N808" s="13">
        <v>0</v>
      </c>
      <c r="O808" s="13">
        <v>0</v>
      </c>
      <c r="P808" s="13">
        <v>1</v>
      </c>
      <c r="Q808" s="13">
        <v>0</v>
      </c>
      <c r="R808" s="13">
        <v>0</v>
      </c>
      <c r="S808" s="13">
        <v>0</v>
      </c>
      <c r="T808" s="13">
        <v>0</v>
      </c>
      <c r="U808" s="9">
        <v>1</v>
      </c>
      <c r="V808" s="9">
        <v>0</v>
      </c>
      <c r="W808" s="15">
        <f t="shared" si="27"/>
        <v>0.27039622171491495</v>
      </c>
      <c r="X808" s="16">
        <f t="shared" si="26"/>
        <v>7.3114116717701447E-2</v>
      </c>
      <c r="Y808"/>
    </row>
    <row r="809" spans="2:25">
      <c r="B809" s="9">
        <v>1</v>
      </c>
      <c r="C809" s="3">
        <v>0</v>
      </c>
      <c r="D809" s="9">
        <v>1</v>
      </c>
      <c r="E809" s="3">
        <v>0</v>
      </c>
      <c r="F809" s="14">
        <v>0</v>
      </c>
      <c r="G809" s="13">
        <v>0</v>
      </c>
      <c r="H809" s="13">
        <v>0</v>
      </c>
      <c r="I809" s="13">
        <v>0</v>
      </c>
      <c r="J809" s="13">
        <v>0</v>
      </c>
      <c r="K809" s="13">
        <v>0</v>
      </c>
      <c r="L809" s="13">
        <v>0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0</v>
      </c>
      <c r="S809" s="13">
        <v>0</v>
      </c>
      <c r="T809" s="13">
        <v>0</v>
      </c>
      <c r="U809" s="9">
        <v>1</v>
      </c>
      <c r="V809" s="9">
        <v>0</v>
      </c>
      <c r="W809" s="15">
        <f t="shared" si="27"/>
        <v>0.3579801533744244</v>
      </c>
      <c r="X809" s="16">
        <f t="shared" si="26"/>
        <v>0.12814979020997641</v>
      </c>
      <c r="Y809"/>
    </row>
    <row r="810" spans="2:25">
      <c r="B810" s="9">
        <v>1</v>
      </c>
      <c r="C810" s="3">
        <v>0</v>
      </c>
      <c r="D810" s="9">
        <v>1</v>
      </c>
      <c r="E810" s="3">
        <v>0</v>
      </c>
      <c r="F810" s="14">
        <v>0</v>
      </c>
      <c r="G810" s="13">
        <v>0</v>
      </c>
      <c r="H810" s="13">
        <v>0</v>
      </c>
      <c r="I810" s="13">
        <v>0</v>
      </c>
      <c r="J810" s="13">
        <v>0</v>
      </c>
      <c r="K810" s="13">
        <v>0</v>
      </c>
      <c r="L810" s="13">
        <v>0</v>
      </c>
      <c r="M810" s="13">
        <v>0</v>
      </c>
      <c r="N810" s="13">
        <v>0</v>
      </c>
      <c r="O810" s="13">
        <v>1</v>
      </c>
      <c r="P810" s="13">
        <v>0</v>
      </c>
      <c r="Q810" s="13">
        <v>0</v>
      </c>
      <c r="R810" s="13">
        <v>0</v>
      </c>
      <c r="S810" s="13">
        <v>0</v>
      </c>
      <c r="T810" s="13">
        <v>0</v>
      </c>
      <c r="U810" s="9">
        <v>1</v>
      </c>
      <c r="V810" s="9">
        <v>0</v>
      </c>
      <c r="W810" s="15">
        <f t="shared" si="27"/>
        <v>0.51851336143014459</v>
      </c>
      <c r="X810" s="16">
        <f t="shared" si="26"/>
        <v>0.26885610598158777</v>
      </c>
      <c r="Y810"/>
    </row>
    <row r="811" spans="2:25">
      <c r="B811" s="9">
        <v>0</v>
      </c>
      <c r="C811" s="3">
        <v>0</v>
      </c>
      <c r="D811" s="9">
        <v>1</v>
      </c>
      <c r="E811" s="3">
        <v>0</v>
      </c>
      <c r="F811" s="14">
        <v>0</v>
      </c>
      <c r="G811" s="13">
        <v>1</v>
      </c>
      <c r="H811" s="13">
        <v>1</v>
      </c>
      <c r="I811" s="13">
        <v>0</v>
      </c>
      <c r="J811" s="13">
        <v>0</v>
      </c>
      <c r="K811" s="13">
        <v>0</v>
      </c>
      <c r="L811" s="13">
        <v>0</v>
      </c>
      <c r="M811" s="13">
        <v>0</v>
      </c>
      <c r="N811" s="13">
        <v>0</v>
      </c>
      <c r="O811" s="13">
        <v>0</v>
      </c>
      <c r="P811" s="13">
        <v>0</v>
      </c>
      <c r="Q811" s="13">
        <v>0</v>
      </c>
      <c r="R811" s="13">
        <v>0</v>
      </c>
      <c r="S811" s="13">
        <v>0</v>
      </c>
      <c r="T811" s="13">
        <v>0</v>
      </c>
      <c r="U811" s="9">
        <v>1</v>
      </c>
      <c r="V811" s="9">
        <v>0</v>
      </c>
      <c r="W811" s="15">
        <f t="shared" si="27"/>
        <v>-5.5858302824396633E-2</v>
      </c>
      <c r="X811" s="16">
        <f t="shared" si="26"/>
        <v>3.120149994421997E-3</v>
      </c>
      <c r="Y811"/>
    </row>
    <row r="812" spans="2:25">
      <c r="B812" s="9">
        <v>1</v>
      </c>
      <c r="C812" s="3">
        <v>0</v>
      </c>
      <c r="D812" s="9">
        <v>1</v>
      </c>
      <c r="E812" s="3">
        <v>0</v>
      </c>
      <c r="F812" s="14">
        <v>0</v>
      </c>
      <c r="G812" s="13">
        <v>1</v>
      </c>
      <c r="H812" s="13">
        <v>0</v>
      </c>
      <c r="I812" s="13">
        <v>0</v>
      </c>
      <c r="J812" s="13">
        <v>0</v>
      </c>
      <c r="K812" s="13">
        <v>0</v>
      </c>
      <c r="L812" s="13">
        <v>0</v>
      </c>
      <c r="M812" s="13">
        <v>0</v>
      </c>
      <c r="N812" s="13">
        <v>0</v>
      </c>
      <c r="O812" s="13">
        <v>0</v>
      </c>
      <c r="P812" s="13">
        <v>0</v>
      </c>
      <c r="Q812" s="13">
        <v>0</v>
      </c>
      <c r="R812" s="13">
        <v>0</v>
      </c>
      <c r="S812" s="13">
        <v>0</v>
      </c>
      <c r="T812" s="13">
        <v>0</v>
      </c>
      <c r="U812" s="9">
        <v>1</v>
      </c>
      <c r="V812" s="9">
        <v>0</v>
      </c>
      <c r="W812" s="15">
        <f t="shared" si="27"/>
        <v>8.3898715775800714E-2</v>
      </c>
      <c r="X812" s="16">
        <f t="shared" si="26"/>
        <v>7.0389945088285919E-3</v>
      </c>
      <c r="Y812"/>
    </row>
    <row r="813" spans="2:25">
      <c r="B813" s="9">
        <v>0</v>
      </c>
      <c r="C813" s="3">
        <v>1</v>
      </c>
      <c r="D813" s="9">
        <v>0</v>
      </c>
      <c r="E813" s="3">
        <v>0</v>
      </c>
      <c r="F813" s="14">
        <v>0</v>
      </c>
      <c r="G813" s="13">
        <v>0</v>
      </c>
      <c r="H813" s="13">
        <v>0</v>
      </c>
      <c r="I813" s="13">
        <v>0</v>
      </c>
      <c r="J813" s="13">
        <v>0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3">
        <v>0</v>
      </c>
      <c r="Q813" s="13">
        <v>0</v>
      </c>
      <c r="R813" s="13">
        <v>0</v>
      </c>
      <c r="S813" s="13">
        <v>0</v>
      </c>
      <c r="T813" s="13">
        <v>0</v>
      </c>
      <c r="U813" s="9">
        <v>1</v>
      </c>
      <c r="V813" s="9">
        <v>0</v>
      </c>
      <c r="W813" s="15">
        <f t="shared" si="27"/>
        <v>0.45740004791176225</v>
      </c>
      <c r="X813" s="16">
        <f t="shared" si="26"/>
        <v>0.20921480382968241</v>
      </c>
      <c r="Y813"/>
    </row>
    <row r="814" spans="2:25">
      <c r="B814" s="9">
        <v>1</v>
      </c>
      <c r="C814" s="3">
        <v>0</v>
      </c>
      <c r="D814" s="9">
        <v>1</v>
      </c>
      <c r="E814" s="3">
        <v>0</v>
      </c>
      <c r="F814" s="14">
        <v>0</v>
      </c>
      <c r="G814" s="13">
        <v>0</v>
      </c>
      <c r="H814" s="13">
        <v>0</v>
      </c>
      <c r="I814" s="13">
        <v>0</v>
      </c>
      <c r="J814" s="13">
        <v>0</v>
      </c>
      <c r="K814" s="13">
        <v>0</v>
      </c>
      <c r="L814" s="13">
        <v>0</v>
      </c>
      <c r="M814" s="13">
        <v>0</v>
      </c>
      <c r="N814" s="13">
        <v>0</v>
      </c>
      <c r="O814" s="13">
        <v>0</v>
      </c>
      <c r="P814" s="13">
        <v>0</v>
      </c>
      <c r="Q814" s="13">
        <v>0</v>
      </c>
      <c r="R814" s="13">
        <v>0</v>
      </c>
      <c r="S814" s="13">
        <v>0</v>
      </c>
      <c r="T814" s="13">
        <v>0</v>
      </c>
      <c r="U814" s="9">
        <v>1</v>
      </c>
      <c r="V814" s="9">
        <v>0</v>
      </c>
      <c r="W814" s="15">
        <f t="shared" si="27"/>
        <v>0.3579801533744244</v>
      </c>
      <c r="X814" s="16">
        <f t="shared" si="26"/>
        <v>0.12814979020997641</v>
      </c>
      <c r="Y814"/>
    </row>
    <row r="815" spans="2:25">
      <c r="B815" s="9">
        <v>0</v>
      </c>
      <c r="C815" s="3">
        <v>0</v>
      </c>
      <c r="D815" s="9">
        <v>0</v>
      </c>
      <c r="E815" s="3">
        <v>1</v>
      </c>
      <c r="F815" s="14">
        <v>0</v>
      </c>
      <c r="G815" s="13">
        <v>0</v>
      </c>
      <c r="H815" s="13">
        <v>0</v>
      </c>
      <c r="I815" s="13">
        <v>0</v>
      </c>
      <c r="J815" s="13">
        <v>0</v>
      </c>
      <c r="K815" s="13">
        <v>0</v>
      </c>
      <c r="L815" s="13">
        <v>0</v>
      </c>
      <c r="M815" s="13">
        <v>0</v>
      </c>
      <c r="N815" s="13">
        <v>0</v>
      </c>
      <c r="O815" s="13">
        <v>0</v>
      </c>
      <c r="P815" s="13">
        <v>1</v>
      </c>
      <c r="Q815" s="13">
        <v>0</v>
      </c>
      <c r="R815" s="13">
        <v>1</v>
      </c>
      <c r="S815" s="13">
        <v>0</v>
      </c>
      <c r="T815" s="13">
        <v>0</v>
      </c>
      <c r="U815" s="9">
        <v>1</v>
      </c>
      <c r="V815" s="9">
        <v>0</v>
      </c>
      <c r="W815" s="15">
        <f t="shared" si="27"/>
        <v>0.49963352279077755</v>
      </c>
      <c r="X815" s="16">
        <f t="shared" si="26"/>
        <v>0.24963365709632243</v>
      </c>
      <c r="Y815"/>
    </row>
    <row r="816" spans="2:25">
      <c r="B816" s="9">
        <v>0</v>
      </c>
      <c r="C816" s="3">
        <v>1</v>
      </c>
      <c r="D816" s="9">
        <v>0</v>
      </c>
      <c r="E816" s="3">
        <v>1</v>
      </c>
      <c r="F816" s="14">
        <v>0</v>
      </c>
      <c r="G816" s="13">
        <v>0</v>
      </c>
      <c r="H816" s="13">
        <v>0</v>
      </c>
      <c r="I816" s="13">
        <v>0</v>
      </c>
      <c r="J816" s="13">
        <v>0</v>
      </c>
      <c r="K816" s="13">
        <v>0</v>
      </c>
      <c r="L816" s="13">
        <v>0</v>
      </c>
      <c r="M816" s="13">
        <v>0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13">
        <v>0</v>
      </c>
      <c r="T816" s="13">
        <v>0</v>
      </c>
      <c r="U816" s="9">
        <v>1</v>
      </c>
      <c r="V816" s="9">
        <v>0</v>
      </c>
      <c r="W816" s="15">
        <f t="shared" si="27"/>
        <v>0.44410241005586282</v>
      </c>
      <c r="X816" s="16">
        <f t="shared" si="26"/>
        <v>0.19722695061742573</v>
      </c>
      <c r="Y816"/>
    </row>
    <row r="817" spans="2:25">
      <c r="B817" s="9">
        <v>1</v>
      </c>
      <c r="C817" s="3">
        <v>0</v>
      </c>
      <c r="D817" s="9">
        <v>0</v>
      </c>
      <c r="E817" s="3">
        <v>1</v>
      </c>
      <c r="F817" s="14">
        <v>0</v>
      </c>
      <c r="G817" s="13">
        <v>0</v>
      </c>
      <c r="H817" s="13">
        <v>0</v>
      </c>
      <c r="I817" s="13">
        <v>0</v>
      </c>
      <c r="J817" s="13">
        <v>0</v>
      </c>
      <c r="K817" s="13">
        <v>0</v>
      </c>
      <c r="L817" s="13">
        <v>0</v>
      </c>
      <c r="M817" s="13">
        <v>0</v>
      </c>
      <c r="N817" s="13">
        <v>0</v>
      </c>
      <c r="O817" s="13">
        <v>0</v>
      </c>
      <c r="P817" s="13">
        <v>0</v>
      </c>
      <c r="Q817" s="13">
        <v>0</v>
      </c>
      <c r="R817" s="13">
        <v>0</v>
      </c>
      <c r="S817" s="13">
        <v>0</v>
      </c>
      <c r="T817" s="13">
        <v>0</v>
      </c>
      <c r="U817" s="9">
        <v>1</v>
      </c>
      <c r="V817" s="9">
        <v>0</v>
      </c>
      <c r="W817" s="15">
        <f t="shared" si="27"/>
        <v>0.37261321859529306</v>
      </c>
      <c r="X817" s="16">
        <f t="shared" si="26"/>
        <v>0.13884061067194364</v>
      </c>
      <c r="Y817"/>
    </row>
    <row r="818" spans="2:25">
      <c r="B818" s="9">
        <v>1</v>
      </c>
      <c r="C818" s="3">
        <v>0</v>
      </c>
      <c r="D818" s="9">
        <v>0</v>
      </c>
      <c r="E818" s="3">
        <v>0</v>
      </c>
      <c r="F818" s="14">
        <v>0</v>
      </c>
      <c r="G818" s="13">
        <v>1</v>
      </c>
      <c r="H818" s="13">
        <v>0</v>
      </c>
      <c r="I818" s="13">
        <v>0</v>
      </c>
      <c r="J818" s="13">
        <v>0</v>
      </c>
      <c r="K818" s="13">
        <v>0</v>
      </c>
      <c r="L818" s="13">
        <v>0</v>
      </c>
      <c r="M818" s="13">
        <v>0</v>
      </c>
      <c r="N818" s="13">
        <v>0</v>
      </c>
      <c r="O818" s="13">
        <v>0</v>
      </c>
      <c r="P818" s="13">
        <v>1</v>
      </c>
      <c r="Q818" s="13">
        <v>0</v>
      </c>
      <c r="R818" s="13">
        <v>0</v>
      </c>
      <c r="S818" s="13">
        <v>1</v>
      </c>
      <c r="T818" s="13">
        <v>0</v>
      </c>
      <c r="U818" s="9">
        <v>1</v>
      </c>
      <c r="V818" s="9">
        <v>0</v>
      </c>
      <c r="W818" s="15">
        <f t="shared" si="27"/>
        <v>-0.25470312358135971</v>
      </c>
      <c r="X818" s="16">
        <f t="shared" si="26"/>
        <v>6.4873681162101404E-2</v>
      </c>
      <c r="Y818"/>
    </row>
    <row r="819" spans="2:25">
      <c r="B819" s="9">
        <v>0</v>
      </c>
      <c r="C819" s="3">
        <v>1</v>
      </c>
      <c r="D819" s="9">
        <v>0</v>
      </c>
      <c r="E819" s="3">
        <v>0</v>
      </c>
      <c r="F819" s="14">
        <v>0</v>
      </c>
      <c r="G819" s="13">
        <v>1</v>
      </c>
      <c r="H819" s="13">
        <v>0</v>
      </c>
      <c r="I819" s="13">
        <v>0</v>
      </c>
      <c r="J819" s="13">
        <v>0</v>
      </c>
      <c r="K819" s="13">
        <v>0</v>
      </c>
      <c r="L819" s="13">
        <v>0</v>
      </c>
      <c r="M819" s="13">
        <v>0</v>
      </c>
      <c r="N819" s="13">
        <v>0</v>
      </c>
      <c r="O819" s="13">
        <v>0</v>
      </c>
      <c r="P819" s="13">
        <v>0</v>
      </c>
      <c r="Q819" s="13">
        <v>0</v>
      </c>
      <c r="R819" s="13">
        <v>0</v>
      </c>
      <c r="S819" s="13">
        <v>0</v>
      </c>
      <c r="T819" s="13">
        <v>0</v>
      </c>
      <c r="U819" s="9">
        <v>1</v>
      </c>
      <c r="V819" s="9">
        <v>0</v>
      </c>
      <c r="W819" s="15">
        <f t="shared" si="27"/>
        <v>0.18331861031313856</v>
      </c>
      <c r="X819" s="16">
        <f t="shared" si="26"/>
        <v>3.360571288714035E-2</v>
      </c>
      <c r="Y819"/>
    </row>
    <row r="820" spans="2:25">
      <c r="B820" s="9">
        <v>0</v>
      </c>
      <c r="C820" s="3">
        <v>0</v>
      </c>
      <c r="D820" s="9">
        <v>1</v>
      </c>
      <c r="E820" s="3">
        <v>0</v>
      </c>
      <c r="F820" s="14">
        <v>0</v>
      </c>
      <c r="G820" s="13">
        <v>0</v>
      </c>
      <c r="H820" s="13">
        <v>0</v>
      </c>
      <c r="I820" s="13">
        <v>0</v>
      </c>
      <c r="J820" s="13">
        <v>0</v>
      </c>
      <c r="K820" s="13">
        <v>0</v>
      </c>
      <c r="L820" s="13">
        <v>0</v>
      </c>
      <c r="M820" s="13">
        <v>0</v>
      </c>
      <c r="N820" s="13">
        <v>0</v>
      </c>
      <c r="O820" s="13">
        <v>0</v>
      </c>
      <c r="P820" s="13">
        <v>0</v>
      </c>
      <c r="Q820" s="13">
        <v>0</v>
      </c>
      <c r="R820" s="13">
        <v>0</v>
      </c>
      <c r="S820" s="13">
        <v>0</v>
      </c>
      <c r="T820" s="13">
        <v>0</v>
      </c>
      <c r="U820" s="9">
        <v>1</v>
      </c>
      <c r="V820" s="9">
        <v>0</v>
      </c>
      <c r="W820" s="15">
        <f t="shared" si="27"/>
        <v>0.45629081108743985</v>
      </c>
      <c r="X820" s="16">
        <f t="shared" si="26"/>
        <v>0.20820130428283373</v>
      </c>
      <c r="Y820"/>
    </row>
    <row r="821" spans="2:25">
      <c r="B821" s="9">
        <v>1</v>
      </c>
      <c r="C821" s="3">
        <v>0</v>
      </c>
      <c r="D821" s="9">
        <v>1</v>
      </c>
      <c r="E821" s="3">
        <v>0</v>
      </c>
      <c r="F821" s="14">
        <v>0</v>
      </c>
      <c r="G821" s="13">
        <v>0</v>
      </c>
      <c r="H821" s="13">
        <v>1</v>
      </c>
      <c r="I821" s="13">
        <v>0</v>
      </c>
      <c r="J821" s="13">
        <v>0</v>
      </c>
      <c r="K821" s="13">
        <v>0</v>
      </c>
      <c r="L821" s="13">
        <v>0</v>
      </c>
      <c r="M821" s="13">
        <v>1</v>
      </c>
      <c r="N821" s="13">
        <v>0</v>
      </c>
      <c r="O821" s="13">
        <v>0</v>
      </c>
      <c r="P821" s="13">
        <v>1</v>
      </c>
      <c r="Q821" s="13">
        <v>0</v>
      </c>
      <c r="R821" s="13">
        <v>0</v>
      </c>
      <c r="S821" s="13">
        <v>0</v>
      </c>
      <c r="T821" s="13">
        <v>0</v>
      </c>
      <c r="U821" s="9">
        <v>1</v>
      </c>
      <c r="V821" s="9">
        <v>0</v>
      </c>
      <c r="W821" s="15">
        <f t="shared" si="27"/>
        <v>0.19076404856483931</v>
      </c>
      <c r="X821" s="16">
        <f t="shared" si="26"/>
        <v>3.6390922224848368E-2</v>
      </c>
      <c r="Y821"/>
    </row>
    <row r="822" spans="2:25">
      <c r="B822" s="9">
        <v>0</v>
      </c>
      <c r="C822" s="3">
        <v>1</v>
      </c>
      <c r="D822" s="9">
        <v>1</v>
      </c>
      <c r="E822" s="3">
        <v>0</v>
      </c>
      <c r="F822" s="14">
        <v>0</v>
      </c>
      <c r="G822" s="13">
        <v>0</v>
      </c>
      <c r="H822" s="13">
        <v>0</v>
      </c>
      <c r="I822" s="13">
        <v>0</v>
      </c>
      <c r="J822" s="13">
        <v>0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0</v>
      </c>
      <c r="T822" s="13">
        <v>0</v>
      </c>
      <c r="U822" s="9">
        <v>1</v>
      </c>
      <c r="V822" s="9">
        <v>0</v>
      </c>
      <c r="W822" s="15">
        <f t="shared" si="27"/>
        <v>0.4294693448349941</v>
      </c>
      <c r="X822" s="16">
        <f t="shared" si="26"/>
        <v>0.18444391815299907</v>
      </c>
      <c r="Y822"/>
    </row>
    <row r="823" spans="2:25">
      <c r="B823" s="9">
        <v>1</v>
      </c>
      <c r="C823" s="3">
        <v>0</v>
      </c>
      <c r="D823" s="9">
        <v>1</v>
      </c>
      <c r="E823" s="3">
        <v>0</v>
      </c>
      <c r="F823" s="14">
        <v>0</v>
      </c>
      <c r="G823" s="13">
        <v>0</v>
      </c>
      <c r="H823" s="13">
        <v>0</v>
      </c>
      <c r="I823" s="13">
        <v>0</v>
      </c>
      <c r="J823" s="13">
        <v>0</v>
      </c>
      <c r="K823" s="13">
        <v>0</v>
      </c>
      <c r="L823" s="13">
        <v>0</v>
      </c>
      <c r="M823" s="13">
        <v>0</v>
      </c>
      <c r="N823" s="13">
        <v>0</v>
      </c>
      <c r="O823" s="13">
        <v>1</v>
      </c>
      <c r="P823" s="13">
        <v>0</v>
      </c>
      <c r="Q823" s="13">
        <v>0</v>
      </c>
      <c r="R823" s="13">
        <v>0</v>
      </c>
      <c r="S823" s="13">
        <v>0</v>
      </c>
      <c r="T823" s="13">
        <v>0</v>
      </c>
      <c r="U823" s="9">
        <v>1</v>
      </c>
      <c r="V823" s="9">
        <v>0</v>
      </c>
      <c r="W823" s="15">
        <f t="shared" si="27"/>
        <v>0.51851336143014459</v>
      </c>
      <c r="X823" s="16">
        <f t="shared" si="26"/>
        <v>0.26885610598158777</v>
      </c>
      <c r="Y823"/>
    </row>
    <row r="824" spans="2:25">
      <c r="B824" s="9">
        <v>1</v>
      </c>
      <c r="C824" s="3">
        <v>0</v>
      </c>
      <c r="D824" s="9">
        <v>0</v>
      </c>
      <c r="E824" s="3">
        <v>1</v>
      </c>
      <c r="F824" s="14">
        <v>0</v>
      </c>
      <c r="G824" s="13">
        <v>0</v>
      </c>
      <c r="H824" s="13">
        <v>0</v>
      </c>
      <c r="I824" s="13">
        <v>0</v>
      </c>
      <c r="J824" s="13">
        <v>0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0</v>
      </c>
      <c r="Q824" s="13">
        <v>0</v>
      </c>
      <c r="R824" s="13">
        <v>0</v>
      </c>
      <c r="S824" s="13">
        <v>0</v>
      </c>
      <c r="T824" s="13">
        <v>0</v>
      </c>
      <c r="U824" s="9">
        <v>1</v>
      </c>
      <c r="V824" s="9">
        <v>0</v>
      </c>
      <c r="W824" s="15">
        <f t="shared" si="27"/>
        <v>0.37261321859529306</v>
      </c>
      <c r="X824" s="16">
        <f t="shared" si="26"/>
        <v>0.13884061067194364</v>
      </c>
      <c r="Y824"/>
    </row>
    <row r="825" spans="2:25">
      <c r="B825" s="9">
        <v>1</v>
      </c>
      <c r="C825" s="3">
        <v>0</v>
      </c>
      <c r="D825" s="9">
        <v>1</v>
      </c>
      <c r="E825" s="3">
        <v>0</v>
      </c>
      <c r="F825" s="14">
        <v>0</v>
      </c>
      <c r="G825" s="13">
        <v>0</v>
      </c>
      <c r="H825" s="13">
        <v>0</v>
      </c>
      <c r="I825" s="13">
        <v>0</v>
      </c>
      <c r="J825" s="13">
        <v>0</v>
      </c>
      <c r="K825" s="13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0</v>
      </c>
      <c r="Q825" s="13">
        <v>0</v>
      </c>
      <c r="R825" s="13">
        <v>0</v>
      </c>
      <c r="S825" s="13">
        <v>0</v>
      </c>
      <c r="T825" s="13">
        <v>0</v>
      </c>
      <c r="U825" s="9">
        <v>1</v>
      </c>
      <c r="V825" s="9">
        <v>0</v>
      </c>
      <c r="W825" s="15">
        <f t="shared" si="27"/>
        <v>0.3579801533744244</v>
      </c>
      <c r="X825" s="16">
        <f t="shared" si="26"/>
        <v>0.12814979020997641</v>
      </c>
      <c r="Y825"/>
    </row>
    <row r="826" spans="2:25">
      <c r="B826" s="9">
        <v>1</v>
      </c>
      <c r="C826" s="3">
        <v>0</v>
      </c>
      <c r="D826" s="9">
        <v>1</v>
      </c>
      <c r="E826" s="3">
        <v>0</v>
      </c>
      <c r="F826" s="14">
        <v>0</v>
      </c>
      <c r="G826" s="13">
        <v>0</v>
      </c>
      <c r="H826" s="13">
        <v>0</v>
      </c>
      <c r="I826" s="13">
        <v>0</v>
      </c>
      <c r="J826" s="13">
        <v>0</v>
      </c>
      <c r="K826" s="13">
        <v>0</v>
      </c>
      <c r="L826" s="13">
        <v>0</v>
      </c>
      <c r="M826" s="13">
        <v>0</v>
      </c>
      <c r="N826" s="13">
        <v>0</v>
      </c>
      <c r="O826" s="13">
        <v>1</v>
      </c>
      <c r="P826" s="13">
        <v>0</v>
      </c>
      <c r="Q826" s="13">
        <v>0</v>
      </c>
      <c r="R826" s="13">
        <v>0</v>
      </c>
      <c r="S826" s="13">
        <v>0</v>
      </c>
      <c r="T826" s="13">
        <v>0</v>
      </c>
      <c r="U826" s="9">
        <v>1</v>
      </c>
      <c r="V826" s="9">
        <v>0</v>
      </c>
      <c r="W826" s="15">
        <f t="shared" si="27"/>
        <v>0.51851336143014459</v>
      </c>
      <c r="X826" s="16">
        <f t="shared" si="26"/>
        <v>0.26885610598158777</v>
      </c>
      <c r="Y826"/>
    </row>
    <row r="827" spans="2:25">
      <c r="B827" s="9">
        <v>0</v>
      </c>
      <c r="C827" s="3">
        <v>1</v>
      </c>
      <c r="D827" s="9">
        <v>1</v>
      </c>
      <c r="E827" s="3">
        <v>0</v>
      </c>
      <c r="F827" s="14">
        <v>0</v>
      </c>
      <c r="G827" s="13">
        <v>1</v>
      </c>
      <c r="H827" s="13">
        <v>0</v>
      </c>
      <c r="I827" s="13">
        <v>0</v>
      </c>
      <c r="J827" s="13">
        <v>0</v>
      </c>
      <c r="K827" s="13">
        <v>0</v>
      </c>
      <c r="L827" s="13">
        <v>0</v>
      </c>
      <c r="M827" s="13">
        <v>0</v>
      </c>
      <c r="N827" s="13">
        <v>0</v>
      </c>
      <c r="O827" s="13">
        <v>0</v>
      </c>
      <c r="P827" s="13">
        <v>0</v>
      </c>
      <c r="Q827" s="13">
        <v>0</v>
      </c>
      <c r="R827" s="13">
        <v>0</v>
      </c>
      <c r="S827" s="13">
        <v>0</v>
      </c>
      <c r="T827" s="13">
        <v>0</v>
      </c>
      <c r="U827" s="9">
        <v>1</v>
      </c>
      <c r="V827" s="9">
        <v>0</v>
      </c>
      <c r="W827" s="15">
        <f t="shared" si="27"/>
        <v>0.15538790723637042</v>
      </c>
      <c r="X827" s="16">
        <f t="shared" si="26"/>
        <v>2.4145401715298859E-2</v>
      </c>
      <c r="Y827"/>
    </row>
    <row r="828" spans="2:25">
      <c r="B828" s="9">
        <v>1</v>
      </c>
      <c r="C828" s="3">
        <v>0</v>
      </c>
      <c r="D828" s="9">
        <v>1</v>
      </c>
      <c r="E828" s="3">
        <v>0</v>
      </c>
      <c r="F828" s="14">
        <v>0</v>
      </c>
      <c r="G828" s="13">
        <v>0</v>
      </c>
      <c r="H828" s="13">
        <v>0</v>
      </c>
      <c r="I828" s="13">
        <v>0</v>
      </c>
      <c r="J828" s="13">
        <v>0</v>
      </c>
      <c r="K828" s="13">
        <v>0</v>
      </c>
      <c r="L828" s="13">
        <v>0</v>
      </c>
      <c r="M828" s="13">
        <v>0</v>
      </c>
      <c r="N828" s="13">
        <v>0</v>
      </c>
      <c r="O828" s="13">
        <v>0</v>
      </c>
      <c r="P828" s="13">
        <v>0</v>
      </c>
      <c r="Q828" s="13">
        <v>0</v>
      </c>
      <c r="R828" s="13">
        <v>1</v>
      </c>
      <c r="S828" s="13">
        <v>0</v>
      </c>
      <c r="T828" s="13">
        <v>0</v>
      </c>
      <c r="U828" s="9">
        <v>1</v>
      </c>
      <c r="V828" s="9">
        <v>0</v>
      </c>
      <c r="W828" s="15">
        <f t="shared" si="27"/>
        <v>0.54576292297697249</v>
      </c>
      <c r="X828" s="16">
        <f t="shared" si="26"/>
        <v>0.29785716809636881</v>
      </c>
      <c r="Y828"/>
    </row>
    <row r="829" spans="2:25">
      <c r="B829" s="9">
        <v>0</v>
      </c>
      <c r="C829" s="3">
        <v>1</v>
      </c>
      <c r="D829" s="9">
        <v>0</v>
      </c>
      <c r="E829" s="3">
        <v>1</v>
      </c>
      <c r="F829" s="14">
        <v>0</v>
      </c>
      <c r="G829" s="13">
        <v>0</v>
      </c>
      <c r="H829" s="13">
        <v>0</v>
      </c>
      <c r="I829" s="13">
        <v>0</v>
      </c>
      <c r="J829" s="13">
        <v>0</v>
      </c>
      <c r="K829" s="13">
        <v>0</v>
      </c>
      <c r="L829" s="13">
        <v>0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13">
        <v>0</v>
      </c>
      <c r="T829" s="13">
        <v>0</v>
      </c>
      <c r="U829" s="9">
        <v>1</v>
      </c>
      <c r="V829" s="9">
        <v>0</v>
      </c>
      <c r="W829" s="15">
        <f t="shared" si="27"/>
        <v>0.44410241005586282</v>
      </c>
      <c r="X829" s="16">
        <f t="shared" si="26"/>
        <v>0.19722695061742573</v>
      </c>
      <c r="Y829"/>
    </row>
    <row r="830" spans="2:25">
      <c r="B830" s="9">
        <v>0</v>
      </c>
      <c r="C830" s="3">
        <v>1</v>
      </c>
      <c r="D830" s="9">
        <v>1</v>
      </c>
      <c r="E830" s="3">
        <v>0</v>
      </c>
      <c r="F830" s="14">
        <v>0</v>
      </c>
      <c r="G830" s="13">
        <v>0</v>
      </c>
      <c r="H830" s="13">
        <v>0</v>
      </c>
      <c r="I830" s="13">
        <v>0</v>
      </c>
      <c r="J830" s="13">
        <v>0</v>
      </c>
      <c r="K830" s="13">
        <v>0</v>
      </c>
      <c r="L830" s="13">
        <v>0</v>
      </c>
      <c r="M830" s="13">
        <v>0</v>
      </c>
      <c r="N830" s="13">
        <v>0</v>
      </c>
      <c r="O830" s="13">
        <v>1</v>
      </c>
      <c r="P830" s="13">
        <v>0</v>
      </c>
      <c r="Q830" s="13">
        <v>0</v>
      </c>
      <c r="R830" s="13">
        <v>0</v>
      </c>
      <c r="S830" s="13">
        <v>1</v>
      </c>
      <c r="T830" s="13">
        <v>0</v>
      </c>
      <c r="U830" s="9">
        <v>1</v>
      </c>
      <c r="V830" s="9">
        <v>0</v>
      </c>
      <c r="W830" s="15">
        <f t="shared" si="27"/>
        <v>0.38254313357686492</v>
      </c>
      <c r="X830" s="16">
        <f t="shared" si="26"/>
        <v>0.14633924904680712</v>
      </c>
      <c r="Y830"/>
    </row>
    <row r="831" spans="2:25">
      <c r="B831" s="9">
        <v>0</v>
      </c>
      <c r="C831" s="3">
        <v>1</v>
      </c>
      <c r="D831" s="9">
        <v>0</v>
      </c>
      <c r="E831" s="3">
        <v>1</v>
      </c>
      <c r="F831" s="14">
        <v>0</v>
      </c>
      <c r="G831" s="13">
        <v>1</v>
      </c>
      <c r="H831" s="13">
        <v>0</v>
      </c>
      <c r="I831" s="13">
        <v>0</v>
      </c>
      <c r="J831" s="13">
        <v>0</v>
      </c>
      <c r="K831" s="13">
        <v>0</v>
      </c>
      <c r="L831" s="13">
        <v>0</v>
      </c>
      <c r="M831" s="13">
        <v>0</v>
      </c>
      <c r="N831" s="13">
        <v>0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>
        <v>0</v>
      </c>
      <c r="U831" s="9">
        <v>1</v>
      </c>
      <c r="V831" s="9">
        <v>0</v>
      </c>
      <c r="W831" s="15">
        <f t="shared" si="27"/>
        <v>0.17002097245723913</v>
      </c>
      <c r="X831" s="16">
        <f t="shared" si="26"/>
        <v>2.8907131075305265E-2</v>
      </c>
      <c r="Y831"/>
    </row>
    <row r="832" spans="2:25">
      <c r="B832" s="9">
        <v>1</v>
      </c>
      <c r="C832" s="3">
        <v>0</v>
      </c>
      <c r="D832" s="9">
        <v>1</v>
      </c>
      <c r="E832" s="3">
        <v>0</v>
      </c>
      <c r="F832" s="14">
        <v>0</v>
      </c>
      <c r="G832" s="13">
        <v>1</v>
      </c>
      <c r="H832" s="13">
        <v>0</v>
      </c>
      <c r="I832" s="13">
        <v>0</v>
      </c>
      <c r="J832" s="13">
        <v>0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  <c r="Q832" s="13">
        <v>0</v>
      </c>
      <c r="R832" s="13">
        <v>0</v>
      </c>
      <c r="S832" s="13">
        <v>1</v>
      </c>
      <c r="T832" s="13">
        <v>0</v>
      </c>
      <c r="U832" s="9">
        <v>1</v>
      </c>
      <c r="V832" s="9">
        <v>0</v>
      </c>
      <c r="W832" s="15">
        <f t="shared" si="27"/>
        <v>-0.12356070353804871</v>
      </c>
      <c r="X832" s="16">
        <f t="shared" si="26"/>
        <v>1.5267247458817563E-2</v>
      </c>
      <c r="Y832"/>
    </row>
    <row r="833" spans="2:25">
      <c r="B833" s="9">
        <v>0</v>
      </c>
      <c r="C833" s="3">
        <v>1</v>
      </c>
      <c r="D833" s="9">
        <v>0</v>
      </c>
      <c r="E833" s="3">
        <v>1</v>
      </c>
      <c r="F833" s="14">
        <v>0</v>
      </c>
      <c r="G833" s="13">
        <v>0</v>
      </c>
      <c r="H833" s="13">
        <v>0</v>
      </c>
      <c r="I833" s="13">
        <v>0</v>
      </c>
      <c r="J833" s="13">
        <v>0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0</v>
      </c>
      <c r="S833" s="13">
        <v>0</v>
      </c>
      <c r="T833" s="13">
        <v>0</v>
      </c>
      <c r="U833" s="9">
        <v>1</v>
      </c>
      <c r="V833" s="9">
        <v>0</v>
      </c>
      <c r="W833" s="15">
        <f t="shared" si="27"/>
        <v>0.44410241005586282</v>
      </c>
      <c r="X833" s="16">
        <f t="shared" si="26"/>
        <v>0.19722695061742573</v>
      </c>
      <c r="Y833"/>
    </row>
    <row r="834" spans="2:25">
      <c r="B834" s="9">
        <v>0</v>
      </c>
      <c r="C834" s="3">
        <v>1</v>
      </c>
      <c r="D834" s="9">
        <v>1</v>
      </c>
      <c r="E834" s="3">
        <v>0</v>
      </c>
      <c r="F834" s="14">
        <v>0</v>
      </c>
      <c r="G834" s="13">
        <v>0</v>
      </c>
      <c r="H834" s="13">
        <v>0</v>
      </c>
      <c r="I834" s="13">
        <v>0</v>
      </c>
      <c r="J834" s="13">
        <v>0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0</v>
      </c>
      <c r="T834" s="13">
        <v>0</v>
      </c>
      <c r="U834" s="9">
        <v>1</v>
      </c>
      <c r="V834" s="9">
        <v>0</v>
      </c>
      <c r="W834" s="15">
        <f t="shared" si="27"/>
        <v>0.4294693448349941</v>
      </c>
      <c r="X834" s="16">
        <f t="shared" si="26"/>
        <v>0.18444391815299907</v>
      </c>
      <c r="Y834"/>
    </row>
    <row r="835" spans="2:25">
      <c r="B835" s="9">
        <v>1</v>
      </c>
      <c r="C835" s="3">
        <v>0</v>
      </c>
      <c r="D835" s="9">
        <v>1</v>
      </c>
      <c r="E835" s="3">
        <v>0</v>
      </c>
      <c r="F835" s="14">
        <v>0</v>
      </c>
      <c r="G835" s="13">
        <v>0</v>
      </c>
      <c r="H835" s="13">
        <v>0</v>
      </c>
      <c r="I835" s="13">
        <v>0</v>
      </c>
      <c r="J835" s="13">
        <v>0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  <c r="S835" s="13">
        <v>0</v>
      </c>
      <c r="T835" s="13">
        <v>0</v>
      </c>
      <c r="U835" s="9">
        <v>1</v>
      </c>
      <c r="V835" s="9">
        <v>0</v>
      </c>
      <c r="W835" s="15">
        <f t="shared" si="27"/>
        <v>0.3579801533744244</v>
      </c>
      <c r="X835" s="16">
        <f t="shared" si="26"/>
        <v>0.12814979020997641</v>
      </c>
      <c r="Y835"/>
    </row>
    <row r="836" spans="2:25">
      <c r="B836" s="9">
        <v>1</v>
      </c>
      <c r="C836" s="3">
        <v>0</v>
      </c>
      <c r="D836" s="9">
        <v>0</v>
      </c>
      <c r="E836" s="3">
        <v>1</v>
      </c>
      <c r="F836" s="14">
        <v>0</v>
      </c>
      <c r="G836" s="13">
        <v>1</v>
      </c>
      <c r="H836" s="13">
        <v>0</v>
      </c>
      <c r="I836" s="13">
        <v>0</v>
      </c>
      <c r="J836" s="13">
        <v>0</v>
      </c>
      <c r="K836" s="13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  <c r="Q836" s="13">
        <v>0</v>
      </c>
      <c r="R836" s="13">
        <v>0</v>
      </c>
      <c r="S836" s="13">
        <v>0</v>
      </c>
      <c r="T836" s="13">
        <v>0</v>
      </c>
      <c r="U836" s="9">
        <v>1</v>
      </c>
      <c r="V836" s="9">
        <v>0</v>
      </c>
      <c r="W836" s="15">
        <f t="shared" si="27"/>
        <v>9.8531780996669371E-2</v>
      </c>
      <c r="X836" s="16">
        <f t="shared" si="26"/>
        <v>9.7085118663756149E-3</v>
      </c>
      <c r="Y836"/>
    </row>
    <row r="837" spans="2:25">
      <c r="B837" s="9">
        <v>0</v>
      </c>
      <c r="C837" s="3">
        <v>1</v>
      </c>
      <c r="D837" s="9">
        <v>0</v>
      </c>
      <c r="E837" s="3">
        <v>1</v>
      </c>
      <c r="F837" s="14">
        <v>0</v>
      </c>
      <c r="G837" s="13">
        <v>0</v>
      </c>
      <c r="H837" s="13">
        <v>0</v>
      </c>
      <c r="I837" s="13">
        <v>0</v>
      </c>
      <c r="J837" s="13">
        <v>0</v>
      </c>
      <c r="K837" s="13">
        <v>0</v>
      </c>
      <c r="L837" s="13">
        <v>0</v>
      </c>
      <c r="M837" s="13">
        <v>0</v>
      </c>
      <c r="N837" s="13">
        <v>0</v>
      </c>
      <c r="O837" s="13">
        <v>0</v>
      </c>
      <c r="P837" s="13">
        <v>0</v>
      </c>
      <c r="Q837" s="13">
        <v>0</v>
      </c>
      <c r="R837" s="13">
        <v>0</v>
      </c>
      <c r="S837" s="13">
        <v>0</v>
      </c>
      <c r="T837" s="13">
        <v>0</v>
      </c>
      <c r="U837" s="9">
        <v>1</v>
      </c>
      <c r="V837" s="9">
        <v>0</v>
      </c>
      <c r="W837" s="15">
        <f t="shared" si="27"/>
        <v>0.44410241005586282</v>
      </c>
      <c r="X837" s="16">
        <f t="shared" si="26"/>
        <v>0.19722695061742573</v>
      </c>
      <c r="Y837"/>
    </row>
    <row r="838" spans="2:25">
      <c r="B838" s="9">
        <v>0</v>
      </c>
      <c r="C838" s="3">
        <v>1</v>
      </c>
      <c r="D838" s="9">
        <v>0</v>
      </c>
      <c r="E838" s="3">
        <v>1</v>
      </c>
      <c r="F838" s="14">
        <v>0</v>
      </c>
      <c r="G838" s="13">
        <v>0</v>
      </c>
      <c r="H838" s="13">
        <v>0</v>
      </c>
      <c r="I838" s="13">
        <v>0</v>
      </c>
      <c r="J838" s="13">
        <v>0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13">
        <v>1</v>
      </c>
      <c r="T838" s="13">
        <v>0</v>
      </c>
      <c r="U838" s="9">
        <v>1</v>
      </c>
      <c r="V838" s="9">
        <v>0</v>
      </c>
      <c r="W838" s="15">
        <f t="shared" si="27"/>
        <v>0.23664299074201345</v>
      </c>
      <c r="X838" s="16">
        <f t="shared" si="26"/>
        <v>5.5999905067324662E-2</v>
      </c>
      <c r="Y838"/>
    </row>
    <row r="839" spans="2:25">
      <c r="B839" s="9">
        <v>0</v>
      </c>
      <c r="C839" s="3">
        <v>0</v>
      </c>
      <c r="D839" s="9">
        <v>0</v>
      </c>
      <c r="E839" s="3">
        <v>1</v>
      </c>
      <c r="F839" s="14">
        <v>0</v>
      </c>
      <c r="G839" s="13">
        <v>0</v>
      </c>
      <c r="H839" s="13">
        <v>1</v>
      </c>
      <c r="I839" s="13">
        <v>0</v>
      </c>
      <c r="J839" s="13">
        <v>0</v>
      </c>
      <c r="K839" s="13">
        <v>0</v>
      </c>
      <c r="L839" s="13">
        <v>0</v>
      </c>
      <c r="M839" s="13">
        <v>0</v>
      </c>
      <c r="N839" s="13">
        <v>0</v>
      </c>
      <c r="O839" s="13">
        <v>0</v>
      </c>
      <c r="P839" s="13">
        <v>0</v>
      </c>
      <c r="Q839" s="13">
        <v>0</v>
      </c>
      <c r="R839" s="13">
        <v>0</v>
      </c>
      <c r="S839" s="13">
        <v>1</v>
      </c>
      <c r="T839" s="13">
        <v>0</v>
      </c>
      <c r="U839" s="9">
        <v>1</v>
      </c>
      <c r="V839" s="9">
        <v>0</v>
      </c>
      <c r="W839" s="15">
        <f t="shared" si="27"/>
        <v>2.5396780681246345E-2</v>
      </c>
      <c r="X839" s="16">
        <f t="shared" si="26"/>
        <v>6.4499646897132759E-4</v>
      </c>
      <c r="Y839"/>
    </row>
    <row r="840" spans="2:25">
      <c r="B840" s="9">
        <v>0</v>
      </c>
      <c r="C840" s="3">
        <v>1</v>
      </c>
      <c r="D840" s="9">
        <v>0</v>
      </c>
      <c r="E840" s="3">
        <v>1</v>
      </c>
      <c r="F840" s="14">
        <v>0</v>
      </c>
      <c r="G840" s="13">
        <v>0</v>
      </c>
      <c r="H840" s="13">
        <v>0</v>
      </c>
      <c r="I840" s="13">
        <v>0</v>
      </c>
      <c r="J840" s="13">
        <v>0</v>
      </c>
      <c r="K840" s="13">
        <v>0</v>
      </c>
      <c r="L840" s="13">
        <v>0</v>
      </c>
      <c r="M840" s="13">
        <v>0</v>
      </c>
      <c r="N840" s="13">
        <v>0</v>
      </c>
      <c r="O840" s="13">
        <v>0</v>
      </c>
      <c r="P840" s="13">
        <v>1</v>
      </c>
      <c r="Q840" s="13">
        <v>0</v>
      </c>
      <c r="R840" s="13">
        <v>0</v>
      </c>
      <c r="S840" s="13">
        <v>0</v>
      </c>
      <c r="T840" s="13">
        <v>0</v>
      </c>
      <c r="U840" s="9">
        <v>1</v>
      </c>
      <c r="V840" s="9">
        <v>0</v>
      </c>
      <c r="W840" s="15">
        <f t="shared" si="27"/>
        <v>0.28502928693578367</v>
      </c>
      <c r="X840" s="16">
        <f t="shared" ref="X840:X903" si="28">(V840-W840)^2</f>
        <v>8.1241694411121293E-2</v>
      </c>
      <c r="Y840"/>
    </row>
    <row r="841" spans="2:25">
      <c r="B841" s="9">
        <v>1</v>
      </c>
      <c r="C841" s="3">
        <v>0</v>
      </c>
      <c r="D841" s="9">
        <v>1</v>
      </c>
      <c r="E841" s="3">
        <v>0</v>
      </c>
      <c r="F841" s="14">
        <v>0</v>
      </c>
      <c r="G841" s="13">
        <v>1</v>
      </c>
      <c r="H841" s="13">
        <v>1</v>
      </c>
      <c r="I841" s="13">
        <v>0</v>
      </c>
      <c r="J841" s="13">
        <v>0</v>
      </c>
      <c r="K841" s="13">
        <v>0</v>
      </c>
      <c r="L841" s="13">
        <v>0</v>
      </c>
      <c r="M841" s="13">
        <v>0</v>
      </c>
      <c r="N841" s="13">
        <v>0</v>
      </c>
      <c r="O841" s="13">
        <v>0</v>
      </c>
      <c r="P841" s="13">
        <v>0</v>
      </c>
      <c r="Q841" s="13">
        <v>0</v>
      </c>
      <c r="R841" s="13">
        <v>0</v>
      </c>
      <c r="S841" s="13">
        <v>0</v>
      </c>
      <c r="T841" s="13">
        <v>0</v>
      </c>
      <c r="U841" s="9">
        <v>1</v>
      </c>
      <c r="V841" s="9">
        <v>0</v>
      </c>
      <c r="W841" s="15">
        <f t="shared" ref="W841:W904" si="29">SUMPRODUCT(B$2:U$2,B841:U841)</f>
        <v>-0.15416896053741214</v>
      </c>
      <c r="X841" s="16">
        <f t="shared" si="28"/>
        <v>2.376806839318614E-2</v>
      </c>
      <c r="Y841"/>
    </row>
    <row r="842" spans="2:25">
      <c r="B842" s="9">
        <v>0</v>
      </c>
      <c r="C842" s="3">
        <v>0</v>
      </c>
      <c r="D842" s="9">
        <v>1</v>
      </c>
      <c r="E842" s="3">
        <v>0</v>
      </c>
      <c r="F842" s="14">
        <v>0</v>
      </c>
      <c r="G842" s="13">
        <v>1</v>
      </c>
      <c r="H842" s="13">
        <v>0</v>
      </c>
      <c r="I842" s="13">
        <v>0</v>
      </c>
      <c r="J842" s="13">
        <v>0</v>
      </c>
      <c r="K842" s="13">
        <v>0</v>
      </c>
      <c r="L842" s="13">
        <v>0</v>
      </c>
      <c r="M842" s="13">
        <v>0</v>
      </c>
      <c r="N842" s="13">
        <v>0</v>
      </c>
      <c r="O842" s="13">
        <v>1</v>
      </c>
      <c r="P842" s="13">
        <v>0</v>
      </c>
      <c r="Q842" s="13">
        <v>0</v>
      </c>
      <c r="R842" s="13">
        <v>0</v>
      </c>
      <c r="S842" s="13">
        <v>0</v>
      </c>
      <c r="T842" s="13">
        <v>0</v>
      </c>
      <c r="U842" s="9">
        <v>1</v>
      </c>
      <c r="V842" s="9">
        <v>0</v>
      </c>
      <c r="W842" s="15">
        <f t="shared" si="29"/>
        <v>0.34274258154453635</v>
      </c>
      <c r="X842" s="16">
        <f t="shared" si="28"/>
        <v>0.11747247720381315</v>
      </c>
      <c r="Y842"/>
    </row>
    <row r="843" spans="2:25">
      <c r="B843" s="9">
        <v>1</v>
      </c>
      <c r="C843" s="3">
        <v>0</v>
      </c>
      <c r="D843" s="9">
        <v>1</v>
      </c>
      <c r="E843" s="3">
        <v>0</v>
      </c>
      <c r="F843" s="14">
        <v>0</v>
      </c>
      <c r="G843" s="13">
        <v>0</v>
      </c>
      <c r="H843" s="13">
        <v>0</v>
      </c>
      <c r="I843" s="13">
        <v>0</v>
      </c>
      <c r="J843" s="13">
        <v>0</v>
      </c>
      <c r="K843" s="13">
        <v>0</v>
      </c>
      <c r="L843" s="13">
        <v>0</v>
      </c>
      <c r="M843" s="13">
        <v>0</v>
      </c>
      <c r="N843" s="13">
        <v>0</v>
      </c>
      <c r="O843" s="13">
        <v>0</v>
      </c>
      <c r="P843" s="13">
        <v>0</v>
      </c>
      <c r="Q843" s="13">
        <v>0</v>
      </c>
      <c r="R843" s="13">
        <v>0</v>
      </c>
      <c r="S843" s="13">
        <v>0</v>
      </c>
      <c r="T843" s="13">
        <v>0</v>
      </c>
      <c r="U843" s="9">
        <v>1</v>
      </c>
      <c r="V843" s="9">
        <v>0</v>
      </c>
      <c r="W843" s="15">
        <f t="shared" si="29"/>
        <v>0.3579801533744244</v>
      </c>
      <c r="X843" s="16">
        <f t="shared" si="28"/>
        <v>0.12814979020997641</v>
      </c>
      <c r="Y843"/>
    </row>
    <row r="844" spans="2:25">
      <c r="B844" s="9">
        <v>1</v>
      </c>
      <c r="C844" s="3">
        <v>0</v>
      </c>
      <c r="D844" s="9">
        <v>1</v>
      </c>
      <c r="E844" s="3">
        <v>0</v>
      </c>
      <c r="F844" s="14">
        <v>0</v>
      </c>
      <c r="G844" s="13">
        <v>0</v>
      </c>
      <c r="H844" s="13">
        <v>1</v>
      </c>
      <c r="I844" s="13">
        <v>0</v>
      </c>
      <c r="J844" s="13">
        <v>0</v>
      </c>
      <c r="K844" s="13">
        <v>0</v>
      </c>
      <c r="L844" s="13">
        <v>0</v>
      </c>
      <c r="M844" s="13">
        <v>0</v>
      </c>
      <c r="N844" s="13">
        <v>0</v>
      </c>
      <c r="O844" s="13">
        <v>0</v>
      </c>
      <c r="P844" s="13">
        <v>0</v>
      </c>
      <c r="Q844" s="13">
        <v>0</v>
      </c>
      <c r="R844" s="13">
        <v>0</v>
      </c>
      <c r="S844" s="13">
        <v>0</v>
      </c>
      <c r="T844" s="13">
        <v>0</v>
      </c>
      <c r="U844" s="9">
        <v>1</v>
      </c>
      <c r="V844" s="9">
        <v>0</v>
      </c>
      <c r="W844" s="15">
        <f t="shared" si="29"/>
        <v>0.11991247706121155</v>
      </c>
      <c r="X844" s="16">
        <f t="shared" si="28"/>
        <v>1.4379002154955587E-2</v>
      </c>
      <c r="Y844"/>
    </row>
    <row r="845" spans="2:25">
      <c r="B845" s="9">
        <v>0</v>
      </c>
      <c r="C845" s="3">
        <v>1</v>
      </c>
      <c r="D845" s="9">
        <v>1</v>
      </c>
      <c r="E845" s="3">
        <v>0</v>
      </c>
      <c r="F845" s="14">
        <v>0</v>
      </c>
      <c r="G845" s="13">
        <v>1</v>
      </c>
      <c r="H845" s="13">
        <v>0</v>
      </c>
      <c r="I845" s="13">
        <v>0</v>
      </c>
      <c r="J845" s="13">
        <v>0</v>
      </c>
      <c r="K845" s="13">
        <v>0</v>
      </c>
      <c r="L845" s="13">
        <v>0</v>
      </c>
      <c r="M845" s="13">
        <v>0</v>
      </c>
      <c r="N845" s="13">
        <v>0</v>
      </c>
      <c r="O845" s="13">
        <v>0</v>
      </c>
      <c r="P845" s="13">
        <v>0</v>
      </c>
      <c r="Q845" s="13">
        <v>0</v>
      </c>
      <c r="R845" s="13">
        <v>0</v>
      </c>
      <c r="S845" s="13">
        <v>0</v>
      </c>
      <c r="T845" s="13">
        <v>1</v>
      </c>
      <c r="U845" s="9">
        <v>1</v>
      </c>
      <c r="V845" s="9">
        <v>0</v>
      </c>
      <c r="W845" s="15">
        <f t="shared" si="29"/>
        <v>0.39529643802488357</v>
      </c>
      <c r="X845" s="16">
        <f t="shared" si="28"/>
        <v>0.15625927391516062</v>
      </c>
      <c r="Y845"/>
    </row>
    <row r="846" spans="2:25">
      <c r="B846" s="9">
        <v>0</v>
      </c>
      <c r="C846" s="3">
        <v>1</v>
      </c>
      <c r="D846" s="9">
        <v>0</v>
      </c>
      <c r="E846" s="3">
        <v>1</v>
      </c>
      <c r="F846" s="14">
        <v>0</v>
      </c>
      <c r="G846" s="13">
        <v>1</v>
      </c>
      <c r="H846" s="13">
        <v>0</v>
      </c>
      <c r="I846" s="13">
        <v>0</v>
      </c>
      <c r="J846" s="13">
        <v>0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0</v>
      </c>
      <c r="Q846" s="13">
        <v>1</v>
      </c>
      <c r="R846" s="13">
        <v>0</v>
      </c>
      <c r="S846" s="13">
        <v>0</v>
      </c>
      <c r="T846" s="13">
        <v>0</v>
      </c>
      <c r="U846" s="9">
        <v>1</v>
      </c>
      <c r="V846" s="9">
        <v>0</v>
      </c>
      <c r="W846" s="15">
        <f t="shared" si="29"/>
        <v>0.33470955734350849</v>
      </c>
      <c r="X846" s="16">
        <f t="shared" si="28"/>
        <v>0.11203048777708739</v>
      </c>
      <c r="Y846"/>
    </row>
    <row r="847" spans="2:25">
      <c r="B847" s="9">
        <v>0</v>
      </c>
      <c r="C847" s="3">
        <v>0</v>
      </c>
      <c r="D847" s="9">
        <v>1</v>
      </c>
      <c r="E847" s="3">
        <v>0</v>
      </c>
      <c r="F847" s="14">
        <v>0</v>
      </c>
      <c r="G847" s="13">
        <v>0</v>
      </c>
      <c r="H847" s="13">
        <v>0</v>
      </c>
      <c r="I847" s="13">
        <v>0</v>
      </c>
      <c r="J847" s="13">
        <v>0</v>
      </c>
      <c r="K847" s="13">
        <v>0</v>
      </c>
      <c r="L847" s="13">
        <v>0</v>
      </c>
      <c r="M847" s="13">
        <v>0</v>
      </c>
      <c r="N847" s="13">
        <v>0</v>
      </c>
      <c r="O847" s="13">
        <v>0</v>
      </c>
      <c r="P847" s="13">
        <v>0</v>
      </c>
      <c r="Q847" s="13">
        <v>0</v>
      </c>
      <c r="R847" s="13">
        <v>0</v>
      </c>
      <c r="S847" s="13">
        <v>0</v>
      </c>
      <c r="T847" s="13">
        <v>0</v>
      </c>
      <c r="U847" s="9">
        <v>1</v>
      </c>
      <c r="V847" s="9">
        <v>0</v>
      </c>
      <c r="W847" s="15">
        <f t="shared" si="29"/>
        <v>0.45629081108743985</v>
      </c>
      <c r="X847" s="16">
        <f t="shared" si="28"/>
        <v>0.20820130428283373</v>
      </c>
      <c r="Y847"/>
    </row>
    <row r="848" spans="2:25">
      <c r="B848" s="9">
        <v>0</v>
      </c>
      <c r="C848" s="3">
        <v>1</v>
      </c>
      <c r="D848" s="9">
        <v>1</v>
      </c>
      <c r="E848" s="3">
        <v>0</v>
      </c>
      <c r="F848" s="14">
        <v>0</v>
      </c>
      <c r="G848" s="13">
        <v>0</v>
      </c>
      <c r="H848" s="13">
        <v>1</v>
      </c>
      <c r="I848" s="13">
        <v>0</v>
      </c>
      <c r="J848" s="13">
        <v>0</v>
      </c>
      <c r="K848" s="13">
        <v>0</v>
      </c>
      <c r="L848" s="13">
        <v>0</v>
      </c>
      <c r="M848" s="13">
        <v>0</v>
      </c>
      <c r="N848" s="13">
        <v>0</v>
      </c>
      <c r="O848" s="13">
        <v>0</v>
      </c>
      <c r="P848" s="13">
        <v>0</v>
      </c>
      <c r="Q848" s="13">
        <v>0</v>
      </c>
      <c r="R848" s="13">
        <v>0</v>
      </c>
      <c r="S848" s="13">
        <v>0</v>
      </c>
      <c r="T848" s="13">
        <v>0</v>
      </c>
      <c r="U848" s="9">
        <v>1</v>
      </c>
      <c r="V848" s="9">
        <v>0</v>
      </c>
      <c r="W848" s="15">
        <f t="shared" si="29"/>
        <v>0.19140166852178131</v>
      </c>
      <c r="X848" s="16">
        <f t="shared" si="28"/>
        <v>3.6634598712921851E-2</v>
      </c>
      <c r="Y848"/>
    </row>
    <row r="849" spans="2:25">
      <c r="B849" s="9">
        <v>1</v>
      </c>
      <c r="C849" s="3">
        <v>0</v>
      </c>
      <c r="D849" s="9">
        <v>1</v>
      </c>
      <c r="E849" s="3">
        <v>0</v>
      </c>
      <c r="F849" s="14">
        <v>0</v>
      </c>
      <c r="G849" s="13">
        <v>0</v>
      </c>
      <c r="H849" s="13">
        <v>0</v>
      </c>
      <c r="I849" s="13">
        <v>0</v>
      </c>
      <c r="J849" s="13">
        <v>0</v>
      </c>
      <c r="K849" s="13">
        <v>0</v>
      </c>
      <c r="L849" s="13">
        <v>0</v>
      </c>
      <c r="M849" s="13">
        <v>0</v>
      </c>
      <c r="N849" s="13">
        <v>0</v>
      </c>
      <c r="O849" s="13">
        <v>0</v>
      </c>
      <c r="P849" s="13">
        <v>0</v>
      </c>
      <c r="Q849" s="13">
        <v>0</v>
      </c>
      <c r="R849" s="13">
        <v>0</v>
      </c>
      <c r="S849" s="13">
        <v>0</v>
      </c>
      <c r="T849" s="13">
        <v>0</v>
      </c>
      <c r="U849" s="9">
        <v>1</v>
      </c>
      <c r="V849" s="9">
        <v>0</v>
      </c>
      <c r="W849" s="15">
        <f t="shared" si="29"/>
        <v>0.3579801533744244</v>
      </c>
      <c r="X849" s="16">
        <f t="shared" si="28"/>
        <v>0.12814979020997641</v>
      </c>
      <c r="Y849"/>
    </row>
    <row r="850" spans="2:25">
      <c r="B850" s="9">
        <v>0</v>
      </c>
      <c r="C850" s="3">
        <v>0</v>
      </c>
      <c r="D850" s="9">
        <v>0</v>
      </c>
      <c r="E850" s="3">
        <v>0</v>
      </c>
      <c r="F850" s="14">
        <v>0</v>
      </c>
      <c r="G850" s="13">
        <v>0</v>
      </c>
      <c r="H850" s="13">
        <v>0</v>
      </c>
      <c r="I850" s="13">
        <v>0</v>
      </c>
      <c r="J850" s="13">
        <v>1</v>
      </c>
      <c r="K850" s="13">
        <v>0</v>
      </c>
      <c r="L850" s="13">
        <v>0</v>
      </c>
      <c r="M850" s="13">
        <v>0</v>
      </c>
      <c r="N850" s="13">
        <v>0</v>
      </c>
      <c r="O850" s="13">
        <v>0</v>
      </c>
      <c r="P850" s="13">
        <v>0</v>
      </c>
      <c r="Q850" s="13">
        <v>0</v>
      </c>
      <c r="R850" s="13">
        <v>0</v>
      </c>
      <c r="S850" s="13">
        <v>1</v>
      </c>
      <c r="T850" s="13">
        <v>0</v>
      </c>
      <c r="U850" s="9">
        <v>1</v>
      </c>
      <c r="V850" s="9">
        <v>0</v>
      </c>
      <c r="W850" s="15">
        <f t="shared" si="29"/>
        <v>0.57088667143397454</v>
      </c>
      <c r="X850" s="16">
        <f t="shared" si="28"/>
        <v>0.32591159162096278</v>
      </c>
      <c r="Y850"/>
    </row>
    <row r="851" spans="2:25">
      <c r="B851" s="9">
        <v>1</v>
      </c>
      <c r="C851" s="3">
        <v>0</v>
      </c>
      <c r="D851" s="9">
        <v>0</v>
      </c>
      <c r="E851" s="3">
        <v>1</v>
      </c>
      <c r="F851" s="14">
        <v>0</v>
      </c>
      <c r="G851" s="13">
        <v>0</v>
      </c>
      <c r="H851" s="13">
        <v>0</v>
      </c>
      <c r="I851" s="13">
        <v>0</v>
      </c>
      <c r="J851" s="13">
        <v>0</v>
      </c>
      <c r="K851" s="13">
        <v>0</v>
      </c>
      <c r="L851" s="13">
        <v>0</v>
      </c>
      <c r="M851" s="13">
        <v>0</v>
      </c>
      <c r="N851" s="13">
        <v>0</v>
      </c>
      <c r="O851" s="13">
        <v>0</v>
      </c>
      <c r="P851" s="13">
        <v>0</v>
      </c>
      <c r="Q851" s="13">
        <v>0</v>
      </c>
      <c r="R851" s="13">
        <v>0</v>
      </c>
      <c r="S851" s="13">
        <v>0</v>
      </c>
      <c r="T851" s="13">
        <v>0</v>
      </c>
      <c r="U851" s="9">
        <v>1</v>
      </c>
      <c r="V851" s="9">
        <v>0</v>
      </c>
      <c r="W851" s="15">
        <f t="shared" si="29"/>
        <v>0.37261321859529306</v>
      </c>
      <c r="X851" s="16">
        <f t="shared" si="28"/>
        <v>0.13884061067194364</v>
      </c>
      <c r="Y851"/>
    </row>
    <row r="852" spans="2:25">
      <c r="B852" s="9">
        <v>1</v>
      </c>
      <c r="C852" s="3">
        <v>0</v>
      </c>
      <c r="D852" s="9">
        <v>0</v>
      </c>
      <c r="E852" s="3">
        <v>1</v>
      </c>
      <c r="F852" s="14">
        <v>0</v>
      </c>
      <c r="G852" s="13">
        <v>1</v>
      </c>
      <c r="H852" s="13">
        <v>1</v>
      </c>
      <c r="I852" s="13">
        <v>0</v>
      </c>
      <c r="J852" s="13">
        <v>0</v>
      </c>
      <c r="K852" s="13">
        <v>0</v>
      </c>
      <c r="L852" s="13">
        <v>0</v>
      </c>
      <c r="M852" s="13">
        <v>0</v>
      </c>
      <c r="N852" s="13">
        <v>0</v>
      </c>
      <c r="O852" s="13">
        <v>0</v>
      </c>
      <c r="P852" s="13">
        <v>0</v>
      </c>
      <c r="Q852" s="13">
        <v>0</v>
      </c>
      <c r="R852" s="13">
        <v>0</v>
      </c>
      <c r="S852" s="13">
        <v>0</v>
      </c>
      <c r="T852" s="13">
        <v>0</v>
      </c>
      <c r="U852" s="9">
        <v>1</v>
      </c>
      <c r="V852" s="9">
        <v>0</v>
      </c>
      <c r="W852" s="15">
        <f t="shared" si="29"/>
        <v>-0.13953589531654342</v>
      </c>
      <c r="X852" s="16">
        <f t="shared" si="28"/>
        <v>1.9470266081789363E-2</v>
      </c>
      <c r="Y852"/>
    </row>
    <row r="853" spans="2:25">
      <c r="B853" s="9">
        <v>1</v>
      </c>
      <c r="C853" s="3">
        <v>0</v>
      </c>
      <c r="D853" s="9">
        <v>1</v>
      </c>
      <c r="E853" s="3">
        <v>0</v>
      </c>
      <c r="F853" s="14">
        <v>0</v>
      </c>
      <c r="G853" s="13">
        <v>0</v>
      </c>
      <c r="H853" s="13">
        <v>0</v>
      </c>
      <c r="I853" s="13">
        <v>0</v>
      </c>
      <c r="J853" s="13">
        <v>0</v>
      </c>
      <c r="K853" s="13">
        <v>0</v>
      </c>
      <c r="L853" s="13">
        <v>0</v>
      </c>
      <c r="M853" s="13">
        <v>0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0</v>
      </c>
      <c r="T853" s="13">
        <v>0</v>
      </c>
      <c r="U853" s="9">
        <v>1</v>
      </c>
      <c r="V853" s="9">
        <v>0</v>
      </c>
      <c r="W853" s="15">
        <f t="shared" si="29"/>
        <v>0.3579801533744244</v>
      </c>
      <c r="X853" s="16">
        <f t="shared" si="28"/>
        <v>0.12814979020997641</v>
      </c>
      <c r="Y853"/>
    </row>
    <row r="854" spans="2:25">
      <c r="B854" s="9">
        <v>0</v>
      </c>
      <c r="C854" s="3">
        <v>1</v>
      </c>
      <c r="D854" s="9">
        <v>1</v>
      </c>
      <c r="E854" s="3">
        <v>0</v>
      </c>
      <c r="F854" s="14">
        <v>0</v>
      </c>
      <c r="G854" s="13">
        <v>0</v>
      </c>
      <c r="H854" s="13">
        <v>1</v>
      </c>
      <c r="I854" s="13">
        <v>0</v>
      </c>
      <c r="J854" s="13">
        <v>0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1</v>
      </c>
      <c r="Q854" s="13">
        <v>0</v>
      </c>
      <c r="R854" s="13">
        <v>0</v>
      </c>
      <c r="S854" s="13">
        <v>1</v>
      </c>
      <c r="T854" s="13">
        <v>1</v>
      </c>
      <c r="U854" s="9">
        <v>1</v>
      </c>
      <c r="V854" s="9">
        <v>0</v>
      </c>
      <c r="W854" s="15">
        <f t="shared" si="29"/>
        <v>6.4777656876365941E-2</v>
      </c>
      <c r="X854" s="16">
        <f t="shared" si="28"/>
        <v>4.1961448303922001E-3</v>
      </c>
      <c r="Y854"/>
    </row>
    <row r="855" spans="2:25">
      <c r="B855" s="9">
        <v>0</v>
      </c>
      <c r="C855" s="3">
        <v>1</v>
      </c>
      <c r="D855" s="9">
        <v>0</v>
      </c>
      <c r="E855" s="3">
        <v>1</v>
      </c>
      <c r="F855" s="14">
        <v>0</v>
      </c>
      <c r="G855" s="13">
        <v>0</v>
      </c>
      <c r="H855" s="13">
        <v>1</v>
      </c>
      <c r="I855" s="13">
        <v>0</v>
      </c>
      <c r="J855" s="13">
        <v>0</v>
      </c>
      <c r="K855" s="13">
        <v>0</v>
      </c>
      <c r="L855" s="13">
        <v>0</v>
      </c>
      <c r="M855" s="13">
        <v>0</v>
      </c>
      <c r="N855" s="13">
        <v>0</v>
      </c>
      <c r="O855" s="13">
        <v>0</v>
      </c>
      <c r="P855" s="13">
        <v>1</v>
      </c>
      <c r="Q855" s="13">
        <v>0</v>
      </c>
      <c r="R855" s="13">
        <v>0</v>
      </c>
      <c r="S855" s="13">
        <v>0</v>
      </c>
      <c r="T855" s="13">
        <v>0</v>
      </c>
      <c r="U855" s="9">
        <v>1</v>
      </c>
      <c r="V855" s="9">
        <v>0</v>
      </c>
      <c r="W855" s="15">
        <f t="shared" si="29"/>
        <v>4.6961610622570815E-2</v>
      </c>
      <c r="X855" s="16">
        <f t="shared" si="28"/>
        <v>2.2053928722659561E-3</v>
      </c>
      <c r="Y855"/>
    </row>
    <row r="856" spans="2:25">
      <c r="B856" s="9">
        <v>0</v>
      </c>
      <c r="C856" s="3">
        <v>1</v>
      </c>
      <c r="D856" s="9">
        <v>0</v>
      </c>
      <c r="E856" s="3">
        <v>1</v>
      </c>
      <c r="F856" s="14">
        <v>0</v>
      </c>
      <c r="G856" s="13">
        <v>1</v>
      </c>
      <c r="H856" s="13">
        <v>0</v>
      </c>
      <c r="I856" s="13">
        <v>0</v>
      </c>
      <c r="J856" s="13">
        <v>0</v>
      </c>
      <c r="K856" s="13">
        <v>0</v>
      </c>
      <c r="L856" s="13">
        <v>0</v>
      </c>
      <c r="M856" s="13">
        <v>0</v>
      </c>
      <c r="N856" s="13">
        <v>0</v>
      </c>
      <c r="O856" s="13">
        <v>0</v>
      </c>
      <c r="P856" s="13">
        <v>0</v>
      </c>
      <c r="Q856" s="13">
        <v>0</v>
      </c>
      <c r="R856" s="13">
        <v>0</v>
      </c>
      <c r="S856" s="13">
        <v>0</v>
      </c>
      <c r="T856" s="13">
        <v>0</v>
      </c>
      <c r="U856" s="9">
        <v>1</v>
      </c>
      <c r="V856" s="9">
        <v>0</v>
      </c>
      <c r="W856" s="15">
        <f t="shared" si="29"/>
        <v>0.17002097245723913</v>
      </c>
      <c r="X856" s="16">
        <f t="shared" si="28"/>
        <v>2.8907131075305265E-2</v>
      </c>
      <c r="Y856"/>
    </row>
    <row r="857" spans="2:25">
      <c r="B857" s="9">
        <v>1</v>
      </c>
      <c r="C857" s="3">
        <v>0</v>
      </c>
      <c r="D857" s="9">
        <v>0</v>
      </c>
      <c r="E857" s="3">
        <v>1</v>
      </c>
      <c r="F857" s="14">
        <v>0</v>
      </c>
      <c r="G857" s="13">
        <v>0</v>
      </c>
      <c r="H857" s="13">
        <v>1</v>
      </c>
      <c r="I857" s="13">
        <v>0</v>
      </c>
      <c r="J857" s="13">
        <v>0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0</v>
      </c>
      <c r="Q857" s="13">
        <v>0</v>
      </c>
      <c r="R857" s="13">
        <v>0</v>
      </c>
      <c r="S857" s="13">
        <v>0</v>
      </c>
      <c r="T857" s="13">
        <v>0</v>
      </c>
      <c r="U857" s="9">
        <v>1</v>
      </c>
      <c r="V857" s="9">
        <v>0</v>
      </c>
      <c r="W857" s="15">
        <f t="shared" si="29"/>
        <v>0.13454554228208027</v>
      </c>
      <c r="X857" s="16">
        <f t="shared" si="28"/>
        <v>1.8102502947979049E-2</v>
      </c>
      <c r="Y857"/>
    </row>
    <row r="858" spans="2:25">
      <c r="B858" s="9">
        <v>1</v>
      </c>
      <c r="C858" s="3">
        <v>0</v>
      </c>
      <c r="D858" s="9">
        <v>1</v>
      </c>
      <c r="E858" s="3">
        <v>0</v>
      </c>
      <c r="F858" s="14">
        <v>0</v>
      </c>
      <c r="G858" s="13">
        <v>0</v>
      </c>
      <c r="H858" s="13">
        <v>0</v>
      </c>
      <c r="I858" s="13">
        <v>0</v>
      </c>
      <c r="J858" s="13">
        <v>0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3">
        <v>0</v>
      </c>
      <c r="Q858" s="13">
        <v>0</v>
      </c>
      <c r="R858" s="13">
        <v>0</v>
      </c>
      <c r="S858" s="13">
        <v>0</v>
      </c>
      <c r="T858" s="13">
        <v>0</v>
      </c>
      <c r="U858" s="9">
        <v>1</v>
      </c>
      <c r="V858" s="9">
        <v>0</v>
      </c>
      <c r="W858" s="15">
        <f t="shared" si="29"/>
        <v>0.3579801533744244</v>
      </c>
      <c r="X858" s="16">
        <f t="shared" si="28"/>
        <v>0.12814979020997641</v>
      </c>
      <c r="Y858"/>
    </row>
    <row r="859" spans="2:25">
      <c r="B859" s="9">
        <v>0</v>
      </c>
      <c r="C859" s="3">
        <v>1</v>
      </c>
      <c r="D859" s="9">
        <v>1</v>
      </c>
      <c r="E859" s="3">
        <v>0</v>
      </c>
      <c r="F859" s="14">
        <v>0</v>
      </c>
      <c r="G859" s="13">
        <v>0</v>
      </c>
      <c r="H859" s="13">
        <v>0</v>
      </c>
      <c r="I859" s="13">
        <v>0</v>
      </c>
      <c r="J859" s="13">
        <v>0</v>
      </c>
      <c r="K859" s="13">
        <v>0</v>
      </c>
      <c r="L859" s="13">
        <v>0</v>
      </c>
      <c r="M859" s="13">
        <v>0</v>
      </c>
      <c r="N859" s="13">
        <v>0</v>
      </c>
      <c r="O859" s="13">
        <v>1</v>
      </c>
      <c r="P859" s="13">
        <v>0</v>
      </c>
      <c r="Q859" s="13">
        <v>0</v>
      </c>
      <c r="R859" s="13">
        <v>0</v>
      </c>
      <c r="S859" s="13">
        <v>0</v>
      </c>
      <c r="T859" s="13">
        <v>1</v>
      </c>
      <c r="U859" s="9">
        <v>1</v>
      </c>
      <c r="V859" s="9">
        <v>0</v>
      </c>
      <c r="W859" s="15">
        <f t="shared" si="29"/>
        <v>0.8299110836792275</v>
      </c>
      <c r="X859" s="16">
        <f t="shared" si="28"/>
        <v>0.6887524068136297</v>
      </c>
      <c r="Y859"/>
    </row>
    <row r="860" spans="2:25">
      <c r="B860" s="9">
        <v>1</v>
      </c>
      <c r="C860" s="3">
        <v>0</v>
      </c>
      <c r="D860" s="9">
        <v>0</v>
      </c>
      <c r="E860" s="3">
        <v>1</v>
      </c>
      <c r="F860" s="14">
        <v>0</v>
      </c>
      <c r="G860" s="13">
        <v>0</v>
      </c>
      <c r="H860" s="13">
        <v>0</v>
      </c>
      <c r="I860" s="13">
        <v>0</v>
      </c>
      <c r="J860" s="13">
        <v>0</v>
      </c>
      <c r="K860" s="13">
        <v>0</v>
      </c>
      <c r="L860" s="13">
        <v>0</v>
      </c>
      <c r="M860" s="13">
        <v>0</v>
      </c>
      <c r="N860" s="13">
        <v>0</v>
      </c>
      <c r="O860" s="13">
        <v>0</v>
      </c>
      <c r="P860" s="13">
        <v>1</v>
      </c>
      <c r="Q860" s="13">
        <v>0</v>
      </c>
      <c r="R860" s="13">
        <v>0</v>
      </c>
      <c r="S860" s="13">
        <v>0</v>
      </c>
      <c r="T860" s="13">
        <v>0</v>
      </c>
      <c r="U860" s="9">
        <v>1</v>
      </c>
      <c r="V860" s="9">
        <v>0</v>
      </c>
      <c r="W860" s="15">
        <f t="shared" si="29"/>
        <v>0.21354009547521391</v>
      </c>
      <c r="X860" s="16">
        <f t="shared" si="28"/>
        <v>4.5599372375563475E-2</v>
      </c>
      <c r="Y860"/>
    </row>
    <row r="861" spans="2:25">
      <c r="B861" s="9">
        <v>0</v>
      </c>
      <c r="C861" s="3">
        <v>1</v>
      </c>
      <c r="D861" s="9">
        <v>0</v>
      </c>
      <c r="E861" s="3">
        <v>1</v>
      </c>
      <c r="F861" s="14">
        <v>0</v>
      </c>
      <c r="G861" s="13">
        <v>0</v>
      </c>
      <c r="H861" s="13">
        <v>0</v>
      </c>
      <c r="I861" s="13">
        <v>0</v>
      </c>
      <c r="J861" s="13">
        <v>0</v>
      </c>
      <c r="K861" s="13">
        <v>0</v>
      </c>
      <c r="L861" s="13">
        <v>0</v>
      </c>
      <c r="M861" s="13">
        <v>0</v>
      </c>
      <c r="N861" s="13">
        <v>0</v>
      </c>
      <c r="O861" s="13">
        <v>0</v>
      </c>
      <c r="P861" s="13">
        <v>0</v>
      </c>
      <c r="Q861" s="13">
        <v>0</v>
      </c>
      <c r="R861" s="13">
        <v>0</v>
      </c>
      <c r="S861" s="13">
        <v>0</v>
      </c>
      <c r="T861" s="13">
        <v>0</v>
      </c>
      <c r="U861" s="9">
        <v>1</v>
      </c>
      <c r="V861" s="9">
        <v>0</v>
      </c>
      <c r="W861" s="15">
        <f t="shared" si="29"/>
        <v>0.44410241005586282</v>
      </c>
      <c r="X861" s="16">
        <f t="shared" si="28"/>
        <v>0.19722695061742573</v>
      </c>
      <c r="Y861"/>
    </row>
    <row r="862" spans="2:25">
      <c r="B862" s="9">
        <v>1</v>
      </c>
      <c r="C862" s="3">
        <v>0</v>
      </c>
      <c r="D862" s="9">
        <v>1</v>
      </c>
      <c r="E862" s="3">
        <v>0</v>
      </c>
      <c r="F862" s="14">
        <v>0</v>
      </c>
      <c r="G862" s="13">
        <v>0</v>
      </c>
      <c r="H862" s="13">
        <v>0</v>
      </c>
      <c r="I862" s="13">
        <v>0</v>
      </c>
      <c r="J862" s="13">
        <v>0</v>
      </c>
      <c r="K862" s="13">
        <v>0</v>
      </c>
      <c r="L862" s="13">
        <v>0</v>
      </c>
      <c r="M862" s="13">
        <v>1</v>
      </c>
      <c r="N862" s="13">
        <v>0</v>
      </c>
      <c r="O862" s="13">
        <v>0</v>
      </c>
      <c r="P862" s="13">
        <v>0</v>
      </c>
      <c r="Q862" s="13">
        <v>0</v>
      </c>
      <c r="R862" s="13">
        <v>0</v>
      </c>
      <c r="S862" s="13">
        <v>0</v>
      </c>
      <c r="T862" s="13">
        <v>0</v>
      </c>
      <c r="U862" s="9">
        <v>1</v>
      </c>
      <c r="V862" s="9">
        <v>0</v>
      </c>
      <c r="W862" s="15">
        <f t="shared" si="29"/>
        <v>0.58790484799813125</v>
      </c>
      <c r="X862" s="16">
        <f t="shared" si="28"/>
        <v>0.34563211029970581</v>
      </c>
      <c r="Y862"/>
    </row>
    <row r="863" spans="2:25">
      <c r="B863" s="9">
        <v>0</v>
      </c>
      <c r="C863" s="3">
        <v>1</v>
      </c>
      <c r="D863" s="9">
        <v>1</v>
      </c>
      <c r="E863" s="3">
        <v>0</v>
      </c>
      <c r="F863" s="14">
        <v>0</v>
      </c>
      <c r="G863" s="13">
        <v>0</v>
      </c>
      <c r="H863" s="13">
        <v>0</v>
      </c>
      <c r="I863" s="13">
        <v>0</v>
      </c>
      <c r="J863" s="13">
        <v>0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1</v>
      </c>
      <c r="Q863" s="13">
        <v>0</v>
      </c>
      <c r="R863" s="13">
        <v>0</v>
      </c>
      <c r="S863" s="13">
        <v>0</v>
      </c>
      <c r="T863" s="13">
        <v>1</v>
      </c>
      <c r="U863" s="9">
        <v>1</v>
      </c>
      <c r="V863" s="9">
        <v>0</v>
      </c>
      <c r="W863" s="15">
        <f t="shared" si="29"/>
        <v>0.51030475250342811</v>
      </c>
      <c r="X863" s="16">
        <f t="shared" si="28"/>
        <v>0.260410940427585</v>
      </c>
      <c r="Y863"/>
    </row>
    <row r="864" spans="2:25">
      <c r="B864" s="9">
        <v>1</v>
      </c>
      <c r="C864" s="3">
        <v>0</v>
      </c>
      <c r="D864" s="9">
        <v>0</v>
      </c>
      <c r="E864" s="3">
        <v>1</v>
      </c>
      <c r="F864" s="14">
        <v>0</v>
      </c>
      <c r="G864" s="13">
        <v>0</v>
      </c>
      <c r="H864" s="13">
        <v>0</v>
      </c>
      <c r="I864" s="13">
        <v>0</v>
      </c>
      <c r="J864" s="13">
        <v>0</v>
      </c>
      <c r="K864" s="13">
        <v>0</v>
      </c>
      <c r="L864" s="13">
        <v>0</v>
      </c>
      <c r="M864" s="13">
        <v>0</v>
      </c>
      <c r="N864" s="13">
        <v>0</v>
      </c>
      <c r="O864" s="13">
        <v>0</v>
      </c>
      <c r="P864" s="13">
        <v>0</v>
      </c>
      <c r="Q864" s="13">
        <v>0</v>
      </c>
      <c r="R864" s="13">
        <v>0</v>
      </c>
      <c r="S864" s="13">
        <v>0</v>
      </c>
      <c r="T864" s="13">
        <v>0</v>
      </c>
      <c r="U864" s="9">
        <v>1</v>
      </c>
      <c r="V864" s="9">
        <v>0</v>
      </c>
      <c r="W864" s="15">
        <f t="shared" si="29"/>
        <v>0.37261321859529306</v>
      </c>
      <c r="X864" s="16">
        <f t="shared" si="28"/>
        <v>0.13884061067194364</v>
      </c>
      <c r="Y864"/>
    </row>
    <row r="865" spans="2:25">
      <c r="B865" s="9">
        <v>1</v>
      </c>
      <c r="C865" s="3">
        <v>0</v>
      </c>
      <c r="D865" s="9">
        <v>0</v>
      </c>
      <c r="E865" s="3">
        <v>1</v>
      </c>
      <c r="F865" s="14">
        <v>0</v>
      </c>
      <c r="G865" s="13">
        <v>0</v>
      </c>
      <c r="H865" s="13">
        <v>0</v>
      </c>
      <c r="I865" s="13">
        <v>0</v>
      </c>
      <c r="J865" s="13">
        <v>0</v>
      </c>
      <c r="K865" s="13">
        <v>0</v>
      </c>
      <c r="L865" s="13">
        <v>0</v>
      </c>
      <c r="M865" s="13">
        <v>0</v>
      </c>
      <c r="N865" s="13">
        <v>0</v>
      </c>
      <c r="O865" s="13">
        <v>0</v>
      </c>
      <c r="P865" s="13">
        <v>1</v>
      </c>
      <c r="Q865" s="13">
        <v>0</v>
      </c>
      <c r="R865" s="13">
        <v>0</v>
      </c>
      <c r="S865" s="13">
        <v>1</v>
      </c>
      <c r="T865" s="13">
        <v>0</v>
      </c>
      <c r="U865" s="9">
        <v>1</v>
      </c>
      <c r="V865" s="9">
        <v>0</v>
      </c>
      <c r="W865" s="15">
        <f t="shared" si="29"/>
        <v>6.0806761613645399E-3</v>
      </c>
      <c r="X865" s="16">
        <f t="shared" si="28"/>
        <v>3.6974622579386999E-5</v>
      </c>
      <c r="Y865"/>
    </row>
    <row r="866" spans="2:25">
      <c r="B866" s="9">
        <v>0</v>
      </c>
      <c r="C866" s="3">
        <v>1</v>
      </c>
      <c r="D866" s="9">
        <v>0</v>
      </c>
      <c r="E866" s="3">
        <v>1</v>
      </c>
      <c r="F866" s="14">
        <v>1</v>
      </c>
      <c r="G866" s="13">
        <v>0</v>
      </c>
      <c r="H866" s="13">
        <v>0</v>
      </c>
      <c r="I866" s="13">
        <v>0</v>
      </c>
      <c r="J866" s="13">
        <v>0</v>
      </c>
      <c r="K866" s="13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  <c r="S866" s="13">
        <v>0</v>
      </c>
      <c r="T866" s="13">
        <v>0</v>
      </c>
      <c r="U866" s="9">
        <v>1</v>
      </c>
      <c r="V866" s="9">
        <v>0</v>
      </c>
      <c r="W866" s="15">
        <f t="shared" si="29"/>
        <v>0.66049606109631243</v>
      </c>
      <c r="X866" s="16">
        <f t="shared" si="28"/>
        <v>0.43625504672374366</v>
      </c>
      <c r="Y866"/>
    </row>
    <row r="867" spans="2:25">
      <c r="B867" s="9">
        <v>1</v>
      </c>
      <c r="C867" s="3">
        <v>0</v>
      </c>
      <c r="D867" s="9">
        <v>0</v>
      </c>
      <c r="E867" s="3">
        <v>1</v>
      </c>
      <c r="F867" s="14">
        <v>0</v>
      </c>
      <c r="G867" s="13">
        <v>0</v>
      </c>
      <c r="H867" s="13">
        <v>0</v>
      </c>
      <c r="I867" s="13">
        <v>0</v>
      </c>
      <c r="J867" s="13">
        <v>0</v>
      </c>
      <c r="K867" s="13">
        <v>0</v>
      </c>
      <c r="L867" s="13">
        <v>0</v>
      </c>
      <c r="M867" s="13">
        <v>0</v>
      </c>
      <c r="N867" s="13">
        <v>0</v>
      </c>
      <c r="O867" s="13">
        <v>0</v>
      </c>
      <c r="P867" s="13">
        <v>1</v>
      </c>
      <c r="Q867" s="13">
        <v>0</v>
      </c>
      <c r="R867" s="13">
        <v>0</v>
      </c>
      <c r="S867" s="13">
        <v>0</v>
      </c>
      <c r="T867" s="13">
        <v>0</v>
      </c>
      <c r="U867" s="9">
        <v>1</v>
      </c>
      <c r="V867" s="9">
        <v>0</v>
      </c>
      <c r="W867" s="15">
        <f t="shared" si="29"/>
        <v>0.21354009547521391</v>
      </c>
      <c r="X867" s="16">
        <f t="shared" si="28"/>
        <v>4.5599372375563475E-2</v>
      </c>
      <c r="Y867"/>
    </row>
    <row r="868" spans="2:25">
      <c r="B868" s="9">
        <v>1</v>
      </c>
      <c r="C868" s="3">
        <v>0</v>
      </c>
      <c r="D868" s="9">
        <v>0</v>
      </c>
      <c r="E868" s="3">
        <v>1</v>
      </c>
      <c r="F868" s="14">
        <v>0</v>
      </c>
      <c r="G868" s="13">
        <v>1</v>
      </c>
      <c r="H868" s="13">
        <v>0</v>
      </c>
      <c r="I868" s="13">
        <v>0</v>
      </c>
      <c r="J868" s="13">
        <v>0</v>
      </c>
      <c r="K868" s="13">
        <v>0</v>
      </c>
      <c r="L868" s="13">
        <v>0</v>
      </c>
      <c r="M868" s="13">
        <v>0</v>
      </c>
      <c r="N868" s="13">
        <v>0</v>
      </c>
      <c r="O868" s="13">
        <v>0</v>
      </c>
      <c r="P868" s="13">
        <v>0</v>
      </c>
      <c r="Q868" s="13">
        <v>0</v>
      </c>
      <c r="R868" s="13">
        <v>0</v>
      </c>
      <c r="S868" s="13">
        <v>1</v>
      </c>
      <c r="T868" s="13">
        <v>0</v>
      </c>
      <c r="U868" s="9">
        <v>1</v>
      </c>
      <c r="V868" s="9">
        <v>0</v>
      </c>
      <c r="W868" s="15">
        <f t="shared" si="29"/>
        <v>-0.10892763831718</v>
      </c>
      <c r="X868" s="16">
        <f t="shared" si="28"/>
        <v>1.186523038935838E-2</v>
      </c>
      <c r="Y868"/>
    </row>
    <row r="869" spans="2:25">
      <c r="B869" s="9">
        <v>1</v>
      </c>
      <c r="C869" s="3">
        <v>0</v>
      </c>
      <c r="D869" s="9">
        <v>0</v>
      </c>
      <c r="E869" s="3">
        <v>1</v>
      </c>
      <c r="F869" s="14">
        <v>0</v>
      </c>
      <c r="G869" s="13">
        <v>0</v>
      </c>
      <c r="H869" s="13">
        <v>0</v>
      </c>
      <c r="I869" s="13">
        <v>0</v>
      </c>
      <c r="J869" s="13">
        <v>0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0</v>
      </c>
      <c r="Q869" s="13">
        <v>0</v>
      </c>
      <c r="R869" s="13">
        <v>0</v>
      </c>
      <c r="S869" s="13">
        <v>0</v>
      </c>
      <c r="T869" s="13">
        <v>1</v>
      </c>
      <c r="U869" s="9">
        <v>1</v>
      </c>
      <c r="V869" s="9">
        <v>0</v>
      </c>
      <c r="W869" s="15">
        <f t="shared" si="29"/>
        <v>0.61252174938380621</v>
      </c>
      <c r="X869" s="16">
        <f t="shared" si="28"/>
        <v>0.37518289346819833</v>
      </c>
      <c r="Y869"/>
    </row>
    <row r="870" spans="2:25">
      <c r="B870" s="9">
        <v>1</v>
      </c>
      <c r="C870" s="3">
        <v>0</v>
      </c>
      <c r="D870" s="9">
        <v>0</v>
      </c>
      <c r="E870" s="3">
        <v>1</v>
      </c>
      <c r="F870" s="14">
        <v>0</v>
      </c>
      <c r="G870" s="13">
        <v>0</v>
      </c>
      <c r="H870" s="13">
        <v>0</v>
      </c>
      <c r="I870" s="13">
        <v>0</v>
      </c>
      <c r="J870" s="13">
        <v>0</v>
      </c>
      <c r="K870" s="13">
        <v>0</v>
      </c>
      <c r="L870" s="13">
        <v>0</v>
      </c>
      <c r="M870" s="13">
        <v>0</v>
      </c>
      <c r="N870" s="13">
        <v>0</v>
      </c>
      <c r="O870" s="13">
        <v>0</v>
      </c>
      <c r="P870" s="13">
        <v>1</v>
      </c>
      <c r="Q870" s="13">
        <v>0</v>
      </c>
      <c r="R870" s="13">
        <v>0</v>
      </c>
      <c r="S870" s="13">
        <v>1</v>
      </c>
      <c r="T870" s="13">
        <v>0</v>
      </c>
      <c r="U870" s="9">
        <v>1</v>
      </c>
      <c r="V870" s="9">
        <v>0</v>
      </c>
      <c r="W870" s="15">
        <f t="shared" si="29"/>
        <v>6.0806761613645399E-3</v>
      </c>
      <c r="X870" s="16">
        <f t="shared" si="28"/>
        <v>3.6974622579386999E-5</v>
      </c>
      <c r="Y870"/>
    </row>
    <row r="871" spans="2:25">
      <c r="B871" s="9">
        <v>1</v>
      </c>
      <c r="C871" s="3">
        <v>0</v>
      </c>
      <c r="D871" s="9">
        <v>0</v>
      </c>
      <c r="E871" s="3">
        <v>1</v>
      </c>
      <c r="F871" s="14">
        <v>0</v>
      </c>
      <c r="G871" s="13">
        <v>0</v>
      </c>
      <c r="H871" s="13">
        <v>0</v>
      </c>
      <c r="I871" s="13">
        <v>0</v>
      </c>
      <c r="J871" s="13">
        <v>0</v>
      </c>
      <c r="K871" s="13">
        <v>0</v>
      </c>
      <c r="L871" s="13">
        <v>0</v>
      </c>
      <c r="M871" s="13">
        <v>0</v>
      </c>
      <c r="N871" s="13">
        <v>0</v>
      </c>
      <c r="O871" s="13">
        <v>0</v>
      </c>
      <c r="P871" s="13">
        <v>0</v>
      </c>
      <c r="Q871" s="13">
        <v>0</v>
      </c>
      <c r="R871" s="13">
        <v>0</v>
      </c>
      <c r="S871" s="13">
        <v>1</v>
      </c>
      <c r="T871" s="13">
        <v>0</v>
      </c>
      <c r="U871" s="9">
        <v>1</v>
      </c>
      <c r="V871" s="9">
        <v>0</v>
      </c>
      <c r="W871" s="15">
        <f t="shared" si="29"/>
        <v>0.16515379928144369</v>
      </c>
      <c r="X871" s="16">
        <f t="shared" si="28"/>
        <v>2.7275777417095391E-2</v>
      </c>
      <c r="Y871"/>
    </row>
    <row r="872" spans="2:25">
      <c r="B872" s="9">
        <v>1</v>
      </c>
      <c r="C872" s="3">
        <v>0</v>
      </c>
      <c r="D872" s="9">
        <v>1</v>
      </c>
      <c r="E872" s="3">
        <v>0</v>
      </c>
      <c r="F872" s="14">
        <v>0</v>
      </c>
      <c r="G872" s="13">
        <v>0</v>
      </c>
      <c r="H872" s="13">
        <v>0</v>
      </c>
      <c r="I872" s="13">
        <v>0</v>
      </c>
      <c r="J872" s="13">
        <v>0</v>
      </c>
      <c r="K872" s="13">
        <v>0</v>
      </c>
      <c r="L872" s="13">
        <v>0</v>
      </c>
      <c r="M872" s="13">
        <v>0</v>
      </c>
      <c r="N872" s="13">
        <v>0</v>
      </c>
      <c r="O872" s="13">
        <v>0</v>
      </c>
      <c r="P872" s="13">
        <v>0</v>
      </c>
      <c r="Q872" s="13">
        <v>0</v>
      </c>
      <c r="R872" s="13">
        <v>0</v>
      </c>
      <c r="S872" s="13">
        <v>0</v>
      </c>
      <c r="T872" s="13">
        <v>0</v>
      </c>
      <c r="U872" s="9">
        <v>1</v>
      </c>
      <c r="V872" s="9">
        <v>0</v>
      </c>
      <c r="W872" s="15">
        <f t="shared" si="29"/>
        <v>0.3579801533744244</v>
      </c>
      <c r="X872" s="16">
        <f t="shared" si="28"/>
        <v>0.12814979020997641</v>
      </c>
      <c r="Y872"/>
    </row>
    <row r="873" spans="2:25">
      <c r="B873" s="9">
        <v>1</v>
      </c>
      <c r="C873" s="3">
        <v>0</v>
      </c>
      <c r="D873" s="9">
        <v>1</v>
      </c>
      <c r="E873" s="3">
        <v>0</v>
      </c>
      <c r="F873" s="14">
        <v>0</v>
      </c>
      <c r="G873" s="13">
        <v>0</v>
      </c>
      <c r="H873" s="13">
        <v>0</v>
      </c>
      <c r="I873" s="13">
        <v>0</v>
      </c>
      <c r="J873" s="13">
        <v>0</v>
      </c>
      <c r="K873" s="13">
        <v>0</v>
      </c>
      <c r="L873" s="13">
        <v>0</v>
      </c>
      <c r="M873" s="13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>
        <v>0</v>
      </c>
      <c r="U873" s="9">
        <v>1</v>
      </c>
      <c r="V873" s="9">
        <v>0</v>
      </c>
      <c r="W873" s="15">
        <f t="shared" si="29"/>
        <v>0.3579801533744244</v>
      </c>
      <c r="X873" s="16">
        <f t="shared" si="28"/>
        <v>0.12814979020997641</v>
      </c>
      <c r="Y873"/>
    </row>
    <row r="874" spans="2:25">
      <c r="B874" s="9">
        <v>0</v>
      </c>
      <c r="C874" s="3">
        <v>1</v>
      </c>
      <c r="D874" s="9">
        <v>1</v>
      </c>
      <c r="E874" s="3">
        <v>0</v>
      </c>
      <c r="F874" s="14">
        <v>0</v>
      </c>
      <c r="G874" s="13">
        <v>0</v>
      </c>
      <c r="H874" s="13">
        <v>0</v>
      </c>
      <c r="I874" s="13">
        <v>0</v>
      </c>
      <c r="J874" s="13">
        <v>0</v>
      </c>
      <c r="K874" s="13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1</v>
      </c>
      <c r="Q874" s="13">
        <v>0</v>
      </c>
      <c r="R874" s="13">
        <v>0</v>
      </c>
      <c r="S874" s="13">
        <v>1</v>
      </c>
      <c r="T874" s="13">
        <v>0</v>
      </c>
      <c r="U874" s="9">
        <v>1</v>
      </c>
      <c r="V874" s="9">
        <v>0</v>
      </c>
      <c r="W874" s="15">
        <f t="shared" si="29"/>
        <v>6.2936802401065584E-2</v>
      </c>
      <c r="X874" s="16">
        <f t="shared" si="28"/>
        <v>3.9610410964707743E-3</v>
      </c>
      <c r="Y874"/>
    </row>
    <row r="875" spans="2:25">
      <c r="B875" s="9">
        <v>1</v>
      </c>
      <c r="C875" s="3">
        <v>0</v>
      </c>
      <c r="D875" s="9">
        <v>1</v>
      </c>
      <c r="E875" s="3">
        <v>0</v>
      </c>
      <c r="F875" s="14">
        <v>0</v>
      </c>
      <c r="G875" s="13">
        <v>1</v>
      </c>
      <c r="H875" s="13">
        <v>0</v>
      </c>
      <c r="I875" s="13">
        <v>0</v>
      </c>
      <c r="J875" s="13">
        <v>0</v>
      </c>
      <c r="K875" s="13">
        <v>0</v>
      </c>
      <c r="L875" s="13">
        <v>0</v>
      </c>
      <c r="M875" s="13">
        <v>0</v>
      </c>
      <c r="N875" s="13">
        <v>1</v>
      </c>
      <c r="O875" s="13">
        <v>0</v>
      </c>
      <c r="P875" s="13">
        <v>0</v>
      </c>
      <c r="Q875" s="13">
        <v>0</v>
      </c>
      <c r="R875" s="13">
        <v>0</v>
      </c>
      <c r="S875" s="13">
        <v>1</v>
      </c>
      <c r="T875" s="13">
        <v>0</v>
      </c>
      <c r="U875" s="9">
        <v>1</v>
      </c>
      <c r="V875" s="9">
        <v>0</v>
      </c>
      <c r="W875" s="15">
        <f t="shared" si="29"/>
        <v>2.2212025109434541E-2</v>
      </c>
      <c r="X875" s="16">
        <f t="shared" si="28"/>
        <v>4.9337405946215057E-4</v>
      </c>
      <c r="Y875"/>
    </row>
    <row r="876" spans="2:25">
      <c r="B876" s="9">
        <v>0</v>
      </c>
      <c r="C876" s="3">
        <v>1</v>
      </c>
      <c r="D876" s="9">
        <v>1</v>
      </c>
      <c r="E876" s="3">
        <v>0</v>
      </c>
      <c r="F876" s="14">
        <v>0</v>
      </c>
      <c r="G876" s="13">
        <v>0</v>
      </c>
      <c r="H876" s="13">
        <v>0</v>
      </c>
      <c r="I876" s="13">
        <v>0</v>
      </c>
      <c r="J876" s="13">
        <v>0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0</v>
      </c>
      <c r="T876" s="13">
        <v>0</v>
      </c>
      <c r="U876" s="9">
        <v>1</v>
      </c>
      <c r="V876" s="9">
        <v>0</v>
      </c>
      <c r="W876" s="15">
        <f t="shared" si="29"/>
        <v>0.4294693448349941</v>
      </c>
      <c r="X876" s="16">
        <f t="shared" si="28"/>
        <v>0.18444391815299907</v>
      </c>
      <c r="Y876"/>
    </row>
    <row r="877" spans="2:25">
      <c r="B877" s="9">
        <v>0</v>
      </c>
      <c r="C877" s="3">
        <v>1</v>
      </c>
      <c r="D877" s="9">
        <v>0</v>
      </c>
      <c r="E877" s="3">
        <v>1</v>
      </c>
      <c r="F877" s="14">
        <v>0</v>
      </c>
      <c r="G877" s="13">
        <v>0</v>
      </c>
      <c r="H877" s="13">
        <v>0</v>
      </c>
      <c r="I877" s="13">
        <v>0</v>
      </c>
      <c r="J877" s="13">
        <v>0</v>
      </c>
      <c r="K877" s="13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13">
        <v>0</v>
      </c>
      <c r="T877" s="13">
        <v>0</v>
      </c>
      <c r="U877" s="9">
        <v>1</v>
      </c>
      <c r="V877" s="9">
        <v>0</v>
      </c>
      <c r="W877" s="15">
        <f t="shared" si="29"/>
        <v>0.44410241005586282</v>
      </c>
      <c r="X877" s="16">
        <f t="shared" si="28"/>
        <v>0.19722695061742573</v>
      </c>
      <c r="Y877"/>
    </row>
    <row r="878" spans="2:25">
      <c r="B878" s="9">
        <v>0</v>
      </c>
      <c r="C878" s="3">
        <v>1</v>
      </c>
      <c r="D878" s="9">
        <v>0</v>
      </c>
      <c r="E878" s="3">
        <v>0</v>
      </c>
      <c r="F878" s="14">
        <v>0</v>
      </c>
      <c r="G878" s="13">
        <v>1</v>
      </c>
      <c r="H878" s="13">
        <v>0</v>
      </c>
      <c r="I878" s="13">
        <v>0</v>
      </c>
      <c r="J878" s="13">
        <v>0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3">
        <v>0</v>
      </c>
      <c r="Q878" s="13">
        <v>1</v>
      </c>
      <c r="R878" s="13">
        <v>0</v>
      </c>
      <c r="S878" s="13">
        <v>0</v>
      </c>
      <c r="T878" s="13">
        <v>0</v>
      </c>
      <c r="U878" s="9">
        <v>1</v>
      </c>
      <c r="V878" s="9">
        <v>0</v>
      </c>
      <c r="W878" s="15">
        <f t="shared" si="29"/>
        <v>0.34800719519940793</v>
      </c>
      <c r="X878" s="16">
        <f t="shared" si="28"/>
        <v>0.12110900791055881</v>
      </c>
      <c r="Y878"/>
    </row>
    <row r="879" spans="2:25">
      <c r="B879" s="9">
        <v>0</v>
      </c>
      <c r="C879" s="3">
        <v>0</v>
      </c>
      <c r="D879" s="9">
        <v>0</v>
      </c>
      <c r="E879" s="3">
        <v>1</v>
      </c>
      <c r="F879" s="14">
        <v>0</v>
      </c>
      <c r="G879" s="13">
        <v>0</v>
      </c>
      <c r="H879" s="13">
        <v>0</v>
      </c>
      <c r="I879" s="13">
        <v>0</v>
      </c>
      <c r="J879" s="13">
        <v>0</v>
      </c>
      <c r="K879" s="13">
        <v>0</v>
      </c>
      <c r="L879" s="13">
        <v>0</v>
      </c>
      <c r="M879" s="13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0</v>
      </c>
      <c r="S879" s="13">
        <v>1</v>
      </c>
      <c r="T879" s="13">
        <v>0</v>
      </c>
      <c r="U879" s="9">
        <v>1</v>
      </c>
      <c r="V879" s="9">
        <v>0</v>
      </c>
      <c r="W879" s="15">
        <f t="shared" si="29"/>
        <v>0.2634644569944592</v>
      </c>
      <c r="X879" s="16">
        <f t="shared" si="28"/>
        <v>6.9413520099385242E-2</v>
      </c>
      <c r="Y879"/>
    </row>
    <row r="880" spans="2:25">
      <c r="B880" s="9">
        <v>0</v>
      </c>
      <c r="C880" s="3">
        <v>1</v>
      </c>
      <c r="D880" s="9">
        <v>0</v>
      </c>
      <c r="E880" s="3">
        <v>1</v>
      </c>
      <c r="F880" s="14">
        <v>0</v>
      </c>
      <c r="G880" s="13">
        <v>0</v>
      </c>
      <c r="H880" s="13">
        <v>0</v>
      </c>
      <c r="I880" s="13">
        <v>0</v>
      </c>
      <c r="J880" s="13">
        <v>0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0</v>
      </c>
      <c r="Q880" s="13">
        <v>0</v>
      </c>
      <c r="R880" s="13">
        <v>0</v>
      </c>
      <c r="S880" s="13">
        <v>1</v>
      </c>
      <c r="T880" s="13">
        <v>0</v>
      </c>
      <c r="U880" s="9">
        <v>1</v>
      </c>
      <c r="V880" s="9">
        <v>0</v>
      </c>
      <c r="W880" s="15">
        <f t="shared" si="29"/>
        <v>0.23664299074201345</v>
      </c>
      <c r="X880" s="16">
        <f t="shared" si="28"/>
        <v>5.5999905067324662E-2</v>
      </c>
      <c r="Y880"/>
    </row>
    <row r="881" spans="2:25">
      <c r="B881" s="9">
        <v>1</v>
      </c>
      <c r="C881" s="3">
        <v>0</v>
      </c>
      <c r="D881" s="9">
        <v>1</v>
      </c>
      <c r="E881" s="3">
        <v>0</v>
      </c>
      <c r="F881" s="14">
        <v>0</v>
      </c>
      <c r="G881" s="13">
        <v>1</v>
      </c>
      <c r="H881" s="13">
        <v>1</v>
      </c>
      <c r="I881" s="13">
        <v>0</v>
      </c>
      <c r="J881" s="13">
        <v>0</v>
      </c>
      <c r="K881" s="13">
        <v>0</v>
      </c>
      <c r="L881" s="13">
        <v>0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0</v>
      </c>
      <c r="S881" s="13">
        <v>0</v>
      </c>
      <c r="T881" s="13">
        <v>0</v>
      </c>
      <c r="U881" s="9">
        <v>1</v>
      </c>
      <c r="V881" s="9">
        <v>0</v>
      </c>
      <c r="W881" s="15">
        <f t="shared" si="29"/>
        <v>-0.15416896053741214</v>
      </c>
      <c r="X881" s="16">
        <f t="shared" si="28"/>
        <v>2.376806839318614E-2</v>
      </c>
      <c r="Y881"/>
    </row>
    <row r="882" spans="2:25">
      <c r="B882" s="9">
        <v>0</v>
      </c>
      <c r="C882" s="3">
        <v>1</v>
      </c>
      <c r="D882" s="9">
        <v>1</v>
      </c>
      <c r="E882" s="3">
        <v>0</v>
      </c>
      <c r="F882" s="14">
        <v>0</v>
      </c>
      <c r="G882" s="13">
        <v>0</v>
      </c>
      <c r="H882" s="13">
        <v>1</v>
      </c>
      <c r="I882" s="13">
        <v>0</v>
      </c>
      <c r="J882" s="13">
        <v>0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13">
        <v>0</v>
      </c>
      <c r="R882" s="13">
        <v>0</v>
      </c>
      <c r="S882" s="13">
        <v>0</v>
      </c>
      <c r="T882" s="13">
        <v>0</v>
      </c>
      <c r="U882" s="9">
        <v>1</v>
      </c>
      <c r="V882" s="9">
        <v>0</v>
      </c>
      <c r="W882" s="15">
        <f t="shared" si="29"/>
        <v>0.19140166852178131</v>
      </c>
      <c r="X882" s="16">
        <f t="shared" si="28"/>
        <v>3.6634598712921851E-2</v>
      </c>
      <c r="Y882"/>
    </row>
    <row r="883" spans="2:25">
      <c r="B883" s="9">
        <v>0</v>
      </c>
      <c r="C883" s="3">
        <v>1</v>
      </c>
      <c r="D883" s="9">
        <v>0</v>
      </c>
      <c r="E883" s="3">
        <v>1</v>
      </c>
      <c r="F883" s="14">
        <v>0</v>
      </c>
      <c r="G883" s="13">
        <v>0</v>
      </c>
      <c r="H883" s="13">
        <v>0</v>
      </c>
      <c r="I883" s="13">
        <v>0</v>
      </c>
      <c r="J883" s="13">
        <v>0</v>
      </c>
      <c r="K883" s="13">
        <v>0</v>
      </c>
      <c r="L883" s="13">
        <v>0</v>
      </c>
      <c r="M883" s="13">
        <v>0</v>
      </c>
      <c r="N883" s="13">
        <v>0</v>
      </c>
      <c r="O883" s="13">
        <v>0</v>
      </c>
      <c r="P883" s="13">
        <v>1</v>
      </c>
      <c r="Q883" s="13">
        <v>0</v>
      </c>
      <c r="R883" s="13">
        <v>0</v>
      </c>
      <c r="S883" s="13">
        <v>1</v>
      </c>
      <c r="T883" s="13">
        <v>0</v>
      </c>
      <c r="U883" s="9">
        <v>1</v>
      </c>
      <c r="V883" s="9">
        <v>0</v>
      </c>
      <c r="W883" s="15">
        <f t="shared" si="29"/>
        <v>7.7569867621934296E-2</v>
      </c>
      <c r="X883" s="16">
        <f t="shared" si="28"/>
        <v>6.0170843628844107E-3</v>
      </c>
      <c r="Y883"/>
    </row>
    <row r="884" spans="2:25">
      <c r="B884" s="9">
        <v>0</v>
      </c>
      <c r="C884" s="3">
        <v>1</v>
      </c>
      <c r="D884" s="9">
        <v>0</v>
      </c>
      <c r="E884" s="3">
        <v>1</v>
      </c>
      <c r="F884" s="14">
        <v>1</v>
      </c>
      <c r="G884" s="13">
        <v>0</v>
      </c>
      <c r="H884" s="13">
        <v>0</v>
      </c>
      <c r="I884" s="13">
        <v>0</v>
      </c>
      <c r="J884" s="13">
        <v>0</v>
      </c>
      <c r="K884" s="13">
        <v>0</v>
      </c>
      <c r="L884" s="13">
        <v>1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0</v>
      </c>
      <c r="T884" s="13">
        <v>0</v>
      </c>
      <c r="U884" s="9">
        <v>1</v>
      </c>
      <c r="V884" s="9">
        <v>0</v>
      </c>
      <c r="W884" s="15">
        <f t="shared" si="29"/>
        <v>0.85412244433593953</v>
      </c>
      <c r="X884" s="16">
        <f t="shared" si="28"/>
        <v>0.72952514991840012</v>
      </c>
      <c r="Y884"/>
    </row>
    <row r="885" spans="2:25">
      <c r="B885" s="9">
        <v>0</v>
      </c>
      <c r="C885" s="3">
        <v>1</v>
      </c>
      <c r="D885" s="9">
        <v>1</v>
      </c>
      <c r="E885" s="3">
        <v>0</v>
      </c>
      <c r="F885" s="14">
        <v>0</v>
      </c>
      <c r="G885" s="13">
        <v>0</v>
      </c>
      <c r="H885" s="13">
        <v>0</v>
      </c>
      <c r="I885" s="13">
        <v>0</v>
      </c>
      <c r="J885" s="13">
        <v>0</v>
      </c>
      <c r="K885" s="13">
        <v>0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13">
        <v>1</v>
      </c>
      <c r="T885" s="13">
        <v>0</v>
      </c>
      <c r="U885" s="9">
        <v>1</v>
      </c>
      <c r="V885" s="9">
        <v>0</v>
      </c>
      <c r="W885" s="15">
        <f t="shared" si="29"/>
        <v>0.22200992552114474</v>
      </c>
      <c r="X885" s="16">
        <f t="shared" si="28"/>
        <v>4.9288407029904231E-2</v>
      </c>
      <c r="Y885"/>
    </row>
    <row r="886" spans="2:25">
      <c r="B886" s="9">
        <v>0</v>
      </c>
      <c r="C886" s="3">
        <v>1</v>
      </c>
      <c r="D886" s="9">
        <v>0</v>
      </c>
      <c r="E886" s="3">
        <v>1</v>
      </c>
      <c r="F886" s="14">
        <v>0</v>
      </c>
      <c r="G886" s="13">
        <v>0</v>
      </c>
      <c r="H886" s="13">
        <v>0</v>
      </c>
      <c r="I886" s="13">
        <v>0</v>
      </c>
      <c r="J886" s="13">
        <v>0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9">
        <v>1</v>
      </c>
      <c r="V886" s="9">
        <v>0</v>
      </c>
      <c r="W886" s="15">
        <f t="shared" si="29"/>
        <v>0.44410241005586282</v>
      </c>
      <c r="X886" s="16">
        <f t="shared" si="28"/>
        <v>0.19722695061742573</v>
      </c>
      <c r="Y886"/>
    </row>
    <row r="887" spans="2:25">
      <c r="B887" s="9">
        <v>1</v>
      </c>
      <c r="C887" s="3">
        <v>0</v>
      </c>
      <c r="D887" s="9">
        <v>0</v>
      </c>
      <c r="E887" s="3">
        <v>1</v>
      </c>
      <c r="F887" s="14">
        <v>0</v>
      </c>
      <c r="G887" s="13">
        <v>0</v>
      </c>
      <c r="H887" s="13">
        <v>0</v>
      </c>
      <c r="I887" s="13">
        <v>0</v>
      </c>
      <c r="J887" s="13">
        <v>0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9">
        <v>1</v>
      </c>
      <c r="V887" s="9">
        <v>0</v>
      </c>
      <c r="W887" s="15">
        <f t="shared" si="29"/>
        <v>0.37261321859529306</v>
      </c>
      <c r="X887" s="16">
        <f t="shared" si="28"/>
        <v>0.13884061067194364</v>
      </c>
      <c r="Y887"/>
    </row>
    <row r="888" spans="2:25">
      <c r="B888" s="9">
        <v>0</v>
      </c>
      <c r="C888" s="3">
        <v>1</v>
      </c>
      <c r="D888" s="9">
        <v>0</v>
      </c>
      <c r="E888" s="3">
        <v>1</v>
      </c>
      <c r="F888" s="14">
        <v>0</v>
      </c>
      <c r="G888" s="13">
        <v>1</v>
      </c>
      <c r="H888" s="13">
        <v>0</v>
      </c>
      <c r="I888" s="13">
        <v>0</v>
      </c>
      <c r="J888" s="13">
        <v>0</v>
      </c>
      <c r="K888" s="13">
        <v>0</v>
      </c>
      <c r="L888" s="13">
        <v>0</v>
      </c>
      <c r="M888" s="13">
        <v>0</v>
      </c>
      <c r="N888" s="13">
        <v>0</v>
      </c>
      <c r="O888" s="13">
        <v>0</v>
      </c>
      <c r="P888" s="13">
        <v>0</v>
      </c>
      <c r="Q888" s="13">
        <v>0</v>
      </c>
      <c r="R888" s="13">
        <v>0</v>
      </c>
      <c r="S888" s="13">
        <v>0</v>
      </c>
      <c r="T888" s="13">
        <v>0</v>
      </c>
      <c r="U888" s="9">
        <v>1</v>
      </c>
      <c r="V888" s="9">
        <v>0</v>
      </c>
      <c r="W888" s="15">
        <f t="shared" si="29"/>
        <v>0.17002097245723913</v>
      </c>
      <c r="X888" s="16">
        <f t="shared" si="28"/>
        <v>2.8907131075305265E-2</v>
      </c>
      <c r="Y888"/>
    </row>
    <row r="889" spans="2:25">
      <c r="B889" s="9">
        <v>0</v>
      </c>
      <c r="C889" s="3">
        <v>1</v>
      </c>
      <c r="D889" s="9">
        <v>1</v>
      </c>
      <c r="E889" s="3">
        <v>0</v>
      </c>
      <c r="F889" s="14">
        <v>0</v>
      </c>
      <c r="G889" s="13">
        <v>0</v>
      </c>
      <c r="H889" s="13">
        <v>1</v>
      </c>
      <c r="I889" s="13">
        <v>0</v>
      </c>
      <c r="J889" s="13">
        <v>0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9">
        <v>1</v>
      </c>
      <c r="V889" s="9">
        <v>0</v>
      </c>
      <c r="W889" s="15">
        <f t="shared" si="29"/>
        <v>0.19140166852178131</v>
      </c>
      <c r="X889" s="16">
        <f t="shared" si="28"/>
        <v>3.6634598712921851E-2</v>
      </c>
      <c r="Y889"/>
    </row>
    <row r="890" spans="2:25">
      <c r="B890" s="9">
        <v>0</v>
      </c>
      <c r="C890" s="3">
        <v>1</v>
      </c>
      <c r="D890" s="9">
        <v>1</v>
      </c>
      <c r="E890" s="3">
        <v>0</v>
      </c>
      <c r="F890" s="14">
        <v>0</v>
      </c>
      <c r="G890" s="13">
        <v>1</v>
      </c>
      <c r="H890" s="13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3">
        <v>0</v>
      </c>
      <c r="R890" s="13">
        <v>0</v>
      </c>
      <c r="S890" s="13">
        <v>0</v>
      </c>
      <c r="T890" s="13">
        <v>0</v>
      </c>
      <c r="U890" s="9">
        <v>1</v>
      </c>
      <c r="V890" s="9">
        <v>0</v>
      </c>
      <c r="W890" s="15">
        <f t="shared" si="29"/>
        <v>0.15538790723637042</v>
      </c>
      <c r="X890" s="16">
        <f t="shared" si="28"/>
        <v>2.4145401715298859E-2</v>
      </c>
      <c r="Y890"/>
    </row>
    <row r="891" spans="2:25">
      <c r="B891" s="9">
        <v>0</v>
      </c>
      <c r="C891" s="3">
        <v>1</v>
      </c>
      <c r="D891" s="9">
        <v>1</v>
      </c>
      <c r="E891" s="3">
        <v>0</v>
      </c>
      <c r="F891" s="14">
        <v>0</v>
      </c>
      <c r="G891" s="13">
        <v>0</v>
      </c>
      <c r="H891" s="13">
        <v>0</v>
      </c>
      <c r="I891" s="13">
        <v>0</v>
      </c>
      <c r="J891" s="13">
        <v>0</v>
      </c>
      <c r="K891" s="13">
        <v>0</v>
      </c>
      <c r="L891" s="13">
        <v>0</v>
      </c>
      <c r="M891" s="13">
        <v>0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9">
        <v>1</v>
      </c>
      <c r="V891" s="9">
        <v>0</v>
      </c>
      <c r="W891" s="15">
        <f t="shared" si="29"/>
        <v>0.4294693448349941</v>
      </c>
      <c r="X891" s="16">
        <f t="shared" si="28"/>
        <v>0.18444391815299907</v>
      </c>
      <c r="Y891"/>
    </row>
    <row r="892" spans="2:25">
      <c r="B892" s="9">
        <v>0</v>
      </c>
      <c r="C892" s="3">
        <v>1</v>
      </c>
      <c r="D892" s="9">
        <v>1</v>
      </c>
      <c r="E892" s="3">
        <v>0</v>
      </c>
      <c r="F892" s="14">
        <v>0</v>
      </c>
      <c r="G892" s="13">
        <v>0</v>
      </c>
      <c r="H892" s="13">
        <v>0</v>
      </c>
      <c r="I892" s="13">
        <v>0</v>
      </c>
      <c r="J892" s="13">
        <v>0</v>
      </c>
      <c r="K892" s="13">
        <v>0</v>
      </c>
      <c r="L892" s="13">
        <v>0</v>
      </c>
      <c r="M892" s="13">
        <v>0</v>
      </c>
      <c r="N892" s="13">
        <v>0</v>
      </c>
      <c r="O892" s="13">
        <v>0</v>
      </c>
      <c r="P892" s="13">
        <v>0</v>
      </c>
      <c r="Q892" s="13">
        <v>0</v>
      </c>
      <c r="R892" s="13">
        <v>0</v>
      </c>
      <c r="S892" s="13">
        <v>0</v>
      </c>
      <c r="T892" s="13">
        <v>0</v>
      </c>
      <c r="U892" s="9">
        <v>1</v>
      </c>
      <c r="V892" s="9">
        <v>0</v>
      </c>
      <c r="W892" s="15">
        <f t="shared" si="29"/>
        <v>0.4294693448349941</v>
      </c>
      <c r="X892" s="16">
        <f t="shared" si="28"/>
        <v>0.18444391815299907</v>
      </c>
      <c r="Y892"/>
    </row>
    <row r="893" spans="2:25">
      <c r="B893" s="9">
        <v>1</v>
      </c>
      <c r="C893" s="3">
        <v>0</v>
      </c>
      <c r="D893" s="9">
        <v>0</v>
      </c>
      <c r="E893" s="3">
        <v>1</v>
      </c>
      <c r="F893" s="14">
        <v>0</v>
      </c>
      <c r="G893" s="13">
        <v>0</v>
      </c>
      <c r="H893" s="13">
        <v>0</v>
      </c>
      <c r="I893" s="13">
        <v>0</v>
      </c>
      <c r="J893" s="13">
        <v>0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3">
        <v>0</v>
      </c>
      <c r="Q893" s="13">
        <v>1</v>
      </c>
      <c r="R893" s="13">
        <v>0</v>
      </c>
      <c r="S893" s="13">
        <v>1</v>
      </c>
      <c r="T893" s="13">
        <v>0</v>
      </c>
      <c r="U893" s="9">
        <v>1</v>
      </c>
      <c r="V893" s="9">
        <v>0</v>
      </c>
      <c r="W893" s="15">
        <f t="shared" si="29"/>
        <v>0.32984238416771305</v>
      </c>
      <c r="X893" s="16">
        <f t="shared" si="28"/>
        <v>0.1087959983934412</v>
      </c>
      <c r="Y893"/>
    </row>
    <row r="894" spans="2:25">
      <c r="B894" s="9">
        <v>1</v>
      </c>
      <c r="C894" s="3">
        <v>0</v>
      </c>
      <c r="D894" s="9">
        <v>0</v>
      </c>
      <c r="E894" s="3">
        <v>1</v>
      </c>
      <c r="F894" s="14">
        <v>0</v>
      </c>
      <c r="G894" s="13">
        <v>0</v>
      </c>
      <c r="H894" s="13">
        <v>0</v>
      </c>
      <c r="I894" s="13">
        <v>0</v>
      </c>
      <c r="J894" s="13">
        <v>0</v>
      </c>
      <c r="K894" s="13">
        <v>0</v>
      </c>
      <c r="L894" s="13">
        <v>0</v>
      </c>
      <c r="M894" s="13">
        <v>0</v>
      </c>
      <c r="N894" s="13">
        <v>0</v>
      </c>
      <c r="O894" s="13">
        <v>1</v>
      </c>
      <c r="P894" s="13">
        <v>0</v>
      </c>
      <c r="Q894" s="13">
        <v>0</v>
      </c>
      <c r="R894" s="13">
        <v>0</v>
      </c>
      <c r="S894" s="13">
        <v>0</v>
      </c>
      <c r="T894" s="13">
        <v>0</v>
      </c>
      <c r="U894" s="9">
        <v>1</v>
      </c>
      <c r="V894" s="9">
        <v>0</v>
      </c>
      <c r="W894" s="15">
        <f t="shared" si="29"/>
        <v>0.53314642665101331</v>
      </c>
      <c r="X894" s="16">
        <f t="shared" si="28"/>
        <v>0.28424511225074434</v>
      </c>
      <c r="Y894"/>
    </row>
    <row r="895" spans="2:25">
      <c r="B895" s="9">
        <v>0</v>
      </c>
      <c r="C895" s="3">
        <v>1</v>
      </c>
      <c r="D895" s="9">
        <v>1</v>
      </c>
      <c r="E895" s="3">
        <v>0</v>
      </c>
      <c r="F895" s="14">
        <v>0</v>
      </c>
      <c r="G895" s="13">
        <v>0</v>
      </c>
      <c r="H895" s="13">
        <v>1</v>
      </c>
      <c r="I895" s="13">
        <v>0</v>
      </c>
      <c r="J895" s="13">
        <v>0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  <c r="P895" s="13">
        <v>0</v>
      </c>
      <c r="Q895" s="13">
        <v>0</v>
      </c>
      <c r="R895" s="13">
        <v>0</v>
      </c>
      <c r="S895" s="13">
        <v>1</v>
      </c>
      <c r="T895" s="13">
        <v>0</v>
      </c>
      <c r="U895" s="9">
        <v>1</v>
      </c>
      <c r="V895" s="9">
        <v>0</v>
      </c>
      <c r="W895" s="15">
        <f t="shared" si="29"/>
        <v>-1.605775079206806E-2</v>
      </c>
      <c r="X895" s="16">
        <f t="shared" si="28"/>
        <v>2.578513605001624E-4</v>
      </c>
      <c r="Y895"/>
    </row>
    <row r="896" spans="2:25">
      <c r="B896" s="9">
        <v>1</v>
      </c>
      <c r="C896" s="3">
        <v>0</v>
      </c>
      <c r="D896" s="9">
        <v>1</v>
      </c>
      <c r="E896" s="3">
        <v>0</v>
      </c>
      <c r="F896" s="14">
        <v>0</v>
      </c>
      <c r="G896" s="13">
        <v>0</v>
      </c>
      <c r="H896" s="13">
        <v>0</v>
      </c>
      <c r="I896" s="13">
        <v>0</v>
      </c>
      <c r="J896" s="13">
        <v>0</v>
      </c>
      <c r="K896" s="13">
        <v>0</v>
      </c>
      <c r="L896" s="13">
        <v>0</v>
      </c>
      <c r="M896" s="13">
        <v>0</v>
      </c>
      <c r="N896" s="13">
        <v>0</v>
      </c>
      <c r="O896" s="13">
        <v>0</v>
      </c>
      <c r="P896" s="13">
        <v>0</v>
      </c>
      <c r="Q896" s="13">
        <v>0</v>
      </c>
      <c r="R896" s="13">
        <v>1</v>
      </c>
      <c r="S896" s="13">
        <v>0</v>
      </c>
      <c r="T896" s="13">
        <v>0</v>
      </c>
      <c r="U896" s="9">
        <v>1</v>
      </c>
      <c r="V896" s="9">
        <v>0</v>
      </c>
      <c r="W896" s="15">
        <f t="shared" si="29"/>
        <v>0.54576292297697249</v>
      </c>
      <c r="X896" s="16">
        <f t="shared" si="28"/>
        <v>0.29785716809636881</v>
      </c>
      <c r="Y896"/>
    </row>
    <row r="897" spans="2:25">
      <c r="B897" s="9">
        <v>0</v>
      </c>
      <c r="C897" s="3">
        <v>1</v>
      </c>
      <c r="D897" s="9">
        <v>1</v>
      </c>
      <c r="E897" s="3">
        <v>0</v>
      </c>
      <c r="F897" s="14">
        <v>0</v>
      </c>
      <c r="G897" s="13">
        <v>0</v>
      </c>
      <c r="H897" s="13">
        <v>1</v>
      </c>
      <c r="I897" s="13">
        <v>0</v>
      </c>
      <c r="J897" s="13">
        <v>0</v>
      </c>
      <c r="K897" s="13">
        <v>0</v>
      </c>
      <c r="L897" s="13">
        <v>0</v>
      </c>
      <c r="M897" s="13">
        <v>0</v>
      </c>
      <c r="N897" s="13">
        <v>0</v>
      </c>
      <c r="O897" s="13">
        <v>0</v>
      </c>
      <c r="P897" s="13">
        <v>0</v>
      </c>
      <c r="Q897" s="13">
        <v>0</v>
      </c>
      <c r="R897" s="13">
        <v>0</v>
      </c>
      <c r="S897" s="13">
        <v>1</v>
      </c>
      <c r="T897" s="13">
        <v>0</v>
      </c>
      <c r="U897" s="9">
        <v>1</v>
      </c>
      <c r="V897" s="9">
        <v>0</v>
      </c>
      <c r="W897" s="15">
        <f t="shared" si="29"/>
        <v>-1.605775079206806E-2</v>
      </c>
      <c r="X897" s="16">
        <f t="shared" si="28"/>
        <v>2.578513605001624E-4</v>
      </c>
      <c r="Y897"/>
    </row>
    <row r="898" spans="2:25">
      <c r="B898" s="9">
        <v>0</v>
      </c>
      <c r="C898" s="3">
        <v>1</v>
      </c>
      <c r="D898" s="9">
        <v>0</v>
      </c>
      <c r="E898" s="3">
        <v>1</v>
      </c>
      <c r="F898" s="14">
        <v>0</v>
      </c>
      <c r="G898" s="13">
        <v>1</v>
      </c>
      <c r="H898" s="13">
        <v>0</v>
      </c>
      <c r="I898" s="13">
        <v>0</v>
      </c>
      <c r="J898" s="13">
        <v>0</v>
      </c>
      <c r="K898" s="13">
        <v>0</v>
      </c>
      <c r="L898" s="13">
        <v>0</v>
      </c>
      <c r="M898" s="13">
        <v>0</v>
      </c>
      <c r="N898" s="13">
        <v>0</v>
      </c>
      <c r="O898" s="13">
        <v>0</v>
      </c>
      <c r="P898" s="13">
        <v>1</v>
      </c>
      <c r="Q898" s="13">
        <v>0</v>
      </c>
      <c r="R898" s="13">
        <v>0</v>
      </c>
      <c r="S898" s="13">
        <v>0</v>
      </c>
      <c r="T898" s="13">
        <v>0</v>
      </c>
      <c r="U898" s="9">
        <v>1</v>
      </c>
      <c r="V898" s="9">
        <v>0</v>
      </c>
      <c r="W898" s="15">
        <f t="shared" si="29"/>
        <v>1.0947849337159976E-2</v>
      </c>
      <c r="X898" s="16">
        <f t="shared" si="28"/>
        <v>1.1985540510915413E-4</v>
      </c>
      <c r="Y898"/>
    </row>
    <row r="899" spans="2:25">
      <c r="B899" s="9">
        <v>0</v>
      </c>
      <c r="C899" s="3">
        <v>1</v>
      </c>
      <c r="D899" s="9">
        <v>0</v>
      </c>
      <c r="E899" s="3">
        <v>1</v>
      </c>
      <c r="F899" s="14">
        <v>0</v>
      </c>
      <c r="G899" s="13">
        <v>1</v>
      </c>
      <c r="H899" s="13">
        <v>1</v>
      </c>
      <c r="I899" s="13">
        <v>0</v>
      </c>
      <c r="J899" s="13">
        <v>0</v>
      </c>
      <c r="K899" s="13">
        <v>0</v>
      </c>
      <c r="L899" s="13">
        <v>0</v>
      </c>
      <c r="M899" s="13">
        <v>0</v>
      </c>
      <c r="N899" s="13">
        <v>0</v>
      </c>
      <c r="O899" s="13">
        <v>0</v>
      </c>
      <c r="P899" s="13">
        <v>0</v>
      </c>
      <c r="Q899" s="13">
        <v>0</v>
      </c>
      <c r="R899" s="13">
        <v>0</v>
      </c>
      <c r="S899" s="13">
        <v>1</v>
      </c>
      <c r="T899" s="13">
        <v>0</v>
      </c>
      <c r="U899" s="9">
        <v>1</v>
      </c>
      <c r="V899" s="9">
        <v>0</v>
      </c>
      <c r="W899" s="15">
        <f t="shared" si="29"/>
        <v>-0.27550612316982304</v>
      </c>
      <c r="X899" s="16">
        <f t="shared" si="28"/>
        <v>7.5903623904065701E-2</v>
      </c>
      <c r="Y899"/>
    </row>
    <row r="900" spans="2:25">
      <c r="B900" s="9">
        <v>1</v>
      </c>
      <c r="C900" s="3">
        <v>0</v>
      </c>
      <c r="D900" s="9">
        <v>1</v>
      </c>
      <c r="E900" s="3">
        <v>0</v>
      </c>
      <c r="F900" s="14">
        <v>0</v>
      </c>
      <c r="G900" s="13">
        <v>0</v>
      </c>
      <c r="H900" s="13">
        <v>1</v>
      </c>
      <c r="I900" s="13">
        <v>0</v>
      </c>
      <c r="J900" s="13">
        <v>0</v>
      </c>
      <c r="K900" s="13">
        <v>0</v>
      </c>
      <c r="L900" s="13">
        <v>0</v>
      </c>
      <c r="M900" s="13">
        <v>0</v>
      </c>
      <c r="N900" s="13">
        <v>0</v>
      </c>
      <c r="O900" s="13">
        <v>0</v>
      </c>
      <c r="P900" s="13">
        <v>1</v>
      </c>
      <c r="Q900" s="13">
        <v>0</v>
      </c>
      <c r="R900" s="13">
        <v>0</v>
      </c>
      <c r="S900" s="13">
        <v>0</v>
      </c>
      <c r="T900" s="13">
        <v>0</v>
      </c>
      <c r="U900" s="9">
        <v>1</v>
      </c>
      <c r="V900" s="9">
        <v>0</v>
      </c>
      <c r="W900" s="15">
        <f t="shared" si="29"/>
        <v>-3.9160646058867599E-2</v>
      </c>
      <c r="X900" s="16">
        <f t="shared" si="28"/>
        <v>1.5335561997479024E-3</v>
      </c>
      <c r="Y900"/>
    </row>
    <row r="901" spans="2:25">
      <c r="B901" s="9">
        <v>0</v>
      </c>
      <c r="C901" s="3">
        <v>0</v>
      </c>
      <c r="D901" s="9">
        <v>0</v>
      </c>
      <c r="E901" s="3">
        <v>1</v>
      </c>
      <c r="F901" s="14">
        <v>0</v>
      </c>
      <c r="G901" s="13">
        <v>0</v>
      </c>
      <c r="H901" s="13">
        <v>1</v>
      </c>
      <c r="I901" s="13">
        <v>0</v>
      </c>
      <c r="J901" s="13">
        <v>0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  <c r="Q901" s="13">
        <v>0</v>
      </c>
      <c r="R901" s="13">
        <v>0</v>
      </c>
      <c r="S901" s="13">
        <v>0</v>
      </c>
      <c r="T901" s="13">
        <v>0</v>
      </c>
      <c r="U901" s="9">
        <v>1</v>
      </c>
      <c r="V901" s="9">
        <v>0</v>
      </c>
      <c r="W901" s="15">
        <f t="shared" si="29"/>
        <v>0.23285619999509571</v>
      </c>
      <c r="X901" s="16">
        <f t="shared" si="28"/>
        <v>5.422200987615601E-2</v>
      </c>
      <c r="Y901"/>
    </row>
    <row r="902" spans="2:25">
      <c r="B902" s="9">
        <v>0</v>
      </c>
      <c r="C902" s="3">
        <v>0</v>
      </c>
      <c r="D902" s="9">
        <v>1</v>
      </c>
      <c r="E902" s="3">
        <v>0</v>
      </c>
      <c r="F902" s="14">
        <v>0</v>
      </c>
      <c r="G902" s="13">
        <v>0</v>
      </c>
      <c r="H902" s="13">
        <v>0</v>
      </c>
      <c r="I902" s="13">
        <v>0</v>
      </c>
      <c r="J902" s="13">
        <v>0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1</v>
      </c>
      <c r="Q902" s="13">
        <v>0</v>
      </c>
      <c r="R902" s="13">
        <v>0</v>
      </c>
      <c r="S902" s="13">
        <v>0</v>
      </c>
      <c r="T902" s="13">
        <v>0</v>
      </c>
      <c r="U902" s="9">
        <v>1</v>
      </c>
      <c r="V902" s="9">
        <v>0</v>
      </c>
      <c r="W902" s="15">
        <f t="shared" si="29"/>
        <v>0.2972176879673607</v>
      </c>
      <c r="X902" s="16">
        <f t="shared" si="28"/>
        <v>8.8338354040663383E-2</v>
      </c>
      <c r="Y902"/>
    </row>
    <row r="903" spans="2:25">
      <c r="B903" s="9">
        <v>1</v>
      </c>
      <c r="C903" s="3">
        <v>0</v>
      </c>
      <c r="D903" s="9">
        <v>0</v>
      </c>
      <c r="E903" s="3">
        <v>0</v>
      </c>
      <c r="F903" s="14">
        <v>0</v>
      </c>
      <c r="G903" s="13">
        <v>1</v>
      </c>
      <c r="H903" s="13">
        <v>0</v>
      </c>
      <c r="I903" s="13">
        <v>0</v>
      </c>
      <c r="J903" s="13">
        <v>0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>
        <v>0</v>
      </c>
      <c r="U903" s="9">
        <v>1</v>
      </c>
      <c r="V903" s="9">
        <v>0</v>
      </c>
      <c r="W903" s="15">
        <f t="shared" si="29"/>
        <v>0.11182941885256886</v>
      </c>
      <c r="X903" s="16">
        <f t="shared" si="28"/>
        <v>1.2505818920903284E-2</v>
      </c>
      <c r="Y903"/>
    </row>
    <row r="904" spans="2:25">
      <c r="B904" s="9">
        <v>1</v>
      </c>
      <c r="C904" s="3">
        <v>0</v>
      </c>
      <c r="D904" s="9">
        <v>0</v>
      </c>
      <c r="E904" s="3">
        <v>1</v>
      </c>
      <c r="F904" s="14">
        <v>0</v>
      </c>
      <c r="G904" s="13">
        <v>0</v>
      </c>
      <c r="H904" s="13">
        <v>0</v>
      </c>
      <c r="I904" s="13">
        <v>0</v>
      </c>
      <c r="J904" s="13">
        <v>0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0</v>
      </c>
      <c r="T904" s="13">
        <v>0</v>
      </c>
      <c r="U904" s="9">
        <v>1</v>
      </c>
      <c r="V904" s="9">
        <v>0</v>
      </c>
      <c r="W904" s="15">
        <f t="shared" si="29"/>
        <v>0.37261321859529306</v>
      </c>
      <c r="X904" s="16">
        <f t="shared" ref="X904:X967" si="30">(V904-W904)^2</f>
        <v>0.13884061067194364</v>
      </c>
      <c r="Y904"/>
    </row>
    <row r="905" spans="2:25">
      <c r="B905" s="9">
        <v>0</v>
      </c>
      <c r="C905" s="3">
        <v>1</v>
      </c>
      <c r="D905" s="9">
        <v>0</v>
      </c>
      <c r="E905" s="3">
        <v>1</v>
      </c>
      <c r="F905" s="14">
        <v>0</v>
      </c>
      <c r="G905" s="13">
        <v>0</v>
      </c>
      <c r="H905" s="13">
        <v>0</v>
      </c>
      <c r="I905" s="13">
        <v>0</v>
      </c>
      <c r="J905" s="13">
        <v>0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0</v>
      </c>
      <c r="T905" s="13">
        <v>0</v>
      </c>
      <c r="U905" s="9">
        <v>1</v>
      </c>
      <c r="V905" s="9">
        <v>0</v>
      </c>
      <c r="W905" s="15">
        <f t="shared" ref="W905:W968" si="31">SUMPRODUCT(B$2:U$2,B905:U905)</f>
        <v>0.44410241005586282</v>
      </c>
      <c r="X905" s="16">
        <f t="shared" si="30"/>
        <v>0.19722695061742573</v>
      </c>
      <c r="Y905"/>
    </row>
    <row r="906" spans="2:25">
      <c r="B906" s="9">
        <v>0</v>
      </c>
      <c r="C906" s="3">
        <v>1</v>
      </c>
      <c r="D906" s="9">
        <v>0</v>
      </c>
      <c r="E906" s="3">
        <v>1</v>
      </c>
      <c r="F906" s="14">
        <v>0</v>
      </c>
      <c r="G906" s="13">
        <v>0</v>
      </c>
      <c r="H906" s="13">
        <v>0</v>
      </c>
      <c r="I906" s="13">
        <v>0</v>
      </c>
      <c r="J906" s="13">
        <v>0</v>
      </c>
      <c r="K906" s="13">
        <v>0</v>
      </c>
      <c r="L906" s="13">
        <v>0</v>
      </c>
      <c r="M906" s="13">
        <v>0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>
        <v>0</v>
      </c>
      <c r="U906" s="9">
        <v>1</v>
      </c>
      <c r="V906" s="9">
        <v>0</v>
      </c>
      <c r="W906" s="15">
        <f t="shared" si="31"/>
        <v>0.44410241005586282</v>
      </c>
      <c r="X906" s="16">
        <f t="shared" si="30"/>
        <v>0.19722695061742573</v>
      </c>
      <c r="Y906"/>
    </row>
    <row r="907" spans="2:25">
      <c r="B907" s="9">
        <v>0</v>
      </c>
      <c r="C907" s="3">
        <v>1</v>
      </c>
      <c r="D907" s="9">
        <v>1</v>
      </c>
      <c r="E907" s="3">
        <v>0</v>
      </c>
      <c r="F907" s="14">
        <v>0</v>
      </c>
      <c r="G907" s="13">
        <v>0</v>
      </c>
      <c r="H907" s="13">
        <v>0</v>
      </c>
      <c r="I907" s="13">
        <v>0</v>
      </c>
      <c r="J907" s="13">
        <v>0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1</v>
      </c>
      <c r="T907" s="13">
        <v>1</v>
      </c>
      <c r="U907" s="9">
        <v>1</v>
      </c>
      <c r="V907" s="9">
        <v>0</v>
      </c>
      <c r="W907" s="15">
        <f t="shared" si="31"/>
        <v>0.46191845630965789</v>
      </c>
      <c r="X907" s="16">
        <f t="shared" si="30"/>
        <v>0.21336866027949733</v>
      </c>
      <c r="Y907"/>
    </row>
    <row r="908" spans="2:25">
      <c r="B908" s="9">
        <v>0</v>
      </c>
      <c r="C908" s="3">
        <v>0</v>
      </c>
      <c r="D908" s="9">
        <v>1</v>
      </c>
      <c r="E908" s="3">
        <v>0</v>
      </c>
      <c r="F908" s="14">
        <v>0</v>
      </c>
      <c r="G908" s="13">
        <v>1</v>
      </c>
      <c r="H908" s="13">
        <v>1</v>
      </c>
      <c r="I908" s="13">
        <v>0</v>
      </c>
      <c r="J908" s="13">
        <v>0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>
        <v>0</v>
      </c>
      <c r="U908" s="9">
        <v>1</v>
      </c>
      <c r="V908" s="9">
        <v>0</v>
      </c>
      <c r="W908" s="15">
        <f t="shared" si="31"/>
        <v>-5.5858302824396633E-2</v>
      </c>
      <c r="X908" s="16">
        <f t="shared" si="30"/>
        <v>3.120149994421997E-3</v>
      </c>
      <c r="Y908"/>
    </row>
    <row r="909" spans="2:25">
      <c r="B909" s="9">
        <v>1</v>
      </c>
      <c r="C909" s="3">
        <v>0</v>
      </c>
      <c r="D909" s="9">
        <v>1</v>
      </c>
      <c r="E909" s="3">
        <v>0</v>
      </c>
      <c r="F909" s="14">
        <v>0</v>
      </c>
      <c r="G909" s="13">
        <v>1</v>
      </c>
      <c r="H909" s="13">
        <v>0</v>
      </c>
      <c r="I909" s="13">
        <v>0</v>
      </c>
      <c r="J909" s="13">
        <v>0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>
        <v>0</v>
      </c>
      <c r="U909" s="9">
        <v>1</v>
      </c>
      <c r="V909" s="9">
        <v>0</v>
      </c>
      <c r="W909" s="15">
        <f t="shared" si="31"/>
        <v>8.3898715775800714E-2</v>
      </c>
      <c r="X909" s="16">
        <f t="shared" si="30"/>
        <v>7.0389945088285919E-3</v>
      </c>
      <c r="Y909"/>
    </row>
    <row r="910" spans="2:25">
      <c r="B910" s="9">
        <v>0</v>
      </c>
      <c r="C910" s="3">
        <v>1</v>
      </c>
      <c r="D910" s="9">
        <v>0</v>
      </c>
      <c r="E910" s="3">
        <v>1</v>
      </c>
      <c r="F910" s="14">
        <v>0</v>
      </c>
      <c r="G910" s="13">
        <v>0</v>
      </c>
      <c r="H910" s="13">
        <v>0</v>
      </c>
      <c r="I910" s="13">
        <v>0</v>
      </c>
      <c r="J910" s="13">
        <v>0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>
        <v>0</v>
      </c>
      <c r="U910" s="9">
        <v>1</v>
      </c>
      <c r="V910" s="9">
        <v>0</v>
      </c>
      <c r="W910" s="15">
        <f t="shared" si="31"/>
        <v>0.44410241005586282</v>
      </c>
      <c r="X910" s="16">
        <f t="shared" si="30"/>
        <v>0.19722695061742573</v>
      </c>
      <c r="Y910"/>
    </row>
    <row r="911" spans="2:25">
      <c r="B911" s="9">
        <v>0</v>
      </c>
      <c r="C911" s="3">
        <v>1</v>
      </c>
      <c r="D911" s="9">
        <v>0</v>
      </c>
      <c r="E911" s="3">
        <v>1</v>
      </c>
      <c r="F911" s="14">
        <v>0</v>
      </c>
      <c r="G911" s="13">
        <v>0</v>
      </c>
      <c r="H911" s="13">
        <v>0</v>
      </c>
      <c r="I911" s="13">
        <v>0</v>
      </c>
      <c r="J911" s="13">
        <v>0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13">
        <v>0</v>
      </c>
      <c r="T911" s="13">
        <v>0</v>
      </c>
      <c r="U911" s="9">
        <v>1</v>
      </c>
      <c r="V911" s="9">
        <v>0</v>
      </c>
      <c r="W911" s="15">
        <f t="shared" si="31"/>
        <v>0.44410241005586282</v>
      </c>
      <c r="X911" s="16">
        <f t="shared" si="30"/>
        <v>0.19722695061742573</v>
      </c>
      <c r="Y911"/>
    </row>
    <row r="912" spans="2:25">
      <c r="B912" s="9">
        <v>1</v>
      </c>
      <c r="C912" s="3">
        <v>0</v>
      </c>
      <c r="D912" s="9">
        <v>1</v>
      </c>
      <c r="E912" s="3">
        <v>0</v>
      </c>
      <c r="F912" s="14">
        <v>0</v>
      </c>
      <c r="G912" s="13">
        <v>1</v>
      </c>
      <c r="H912" s="13">
        <v>1</v>
      </c>
      <c r="I912" s="13">
        <v>0</v>
      </c>
      <c r="J912" s="13">
        <v>0</v>
      </c>
      <c r="K912" s="13">
        <v>0</v>
      </c>
      <c r="L912" s="13">
        <v>0</v>
      </c>
      <c r="M912" s="13">
        <v>1</v>
      </c>
      <c r="N912" s="13">
        <v>0</v>
      </c>
      <c r="O912" s="13">
        <v>0</v>
      </c>
      <c r="P912" s="13">
        <v>0</v>
      </c>
      <c r="Q912" s="13">
        <v>0</v>
      </c>
      <c r="R912" s="13">
        <v>0</v>
      </c>
      <c r="S912" s="13">
        <v>0</v>
      </c>
      <c r="T912" s="13">
        <v>0</v>
      </c>
      <c r="U912" s="9">
        <v>1</v>
      </c>
      <c r="V912" s="9">
        <v>0</v>
      </c>
      <c r="W912" s="15">
        <f t="shared" si="31"/>
        <v>7.5755734086294768E-2</v>
      </c>
      <c r="X912" s="16">
        <f t="shared" si="30"/>
        <v>5.7389312469534031E-3</v>
      </c>
      <c r="Y912"/>
    </row>
    <row r="913" spans="2:25">
      <c r="B913" s="9">
        <v>1</v>
      </c>
      <c r="C913" s="3">
        <v>0</v>
      </c>
      <c r="D913" s="9">
        <v>0</v>
      </c>
      <c r="E913" s="3">
        <v>1</v>
      </c>
      <c r="F913" s="14">
        <v>0</v>
      </c>
      <c r="G913" s="13">
        <v>1</v>
      </c>
      <c r="H913" s="13">
        <v>0</v>
      </c>
      <c r="I913" s="13">
        <v>0</v>
      </c>
      <c r="J913" s="13">
        <v>1</v>
      </c>
      <c r="K913" s="13">
        <v>0</v>
      </c>
      <c r="L913" s="13">
        <v>0</v>
      </c>
      <c r="M913" s="13">
        <v>0</v>
      </c>
      <c r="N913" s="13">
        <v>0</v>
      </c>
      <c r="O913" s="13">
        <v>0</v>
      </c>
      <c r="P913" s="13">
        <v>0</v>
      </c>
      <c r="Q913" s="13">
        <v>0</v>
      </c>
      <c r="R913" s="13">
        <v>0</v>
      </c>
      <c r="S913" s="13">
        <v>0</v>
      </c>
      <c r="T913" s="13">
        <v>0</v>
      </c>
      <c r="U913" s="9">
        <v>1</v>
      </c>
      <c r="V913" s="9">
        <v>0</v>
      </c>
      <c r="W913" s="15">
        <f t="shared" si="31"/>
        <v>0.39265635758028528</v>
      </c>
      <c r="X913" s="16">
        <f t="shared" si="30"/>
        <v>0.15417901514821686</v>
      </c>
      <c r="Y913"/>
    </row>
    <row r="914" spans="2:25">
      <c r="B914" s="9">
        <v>1</v>
      </c>
      <c r="C914" s="3">
        <v>0</v>
      </c>
      <c r="D914" s="9">
        <v>0</v>
      </c>
      <c r="E914" s="3">
        <v>1</v>
      </c>
      <c r="F914" s="14">
        <v>0</v>
      </c>
      <c r="G914" s="13">
        <v>0</v>
      </c>
      <c r="H914" s="13">
        <v>1</v>
      </c>
      <c r="I914" s="13">
        <v>0</v>
      </c>
      <c r="J914" s="13">
        <v>0</v>
      </c>
      <c r="K914" s="13">
        <v>0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9">
        <v>1</v>
      </c>
      <c r="V914" s="9">
        <v>0</v>
      </c>
      <c r="W914" s="15">
        <f t="shared" si="31"/>
        <v>0.13454554228208027</v>
      </c>
      <c r="X914" s="16">
        <f t="shared" si="30"/>
        <v>1.8102502947979049E-2</v>
      </c>
      <c r="Y914"/>
    </row>
    <row r="915" spans="2:25">
      <c r="B915" s="9">
        <v>0</v>
      </c>
      <c r="C915" s="3">
        <v>1</v>
      </c>
      <c r="D915" s="9">
        <v>0</v>
      </c>
      <c r="E915" s="3">
        <v>1</v>
      </c>
      <c r="F915" s="14">
        <v>0</v>
      </c>
      <c r="G915" s="13">
        <v>0</v>
      </c>
      <c r="H915" s="13">
        <v>0</v>
      </c>
      <c r="I915" s="13">
        <v>0</v>
      </c>
      <c r="J915" s="13">
        <v>0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  <c r="Q915" s="13">
        <v>0</v>
      </c>
      <c r="R915" s="13">
        <v>0</v>
      </c>
      <c r="S915" s="13">
        <v>0</v>
      </c>
      <c r="T915" s="13">
        <v>0</v>
      </c>
      <c r="U915" s="9">
        <v>1</v>
      </c>
      <c r="V915" s="9">
        <v>0</v>
      </c>
      <c r="W915" s="15">
        <f t="shared" si="31"/>
        <v>0.44410241005586282</v>
      </c>
      <c r="X915" s="16">
        <f t="shared" si="30"/>
        <v>0.19722695061742573</v>
      </c>
      <c r="Y915"/>
    </row>
    <row r="916" spans="2:25">
      <c r="B916" s="9">
        <v>0</v>
      </c>
      <c r="C916" s="3">
        <v>1</v>
      </c>
      <c r="D916" s="9">
        <v>1</v>
      </c>
      <c r="E916" s="3">
        <v>0</v>
      </c>
      <c r="F916" s="14">
        <v>0</v>
      </c>
      <c r="G916" s="13">
        <v>0</v>
      </c>
      <c r="H916" s="13">
        <v>0</v>
      </c>
      <c r="I916" s="13">
        <v>0</v>
      </c>
      <c r="J916" s="13">
        <v>0</v>
      </c>
      <c r="K916" s="13">
        <v>0</v>
      </c>
      <c r="L916" s="13">
        <v>0</v>
      </c>
      <c r="M916" s="13">
        <v>0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0</v>
      </c>
      <c r="T916" s="13">
        <v>0</v>
      </c>
      <c r="U916" s="9">
        <v>1</v>
      </c>
      <c r="V916" s="9">
        <v>0</v>
      </c>
      <c r="W916" s="15">
        <f t="shared" si="31"/>
        <v>0.4294693448349941</v>
      </c>
      <c r="X916" s="16">
        <f t="shared" si="30"/>
        <v>0.18444391815299907</v>
      </c>
      <c r="Y916"/>
    </row>
    <row r="917" spans="2:25">
      <c r="B917" s="9">
        <v>1</v>
      </c>
      <c r="C917" s="3">
        <v>0</v>
      </c>
      <c r="D917" s="9">
        <v>1</v>
      </c>
      <c r="E917" s="3">
        <v>0</v>
      </c>
      <c r="F917" s="14">
        <v>0</v>
      </c>
      <c r="G917" s="13">
        <v>0</v>
      </c>
      <c r="H917" s="13">
        <v>0</v>
      </c>
      <c r="I917" s="13">
        <v>0</v>
      </c>
      <c r="J917" s="13">
        <v>0</v>
      </c>
      <c r="K917" s="13">
        <v>0</v>
      </c>
      <c r="L917" s="13">
        <v>0</v>
      </c>
      <c r="M917" s="13">
        <v>0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13">
        <v>0</v>
      </c>
      <c r="T917" s="13">
        <v>0</v>
      </c>
      <c r="U917" s="9">
        <v>1</v>
      </c>
      <c r="V917" s="9">
        <v>0</v>
      </c>
      <c r="W917" s="15">
        <f t="shared" si="31"/>
        <v>0.3579801533744244</v>
      </c>
      <c r="X917" s="16">
        <f t="shared" si="30"/>
        <v>0.12814979020997641</v>
      </c>
      <c r="Y917"/>
    </row>
    <row r="918" spans="2:25">
      <c r="B918" s="9">
        <v>1</v>
      </c>
      <c r="C918" s="3">
        <v>0</v>
      </c>
      <c r="D918" s="9">
        <v>1</v>
      </c>
      <c r="E918" s="3">
        <v>0</v>
      </c>
      <c r="F918" s="14">
        <v>0</v>
      </c>
      <c r="G918" s="13">
        <v>0</v>
      </c>
      <c r="H918" s="13">
        <v>0</v>
      </c>
      <c r="I918" s="13">
        <v>0</v>
      </c>
      <c r="J918" s="13">
        <v>0</v>
      </c>
      <c r="K918" s="13">
        <v>0</v>
      </c>
      <c r="L918" s="13">
        <v>0</v>
      </c>
      <c r="M918" s="13">
        <v>0</v>
      </c>
      <c r="N918" s="13">
        <v>0</v>
      </c>
      <c r="O918" s="13">
        <v>0</v>
      </c>
      <c r="P918" s="13">
        <v>1</v>
      </c>
      <c r="Q918" s="13">
        <v>0</v>
      </c>
      <c r="R918" s="13">
        <v>0</v>
      </c>
      <c r="S918" s="13">
        <v>0</v>
      </c>
      <c r="T918" s="13">
        <v>0</v>
      </c>
      <c r="U918" s="9">
        <v>1</v>
      </c>
      <c r="V918" s="9">
        <v>0</v>
      </c>
      <c r="W918" s="15">
        <f t="shared" si="31"/>
        <v>0.19890703025434525</v>
      </c>
      <c r="X918" s="16">
        <f t="shared" si="30"/>
        <v>3.9564006684603019E-2</v>
      </c>
      <c r="Y918"/>
    </row>
    <row r="919" spans="2:25">
      <c r="B919" s="9">
        <v>0</v>
      </c>
      <c r="C919" s="3">
        <v>1</v>
      </c>
      <c r="D919" s="9">
        <v>0</v>
      </c>
      <c r="E919" s="3">
        <v>0</v>
      </c>
      <c r="F919" s="14">
        <v>0</v>
      </c>
      <c r="G919" s="13">
        <v>0</v>
      </c>
      <c r="H919" s="13">
        <v>0</v>
      </c>
      <c r="I919" s="13">
        <v>0</v>
      </c>
      <c r="J919" s="13">
        <v>0</v>
      </c>
      <c r="K919" s="13">
        <v>0</v>
      </c>
      <c r="L919" s="13">
        <v>0</v>
      </c>
      <c r="M919" s="13">
        <v>0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13">
        <v>1</v>
      </c>
      <c r="T919" s="13">
        <v>0</v>
      </c>
      <c r="U919" s="9">
        <v>1</v>
      </c>
      <c r="V919" s="9">
        <v>0</v>
      </c>
      <c r="W919" s="15">
        <f t="shared" si="31"/>
        <v>0.24994062859791288</v>
      </c>
      <c r="X919" s="16">
        <f t="shared" si="30"/>
        <v>6.2470317823919826E-2</v>
      </c>
      <c r="Y919"/>
    </row>
    <row r="920" spans="2:25">
      <c r="B920" s="9">
        <v>0</v>
      </c>
      <c r="C920" s="3">
        <v>1</v>
      </c>
      <c r="D920" s="9">
        <v>0</v>
      </c>
      <c r="E920" s="3">
        <v>1</v>
      </c>
      <c r="F920" s="14">
        <v>0</v>
      </c>
      <c r="G920" s="13">
        <v>1</v>
      </c>
      <c r="H920" s="13">
        <v>0</v>
      </c>
      <c r="I920" s="13">
        <v>0</v>
      </c>
      <c r="J920" s="13">
        <v>0</v>
      </c>
      <c r="K920" s="13">
        <v>0</v>
      </c>
      <c r="L920" s="13">
        <v>0</v>
      </c>
      <c r="M920" s="13">
        <v>0</v>
      </c>
      <c r="N920" s="13">
        <v>0</v>
      </c>
      <c r="O920" s="13">
        <v>0</v>
      </c>
      <c r="P920" s="13">
        <v>0</v>
      </c>
      <c r="Q920" s="13">
        <v>0</v>
      </c>
      <c r="R920" s="13">
        <v>0</v>
      </c>
      <c r="S920" s="13">
        <v>0</v>
      </c>
      <c r="T920" s="13">
        <v>0</v>
      </c>
      <c r="U920" s="9">
        <v>1</v>
      </c>
      <c r="V920" s="9">
        <v>0</v>
      </c>
      <c r="W920" s="15">
        <f t="shared" si="31"/>
        <v>0.17002097245723913</v>
      </c>
      <c r="X920" s="16">
        <f t="shared" si="30"/>
        <v>2.8907131075305265E-2</v>
      </c>
      <c r="Y920"/>
    </row>
    <row r="921" spans="2:25">
      <c r="B921" s="9">
        <v>1</v>
      </c>
      <c r="C921" s="3">
        <v>0</v>
      </c>
      <c r="D921" s="9">
        <v>1</v>
      </c>
      <c r="E921" s="3">
        <v>0</v>
      </c>
      <c r="F921" s="14">
        <v>0</v>
      </c>
      <c r="G921" s="13">
        <v>0</v>
      </c>
      <c r="H921" s="13">
        <v>1</v>
      </c>
      <c r="I921" s="13">
        <v>0</v>
      </c>
      <c r="J921" s="13">
        <v>0</v>
      </c>
      <c r="K921" s="13">
        <v>0</v>
      </c>
      <c r="L921" s="13">
        <v>0</v>
      </c>
      <c r="M921" s="13">
        <v>0</v>
      </c>
      <c r="N921" s="13">
        <v>0</v>
      </c>
      <c r="O921" s="13">
        <v>0</v>
      </c>
      <c r="P921" s="13">
        <v>0</v>
      </c>
      <c r="Q921" s="13">
        <v>0</v>
      </c>
      <c r="R921" s="13">
        <v>0</v>
      </c>
      <c r="S921" s="13">
        <v>0</v>
      </c>
      <c r="T921" s="13">
        <v>0</v>
      </c>
      <c r="U921" s="9">
        <v>1</v>
      </c>
      <c r="V921" s="9">
        <v>0</v>
      </c>
      <c r="W921" s="15">
        <f t="shared" si="31"/>
        <v>0.11991247706121155</v>
      </c>
      <c r="X921" s="16">
        <f t="shared" si="30"/>
        <v>1.4379002154955587E-2</v>
      </c>
      <c r="Y921"/>
    </row>
    <row r="922" spans="2:25">
      <c r="B922" s="9">
        <v>0</v>
      </c>
      <c r="C922" s="3">
        <v>0</v>
      </c>
      <c r="D922" s="9">
        <v>1</v>
      </c>
      <c r="E922" s="3">
        <v>0</v>
      </c>
      <c r="F922" s="14">
        <v>0</v>
      </c>
      <c r="G922" s="13">
        <v>0</v>
      </c>
      <c r="H922" s="13">
        <v>0</v>
      </c>
      <c r="I922" s="13">
        <v>0</v>
      </c>
      <c r="J922" s="13">
        <v>0</v>
      </c>
      <c r="K922" s="13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  <c r="Q922" s="13">
        <v>0</v>
      </c>
      <c r="R922" s="13">
        <v>0</v>
      </c>
      <c r="S922" s="13">
        <v>1</v>
      </c>
      <c r="T922" s="13">
        <v>0</v>
      </c>
      <c r="U922" s="9">
        <v>1</v>
      </c>
      <c r="V922" s="9">
        <v>0</v>
      </c>
      <c r="W922" s="15">
        <f t="shared" si="31"/>
        <v>0.24883139177359048</v>
      </c>
      <c r="X922" s="16">
        <f t="shared" si="30"/>
        <v>6.1917061531982072E-2</v>
      </c>
      <c r="Y922"/>
    </row>
    <row r="923" spans="2:25">
      <c r="B923" s="9">
        <v>1</v>
      </c>
      <c r="C923" s="3">
        <v>0</v>
      </c>
      <c r="D923" s="9">
        <v>1</v>
      </c>
      <c r="E923" s="3">
        <v>0</v>
      </c>
      <c r="F923" s="14">
        <v>0</v>
      </c>
      <c r="G923" s="13">
        <v>0</v>
      </c>
      <c r="H923" s="13">
        <v>1</v>
      </c>
      <c r="I923" s="13">
        <v>0</v>
      </c>
      <c r="J923" s="13">
        <v>0</v>
      </c>
      <c r="K923" s="13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  <c r="S923" s="13">
        <v>0</v>
      </c>
      <c r="T923" s="13">
        <v>1</v>
      </c>
      <c r="U923" s="9">
        <v>1</v>
      </c>
      <c r="V923" s="9">
        <v>0</v>
      </c>
      <c r="W923" s="15">
        <f t="shared" si="31"/>
        <v>0.35982100784972471</v>
      </c>
      <c r="X923" s="16">
        <f t="shared" si="30"/>
        <v>0.12947115768999165</v>
      </c>
      <c r="Y923"/>
    </row>
    <row r="924" spans="2:25">
      <c r="B924" s="9">
        <v>1</v>
      </c>
      <c r="C924" s="3">
        <v>0</v>
      </c>
      <c r="D924" s="9">
        <v>1</v>
      </c>
      <c r="E924" s="3">
        <v>0</v>
      </c>
      <c r="F924" s="14">
        <v>0</v>
      </c>
      <c r="G924" s="13">
        <v>0</v>
      </c>
      <c r="H924" s="13">
        <v>0</v>
      </c>
      <c r="I924" s="13">
        <v>0</v>
      </c>
      <c r="J924" s="13">
        <v>0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0</v>
      </c>
      <c r="Q924" s="13">
        <v>0</v>
      </c>
      <c r="R924" s="13">
        <v>0</v>
      </c>
      <c r="S924" s="13">
        <v>0</v>
      </c>
      <c r="T924" s="13">
        <v>0</v>
      </c>
      <c r="U924" s="9">
        <v>1</v>
      </c>
      <c r="V924" s="9">
        <v>0</v>
      </c>
      <c r="W924" s="15">
        <f t="shared" si="31"/>
        <v>0.3579801533744244</v>
      </c>
      <c r="X924" s="16">
        <f t="shared" si="30"/>
        <v>0.12814979020997641</v>
      </c>
      <c r="Y924"/>
    </row>
    <row r="925" spans="2:25">
      <c r="B925" s="9">
        <v>1</v>
      </c>
      <c r="C925" s="3">
        <v>0</v>
      </c>
      <c r="D925" s="9">
        <v>1</v>
      </c>
      <c r="E925" s="3">
        <v>0</v>
      </c>
      <c r="F925" s="14">
        <v>0</v>
      </c>
      <c r="G925" s="13">
        <v>0</v>
      </c>
      <c r="H925" s="13">
        <v>1</v>
      </c>
      <c r="I925" s="13">
        <v>0</v>
      </c>
      <c r="J925" s="13">
        <v>0</v>
      </c>
      <c r="K925" s="13">
        <v>0</v>
      </c>
      <c r="L925" s="13">
        <v>0</v>
      </c>
      <c r="M925" s="13">
        <v>0</v>
      </c>
      <c r="N925" s="13">
        <v>0</v>
      </c>
      <c r="O925" s="13">
        <v>0</v>
      </c>
      <c r="P925" s="13">
        <v>0</v>
      </c>
      <c r="Q925" s="13">
        <v>0</v>
      </c>
      <c r="R925" s="13">
        <v>0</v>
      </c>
      <c r="S925" s="13">
        <v>0</v>
      </c>
      <c r="T925" s="13">
        <v>0</v>
      </c>
      <c r="U925" s="9">
        <v>1</v>
      </c>
      <c r="V925" s="9">
        <v>0</v>
      </c>
      <c r="W925" s="15">
        <f t="shared" si="31"/>
        <v>0.11991247706121155</v>
      </c>
      <c r="X925" s="16">
        <f t="shared" si="30"/>
        <v>1.4379002154955587E-2</v>
      </c>
      <c r="Y925"/>
    </row>
    <row r="926" spans="2:25">
      <c r="B926" s="9">
        <v>1</v>
      </c>
      <c r="C926" s="3">
        <v>0</v>
      </c>
      <c r="D926" s="9">
        <v>1</v>
      </c>
      <c r="E926" s="3">
        <v>0</v>
      </c>
      <c r="F926" s="14">
        <v>0</v>
      </c>
      <c r="G926" s="13">
        <v>1</v>
      </c>
      <c r="H926" s="13">
        <v>0</v>
      </c>
      <c r="I926" s="13">
        <v>0</v>
      </c>
      <c r="J926" s="13">
        <v>0</v>
      </c>
      <c r="K926" s="13">
        <v>0</v>
      </c>
      <c r="L926" s="13">
        <v>0</v>
      </c>
      <c r="M926" s="13">
        <v>0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0</v>
      </c>
      <c r="T926" s="13">
        <v>0</v>
      </c>
      <c r="U926" s="9">
        <v>1</v>
      </c>
      <c r="V926" s="9">
        <v>0</v>
      </c>
      <c r="W926" s="15">
        <f t="shared" si="31"/>
        <v>8.3898715775800714E-2</v>
      </c>
      <c r="X926" s="16">
        <f t="shared" si="30"/>
        <v>7.0389945088285919E-3</v>
      </c>
      <c r="Y926"/>
    </row>
    <row r="927" spans="2:25">
      <c r="B927" s="9">
        <v>1</v>
      </c>
      <c r="C927" s="3">
        <v>0</v>
      </c>
      <c r="D927" s="9">
        <v>0</v>
      </c>
      <c r="E927" s="3">
        <v>1</v>
      </c>
      <c r="F927" s="14">
        <v>0</v>
      </c>
      <c r="G927" s="13">
        <v>1</v>
      </c>
      <c r="H927" s="13">
        <v>0</v>
      </c>
      <c r="I927" s="13">
        <v>0</v>
      </c>
      <c r="J927" s="13">
        <v>0</v>
      </c>
      <c r="K927" s="13">
        <v>0</v>
      </c>
      <c r="L927" s="13">
        <v>0</v>
      </c>
      <c r="M927" s="13">
        <v>0</v>
      </c>
      <c r="N927" s="13">
        <v>0</v>
      </c>
      <c r="O927" s="13">
        <v>0</v>
      </c>
      <c r="P927" s="13">
        <v>1</v>
      </c>
      <c r="Q927" s="13">
        <v>0</v>
      </c>
      <c r="R927" s="13">
        <v>0</v>
      </c>
      <c r="S927" s="13">
        <v>0</v>
      </c>
      <c r="T927" s="13">
        <v>0</v>
      </c>
      <c r="U927" s="9">
        <v>1</v>
      </c>
      <c r="V927" s="9">
        <v>0</v>
      </c>
      <c r="W927" s="15">
        <f t="shared" si="31"/>
        <v>-6.054134212340978E-2</v>
      </c>
      <c r="X927" s="16">
        <f t="shared" si="30"/>
        <v>3.6652541061037514E-3</v>
      </c>
      <c r="Y927"/>
    </row>
    <row r="928" spans="2:25">
      <c r="B928" s="9">
        <v>1</v>
      </c>
      <c r="C928" s="3">
        <v>0</v>
      </c>
      <c r="D928" s="9">
        <v>0</v>
      </c>
      <c r="E928" s="3">
        <v>0</v>
      </c>
      <c r="F928" s="14">
        <v>0</v>
      </c>
      <c r="G928" s="13">
        <v>0</v>
      </c>
      <c r="H928" s="13">
        <v>1</v>
      </c>
      <c r="I928" s="13">
        <v>0</v>
      </c>
      <c r="J928" s="13">
        <v>0</v>
      </c>
      <c r="K928" s="13">
        <v>0</v>
      </c>
      <c r="L928" s="13">
        <v>0</v>
      </c>
      <c r="M928" s="13">
        <v>0</v>
      </c>
      <c r="N928" s="13">
        <v>0</v>
      </c>
      <c r="O928" s="13">
        <v>0</v>
      </c>
      <c r="P928" s="13">
        <v>1</v>
      </c>
      <c r="Q928" s="13">
        <v>0</v>
      </c>
      <c r="R928" s="13">
        <v>0</v>
      </c>
      <c r="S928" s="13">
        <v>1</v>
      </c>
      <c r="T928" s="13">
        <v>0</v>
      </c>
      <c r="U928" s="9">
        <v>1</v>
      </c>
      <c r="V928" s="9">
        <v>0</v>
      </c>
      <c r="W928" s="15">
        <f t="shared" si="31"/>
        <v>-0.21868936229594882</v>
      </c>
      <c r="X928" s="16">
        <f t="shared" si="30"/>
        <v>4.7825037181408764E-2</v>
      </c>
      <c r="Y928"/>
    </row>
    <row r="929" spans="2:25">
      <c r="B929" s="9">
        <v>1</v>
      </c>
      <c r="C929" s="3">
        <v>0</v>
      </c>
      <c r="D929" s="9">
        <v>0</v>
      </c>
      <c r="E929" s="3">
        <v>1</v>
      </c>
      <c r="F929" s="14">
        <v>0</v>
      </c>
      <c r="G929" s="13">
        <v>0</v>
      </c>
      <c r="H929" s="13">
        <v>0</v>
      </c>
      <c r="I929" s="13">
        <v>0</v>
      </c>
      <c r="J929" s="13">
        <v>0</v>
      </c>
      <c r="K929" s="13">
        <v>0</v>
      </c>
      <c r="L929" s="13">
        <v>0</v>
      </c>
      <c r="M929" s="13">
        <v>0</v>
      </c>
      <c r="N929" s="13">
        <v>0</v>
      </c>
      <c r="O929" s="13">
        <v>0</v>
      </c>
      <c r="P929" s="13">
        <v>0</v>
      </c>
      <c r="Q929" s="13">
        <v>0</v>
      </c>
      <c r="R929" s="13">
        <v>0</v>
      </c>
      <c r="S929" s="13">
        <v>1</v>
      </c>
      <c r="T929" s="13">
        <v>0</v>
      </c>
      <c r="U929" s="9">
        <v>1</v>
      </c>
      <c r="V929" s="9">
        <v>0</v>
      </c>
      <c r="W929" s="15">
        <f t="shared" si="31"/>
        <v>0.16515379928144369</v>
      </c>
      <c r="X929" s="16">
        <f t="shared" si="30"/>
        <v>2.7275777417095391E-2</v>
      </c>
      <c r="Y929"/>
    </row>
    <row r="930" spans="2:25">
      <c r="B930" s="9">
        <v>1</v>
      </c>
      <c r="C930" s="3">
        <v>0</v>
      </c>
      <c r="D930" s="9">
        <v>1</v>
      </c>
      <c r="E930" s="3">
        <v>0</v>
      </c>
      <c r="F930" s="14">
        <v>0</v>
      </c>
      <c r="G930" s="13">
        <v>0</v>
      </c>
      <c r="H930" s="13">
        <v>0</v>
      </c>
      <c r="I930" s="13">
        <v>0</v>
      </c>
      <c r="J930" s="13">
        <v>0</v>
      </c>
      <c r="K930" s="13">
        <v>0</v>
      </c>
      <c r="L930" s="13">
        <v>0</v>
      </c>
      <c r="M930" s="13">
        <v>0</v>
      </c>
      <c r="N930" s="13">
        <v>0</v>
      </c>
      <c r="O930" s="13">
        <v>0</v>
      </c>
      <c r="P930" s="13">
        <v>0</v>
      </c>
      <c r="Q930" s="13">
        <v>0</v>
      </c>
      <c r="R930" s="13">
        <v>0</v>
      </c>
      <c r="S930" s="13">
        <v>0</v>
      </c>
      <c r="T930" s="13">
        <v>0</v>
      </c>
      <c r="U930" s="9">
        <v>1</v>
      </c>
      <c r="V930" s="9">
        <v>0</v>
      </c>
      <c r="W930" s="15">
        <f t="shared" si="31"/>
        <v>0.3579801533744244</v>
      </c>
      <c r="X930" s="16">
        <f t="shared" si="30"/>
        <v>0.12814979020997641</v>
      </c>
      <c r="Y930"/>
    </row>
    <row r="931" spans="2:25">
      <c r="B931" s="9">
        <v>0</v>
      </c>
      <c r="C931" s="3">
        <v>1</v>
      </c>
      <c r="D931" s="9">
        <v>0</v>
      </c>
      <c r="E931" s="3">
        <v>1</v>
      </c>
      <c r="F931" s="14">
        <v>0</v>
      </c>
      <c r="G931" s="13">
        <v>0</v>
      </c>
      <c r="H931" s="13">
        <v>0</v>
      </c>
      <c r="I931" s="13">
        <v>0</v>
      </c>
      <c r="J931" s="13">
        <v>0</v>
      </c>
      <c r="K931" s="13">
        <v>0</v>
      </c>
      <c r="L931" s="13">
        <v>0</v>
      </c>
      <c r="M931" s="13">
        <v>0</v>
      </c>
      <c r="N931" s="13">
        <v>0</v>
      </c>
      <c r="O931" s="13">
        <v>0</v>
      </c>
      <c r="P931" s="13">
        <v>0</v>
      </c>
      <c r="Q931" s="13">
        <v>0</v>
      </c>
      <c r="R931" s="13">
        <v>0</v>
      </c>
      <c r="S931" s="13">
        <v>1</v>
      </c>
      <c r="T931" s="13">
        <v>0</v>
      </c>
      <c r="U931" s="9">
        <v>1</v>
      </c>
      <c r="V931" s="9">
        <v>0</v>
      </c>
      <c r="W931" s="15">
        <f t="shared" si="31"/>
        <v>0.23664299074201345</v>
      </c>
      <c r="X931" s="16">
        <f t="shared" si="30"/>
        <v>5.5999905067324662E-2</v>
      </c>
      <c r="Y931"/>
    </row>
    <row r="932" spans="2:25">
      <c r="B932" s="9">
        <v>0</v>
      </c>
      <c r="C932" s="3">
        <v>0</v>
      </c>
      <c r="D932" s="9">
        <v>0</v>
      </c>
      <c r="E932" s="3">
        <v>1</v>
      </c>
      <c r="F932" s="14">
        <v>1</v>
      </c>
      <c r="G932" s="13">
        <v>0</v>
      </c>
      <c r="H932" s="13">
        <v>0</v>
      </c>
      <c r="I932" s="13">
        <v>0</v>
      </c>
      <c r="J932" s="13">
        <v>1</v>
      </c>
      <c r="K932" s="13">
        <v>0</v>
      </c>
      <c r="L932" s="13">
        <v>0</v>
      </c>
      <c r="M932" s="13">
        <v>0</v>
      </c>
      <c r="N932" s="13">
        <v>0</v>
      </c>
      <c r="O932" s="13">
        <v>0</v>
      </c>
      <c r="P932" s="13">
        <v>0</v>
      </c>
      <c r="Q932" s="13">
        <v>0</v>
      </c>
      <c r="R932" s="13">
        <v>0</v>
      </c>
      <c r="S932" s="13">
        <v>0</v>
      </c>
      <c r="T932" s="13">
        <v>0</v>
      </c>
      <c r="U932" s="9">
        <v>1</v>
      </c>
      <c r="V932" s="9">
        <v>0</v>
      </c>
      <c r="W932" s="15">
        <f t="shared" si="31"/>
        <v>0.98144210393237408</v>
      </c>
      <c r="X932" s="16">
        <f t="shared" si="30"/>
        <v>0.96322860337120497</v>
      </c>
      <c r="Y932"/>
    </row>
    <row r="933" spans="2:25">
      <c r="B933" s="9">
        <v>1</v>
      </c>
      <c r="C933" s="3">
        <v>0</v>
      </c>
      <c r="D933" s="9">
        <v>0</v>
      </c>
      <c r="E933" s="3">
        <v>1</v>
      </c>
      <c r="F933" s="14">
        <v>0</v>
      </c>
      <c r="G933" s="13">
        <v>0</v>
      </c>
      <c r="H933" s="13">
        <v>0</v>
      </c>
      <c r="I933" s="13">
        <v>0</v>
      </c>
      <c r="J933" s="13">
        <v>0</v>
      </c>
      <c r="K933" s="13">
        <v>0</v>
      </c>
      <c r="L933" s="13">
        <v>0</v>
      </c>
      <c r="M933" s="13">
        <v>1</v>
      </c>
      <c r="N933" s="13">
        <v>0</v>
      </c>
      <c r="O933" s="13">
        <v>0</v>
      </c>
      <c r="P933" s="13">
        <v>0</v>
      </c>
      <c r="Q933" s="13">
        <v>0</v>
      </c>
      <c r="R933" s="13">
        <v>0</v>
      </c>
      <c r="S933" s="13">
        <v>0</v>
      </c>
      <c r="T933" s="13">
        <v>0</v>
      </c>
      <c r="U933" s="9">
        <v>1</v>
      </c>
      <c r="V933" s="9">
        <v>0</v>
      </c>
      <c r="W933" s="15">
        <f t="shared" si="31"/>
        <v>0.60253791321899997</v>
      </c>
      <c r="X933" s="16">
        <f t="shared" si="30"/>
        <v>0.36305193686630716</v>
      </c>
      <c r="Y933"/>
    </row>
    <row r="934" spans="2:25">
      <c r="B934" s="9">
        <v>1</v>
      </c>
      <c r="C934" s="3">
        <v>0</v>
      </c>
      <c r="D934" s="9">
        <v>1</v>
      </c>
      <c r="E934" s="3">
        <v>0</v>
      </c>
      <c r="F934" s="14">
        <v>0</v>
      </c>
      <c r="G934" s="13">
        <v>0</v>
      </c>
      <c r="H934" s="13">
        <v>1</v>
      </c>
      <c r="I934" s="13">
        <v>0</v>
      </c>
      <c r="J934" s="13">
        <v>0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1</v>
      </c>
      <c r="Q934" s="13">
        <v>0</v>
      </c>
      <c r="R934" s="13">
        <v>0</v>
      </c>
      <c r="S934" s="13">
        <v>0</v>
      </c>
      <c r="T934" s="13">
        <v>0</v>
      </c>
      <c r="U934" s="9">
        <v>1</v>
      </c>
      <c r="V934" s="9">
        <v>0</v>
      </c>
      <c r="W934" s="15">
        <f t="shared" si="31"/>
        <v>-3.9160646058867599E-2</v>
      </c>
      <c r="X934" s="16">
        <f t="shared" si="30"/>
        <v>1.5335561997479024E-3</v>
      </c>
      <c r="Y934"/>
    </row>
    <row r="935" spans="2:25">
      <c r="B935" s="9">
        <v>1</v>
      </c>
      <c r="C935" s="3">
        <v>0</v>
      </c>
      <c r="D935" s="9">
        <v>0</v>
      </c>
      <c r="E935" s="3">
        <v>1</v>
      </c>
      <c r="F935" s="14">
        <v>0</v>
      </c>
      <c r="G935" s="13">
        <v>0</v>
      </c>
      <c r="H935" s="13">
        <v>1</v>
      </c>
      <c r="I935" s="13">
        <v>0</v>
      </c>
      <c r="J935" s="13">
        <v>0</v>
      </c>
      <c r="K935" s="13">
        <v>0</v>
      </c>
      <c r="L935" s="13">
        <v>0</v>
      </c>
      <c r="M935" s="13">
        <v>0</v>
      </c>
      <c r="N935" s="13">
        <v>0</v>
      </c>
      <c r="O935" s="13">
        <v>1</v>
      </c>
      <c r="P935" s="13">
        <v>0</v>
      </c>
      <c r="Q935" s="13">
        <v>0</v>
      </c>
      <c r="R935" s="13">
        <v>0</v>
      </c>
      <c r="S935" s="13">
        <v>0</v>
      </c>
      <c r="T935" s="13">
        <v>1</v>
      </c>
      <c r="U935" s="9">
        <v>1</v>
      </c>
      <c r="V935" s="9">
        <v>0</v>
      </c>
      <c r="W935" s="15">
        <f t="shared" si="31"/>
        <v>0.53498728112631366</v>
      </c>
      <c r="X935" s="16">
        <f t="shared" si="30"/>
        <v>0.28621139096692538</v>
      </c>
      <c r="Y935"/>
    </row>
    <row r="936" spans="2:25">
      <c r="B936" s="9">
        <v>0</v>
      </c>
      <c r="C936" s="3">
        <v>1</v>
      </c>
      <c r="D936" s="9">
        <v>0</v>
      </c>
      <c r="E936" s="3">
        <v>1</v>
      </c>
      <c r="F936" s="14">
        <v>0</v>
      </c>
      <c r="G936" s="13">
        <v>0</v>
      </c>
      <c r="H936" s="13">
        <v>0</v>
      </c>
      <c r="I936" s="13">
        <v>0</v>
      </c>
      <c r="J936" s="13">
        <v>0</v>
      </c>
      <c r="K936" s="13">
        <v>0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  <c r="Q936" s="13">
        <v>0</v>
      </c>
      <c r="R936" s="13">
        <v>0</v>
      </c>
      <c r="S936" s="13">
        <v>0</v>
      </c>
      <c r="T936" s="13">
        <v>0</v>
      </c>
      <c r="U936" s="9">
        <v>1</v>
      </c>
      <c r="V936" s="9">
        <v>0</v>
      </c>
      <c r="W936" s="15">
        <f t="shared" si="31"/>
        <v>0.44410241005586282</v>
      </c>
      <c r="X936" s="16">
        <f t="shared" si="30"/>
        <v>0.19722695061742573</v>
      </c>
      <c r="Y936"/>
    </row>
    <row r="937" spans="2:25">
      <c r="B937" s="9">
        <v>1</v>
      </c>
      <c r="C937" s="3">
        <v>0</v>
      </c>
      <c r="D937" s="9">
        <v>0</v>
      </c>
      <c r="E937" s="3">
        <v>0</v>
      </c>
      <c r="F937" s="14">
        <v>0</v>
      </c>
      <c r="G937" s="13">
        <v>1</v>
      </c>
      <c r="H937" s="13">
        <v>0</v>
      </c>
      <c r="I937" s="13">
        <v>0</v>
      </c>
      <c r="J937" s="13">
        <v>0</v>
      </c>
      <c r="K937" s="13">
        <v>0</v>
      </c>
      <c r="L937" s="13">
        <v>0</v>
      </c>
      <c r="M937" s="13">
        <v>0</v>
      </c>
      <c r="N937" s="13">
        <v>0</v>
      </c>
      <c r="O937" s="13">
        <v>0</v>
      </c>
      <c r="P937" s="13">
        <v>0</v>
      </c>
      <c r="Q937" s="13">
        <v>0</v>
      </c>
      <c r="R937" s="13">
        <v>0</v>
      </c>
      <c r="S937" s="13">
        <v>0</v>
      </c>
      <c r="T937" s="13">
        <v>0</v>
      </c>
      <c r="U937" s="9">
        <v>1</v>
      </c>
      <c r="V937" s="9">
        <v>0</v>
      </c>
      <c r="W937" s="15">
        <f t="shared" si="31"/>
        <v>0.11182941885256886</v>
      </c>
      <c r="X937" s="16">
        <f t="shared" si="30"/>
        <v>1.2505818920903284E-2</v>
      </c>
      <c r="Y937"/>
    </row>
    <row r="938" spans="2:25">
      <c r="B938" s="9">
        <v>0</v>
      </c>
      <c r="C938" s="3">
        <v>1</v>
      </c>
      <c r="D938" s="9">
        <v>0</v>
      </c>
      <c r="E938" s="3">
        <v>1</v>
      </c>
      <c r="F938" s="14">
        <v>0</v>
      </c>
      <c r="G938" s="13">
        <v>0</v>
      </c>
      <c r="H938" s="13">
        <v>0</v>
      </c>
      <c r="I938" s="13">
        <v>0</v>
      </c>
      <c r="J938" s="13">
        <v>0</v>
      </c>
      <c r="K938" s="13">
        <v>0</v>
      </c>
      <c r="L938" s="13">
        <v>0</v>
      </c>
      <c r="M938" s="13">
        <v>0</v>
      </c>
      <c r="N938" s="13">
        <v>0</v>
      </c>
      <c r="O938" s="13">
        <v>0</v>
      </c>
      <c r="P938" s="13">
        <v>0</v>
      </c>
      <c r="Q938" s="13">
        <v>0</v>
      </c>
      <c r="R938" s="13">
        <v>0</v>
      </c>
      <c r="S938" s="13">
        <v>0</v>
      </c>
      <c r="T938" s="13">
        <v>0</v>
      </c>
      <c r="U938" s="9">
        <v>1</v>
      </c>
      <c r="V938" s="9">
        <v>0</v>
      </c>
      <c r="W938" s="15">
        <f t="shared" si="31"/>
        <v>0.44410241005586282</v>
      </c>
      <c r="X938" s="16">
        <f t="shared" si="30"/>
        <v>0.19722695061742573</v>
      </c>
      <c r="Y938"/>
    </row>
    <row r="939" spans="2:25">
      <c r="B939" s="9">
        <v>0</v>
      </c>
      <c r="C939" s="3">
        <v>0</v>
      </c>
      <c r="D939" s="9">
        <v>1</v>
      </c>
      <c r="E939" s="3">
        <v>0</v>
      </c>
      <c r="F939" s="14">
        <v>0</v>
      </c>
      <c r="G939" s="13">
        <v>1</v>
      </c>
      <c r="H939" s="13">
        <v>0</v>
      </c>
      <c r="I939" s="13">
        <v>0</v>
      </c>
      <c r="J939" s="13">
        <v>0</v>
      </c>
      <c r="K939" s="13">
        <v>0</v>
      </c>
      <c r="L939" s="13">
        <v>0</v>
      </c>
      <c r="M939" s="13">
        <v>0</v>
      </c>
      <c r="N939" s="13">
        <v>0</v>
      </c>
      <c r="O939" s="13">
        <v>0</v>
      </c>
      <c r="P939" s="13">
        <v>0</v>
      </c>
      <c r="Q939" s="13">
        <v>0</v>
      </c>
      <c r="R939" s="13">
        <v>0</v>
      </c>
      <c r="S939" s="13">
        <v>1</v>
      </c>
      <c r="T939" s="13">
        <v>0</v>
      </c>
      <c r="U939" s="9">
        <v>1</v>
      </c>
      <c r="V939" s="9">
        <v>0</v>
      </c>
      <c r="W939" s="15">
        <f t="shared" si="31"/>
        <v>-2.5250045825033207E-2</v>
      </c>
      <c r="X939" s="16">
        <f t="shared" si="30"/>
        <v>6.375648141662769E-4</v>
      </c>
      <c r="Y939"/>
    </row>
    <row r="940" spans="2:25">
      <c r="B940" s="9">
        <v>0</v>
      </c>
      <c r="C940" s="3">
        <v>1</v>
      </c>
      <c r="D940" s="9">
        <v>0</v>
      </c>
      <c r="E940" s="3">
        <v>0</v>
      </c>
      <c r="F940" s="14">
        <v>0</v>
      </c>
      <c r="G940" s="13">
        <v>0</v>
      </c>
      <c r="H940" s="13">
        <v>0</v>
      </c>
      <c r="I940" s="13">
        <v>0</v>
      </c>
      <c r="J940" s="13">
        <v>1</v>
      </c>
      <c r="K940" s="13">
        <v>0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9">
        <v>1</v>
      </c>
      <c r="V940" s="9">
        <v>0</v>
      </c>
      <c r="W940" s="15">
        <f t="shared" si="31"/>
        <v>0.75152462449537816</v>
      </c>
      <c r="X940" s="16">
        <f t="shared" si="30"/>
        <v>0.56478926122291917</v>
      </c>
      <c r="Y940"/>
    </row>
    <row r="941" spans="2:25">
      <c r="B941" s="9">
        <v>0</v>
      </c>
      <c r="C941" s="3">
        <v>1</v>
      </c>
      <c r="D941" s="9">
        <v>1</v>
      </c>
      <c r="E941" s="3">
        <v>0</v>
      </c>
      <c r="F941" s="14">
        <v>0</v>
      </c>
      <c r="G941" s="13">
        <v>0</v>
      </c>
      <c r="H941" s="13">
        <v>1</v>
      </c>
      <c r="I941" s="13">
        <v>0</v>
      </c>
      <c r="J941" s="13">
        <v>0</v>
      </c>
      <c r="K941" s="13">
        <v>0</v>
      </c>
      <c r="L941" s="13">
        <v>0</v>
      </c>
      <c r="M941" s="13">
        <v>1</v>
      </c>
      <c r="N941" s="13">
        <v>0</v>
      </c>
      <c r="O941" s="13">
        <v>0</v>
      </c>
      <c r="P941" s="13">
        <v>0</v>
      </c>
      <c r="Q941" s="13">
        <v>0</v>
      </c>
      <c r="R941" s="13">
        <v>0</v>
      </c>
      <c r="S941" s="13">
        <v>1</v>
      </c>
      <c r="T941" s="13">
        <v>0</v>
      </c>
      <c r="U941" s="9">
        <v>1</v>
      </c>
      <c r="V941" s="9">
        <v>0</v>
      </c>
      <c r="W941" s="15">
        <f t="shared" si="31"/>
        <v>0.21386694383163884</v>
      </c>
      <c r="X941" s="16">
        <f t="shared" si="30"/>
        <v>4.5739069663885364E-2</v>
      </c>
      <c r="Y941"/>
    </row>
    <row r="942" spans="2:25">
      <c r="B942" s="9">
        <v>0</v>
      </c>
      <c r="C942" s="3">
        <v>1</v>
      </c>
      <c r="D942" s="9">
        <v>0</v>
      </c>
      <c r="E942" s="3">
        <v>1</v>
      </c>
      <c r="F942" s="14">
        <v>0</v>
      </c>
      <c r="G942" s="13">
        <v>0</v>
      </c>
      <c r="H942" s="13">
        <v>0</v>
      </c>
      <c r="I942" s="13">
        <v>0</v>
      </c>
      <c r="J942" s="13">
        <v>0</v>
      </c>
      <c r="K942" s="13">
        <v>0</v>
      </c>
      <c r="L942" s="13">
        <v>0</v>
      </c>
      <c r="M942" s="13">
        <v>0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9">
        <v>1</v>
      </c>
      <c r="V942" s="9">
        <v>0</v>
      </c>
      <c r="W942" s="15">
        <f t="shared" si="31"/>
        <v>0.44410241005586282</v>
      </c>
      <c r="X942" s="16">
        <f t="shared" si="30"/>
        <v>0.19722695061742573</v>
      </c>
      <c r="Y942"/>
    </row>
    <row r="943" spans="2:25">
      <c r="B943" s="9">
        <v>0</v>
      </c>
      <c r="C943" s="3">
        <v>1</v>
      </c>
      <c r="D943" s="9">
        <v>0</v>
      </c>
      <c r="E943" s="3">
        <v>0</v>
      </c>
      <c r="F943" s="14">
        <v>0</v>
      </c>
      <c r="G943" s="13">
        <v>1</v>
      </c>
      <c r="H943" s="13">
        <v>0</v>
      </c>
      <c r="I943" s="13">
        <v>0</v>
      </c>
      <c r="J943" s="13">
        <v>0</v>
      </c>
      <c r="K943" s="13">
        <v>0</v>
      </c>
      <c r="L943" s="13">
        <v>0</v>
      </c>
      <c r="M943" s="13">
        <v>0</v>
      </c>
      <c r="N943" s="13">
        <v>0</v>
      </c>
      <c r="O943" s="13">
        <v>0</v>
      </c>
      <c r="P943" s="13">
        <v>0</v>
      </c>
      <c r="Q943" s="13">
        <v>0</v>
      </c>
      <c r="R943" s="13">
        <v>0</v>
      </c>
      <c r="S943" s="13">
        <v>0</v>
      </c>
      <c r="T943" s="13">
        <v>0</v>
      </c>
      <c r="U943" s="9">
        <v>1</v>
      </c>
      <c r="V943" s="9">
        <v>0</v>
      </c>
      <c r="W943" s="15">
        <f t="shared" si="31"/>
        <v>0.18331861031313856</v>
      </c>
      <c r="X943" s="16">
        <f t="shared" si="30"/>
        <v>3.360571288714035E-2</v>
      </c>
      <c r="Y943"/>
    </row>
    <row r="944" spans="2:25">
      <c r="B944" s="9">
        <v>1</v>
      </c>
      <c r="C944" s="3">
        <v>0</v>
      </c>
      <c r="D944" s="9">
        <v>0</v>
      </c>
      <c r="E944" s="3">
        <v>1</v>
      </c>
      <c r="F944" s="14">
        <v>0</v>
      </c>
      <c r="G944" s="13">
        <v>0</v>
      </c>
      <c r="H944" s="13">
        <v>0</v>
      </c>
      <c r="I944" s="13">
        <v>0</v>
      </c>
      <c r="J944" s="13">
        <v>0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1</v>
      </c>
      <c r="Q944" s="13">
        <v>0</v>
      </c>
      <c r="R944" s="13">
        <v>0</v>
      </c>
      <c r="S944" s="13">
        <v>0</v>
      </c>
      <c r="T944" s="13">
        <v>0</v>
      </c>
      <c r="U944" s="9">
        <v>1</v>
      </c>
      <c r="V944" s="9">
        <v>0</v>
      </c>
      <c r="W944" s="15">
        <f t="shared" si="31"/>
        <v>0.21354009547521391</v>
      </c>
      <c r="X944" s="16">
        <f t="shared" si="30"/>
        <v>4.5599372375563475E-2</v>
      </c>
      <c r="Y944"/>
    </row>
    <row r="945" spans="2:25">
      <c r="B945" s="9">
        <v>1</v>
      </c>
      <c r="C945" s="3">
        <v>0</v>
      </c>
      <c r="D945" s="9">
        <v>0</v>
      </c>
      <c r="E945" s="3">
        <v>0</v>
      </c>
      <c r="F945" s="14">
        <v>0</v>
      </c>
      <c r="G945" s="13">
        <v>0</v>
      </c>
      <c r="H945" s="13">
        <v>1</v>
      </c>
      <c r="I945" s="13">
        <v>0</v>
      </c>
      <c r="J945" s="13">
        <v>0</v>
      </c>
      <c r="K945" s="13">
        <v>0</v>
      </c>
      <c r="L945" s="13">
        <v>0</v>
      </c>
      <c r="M945" s="13">
        <v>1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13">
        <v>0</v>
      </c>
      <c r="T945" s="13">
        <v>0</v>
      </c>
      <c r="U945" s="9">
        <v>1</v>
      </c>
      <c r="V945" s="9">
        <v>0</v>
      </c>
      <c r="W945" s="15">
        <f t="shared" si="31"/>
        <v>0.37776787476168661</v>
      </c>
      <c r="X945" s="16">
        <f t="shared" si="30"/>
        <v>0.14270856720196134</v>
      </c>
      <c r="Y945"/>
    </row>
    <row r="946" spans="2:25">
      <c r="B946" s="9">
        <v>1</v>
      </c>
      <c r="C946" s="3">
        <v>0</v>
      </c>
      <c r="D946" s="9">
        <v>0</v>
      </c>
      <c r="E946" s="3">
        <v>1</v>
      </c>
      <c r="F946" s="14">
        <v>0</v>
      </c>
      <c r="G946" s="13">
        <v>0</v>
      </c>
      <c r="H946" s="13">
        <v>1</v>
      </c>
      <c r="I946" s="13">
        <v>0</v>
      </c>
      <c r="J946" s="13">
        <v>0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1</v>
      </c>
      <c r="Q946" s="13">
        <v>0</v>
      </c>
      <c r="R946" s="13">
        <v>0</v>
      </c>
      <c r="S946" s="13">
        <v>0</v>
      </c>
      <c r="T946" s="13">
        <v>0</v>
      </c>
      <c r="U946" s="9">
        <v>1</v>
      </c>
      <c r="V946" s="9">
        <v>0</v>
      </c>
      <c r="W946" s="15">
        <f t="shared" si="31"/>
        <v>-2.4527580837998886E-2</v>
      </c>
      <c r="X946" s="16">
        <f t="shared" si="30"/>
        <v>6.0160222176457016E-4</v>
      </c>
      <c r="Y946"/>
    </row>
    <row r="947" spans="2:25">
      <c r="B947" s="9">
        <v>1</v>
      </c>
      <c r="C947" s="3">
        <v>0</v>
      </c>
      <c r="D947" s="9">
        <v>0</v>
      </c>
      <c r="E947" s="3">
        <v>1</v>
      </c>
      <c r="F947" s="14">
        <v>0</v>
      </c>
      <c r="G947" s="13">
        <v>0</v>
      </c>
      <c r="H947" s="13">
        <v>0</v>
      </c>
      <c r="I947" s="13">
        <v>0</v>
      </c>
      <c r="J947" s="13">
        <v>0</v>
      </c>
      <c r="K947" s="13">
        <v>0</v>
      </c>
      <c r="L947" s="13">
        <v>0</v>
      </c>
      <c r="M947" s="13">
        <v>0</v>
      </c>
      <c r="N947" s="13">
        <v>0</v>
      </c>
      <c r="O947" s="13">
        <v>0</v>
      </c>
      <c r="P947" s="13">
        <v>0</v>
      </c>
      <c r="Q947" s="13">
        <v>0</v>
      </c>
      <c r="R947" s="13">
        <v>0</v>
      </c>
      <c r="S947" s="13">
        <v>0</v>
      </c>
      <c r="T947" s="13">
        <v>0</v>
      </c>
      <c r="U947" s="9">
        <v>1</v>
      </c>
      <c r="V947" s="9">
        <v>0</v>
      </c>
      <c r="W947" s="15">
        <f t="shared" si="31"/>
        <v>0.37261321859529306</v>
      </c>
      <c r="X947" s="16">
        <f t="shared" si="30"/>
        <v>0.13884061067194364</v>
      </c>
      <c r="Y947"/>
    </row>
    <row r="948" spans="2:25">
      <c r="B948" s="9">
        <v>1</v>
      </c>
      <c r="C948" s="3">
        <v>0</v>
      </c>
      <c r="D948" s="9">
        <v>1</v>
      </c>
      <c r="E948" s="3">
        <v>0</v>
      </c>
      <c r="F948" s="14">
        <v>0</v>
      </c>
      <c r="G948" s="13">
        <v>1</v>
      </c>
      <c r="H948" s="13">
        <v>0</v>
      </c>
      <c r="I948" s="13">
        <v>0</v>
      </c>
      <c r="J948" s="13">
        <v>0</v>
      </c>
      <c r="K948" s="13">
        <v>0</v>
      </c>
      <c r="L948" s="13">
        <v>0</v>
      </c>
      <c r="M948" s="13">
        <v>0</v>
      </c>
      <c r="N948" s="13">
        <v>0</v>
      </c>
      <c r="O948" s="13">
        <v>0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9">
        <v>1</v>
      </c>
      <c r="V948" s="9">
        <v>0</v>
      </c>
      <c r="W948" s="15">
        <f t="shared" si="31"/>
        <v>8.3898715775800714E-2</v>
      </c>
      <c r="X948" s="16">
        <f t="shared" si="30"/>
        <v>7.0389945088285919E-3</v>
      </c>
      <c r="Y948"/>
    </row>
    <row r="949" spans="2:25">
      <c r="B949" s="9">
        <v>1</v>
      </c>
      <c r="C949" s="3">
        <v>0</v>
      </c>
      <c r="D949" s="9">
        <v>0</v>
      </c>
      <c r="E949" s="3">
        <v>1</v>
      </c>
      <c r="F949" s="14">
        <v>0</v>
      </c>
      <c r="G949" s="13">
        <v>0</v>
      </c>
      <c r="H949" s="13">
        <v>0</v>
      </c>
      <c r="I949" s="13">
        <v>0</v>
      </c>
      <c r="J949" s="13">
        <v>0</v>
      </c>
      <c r="K949" s="13">
        <v>0</v>
      </c>
      <c r="L949" s="13">
        <v>0</v>
      </c>
      <c r="M949" s="13">
        <v>0</v>
      </c>
      <c r="N949" s="13">
        <v>0</v>
      </c>
      <c r="O949" s="13">
        <v>0</v>
      </c>
      <c r="P949" s="13">
        <v>0</v>
      </c>
      <c r="Q949" s="13">
        <v>0</v>
      </c>
      <c r="R949" s="13">
        <v>0</v>
      </c>
      <c r="S949" s="13">
        <v>0</v>
      </c>
      <c r="T949" s="13">
        <v>0</v>
      </c>
      <c r="U949" s="9">
        <v>1</v>
      </c>
      <c r="V949" s="9">
        <v>0</v>
      </c>
      <c r="W949" s="15">
        <f t="shared" si="31"/>
        <v>0.37261321859529306</v>
      </c>
      <c r="X949" s="16">
        <f t="shared" si="30"/>
        <v>0.13884061067194364</v>
      </c>
      <c r="Y949"/>
    </row>
    <row r="950" spans="2:25">
      <c r="B950" s="9">
        <v>1</v>
      </c>
      <c r="C950" s="3">
        <v>0</v>
      </c>
      <c r="D950" s="9">
        <v>0</v>
      </c>
      <c r="E950" s="3">
        <v>1</v>
      </c>
      <c r="F950" s="14">
        <v>0</v>
      </c>
      <c r="G950" s="13">
        <v>0</v>
      </c>
      <c r="H950" s="13">
        <v>0</v>
      </c>
      <c r="I950" s="13">
        <v>0</v>
      </c>
      <c r="J950" s="13">
        <v>0</v>
      </c>
      <c r="K950" s="13">
        <v>0</v>
      </c>
      <c r="L950" s="13">
        <v>0</v>
      </c>
      <c r="M950" s="13">
        <v>0</v>
      </c>
      <c r="N950" s="13">
        <v>0</v>
      </c>
      <c r="O950" s="13">
        <v>0</v>
      </c>
      <c r="P950" s="13">
        <v>0</v>
      </c>
      <c r="Q950" s="13">
        <v>0</v>
      </c>
      <c r="R950" s="13">
        <v>0</v>
      </c>
      <c r="S950" s="13">
        <v>1</v>
      </c>
      <c r="T950" s="13">
        <v>0</v>
      </c>
      <c r="U950" s="9">
        <v>1</v>
      </c>
      <c r="V950" s="9">
        <v>0</v>
      </c>
      <c r="W950" s="15">
        <f t="shared" si="31"/>
        <v>0.16515379928144369</v>
      </c>
      <c r="X950" s="16">
        <f t="shared" si="30"/>
        <v>2.7275777417095391E-2</v>
      </c>
      <c r="Y950"/>
    </row>
    <row r="951" spans="2:25">
      <c r="B951" s="9">
        <v>0</v>
      </c>
      <c r="C951" s="3">
        <v>1</v>
      </c>
      <c r="D951" s="9">
        <v>0</v>
      </c>
      <c r="E951" s="3">
        <v>1</v>
      </c>
      <c r="F951" s="14">
        <v>0</v>
      </c>
      <c r="G951" s="13">
        <v>0</v>
      </c>
      <c r="H951" s="13">
        <v>0</v>
      </c>
      <c r="I951" s="13">
        <v>0</v>
      </c>
      <c r="J951" s="13">
        <v>0</v>
      </c>
      <c r="K951" s="13">
        <v>0</v>
      </c>
      <c r="L951" s="13">
        <v>0</v>
      </c>
      <c r="M951" s="13">
        <v>0</v>
      </c>
      <c r="N951" s="13">
        <v>0</v>
      </c>
      <c r="O951" s="13">
        <v>0</v>
      </c>
      <c r="P951" s="13">
        <v>0</v>
      </c>
      <c r="Q951" s="13">
        <v>0</v>
      </c>
      <c r="R951" s="13">
        <v>0</v>
      </c>
      <c r="S951" s="13">
        <v>0</v>
      </c>
      <c r="T951" s="13">
        <v>0</v>
      </c>
      <c r="U951" s="9">
        <v>1</v>
      </c>
      <c r="V951" s="9">
        <v>0</v>
      </c>
      <c r="W951" s="15">
        <f t="shared" si="31"/>
        <v>0.44410241005586282</v>
      </c>
      <c r="X951" s="16">
        <f t="shared" si="30"/>
        <v>0.19722695061742573</v>
      </c>
      <c r="Y951"/>
    </row>
    <row r="952" spans="2:25">
      <c r="B952" s="9">
        <v>0</v>
      </c>
      <c r="C952" s="3">
        <v>1</v>
      </c>
      <c r="D952" s="9">
        <v>0</v>
      </c>
      <c r="E952" s="3">
        <v>1</v>
      </c>
      <c r="F952" s="14">
        <v>0</v>
      </c>
      <c r="G952" s="13">
        <v>1</v>
      </c>
      <c r="H952" s="13">
        <v>0</v>
      </c>
      <c r="I952" s="13">
        <v>0</v>
      </c>
      <c r="J952" s="13">
        <v>0</v>
      </c>
      <c r="K952" s="13">
        <v>0</v>
      </c>
      <c r="L952" s="13">
        <v>0</v>
      </c>
      <c r="M952" s="13">
        <v>0</v>
      </c>
      <c r="N952" s="13">
        <v>0</v>
      </c>
      <c r="O952" s="13">
        <v>0</v>
      </c>
      <c r="P952" s="13">
        <v>1</v>
      </c>
      <c r="Q952" s="13">
        <v>0</v>
      </c>
      <c r="R952" s="13">
        <v>0</v>
      </c>
      <c r="S952" s="13">
        <v>0</v>
      </c>
      <c r="T952" s="13">
        <v>0</v>
      </c>
      <c r="U952" s="9">
        <v>1</v>
      </c>
      <c r="V952" s="9">
        <v>0</v>
      </c>
      <c r="W952" s="15">
        <f t="shared" si="31"/>
        <v>1.0947849337159976E-2</v>
      </c>
      <c r="X952" s="16">
        <f t="shared" si="30"/>
        <v>1.1985540510915413E-4</v>
      </c>
      <c r="Y952"/>
    </row>
    <row r="953" spans="2:25">
      <c r="B953" s="9">
        <v>0</v>
      </c>
      <c r="C953" s="3">
        <v>1</v>
      </c>
      <c r="D953" s="9">
        <v>0</v>
      </c>
      <c r="E953" s="3">
        <v>1</v>
      </c>
      <c r="F953" s="14">
        <v>0</v>
      </c>
      <c r="G953" s="13">
        <v>0</v>
      </c>
      <c r="H953" s="13">
        <v>1</v>
      </c>
      <c r="I953" s="13">
        <v>0</v>
      </c>
      <c r="J953" s="13">
        <v>0</v>
      </c>
      <c r="K953" s="13">
        <v>0</v>
      </c>
      <c r="L953" s="13">
        <v>0</v>
      </c>
      <c r="M953" s="13">
        <v>0</v>
      </c>
      <c r="N953" s="13">
        <v>0</v>
      </c>
      <c r="O953" s="13">
        <v>0</v>
      </c>
      <c r="P953" s="13">
        <v>0</v>
      </c>
      <c r="Q953" s="13">
        <v>0</v>
      </c>
      <c r="R953" s="13">
        <v>1</v>
      </c>
      <c r="S953" s="13">
        <v>0</v>
      </c>
      <c r="T953" s="13">
        <v>0</v>
      </c>
      <c r="U953" s="9">
        <v>1</v>
      </c>
      <c r="V953" s="9">
        <v>0</v>
      </c>
      <c r="W953" s="15">
        <f t="shared" si="31"/>
        <v>0.39381750334519811</v>
      </c>
      <c r="X953" s="16">
        <f t="shared" si="30"/>
        <v>0.15509222594104513</v>
      </c>
      <c r="Y953"/>
    </row>
    <row r="954" spans="2:25">
      <c r="B954" s="9">
        <v>1</v>
      </c>
      <c r="C954" s="3">
        <v>0</v>
      </c>
      <c r="D954" s="9">
        <v>1</v>
      </c>
      <c r="E954" s="3">
        <v>0</v>
      </c>
      <c r="F954" s="14">
        <v>0</v>
      </c>
      <c r="G954" s="13">
        <v>0</v>
      </c>
      <c r="H954" s="13">
        <v>0</v>
      </c>
      <c r="I954" s="13">
        <v>0</v>
      </c>
      <c r="J954" s="13">
        <v>0</v>
      </c>
      <c r="K954" s="13">
        <v>1</v>
      </c>
      <c r="L954" s="13">
        <v>0</v>
      </c>
      <c r="M954" s="13">
        <v>0</v>
      </c>
      <c r="N954" s="13">
        <v>0</v>
      </c>
      <c r="O954" s="13">
        <v>0</v>
      </c>
      <c r="P954" s="13">
        <v>0</v>
      </c>
      <c r="Q954" s="13">
        <v>0</v>
      </c>
      <c r="R954" s="13">
        <v>0</v>
      </c>
      <c r="S954" s="13">
        <v>1</v>
      </c>
      <c r="T954" s="13">
        <v>0</v>
      </c>
      <c r="U954" s="9">
        <v>1</v>
      </c>
      <c r="V954" s="9">
        <v>0</v>
      </c>
      <c r="W954" s="15">
        <f t="shared" si="31"/>
        <v>0.47587108706728476</v>
      </c>
      <c r="X954" s="16">
        <f t="shared" si="30"/>
        <v>0.22645329150659932</v>
      </c>
      <c r="Y954"/>
    </row>
    <row r="955" spans="2:25">
      <c r="B955" s="9">
        <v>0</v>
      </c>
      <c r="C955" s="3">
        <v>0</v>
      </c>
      <c r="D955" s="9">
        <v>1</v>
      </c>
      <c r="E955" s="3">
        <v>0</v>
      </c>
      <c r="F955" s="14">
        <v>1</v>
      </c>
      <c r="G955" s="13">
        <v>1</v>
      </c>
      <c r="H955" s="13">
        <v>0</v>
      </c>
      <c r="I955" s="13">
        <v>0</v>
      </c>
      <c r="J955" s="13">
        <v>0</v>
      </c>
      <c r="K955" s="13">
        <v>0</v>
      </c>
      <c r="L955" s="13">
        <v>0</v>
      </c>
      <c r="M955" s="13">
        <v>0</v>
      </c>
      <c r="N955" s="13">
        <v>0</v>
      </c>
      <c r="O955" s="13">
        <v>0</v>
      </c>
      <c r="P955" s="13">
        <v>0</v>
      </c>
      <c r="Q955" s="13">
        <v>0</v>
      </c>
      <c r="R955" s="13">
        <v>0</v>
      </c>
      <c r="S955" s="13">
        <v>0</v>
      </c>
      <c r="T955" s="13">
        <v>0</v>
      </c>
      <c r="U955" s="9">
        <v>1</v>
      </c>
      <c r="V955" s="9">
        <v>0</v>
      </c>
      <c r="W955" s="15">
        <f t="shared" si="31"/>
        <v>0.39860302452926577</v>
      </c>
      <c r="X955" s="16">
        <f t="shared" si="30"/>
        <v>0.15888437116387846</v>
      </c>
      <c r="Y955"/>
    </row>
    <row r="956" spans="2:25">
      <c r="B956" s="9">
        <v>0</v>
      </c>
      <c r="C956" s="3">
        <v>1</v>
      </c>
      <c r="D956" s="9">
        <v>0</v>
      </c>
      <c r="E956" s="3">
        <v>1</v>
      </c>
      <c r="F956" s="14">
        <v>0</v>
      </c>
      <c r="G956" s="13">
        <v>0</v>
      </c>
      <c r="H956" s="13">
        <v>1</v>
      </c>
      <c r="I956" s="13">
        <v>0</v>
      </c>
      <c r="J956" s="13">
        <v>0</v>
      </c>
      <c r="K956" s="13">
        <v>0</v>
      </c>
      <c r="L956" s="13">
        <v>0</v>
      </c>
      <c r="M956" s="13">
        <v>0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  <c r="S956" s="13">
        <v>0</v>
      </c>
      <c r="T956" s="13">
        <v>0</v>
      </c>
      <c r="U956" s="9">
        <v>1</v>
      </c>
      <c r="V956" s="9">
        <v>0</v>
      </c>
      <c r="W956" s="15">
        <f t="shared" si="31"/>
        <v>0.20603473374264997</v>
      </c>
      <c r="X956" s="16">
        <f t="shared" si="30"/>
        <v>4.2450311508404663E-2</v>
      </c>
      <c r="Y956"/>
    </row>
    <row r="957" spans="2:25">
      <c r="B957" s="9">
        <v>1</v>
      </c>
      <c r="C957" s="3">
        <v>0</v>
      </c>
      <c r="D957" s="9">
        <v>1</v>
      </c>
      <c r="E957" s="3">
        <v>0</v>
      </c>
      <c r="F957" s="14">
        <v>0</v>
      </c>
      <c r="G957" s="13">
        <v>0</v>
      </c>
      <c r="H957" s="13">
        <v>0</v>
      </c>
      <c r="I957" s="13">
        <v>0</v>
      </c>
      <c r="J957" s="13">
        <v>0</v>
      </c>
      <c r="K957" s="13">
        <v>0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0</v>
      </c>
      <c r="R957" s="13">
        <v>0</v>
      </c>
      <c r="S957" s="13">
        <v>0</v>
      </c>
      <c r="T957" s="13">
        <v>0</v>
      </c>
      <c r="U957" s="9">
        <v>1</v>
      </c>
      <c r="V957" s="9">
        <v>0</v>
      </c>
      <c r="W957" s="15">
        <f t="shared" si="31"/>
        <v>0.3579801533744244</v>
      </c>
      <c r="X957" s="16">
        <f t="shared" si="30"/>
        <v>0.12814979020997641</v>
      </c>
      <c r="Y957"/>
    </row>
    <row r="958" spans="2:25">
      <c r="B958" s="9">
        <v>0</v>
      </c>
      <c r="C958" s="3">
        <v>1</v>
      </c>
      <c r="D958" s="9">
        <v>1</v>
      </c>
      <c r="E958" s="3">
        <v>0</v>
      </c>
      <c r="F958" s="14">
        <v>0</v>
      </c>
      <c r="G958" s="13">
        <v>1</v>
      </c>
      <c r="H958" s="13">
        <v>0</v>
      </c>
      <c r="I958" s="13">
        <v>0</v>
      </c>
      <c r="J958" s="13">
        <v>0</v>
      </c>
      <c r="K958" s="13">
        <v>0</v>
      </c>
      <c r="L958" s="13">
        <v>0</v>
      </c>
      <c r="M958" s="13">
        <v>0</v>
      </c>
      <c r="N958" s="13">
        <v>0</v>
      </c>
      <c r="O958" s="13">
        <v>0</v>
      </c>
      <c r="P958" s="13">
        <v>1</v>
      </c>
      <c r="Q958" s="13">
        <v>0</v>
      </c>
      <c r="R958" s="13">
        <v>0</v>
      </c>
      <c r="S958" s="13">
        <v>1</v>
      </c>
      <c r="T958" s="13">
        <v>0</v>
      </c>
      <c r="U958" s="9">
        <v>1</v>
      </c>
      <c r="V958" s="9">
        <v>0</v>
      </c>
      <c r="W958" s="15">
        <f t="shared" si="31"/>
        <v>-0.21114463519755811</v>
      </c>
      <c r="X958" s="16">
        <f t="shared" si="30"/>
        <v>4.4582056972709894E-2</v>
      </c>
      <c r="Y958"/>
    </row>
    <row r="959" spans="2:25">
      <c r="B959" s="9">
        <v>0</v>
      </c>
      <c r="C959" s="3">
        <v>0</v>
      </c>
      <c r="D959" s="9">
        <v>1</v>
      </c>
      <c r="E959" s="3">
        <v>0</v>
      </c>
      <c r="F959" s="14">
        <v>0</v>
      </c>
      <c r="G959" s="13">
        <v>1</v>
      </c>
      <c r="H959" s="13">
        <v>0</v>
      </c>
      <c r="I959" s="13">
        <v>0</v>
      </c>
      <c r="J959" s="13">
        <v>0</v>
      </c>
      <c r="K959" s="13">
        <v>0</v>
      </c>
      <c r="L959" s="13">
        <v>0</v>
      </c>
      <c r="M959" s="13">
        <v>0</v>
      </c>
      <c r="N959" s="13">
        <v>0</v>
      </c>
      <c r="O959" s="13">
        <v>0</v>
      </c>
      <c r="P959" s="13">
        <v>0</v>
      </c>
      <c r="Q959" s="13">
        <v>0</v>
      </c>
      <c r="R959" s="13">
        <v>0</v>
      </c>
      <c r="S959" s="13">
        <v>1</v>
      </c>
      <c r="T959" s="13">
        <v>0</v>
      </c>
      <c r="U959" s="9">
        <v>1</v>
      </c>
      <c r="V959" s="9">
        <v>0</v>
      </c>
      <c r="W959" s="15">
        <f t="shared" si="31"/>
        <v>-2.5250045825033207E-2</v>
      </c>
      <c r="X959" s="16">
        <f t="shared" si="30"/>
        <v>6.375648141662769E-4</v>
      </c>
      <c r="Y959"/>
    </row>
    <row r="960" spans="2:25">
      <c r="B960" s="9">
        <v>1</v>
      </c>
      <c r="C960" s="3">
        <v>0</v>
      </c>
      <c r="D960" s="9">
        <v>0</v>
      </c>
      <c r="E960" s="3">
        <v>1</v>
      </c>
      <c r="F960" s="14">
        <v>0</v>
      </c>
      <c r="G960" s="13">
        <v>0</v>
      </c>
      <c r="H960" s="13">
        <v>0</v>
      </c>
      <c r="I960" s="13">
        <v>0</v>
      </c>
      <c r="J960" s="13">
        <v>0</v>
      </c>
      <c r="K960" s="13">
        <v>0</v>
      </c>
      <c r="L960" s="13">
        <v>0</v>
      </c>
      <c r="M960" s="13">
        <v>0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  <c r="S960" s="13">
        <v>0</v>
      </c>
      <c r="T960" s="13">
        <v>0</v>
      </c>
      <c r="U960" s="9">
        <v>1</v>
      </c>
      <c r="V960" s="9">
        <v>0</v>
      </c>
      <c r="W960" s="15">
        <f t="shared" si="31"/>
        <v>0.37261321859529306</v>
      </c>
      <c r="X960" s="16">
        <f t="shared" si="30"/>
        <v>0.13884061067194364</v>
      </c>
      <c r="Y960"/>
    </row>
    <row r="961" spans="2:25">
      <c r="B961" s="9">
        <v>1</v>
      </c>
      <c r="C961" s="3">
        <v>0</v>
      </c>
      <c r="D961" s="9">
        <v>0</v>
      </c>
      <c r="E961" s="3">
        <v>1</v>
      </c>
      <c r="F961" s="14">
        <v>0</v>
      </c>
      <c r="G961" s="13">
        <v>0</v>
      </c>
      <c r="H961" s="13">
        <v>0</v>
      </c>
      <c r="I961" s="13">
        <v>0</v>
      </c>
      <c r="J961" s="13">
        <v>0</v>
      </c>
      <c r="K961" s="13">
        <v>0</v>
      </c>
      <c r="L961" s="13">
        <v>0</v>
      </c>
      <c r="M961" s="13">
        <v>0</v>
      </c>
      <c r="N961" s="13">
        <v>0</v>
      </c>
      <c r="O961" s="13">
        <v>0</v>
      </c>
      <c r="P961" s="13">
        <v>1</v>
      </c>
      <c r="Q961" s="13">
        <v>0</v>
      </c>
      <c r="R961" s="13">
        <v>0</v>
      </c>
      <c r="S961" s="13">
        <v>0</v>
      </c>
      <c r="T961" s="13">
        <v>0</v>
      </c>
      <c r="U961" s="9">
        <v>1</v>
      </c>
      <c r="V961" s="9">
        <v>0</v>
      </c>
      <c r="W961" s="15">
        <f t="shared" si="31"/>
        <v>0.21354009547521391</v>
      </c>
      <c r="X961" s="16">
        <f t="shared" si="30"/>
        <v>4.5599372375563475E-2</v>
      </c>
      <c r="Y961"/>
    </row>
    <row r="962" spans="2:25">
      <c r="B962" s="9">
        <v>1</v>
      </c>
      <c r="C962" s="3">
        <v>0</v>
      </c>
      <c r="D962" s="9">
        <v>1</v>
      </c>
      <c r="E962" s="3">
        <v>0</v>
      </c>
      <c r="F962" s="14">
        <v>0</v>
      </c>
      <c r="G962" s="13">
        <v>1</v>
      </c>
      <c r="H962" s="13">
        <v>0</v>
      </c>
      <c r="I962" s="13">
        <v>0</v>
      </c>
      <c r="J962" s="13">
        <v>0</v>
      </c>
      <c r="K962" s="13">
        <v>0</v>
      </c>
      <c r="L962" s="13">
        <v>0</v>
      </c>
      <c r="M962" s="13">
        <v>0</v>
      </c>
      <c r="N962" s="13">
        <v>0</v>
      </c>
      <c r="O962" s="13">
        <v>0</v>
      </c>
      <c r="P962" s="13">
        <v>1</v>
      </c>
      <c r="Q962" s="13">
        <v>0</v>
      </c>
      <c r="R962" s="13">
        <v>0</v>
      </c>
      <c r="S962" s="13">
        <v>0</v>
      </c>
      <c r="T962" s="13">
        <v>0</v>
      </c>
      <c r="U962" s="9">
        <v>1</v>
      </c>
      <c r="V962" s="9">
        <v>0</v>
      </c>
      <c r="W962" s="15">
        <f t="shared" si="31"/>
        <v>-7.5174407344278493E-2</v>
      </c>
      <c r="X962" s="16">
        <f t="shared" si="30"/>
        <v>5.6511915195635119E-3</v>
      </c>
      <c r="Y962"/>
    </row>
    <row r="963" spans="2:25">
      <c r="B963" s="9">
        <v>0</v>
      </c>
      <c r="C963" s="3">
        <v>1</v>
      </c>
      <c r="D963" s="9">
        <v>1</v>
      </c>
      <c r="E963" s="3">
        <v>0</v>
      </c>
      <c r="F963" s="14">
        <v>0</v>
      </c>
      <c r="G963" s="13">
        <v>1</v>
      </c>
      <c r="H963" s="13">
        <v>1</v>
      </c>
      <c r="I963" s="13">
        <v>0</v>
      </c>
      <c r="J963" s="13">
        <v>0</v>
      </c>
      <c r="K963" s="13">
        <v>0</v>
      </c>
      <c r="L963" s="13">
        <v>0</v>
      </c>
      <c r="M963" s="13">
        <v>0</v>
      </c>
      <c r="N963" s="13">
        <v>0</v>
      </c>
      <c r="O963" s="13">
        <v>0</v>
      </c>
      <c r="P963" s="13">
        <v>0</v>
      </c>
      <c r="Q963" s="13">
        <v>0</v>
      </c>
      <c r="R963" s="13">
        <v>0</v>
      </c>
      <c r="S963" s="13">
        <v>0</v>
      </c>
      <c r="T963" s="13">
        <v>0</v>
      </c>
      <c r="U963" s="9">
        <v>1</v>
      </c>
      <c r="V963" s="9">
        <v>0</v>
      </c>
      <c r="W963" s="15">
        <f t="shared" si="31"/>
        <v>-8.267976907684238E-2</v>
      </c>
      <c r="X963" s="16">
        <f t="shared" si="30"/>
        <v>6.8359442145999811E-3</v>
      </c>
      <c r="Y963"/>
    </row>
    <row r="964" spans="2:25">
      <c r="B964" s="9">
        <v>1</v>
      </c>
      <c r="C964" s="3">
        <v>0</v>
      </c>
      <c r="D964" s="9">
        <v>1</v>
      </c>
      <c r="E964" s="3">
        <v>0</v>
      </c>
      <c r="F964" s="14">
        <v>0</v>
      </c>
      <c r="G964" s="13">
        <v>0</v>
      </c>
      <c r="H964" s="13">
        <v>1</v>
      </c>
      <c r="I964" s="13">
        <v>0</v>
      </c>
      <c r="J964" s="13">
        <v>0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  <c r="Q964" s="13">
        <v>0</v>
      </c>
      <c r="R964" s="13">
        <v>0</v>
      </c>
      <c r="S964" s="13">
        <v>1</v>
      </c>
      <c r="T964" s="13">
        <v>0</v>
      </c>
      <c r="U964" s="9">
        <v>1</v>
      </c>
      <c r="V964" s="9">
        <v>0</v>
      </c>
      <c r="W964" s="15">
        <f t="shared" si="31"/>
        <v>-8.7546942252637816E-2</v>
      </c>
      <c r="X964" s="16">
        <f t="shared" si="30"/>
        <v>7.6644670977867009E-3</v>
      </c>
      <c r="Y964"/>
    </row>
    <row r="965" spans="2:25">
      <c r="B965" s="9">
        <v>0</v>
      </c>
      <c r="C965" s="3">
        <v>1</v>
      </c>
      <c r="D965" s="9">
        <v>0</v>
      </c>
      <c r="E965" s="3">
        <v>1</v>
      </c>
      <c r="F965" s="14">
        <v>0</v>
      </c>
      <c r="G965" s="13">
        <v>0</v>
      </c>
      <c r="H965" s="13">
        <v>1</v>
      </c>
      <c r="I965" s="13">
        <v>0</v>
      </c>
      <c r="J965" s="13">
        <v>0</v>
      </c>
      <c r="K965" s="13">
        <v>0</v>
      </c>
      <c r="L965" s="13">
        <v>0</v>
      </c>
      <c r="M965" s="13">
        <v>0</v>
      </c>
      <c r="N965" s="13">
        <v>0</v>
      </c>
      <c r="O965" s="13">
        <v>0</v>
      </c>
      <c r="P965" s="13">
        <v>1</v>
      </c>
      <c r="Q965" s="13">
        <v>0</v>
      </c>
      <c r="R965" s="13">
        <v>0</v>
      </c>
      <c r="S965" s="13">
        <v>0</v>
      </c>
      <c r="T965" s="13">
        <v>0</v>
      </c>
      <c r="U965" s="9">
        <v>1</v>
      </c>
      <c r="V965" s="9">
        <v>0</v>
      </c>
      <c r="W965" s="15">
        <f t="shared" si="31"/>
        <v>4.6961610622570815E-2</v>
      </c>
      <c r="X965" s="16">
        <f t="shared" si="30"/>
        <v>2.2053928722659561E-3</v>
      </c>
      <c r="Y965"/>
    </row>
    <row r="966" spans="2:25">
      <c r="B966" s="9">
        <v>0</v>
      </c>
      <c r="C966" s="3">
        <v>0</v>
      </c>
      <c r="D966" s="9">
        <v>1</v>
      </c>
      <c r="E966" s="3">
        <v>0</v>
      </c>
      <c r="F966" s="14">
        <v>0</v>
      </c>
      <c r="G966" s="13">
        <v>0</v>
      </c>
      <c r="H966" s="13">
        <v>0</v>
      </c>
      <c r="I966" s="13">
        <v>0</v>
      </c>
      <c r="J966" s="13">
        <v>0</v>
      </c>
      <c r="K966" s="13">
        <v>0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  <c r="Q966" s="13">
        <v>0</v>
      </c>
      <c r="R966" s="13">
        <v>0</v>
      </c>
      <c r="S966" s="13">
        <v>0</v>
      </c>
      <c r="T966" s="13">
        <v>0</v>
      </c>
      <c r="U966" s="9">
        <v>1</v>
      </c>
      <c r="V966" s="9">
        <v>0</v>
      </c>
      <c r="W966" s="15">
        <f t="shared" si="31"/>
        <v>0.45629081108743985</v>
      </c>
      <c r="X966" s="16">
        <f t="shared" si="30"/>
        <v>0.20820130428283373</v>
      </c>
      <c r="Y966"/>
    </row>
    <row r="967" spans="2:25">
      <c r="B967" s="9">
        <v>0</v>
      </c>
      <c r="C967" s="3">
        <v>0</v>
      </c>
      <c r="D967" s="9">
        <v>1</v>
      </c>
      <c r="E967" s="3">
        <v>0</v>
      </c>
      <c r="F967" s="14">
        <v>0</v>
      </c>
      <c r="G967" s="13">
        <v>0</v>
      </c>
      <c r="H967" s="13">
        <v>0</v>
      </c>
      <c r="I967" s="13">
        <v>0</v>
      </c>
      <c r="J967" s="13">
        <v>0</v>
      </c>
      <c r="K967" s="13">
        <v>0</v>
      </c>
      <c r="L967" s="13">
        <v>0</v>
      </c>
      <c r="M967" s="13">
        <v>0</v>
      </c>
      <c r="N967" s="13">
        <v>0</v>
      </c>
      <c r="O967" s="13">
        <v>0</v>
      </c>
      <c r="P967" s="13">
        <v>0</v>
      </c>
      <c r="Q967" s="13">
        <v>0</v>
      </c>
      <c r="R967" s="13">
        <v>0</v>
      </c>
      <c r="S967" s="13">
        <v>0</v>
      </c>
      <c r="T967" s="13">
        <v>0</v>
      </c>
      <c r="U967" s="9">
        <v>1</v>
      </c>
      <c r="V967" s="9">
        <v>0</v>
      </c>
      <c r="W967" s="15">
        <f t="shared" si="31"/>
        <v>0.45629081108743985</v>
      </c>
      <c r="X967" s="16">
        <f t="shared" si="30"/>
        <v>0.20820130428283373</v>
      </c>
      <c r="Y967"/>
    </row>
    <row r="968" spans="2:25">
      <c r="B968" s="9">
        <v>1</v>
      </c>
      <c r="C968" s="3">
        <v>0</v>
      </c>
      <c r="D968" s="9">
        <v>1</v>
      </c>
      <c r="E968" s="3">
        <v>0</v>
      </c>
      <c r="F968" s="14">
        <v>0</v>
      </c>
      <c r="G968" s="13">
        <v>0</v>
      </c>
      <c r="H968" s="13">
        <v>0</v>
      </c>
      <c r="I968" s="13">
        <v>0</v>
      </c>
      <c r="J968" s="13">
        <v>0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0</v>
      </c>
      <c r="Q968" s="13">
        <v>0</v>
      </c>
      <c r="R968" s="13">
        <v>0</v>
      </c>
      <c r="S968" s="13">
        <v>1</v>
      </c>
      <c r="T968" s="13">
        <v>0</v>
      </c>
      <c r="U968" s="9">
        <v>1</v>
      </c>
      <c r="V968" s="9">
        <v>0</v>
      </c>
      <c r="W968" s="15">
        <f t="shared" si="31"/>
        <v>0.15052073406057503</v>
      </c>
      <c r="X968" s="16">
        <f t="shared" ref="X968:X1007" si="32">(V968-W968)^2</f>
        <v>2.2656491382134353E-2</v>
      </c>
      <c r="Y968"/>
    </row>
    <row r="969" spans="2:25">
      <c r="B969" s="9">
        <v>0</v>
      </c>
      <c r="C969" s="3">
        <v>1</v>
      </c>
      <c r="D969" s="9">
        <v>0</v>
      </c>
      <c r="E969" s="3">
        <v>0</v>
      </c>
      <c r="F969" s="14">
        <v>0</v>
      </c>
      <c r="G969" s="13">
        <v>0</v>
      </c>
      <c r="H969" s="13">
        <v>0</v>
      </c>
      <c r="I969" s="13">
        <v>0</v>
      </c>
      <c r="J969" s="13">
        <v>0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0</v>
      </c>
      <c r="Q969" s="13">
        <v>0</v>
      </c>
      <c r="R969" s="13">
        <v>0</v>
      </c>
      <c r="S969" s="13">
        <v>0</v>
      </c>
      <c r="T969" s="13">
        <v>0</v>
      </c>
      <c r="U969" s="9">
        <v>1</v>
      </c>
      <c r="V969" s="9">
        <v>0</v>
      </c>
      <c r="W969" s="15">
        <f t="shared" ref="W969:W1007" si="33">SUMPRODUCT(B$2:U$2,B969:U969)</f>
        <v>0.45740004791176225</v>
      </c>
      <c r="X969" s="16">
        <f t="shared" si="32"/>
        <v>0.20921480382968241</v>
      </c>
      <c r="Y969"/>
    </row>
    <row r="970" spans="2:25">
      <c r="B970" s="9">
        <v>0</v>
      </c>
      <c r="C970" s="3">
        <v>1</v>
      </c>
      <c r="D970" s="9">
        <v>1</v>
      </c>
      <c r="E970" s="3">
        <v>0</v>
      </c>
      <c r="F970" s="14">
        <v>0</v>
      </c>
      <c r="G970" s="13">
        <v>1</v>
      </c>
      <c r="H970" s="13">
        <v>0</v>
      </c>
      <c r="I970" s="13">
        <v>0</v>
      </c>
      <c r="J970" s="13">
        <v>0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0</v>
      </c>
      <c r="S970" s="13">
        <v>0</v>
      </c>
      <c r="T970" s="13">
        <v>0</v>
      </c>
      <c r="U970" s="9">
        <v>1</v>
      </c>
      <c r="V970" s="9">
        <v>0</v>
      </c>
      <c r="W970" s="15">
        <f t="shared" si="33"/>
        <v>0.15538790723637042</v>
      </c>
      <c r="X970" s="16">
        <f t="shared" si="32"/>
        <v>2.4145401715298859E-2</v>
      </c>
      <c r="Y970"/>
    </row>
    <row r="971" spans="2:25">
      <c r="B971" s="9">
        <v>0</v>
      </c>
      <c r="C971" s="3">
        <v>1</v>
      </c>
      <c r="D971" s="9">
        <v>0</v>
      </c>
      <c r="E971" s="3">
        <v>0</v>
      </c>
      <c r="F971" s="14">
        <v>0</v>
      </c>
      <c r="G971" s="13">
        <v>0</v>
      </c>
      <c r="H971" s="13">
        <v>0</v>
      </c>
      <c r="I971" s="13">
        <v>0</v>
      </c>
      <c r="J971" s="13">
        <v>0</v>
      </c>
      <c r="K971" s="13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3">
        <v>0</v>
      </c>
      <c r="R971" s="13">
        <v>0</v>
      </c>
      <c r="S971" s="13">
        <v>0</v>
      </c>
      <c r="T971" s="13">
        <v>0</v>
      </c>
      <c r="U971" s="9">
        <v>1</v>
      </c>
      <c r="V971" s="9">
        <v>0</v>
      </c>
      <c r="W971" s="15">
        <f t="shared" si="33"/>
        <v>0.45740004791176225</v>
      </c>
      <c r="X971" s="16">
        <f t="shared" si="32"/>
        <v>0.20921480382968241</v>
      </c>
      <c r="Y971"/>
    </row>
    <row r="972" spans="2:25">
      <c r="B972" s="9">
        <v>0</v>
      </c>
      <c r="C972" s="3">
        <v>1</v>
      </c>
      <c r="D972" s="9">
        <v>0</v>
      </c>
      <c r="E972" s="3">
        <v>1</v>
      </c>
      <c r="F972" s="14">
        <v>0</v>
      </c>
      <c r="G972" s="13">
        <v>0</v>
      </c>
      <c r="H972" s="13">
        <v>0</v>
      </c>
      <c r="I972" s="13">
        <v>0</v>
      </c>
      <c r="J972" s="13">
        <v>0</v>
      </c>
      <c r="K972" s="13">
        <v>0</v>
      </c>
      <c r="L972" s="13">
        <v>0</v>
      </c>
      <c r="M972" s="13">
        <v>0</v>
      </c>
      <c r="N972" s="13">
        <v>0</v>
      </c>
      <c r="O972" s="13">
        <v>0</v>
      </c>
      <c r="P972" s="13">
        <v>1</v>
      </c>
      <c r="Q972" s="13">
        <v>0</v>
      </c>
      <c r="R972" s="13">
        <v>0</v>
      </c>
      <c r="S972" s="13">
        <v>0</v>
      </c>
      <c r="T972" s="13">
        <v>0</v>
      </c>
      <c r="U972" s="9">
        <v>1</v>
      </c>
      <c r="V972" s="9">
        <v>0</v>
      </c>
      <c r="W972" s="15">
        <f t="shared" si="33"/>
        <v>0.28502928693578367</v>
      </c>
      <c r="X972" s="16">
        <f t="shared" si="32"/>
        <v>8.1241694411121293E-2</v>
      </c>
      <c r="Y972"/>
    </row>
    <row r="973" spans="2:25">
      <c r="B973" s="9">
        <v>1</v>
      </c>
      <c r="C973" s="3">
        <v>0</v>
      </c>
      <c r="D973" s="9">
        <v>1</v>
      </c>
      <c r="E973" s="3">
        <v>0</v>
      </c>
      <c r="F973" s="14">
        <v>0</v>
      </c>
      <c r="G973" s="13">
        <v>0</v>
      </c>
      <c r="H973" s="13">
        <v>0</v>
      </c>
      <c r="I973" s="13">
        <v>0</v>
      </c>
      <c r="J973" s="13">
        <v>0</v>
      </c>
      <c r="K973" s="13">
        <v>0</v>
      </c>
      <c r="L973" s="13">
        <v>0</v>
      </c>
      <c r="M973" s="13">
        <v>0</v>
      </c>
      <c r="N973" s="13">
        <v>0</v>
      </c>
      <c r="O973" s="13">
        <v>0</v>
      </c>
      <c r="P973" s="13">
        <v>0</v>
      </c>
      <c r="Q973" s="13">
        <v>0</v>
      </c>
      <c r="R973" s="13">
        <v>0</v>
      </c>
      <c r="S973" s="13">
        <v>0</v>
      </c>
      <c r="T973" s="13">
        <v>0</v>
      </c>
      <c r="U973" s="9">
        <v>1</v>
      </c>
      <c r="V973" s="9">
        <v>0</v>
      </c>
      <c r="W973" s="15">
        <f t="shared" si="33"/>
        <v>0.3579801533744244</v>
      </c>
      <c r="X973" s="16">
        <f t="shared" si="32"/>
        <v>0.12814979020997641</v>
      </c>
      <c r="Y973"/>
    </row>
    <row r="974" spans="2:25">
      <c r="B974" s="9">
        <v>0</v>
      </c>
      <c r="C974" s="3">
        <v>0</v>
      </c>
      <c r="D974" s="9">
        <v>1</v>
      </c>
      <c r="E974" s="3">
        <v>0</v>
      </c>
      <c r="F974" s="14">
        <v>0</v>
      </c>
      <c r="G974" s="13">
        <v>0</v>
      </c>
      <c r="H974" s="13">
        <v>0</v>
      </c>
      <c r="I974" s="13">
        <v>0</v>
      </c>
      <c r="J974" s="13">
        <v>0</v>
      </c>
      <c r="K974" s="13">
        <v>0</v>
      </c>
      <c r="L974" s="13">
        <v>0</v>
      </c>
      <c r="M974" s="13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0</v>
      </c>
      <c r="S974" s="13">
        <v>0</v>
      </c>
      <c r="T974" s="13">
        <v>0</v>
      </c>
      <c r="U974" s="9">
        <v>1</v>
      </c>
      <c r="V974" s="9">
        <v>0</v>
      </c>
      <c r="W974" s="15">
        <f t="shared" si="33"/>
        <v>0.45629081108743985</v>
      </c>
      <c r="X974" s="16">
        <f t="shared" si="32"/>
        <v>0.20820130428283373</v>
      </c>
      <c r="Y974"/>
    </row>
    <row r="975" spans="2:25">
      <c r="B975" s="9">
        <v>0</v>
      </c>
      <c r="C975" s="3">
        <v>1</v>
      </c>
      <c r="D975" s="9">
        <v>0</v>
      </c>
      <c r="E975" s="3">
        <v>1</v>
      </c>
      <c r="F975" s="14">
        <v>0</v>
      </c>
      <c r="G975" s="13">
        <v>1</v>
      </c>
      <c r="H975" s="13">
        <v>0</v>
      </c>
      <c r="I975" s="13">
        <v>0</v>
      </c>
      <c r="J975" s="13">
        <v>0</v>
      </c>
      <c r="K975" s="13">
        <v>0</v>
      </c>
      <c r="L975" s="13">
        <v>0</v>
      </c>
      <c r="M975" s="13">
        <v>0</v>
      </c>
      <c r="N975" s="13">
        <v>0</v>
      </c>
      <c r="O975" s="13">
        <v>0</v>
      </c>
      <c r="P975" s="13">
        <v>1</v>
      </c>
      <c r="Q975" s="13">
        <v>0</v>
      </c>
      <c r="R975" s="13">
        <v>0</v>
      </c>
      <c r="S975" s="13">
        <v>1</v>
      </c>
      <c r="T975" s="13">
        <v>0</v>
      </c>
      <c r="U975" s="9">
        <v>1</v>
      </c>
      <c r="V975" s="9">
        <v>0</v>
      </c>
      <c r="W975" s="15">
        <f t="shared" si="33"/>
        <v>-0.19651156997668939</v>
      </c>
      <c r="X975" s="16">
        <f t="shared" si="32"/>
        <v>3.8616797134703292E-2</v>
      </c>
      <c r="Y975"/>
    </row>
    <row r="976" spans="2:25">
      <c r="B976" s="9">
        <v>1</v>
      </c>
      <c r="C976" s="3">
        <v>0</v>
      </c>
      <c r="D976" s="9">
        <v>0</v>
      </c>
      <c r="E976" s="3">
        <v>1</v>
      </c>
      <c r="F976" s="14">
        <v>0</v>
      </c>
      <c r="G976" s="13">
        <v>0</v>
      </c>
      <c r="H976" s="13">
        <v>1</v>
      </c>
      <c r="I976" s="13">
        <v>0</v>
      </c>
      <c r="J976" s="13">
        <v>0</v>
      </c>
      <c r="K976" s="13">
        <v>0</v>
      </c>
      <c r="L976" s="13">
        <v>0</v>
      </c>
      <c r="M976" s="13">
        <v>0</v>
      </c>
      <c r="N976" s="13">
        <v>0</v>
      </c>
      <c r="O976" s="13">
        <v>0</v>
      </c>
      <c r="P976" s="13">
        <v>0</v>
      </c>
      <c r="Q976" s="13">
        <v>0</v>
      </c>
      <c r="R976" s="13">
        <v>0</v>
      </c>
      <c r="S976" s="13">
        <v>0</v>
      </c>
      <c r="T976" s="13">
        <v>0</v>
      </c>
      <c r="U976" s="9">
        <v>1</v>
      </c>
      <c r="V976" s="9">
        <v>0</v>
      </c>
      <c r="W976" s="15">
        <f t="shared" si="33"/>
        <v>0.13454554228208027</v>
      </c>
      <c r="X976" s="16">
        <f t="shared" si="32"/>
        <v>1.8102502947979049E-2</v>
      </c>
      <c r="Y976"/>
    </row>
    <row r="977" spans="2:25">
      <c r="B977" s="9">
        <v>1</v>
      </c>
      <c r="C977" s="3">
        <v>0</v>
      </c>
      <c r="D977" s="9">
        <v>1</v>
      </c>
      <c r="E977" s="3">
        <v>0</v>
      </c>
      <c r="F977" s="14">
        <v>0</v>
      </c>
      <c r="G977" s="13">
        <v>0</v>
      </c>
      <c r="H977" s="13">
        <v>1</v>
      </c>
      <c r="I977" s="13">
        <v>0</v>
      </c>
      <c r="J977" s="13">
        <v>0</v>
      </c>
      <c r="K977" s="13">
        <v>0</v>
      </c>
      <c r="L977" s="13">
        <v>0</v>
      </c>
      <c r="M977" s="13">
        <v>0</v>
      </c>
      <c r="N977" s="13">
        <v>0</v>
      </c>
      <c r="O977" s="13">
        <v>0</v>
      </c>
      <c r="P977" s="13">
        <v>0</v>
      </c>
      <c r="Q977" s="13">
        <v>0</v>
      </c>
      <c r="R977" s="13">
        <v>0</v>
      </c>
      <c r="S977" s="13">
        <v>1</v>
      </c>
      <c r="T977" s="13">
        <v>0</v>
      </c>
      <c r="U977" s="9">
        <v>1</v>
      </c>
      <c r="V977" s="9">
        <v>0</v>
      </c>
      <c r="W977" s="15">
        <f t="shared" si="33"/>
        <v>-8.7546942252637816E-2</v>
      </c>
      <c r="X977" s="16">
        <f t="shared" si="32"/>
        <v>7.6644670977867009E-3</v>
      </c>
      <c r="Y977"/>
    </row>
    <row r="978" spans="2:25">
      <c r="B978" s="9">
        <v>0</v>
      </c>
      <c r="C978" s="3">
        <v>1</v>
      </c>
      <c r="D978" s="9">
        <v>0</v>
      </c>
      <c r="E978" s="3">
        <v>0</v>
      </c>
      <c r="F978" s="14">
        <v>0</v>
      </c>
      <c r="G978" s="13">
        <v>0</v>
      </c>
      <c r="H978" s="13">
        <v>1</v>
      </c>
      <c r="I978" s="13">
        <v>0</v>
      </c>
      <c r="J978" s="13">
        <v>0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3">
        <v>0</v>
      </c>
      <c r="Q978" s="13">
        <v>0</v>
      </c>
      <c r="R978" s="13">
        <v>1</v>
      </c>
      <c r="S978" s="13">
        <v>0</v>
      </c>
      <c r="T978" s="13">
        <v>0</v>
      </c>
      <c r="U978" s="9">
        <v>1</v>
      </c>
      <c r="V978" s="9">
        <v>0</v>
      </c>
      <c r="W978" s="15">
        <f t="shared" si="33"/>
        <v>0.4071151412010976</v>
      </c>
      <c r="X978" s="16">
        <f t="shared" si="32"/>
        <v>0.16574273819518964</v>
      </c>
      <c r="Y978"/>
    </row>
    <row r="979" spans="2:25">
      <c r="B979" s="9">
        <v>1</v>
      </c>
      <c r="C979" s="3">
        <v>0</v>
      </c>
      <c r="D979" s="9">
        <v>0</v>
      </c>
      <c r="E979" s="3">
        <v>1</v>
      </c>
      <c r="F979" s="14">
        <v>0</v>
      </c>
      <c r="G979" s="13">
        <v>0</v>
      </c>
      <c r="H979" s="13">
        <v>0</v>
      </c>
      <c r="I979" s="13">
        <v>0</v>
      </c>
      <c r="J979" s="13">
        <v>0</v>
      </c>
      <c r="K979" s="13">
        <v>0</v>
      </c>
      <c r="L979" s="13">
        <v>0</v>
      </c>
      <c r="M979" s="13">
        <v>0</v>
      </c>
      <c r="N979" s="13">
        <v>0</v>
      </c>
      <c r="O979" s="13">
        <v>0</v>
      </c>
      <c r="P979" s="13">
        <v>0</v>
      </c>
      <c r="Q979" s="13">
        <v>0</v>
      </c>
      <c r="R979" s="13">
        <v>0</v>
      </c>
      <c r="S979" s="13">
        <v>0</v>
      </c>
      <c r="T979" s="13">
        <v>0</v>
      </c>
      <c r="U979" s="9">
        <v>1</v>
      </c>
      <c r="V979" s="9">
        <v>0</v>
      </c>
      <c r="W979" s="15">
        <f t="shared" si="33"/>
        <v>0.37261321859529306</v>
      </c>
      <c r="X979" s="16">
        <f t="shared" si="32"/>
        <v>0.13884061067194364</v>
      </c>
      <c r="Y979"/>
    </row>
    <row r="980" spans="2:25">
      <c r="B980" s="9">
        <v>0</v>
      </c>
      <c r="C980" s="3">
        <v>1</v>
      </c>
      <c r="D980" s="9">
        <v>1</v>
      </c>
      <c r="E980" s="3">
        <v>0</v>
      </c>
      <c r="F980" s="14">
        <v>0</v>
      </c>
      <c r="G980" s="13">
        <v>0</v>
      </c>
      <c r="H980" s="13">
        <v>0</v>
      </c>
      <c r="I980" s="13">
        <v>0</v>
      </c>
      <c r="J980" s="13">
        <v>0</v>
      </c>
      <c r="K980" s="13">
        <v>0</v>
      </c>
      <c r="L980" s="13">
        <v>0</v>
      </c>
      <c r="M980" s="13">
        <v>0</v>
      </c>
      <c r="N980" s="13">
        <v>0</v>
      </c>
      <c r="O980" s="13">
        <v>0</v>
      </c>
      <c r="P980" s="13">
        <v>0</v>
      </c>
      <c r="Q980" s="13">
        <v>1</v>
      </c>
      <c r="R980" s="13">
        <v>0</v>
      </c>
      <c r="S980" s="13">
        <v>0</v>
      </c>
      <c r="T980" s="13">
        <v>0</v>
      </c>
      <c r="U980" s="9">
        <v>1</v>
      </c>
      <c r="V980" s="9">
        <v>0</v>
      </c>
      <c r="W980" s="15">
        <f t="shared" si="33"/>
        <v>0.59415792972126347</v>
      </c>
      <c r="X980" s="16">
        <f t="shared" si="32"/>
        <v>0.35302364545065784</v>
      </c>
      <c r="Y980"/>
    </row>
    <row r="981" spans="2:25">
      <c r="B981" s="9">
        <v>0</v>
      </c>
      <c r="C981" s="3">
        <v>1</v>
      </c>
      <c r="D981" s="9">
        <v>1</v>
      </c>
      <c r="E981" s="3">
        <v>0</v>
      </c>
      <c r="F981" s="14">
        <v>0</v>
      </c>
      <c r="G981" s="13">
        <v>0</v>
      </c>
      <c r="H981" s="13">
        <v>0</v>
      </c>
      <c r="I981" s="13">
        <v>0</v>
      </c>
      <c r="J981" s="13">
        <v>0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0</v>
      </c>
      <c r="T981" s="13">
        <v>0</v>
      </c>
      <c r="U981" s="9">
        <v>1</v>
      </c>
      <c r="V981" s="9">
        <v>0</v>
      </c>
      <c r="W981" s="15">
        <f t="shared" si="33"/>
        <v>0.4294693448349941</v>
      </c>
      <c r="X981" s="16">
        <f t="shared" si="32"/>
        <v>0.18444391815299907</v>
      </c>
      <c r="Y981"/>
    </row>
    <row r="982" spans="2:25">
      <c r="B982" s="9">
        <v>0</v>
      </c>
      <c r="C982" s="3">
        <v>1</v>
      </c>
      <c r="D982" s="9">
        <v>0</v>
      </c>
      <c r="E982" s="3">
        <v>1</v>
      </c>
      <c r="F982" s="14">
        <v>0</v>
      </c>
      <c r="G982" s="13">
        <v>1</v>
      </c>
      <c r="H982" s="13">
        <v>0</v>
      </c>
      <c r="I982" s="13">
        <v>0</v>
      </c>
      <c r="J982" s="13">
        <v>0</v>
      </c>
      <c r="K982" s="13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1</v>
      </c>
      <c r="Q982" s="13">
        <v>0</v>
      </c>
      <c r="R982" s="13">
        <v>0</v>
      </c>
      <c r="S982" s="13">
        <v>0</v>
      </c>
      <c r="T982" s="13">
        <v>0</v>
      </c>
      <c r="U982" s="9">
        <v>1</v>
      </c>
      <c r="V982" s="9">
        <v>0</v>
      </c>
      <c r="W982" s="15">
        <f t="shared" si="33"/>
        <v>1.0947849337159976E-2</v>
      </c>
      <c r="X982" s="16">
        <f t="shared" si="32"/>
        <v>1.1985540510915413E-4</v>
      </c>
      <c r="Y982"/>
    </row>
    <row r="983" spans="2:25">
      <c r="B983" s="9">
        <v>1</v>
      </c>
      <c r="C983" s="3">
        <v>0</v>
      </c>
      <c r="D983" s="9">
        <v>1</v>
      </c>
      <c r="E983" s="3">
        <v>0</v>
      </c>
      <c r="F983" s="14">
        <v>0</v>
      </c>
      <c r="G983" s="13">
        <v>0</v>
      </c>
      <c r="H983" s="13">
        <v>0</v>
      </c>
      <c r="I983" s="13">
        <v>0</v>
      </c>
      <c r="J983" s="13">
        <v>0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  <c r="T983" s="13">
        <v>0</v>
      </c>
      <c r="U983" s="9">
        <v>1</v>
      </c>
      <c r="V983" s="9">
        <v>0</v>
      </c>
      <c r="W983" s="15">
        <f t="shared" si="33"/>
        <v>0.3579801533744244</v>
      </c>
      <c r="X983" s="16">
        <f t="shared" si="32"/>
        <v>0.12814979020997641</v>
      </c>
      <c r="Y983"/>
    </row>
    <row r="984" spans="2:25">
      <c r="B984" s="9">
        <v>0</v>
      </c>
      <c r="C984" s="3">
        <v>1</v>
      </c>
      <c r="D984" s="9">
        <v>1</v>
      </c>
      <c r="E984" s="3">
        <v>0</v>
      </c>
      <c r="F984" s="14">
        <v>0</v>
      </c>
      <c r="G984" s="13">
        <v>0</v>
      </c>
      <c r="H984" s="13">
        <v>0</v>
      </c>
      <c r="I984" s="13">
        <v>0</v>
      </c>
      <c r="J984" s="13">
        <v>0</v>
      </c>
      <c r="K984" s="13">
        <v>0</v>
      </c>
      <c r="L984" s="13">
        <v>0</v>
      </c>
      <c r="M984" s="13">
        <v>0</v>
      </c>
      <c r="N984" s="13">
        <v>0</v>
      </c>
      <c r="O984" s="13">
        <v>0</v>
      </c>
      <c r="P984" s="13">
        <v>0</v>
      </c>
      <c r="Q984" s="13">
        <v>0</v>
      </c>
      <c r="R984" s="13">
        <v>0</v>
      </c>
      <c r="S984" s="13">
        <v>1</v>
      </c>
      <c r="T984" s="13">
        <v>0</v>
      </c>
      <c r="U984" s="9">
        <v>1</v>
      </c>
      <c r="V984" s="9">
        <v>0</v>
      </c>
      <c r="W984" s="15">
        <f t="shared" si="33"/>
        <v>0.22200992552114474</v>
      </c>
      <c r="X984" s="16">
        <f t="shared" si="32"/>
        <v>4.9288407029904231E-2</v>
      </c>
      <c r="Y984"/>
    </row>
    <row r="985" spans="2:25">
      <c r="B985" s="9">
        <v>0</v>
      </c>
      <c r="C985" s="3">
        <v>0</v>
      </c>
      <c r="D985" s="9">
        <v>0</v>
      </c>
      <c r="E985" s="3">
        <v>1</v>
      </c>
      <c r="F985" s="14">
        <v>0</v>
      </c>
      <c r="G985" s="13">
        <v>0</v>
      </c>
      <c r="H985" s="13">
        <v>0</v>
      </c>
      <c r="I985" s="13">
        <v>0</v>
      </c>
      <c r="J985" s="13">
        <v>0</v>
      </c>
      <c r="K985" s="13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0</v>
      </c>
      <c r="Q985" s="13">
        <v>0</v>
      </c>
      <c r="R985" s="13">
        <v>0</v>
      </c>
      <c r="S985" s="13">
        <v>1</v>
      </c>
      <c r="T985" s="13">
        <v>0</v>
      </c>
      <c r="U985" s="9">
        <v>1</v>
      </c>
      <c r="V985" s="9">
        <v>0</v>
      </c>
      <c r="W985" s="15">
        <f t="shared" si="33"/>
        <v>0.2634644569944592</v>
      </c>
      <c r="X985" s="16">
        <f t="shared" si="32"/>
        <v>6.9413520099385242E-2</v>
      </c>
      <c r="Y985"/>
    </row>
    <row r="986" spans="2:25">
      <c r="B986" s="9">
        <v>0</v>
      </c>
      <c r="C986" s="3">
        <v>0</v>
      </c>
      <c r="D986" s="9">
        <v>1</v>
      </c>
      <c r="E986" s="3">
        <v>0</v>
      </c>
      <c r="F986" s="14">
        <v>0</v>
      </c>
      <c r="G986" s="13">
        <v>0</v>
      </c>
      <c r="H986" s="13">
        <v>0</v>
      </c>
      <c r="I986" s="13">
        <v>0</v>
      </c>
      <c r="J986" s="13">
        <v>0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13">
        <v>0</v>
      </c>
      <c r="T986" s="13">
        <v>0</v>
      </c>
      <c r="U986" s="9">
        <v>1</v>
      </c>
      <c r="V986" s="9">
        <v>0</v>
      </c>
      <c r="W986" s="15">
        <f t="shared" si="33"/>
        <v>0.45629081108743985</v>
      </c>
      <c r="X986" s="16">
        <f t="shared" si="32"/>
        <v>0.20820130428283373</v>
      </c>
      <c r="Y986"/>
    </row>
    <row r="987" spans="2:25">
      <c r="B987" s="9">
        <v>1</v>
      </c>
      <c r="C987" s="3">
        <v>0</v>
      </c>
      <c r="D987" s="9">
        <v>0</v>
      </c>
      <c r="E987" s="3">
        <v>1</v>
      </c>
      <c r="F987" s="14">
        <v>0</v>
      </c>
      <c r="G987" s="13">
        <v>0</v>
      </c>
      <c r="H987" s="13">
        <v>0</v>
      </c>
      <c r="I987" s="13">
        <v>0</v>
      </c>
      <c r="J987" s="13">
        <v>0</v>
      </c>
      <c r="K987" s="13">
        <v>0</v>
      </c>
      <c r="L987" s="13">
        <v>0</v>
      </c>
      <c r="M987" s="13">
        <v>0</v>
      </c>
      <c r="N987" s="13">
        <v>1</v>
      </c>
      <c r="O987" s="13">
        <v>1</v>
      </c>
      <c r="P987" s="13">
        <v>0</v>
      </c>
      <c r="Q987" s="13">
        <v>0</v>
      </c>
      <c r="R987" s="13">
        <v>0</v>
      </c>
      <c r="S987" s="13">
        <v>0</v>
      </c>
      <c r="T987" s="13">
        <v>0</v>
      </c>
      <c r="U987" s="9">
        <v>1</v>
      </c>
      <c r="V987" s="9">
        <v>0</v>
      </c>
      <c r="W987" s="15">
        <f t="shared" si="33"/>
        <v>0.67891915529849656</v>
      </c>
      <c r="X987" s="16">
        <f t="shared" si="32"/>
        <v>0.46093121943122406</v>
      </c>
      <c r="Y987"/>
    </row>
    <row r="988" spans="2:25">
      <c r="B988" s="9">
        <v>0</v>
      </c>
      <c r="C988" s="3">
        <v>1</v>
      </c>
      <c r="D988" s="9">
        <v>1</v>
      </c>
      <c r="E988" s="3">
        <v>0</v>
      </c>
      <c r="F988" s="14">
        <v>0</v>
      </c>
      <c r="G988" s="13">
        <v>0</v>
      </c>
      <c r="H988" s="13">
        <v>0</v>
      </c>
      <c r="I988" s="13">
        <v>0</v>
      </c>
      <c r="J988" s="13">
        <v>0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1</v>
      </c>
      <c r="S988" s="13">
        <v>0</v>
      </c>
      <c r="T988" s="13">
        <v>0</v>
      </c>
      <c r="U988" s="9">
        <v>1</v>
      </c>
      <c r="V988" s="9">
        <v>0</v>
      </c>
      <c r="W988" s="15">
        <f t="shared" si="33"/>
        <v>0.61725211443754224</v>
      </c>
      <c r="X988" s="16">
        <f t="shared" si="32"/>
        <v>0.38100017277761672</v>
      </c>
      <c r="Y988"/>
    </row>
    <row r="989" spans="2:25">
      <c r="B989" s="9">
        <v>1</v>
      </c>
      <c r="C989" s="3">
        <v>0</v>
      </c>
      <c r="D989" s="9">
        <v>0</v>
      </c>
      <c r="E989" s="3">
        <v>0</v>
      </c>
      <c r="F989" s="14">
        <v>0</v>
      </c>
      <c r="G989" s="13">
        <v>1</v>
      </c>
      <c r="H989" s="13">
        <v>0</v>
      </c>
      <c r="I989" s="13">
        <v>0</v>
      </c>
      <c r="J989" s="13">
        <v>0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1</v>
      </c>
      <c r="Q989" s="13">
        <v>0</v>
      </c>
      <c r="R989" s="13">
        <v>0</v>
      </c>
      <c r="S989" s="13">
        <v>1</v>
      </c>
      <c r="T989" s="13">
        <v>0</v>
      </c>
      <c r="U989" s="9">
        <v>1</v>
      </c>
      <c r="V989" s="9">
        <v>0</v>
      </c>
      <c r="W989" s="15">
        <f t="shared" si="33"/>
        <v>-0.25470312358135971</v>
      </c>
      <c r="X989" s="16">
        <f t="shared" si="32"/>
        <v>6.4873681162101404E-2</v>
      </c>
      <c r="Y989"/>
    </row>
    <row r="990" spans="2:25">
      <c r="B990" s="9">
        <v>0</v>
      </c>
      <c r="C990" s="3">
        <v>1</v>
      </c>
      <c r="D990" s="9">
        <v>0</v>
      </c>
      <c r="E990" s="3">
        <v>0</v>
      </c>
      <c r="F990" s="14">
        <v>0</v>
      </c>
      <c r="G990" s="13">
        <v>0</v>
      </c>
      <c r="H990" s="13">
        <v>0</v>
      </c>
      <c r="I990" s="13">
        <v>0</v>
      </c>
      <c r="J990" s="13">
        <v>0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0</v>
      </c>
      <c r="Q990" s="13">
        <v>0</v>
      </c>
      <c r="R990" s="13">
        <v>0</v>
      </c>
      <c r="S990" s="13">
        <v>0</v>
      </c>
      <c r="T990" s="13">
        <v>0</v>
      </c>
      <c r="U990" s="9">
        <v>1</v>
      </c>
      <c r="V990" s="9">
        <v>0</v>
      </c>
      <c r="W990" s="15">
        <f t="shared" si="33"/>
        <v>0.45740004791176225</v>
      </c>
      <c r="X990" s="16">
        <f t="shared" si="32"/>
        <v>0.20921480382968241</v>
      </c>
      <c r="Y990"/>
    </row>
    <row r="991" spans="2:25">
      <c r="B991" s="9">
        <v>0</v>
      </c>
      <c r="C991" s="3">
        <v>1</v>
      </c>
      <c r="D991" s="9">
        <v>0</v>
      </c>
      <c r="E991" s="3">
        <v>1</v>
      </c>
      <c r="F991" s="14">
        <v>0</v>
      </c>
      <c r="G991" s="13">
        <v>0</v>
      </c>
      <c r="H991" s="13">
        <v>0</v>
      </c>
      <c r="I991" s="13">
        <v>0</v>
      </c>
      <c r="J991" s="13">
        <v>0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3">
        <v>0</v>
      </c>
      <c r="Q991" s="13">
        <v>0</v>
      </c>
      <c r="R991" s="13">
        <v>1</v>
      </c>
      <c r="S991" s="13">
        <v>0</v>
      </c>
      <c r="T991" s="13">
        <v>0</v>
      </c>
      <c r="U991" s="9">
        <v>1</v>
      </c>
      <c r="V991" s="9">
        <v>0</v>
      </c>
      <c r="W991" s="15">
        <f t="shared" si="33"/>
        <v>0.63188517965841096</v>
      </c>
      <c r="X991" s="16">
        <f t="shared" si="32"/>
        <v>0.3992788802719423</v>
      </c>
      <c r="Y991"/>
    </row>
    <row r="992" spans="2:25">
      <c r="B992" s="9">
        <v>1</v>
      </c>
      <c r="C992" s="3">
        <v>0</v>
      </c>
      <c r="D992" s="9">
        <v>0</v>
      </c>
      <c r="E992" s="3">
        <v>1</v>
      </c>
      <c r="F992" s="14">
        <v>0</v>
      </c>
      <c r="G992" s="13">
        <v>0</v>
      </c>
      <c r="H992" s="13">
        <v>0</v>
      </c>
      <c r="I992" s="13">
        <v>0</v>
      </c>
      <c r="J992" s="13">
        <v>0</v>
      </c>
      <c r="K992" s="13">
        <v>0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3">
        <v>0</v>
      </c>
      <c r="R992" s="13">
        <v>0</v>
      </c>
      <c r="S992" s="13">
        <v>0</v>
      </c>
      <c r="T992" s="13">
        <v>0</v>
      </c>
      <c r="U992" s="9">
        <v>1</v>
      </c>
      <c r="V992" s="9">
        <v>0</v>
      </c>
      <c r="W992" s="15">
        <f t="shared" si="33"/>
        <v>0.37261321859529306</v>
      </c>
      <c r="X992" s="16">
        <f t="shared" si="32"/>
        <v>0.13884061067194364</v>
      </c>
      <c r="Y992"/>
    </row>
    <row r="993" spans="2:25">
      <c r="B993" s="9">
        <v>0</v>
      </c>
      <c r="C993" s="3">
        <v>1</v>
      </c>
      <c r="D993" s="9">
        <v>0</v>
      </c>
      <c r="E993" s="3">
        <v>1</v>
      </c>
      <c r="F993" s="14">
        <v>0</v>
      </c>
      <c r="G993" s="13">
        <v>0</v>
      </c>
      <c r="H993" s="13">
        <v>0</v>
      </c>
      <c r="I993" s="13">
        <v>0</v>
      </c>
      <c r="J993" s="13">
        <v>0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0</v>
      </c>
      <c r="S993" s="13">
        <v>0</v>
      </c>
      <c r="T993" s="13">
        <v>0</v>
      </c>
      <c r="U993" s="9">
        <v>1</v>
      </c>
      <c r="V993" s="9">
        <v>0</v>
      </c>
      <c r="W993" s="15">
        <f t="shared" si="33"/>
        <v>0.44410241005586282</v>
      </c>
      <c r="X993" s="16">
        <f t="shared" si="32"/>
        <v>0.19722695061742573</v>
      </c>
      <c r="Y993"/>
    </row>
    <row r="994" spans="2:25">
      <c r="B994" s="9">
        <v>1</v>
      </c>
      <c r="C994" s="3">
        <v>0</v>
      </c>
      <c r="D994" s="9">
        <v>0</v>
      </c>
      <c r="E994" s="3">
        <v>1</v>
      </c>
      <c r="F994" s="14">
        <v>0</v>
      </c>
      <c r="G994" s="13">
        <v>0</v>
      </c>
      <c r="H994" s="13">
        <v>0</v>
      </c>
      <c r="I994" s="13">
        <v>0</v>
      </c>
      <c r="J994" s="13">
        <v>0</v>
      </c>
      <c r="K994" s="13">
        <v>0</v>
      </c>
      <c r="L994" s="13">
        <v>0</v>
      </c>
      <c r="M994" s="13">
        <v>0</v>
      </c>
      <c r="N994" s="13">
        <v>0</v>
      </c>
      <c r="O994" s="13">
        <v>0</v>
      </c>
      <c r="P994" s="13">
        <v>0</v>
      </c>
      <c r="Q994" s="13">
        <v>0</v>
      </c>
      <c r="R994" s="13">
        <v>0</v>
      </c>
      <c r="S994" s="13">
        <v>0</v>
      </c>
      <c r="T994" s="13">
        <v>0</v>
      </c>
      <c r="U994" s="9">
        <v>1</v>
      </c>
      <c r="V994" s="9">
        <v>0</v>
      </c>
      <c r="W994" s="15">
        <f t="shared" si="33"/>
        <v>0.37261321859529306</v>
      </c>
      <c r="X994" s="16">
        <f t="shared" si="32"/>
        <v>0.13884061067194364</v>
      </c>
      <c r="Y994"/>
    </row>
    <row r="995" spans="2:25">
      <c r="B995" s="9">
        <v>0</v>
      </c>
      <c r="C995" s="3">
        <v>1</v>
      </c>
      <c r="D995" s="9">
        <v>1</v>
      </c>
      <c r="E995" s="3">
        <v>0</v>
      </c>
      <c r="F995" s="14">
        <v>0</v>
      </c>
      <c r="G995" s="13">
        <v>0</v>
      </c>
      <c r="H995" s="13">
        <v>0</v>
      </c>
      <c r="I995" s="13">
        <v>0</v>
      </c>
      <c r="J995" s="13">
        <v>0</v>
      </c>
      <c r="K995" s="13">
        <v>0</v>
      </c>
      <c r="L995" s="13">
        <v>0</v>
      </c>
      <c r="M995" s="13">
        <v>0</v>
      </c>
      <c r="N995" s="13">
        <v>0</v>
      </c>
      <c r="O995" s="13">
        <v>0</v>
      </c>
      <c r="P995" s="13">
        <v>0</v>
      </c>
      <c r="Q995" s="13">
        <v>0</v>
      </c>
      <c r="R995" s="13">
        <v>1</v>
      </c>
      <c r="S995" s="13">
        <v>0</v>
      </c>
      <c r="T995" s="13">
        <v>0</v>
      </c>
      <c r="U995" s="9">
        <v>1</v>
      </c>
      <c r="V995" s="9">
        <v>0</v>
      </c>
      <c r="W995" s="15">
        <f t="shared" si="33"/>
        <v>0.61725211443754224</v>
      </c>
      <c r="X995" s="16">
        <f t="shared" si="32"/>
        <v>0.38100017277761672</v>
      </c>
      <c r="Y995"/>
    </row>
    <row r="996" spans="2:25">
      <c r="B996" s="9">
        <v>1</v>
      </c>
      <c r="C996" s="3">
        <v>0</v>
      </c>
      <c r="D996" s="9">
        <v>1</v>
      </c>
      <c r="E996" s="3">
        <v>0</v>
      </c>
      <c r="F996" s="14">
        <v>0</v>
      </c>
      <c r="G996" s="13">
        <v>0</v>
      </c>
      <c r="H996" s="13">
        <v>0</v>
      </c>
      <c r="I996" s="13">
        <v>0</v>
      </c>
      <c r="J996" s="13">
        <v>0</v>
      </c>
      <c r="K996" s="13">
        <v>0</v>
      </c>
      <c r="L996" s="13">
        <v>0</v>
      </c>
      <c r="M996" s="13">
        <v>0</v>
      </c>
      <c r="N996" s="13">
        <v>0</v>
      </c>
      <c r="O996" s="13">
        <v>0</v>
      </c>
      <c r="P996" s="13">
        <v>0</v>
      </c>
      <c r="Q996" s="13">
        <v>0</v>
      </c>
      <c r="R996" s="13">
        <v>0</v>
      </c>
      <c r="S996" s="13">
        <v>1</v>
      </c>
      <c r="T996" s="13">
        <v>0</v>
      </c>
      <c r="U996" s="9">
        <v>1</v>
      </c>
      <c r="V996" s="9">
        <v>0</v>
      </c>
      <c r="W996" s="15">
        <f t="shared" si="33"/>
        <v>0.15052073406057503</v>
      </c>
      <c r="X996" s="16">
        <f t="shared" si="32"/>
        <v>2.2656491382134353E-2</v>
      </c>
      <c r="Y996"/>
    </row>
    <row r="997" spans="2:25">
      <c r="B997" s="9">
        <v>1</v>
      </c>
      <c r="C997" s="3">
        <v>0</v>
      </c>
      <c r="D997" s="9">
        <v>1</v>
      </c>
      <c r="E997" s="3">
        <v>0</v>
      </c>
      <c r="F997" s="14">
        <v>0</v>
      </c>
      <c r="G997" s="13">
        <v>0</v>
      </c>
      <c r="H997" s="13">
        <v>1</v>
      </c>
      <c r="I997" s="13">
        <v>0</v>
      </c>
      <c r="J997" s="13">
        <v>0</v>
      </c>
      <c r="K997" s="13">
        <v>0</v>
      </c>
      <c r="L997" s="13">
        <v>0</v>
      </c>
      <c r="M997" s="13">
        <v>0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>
        <v>0</v>
      </c>
      <c r="U997" s="9">
        <v>1</v>
      </c>
      <c r="V997" s="9">
        <v>0</v>
      </c>
      <c r="W997" s="15">
        <f t="shared" si="33"/>
        <v>0.11991247706121155</v>
      </c>
      <c r="X997" s="16">
        <f t="shared" si="32"/>
        <v>1.4379002154955587E-2</v>
      </c>
      <c r="Y997"/>
    </row>
    <row r="998" spans="2:25">
      <c r="B998" s="9">
        <v>0</v>
      </c>
      <c r="C998" s="3">
        <v>1</v>
      </c>
      <c r="D998" s="9">
        <v>0</v>
      </c>
      <c r="E998" s="3">
        <v>1</v>
      </c>
      <c r="F998" s="14">
        <v>0</v>
      </c>
      <c r="G998" s="13">
        <v>1</v>
      </c>
      <c r="H998" s="13">
        <v>0</v>
      </c>
      <c r="I998" s="13">
        <v>0</v>
      </c>
      <c r="J998" s="13">
        <v>1</v>
      </c>
      <c r="K998" s="13">
        <v>0</v>
      </c>
      <c r="L998" s="13">
        <v>0</v>
      </c>
      <c r="M998" s="13">
        <v>0</v>
      </c>
      <c r="N998" s="13">
        <v>0</v>
      </c>
      <c r="O998" s="13">
        <v>0</v>
      </c>
      <c r="P998" s="13">
        <v>0</v>
      </c>
      <c r="Q998" s="13">
        <v>0</v>
      </c>
      <c r="R998" s="13">
        <v>0</v>
      </c>
      <c r="S998" s="13">
        <v>0</v>
      </c>
      <c r="T998" s="13">
        <v>0</v>
      </c>
      <c r="U998" s="9">
        <v>1</v>
      </c>
      <c r="V998" s="9">
        <v>0</v>
      </c>
      <c r="W998" s="15">
        <f t="shared" si="33"/>
        <v>0.46414554904085503</v>
      </c>
      <c r="X998" s="16">
        <f t="shared" si="32"/>
        <v>0.21543109069443675</v>
      </c>
      <c r="Y998"/>
    </row>
    <row r="999" spans="2:25">
      <c r="B999" s="9">
        <v>0</v>
      </c>
      <c r="C999" s="3">
        <v>0</v>
      </c>
      <c r="D999" s="9">
        <v>0</v>
      </c>
      <c r="E999" s="3">
        <v>0</v>
      </c>
      <c r="F999" s="14">
        <v>0</v>
      </c>
      <c r="G999" s="13">
        <v>1</v>
      </c>
      <c r="H999" s="13">
        <v>1</v>
      </c>
      <c r="I999" s="13">
        <v>0</v>
      </c>
      <c r="J999" s="13">
        <v>1</v>
      </c>
      <c r="K999" s="13">
        <v>0</v>
      </c>
      <c r="L999" s="13">
        <v>0</v>
      </c>
      <c r="M999" s="13">
        <v>0</v>
      </c>
      <c r="N999" s="13">
        <v>0</v>
      </c>
      <c r="O999" s="13">
        <v>0</v>
      </c>
      <c r="P999" s="13">
        <v>1</v>
      </c>
      <c r="Q999" s="13">
        <v>0</v>
      </c>
      <c r="R999" s="13">
        <v>0</v>
      </c>
      <c r="S999" s="13">
        <v>1</v>
      </c>
      <c r="T999" s="13">
        <v>0</v>
      </c>
      <c r="U999" s="9">
        <v>1</v>
      </c>
      <c r="V999" s="9">
        <v>0</v>
      </c>
      <c r="W999" s="15">
        <f t="shared" si="33"/>
        <v>-0.1003355655979411</v>
      </c>
      <c r="X999" s="16">
        <f t="shared" si="32"/>
        <v>1.0067225723858741E-2</v>
      </c>
      <c r="Y999"/>
    </row>
    <row r="1000" spans="2:25">
      <c r="B1000" s="9">
        <v>0</v>
      </c>
      <c r="C1000" s="3">
        <v>0</v>
      </c>
      <c r="D1000" s="9">
        <v>1</v>
      </c>
      <c r="E1000" s="3">
        <v>0</v>
      </c>
      <c r="F1000" s="14">
        <v>0</v>
      </c>
      <c r="G1000" s="13">
        <v>0</v>
      </c>
      <c r="H1000" s="13">
        <v>0</v>
      </c>
      <c r="I1000" s="13">
        <v>0</v>
      </c>
      <c r="J1000" s="13">
        <v>0</v>
      </c>
      <c r="K1000" s="13">
        <v>0</v>
      </c>
      <c r="L1000" s="13">
        <v>0</v>
      </c>
      <c r="M1000" s="13">
        <v>1</v>
      </c>
      <c r="N1000" s="13">
        <v>0</v>
      </c>
      <c r="O1000" s="13">
        <v>0</v>
      </c>
      <c r="P1000" s="13">
        <v>0</v>
      </c>
      <c r="Q1000" s="13">
        <v>0</v>
      </c>
      <c r="R1000" s="13">
        <v>0</v>
      </c>
      <c r="S1000" s="13">
        <v>0</v>
      </c>
      <c r="T1000" s="13">
        <v>0</v>
      </c>
      <c r="U1000" s="9">
        <v>1</v>
      </c>
      <c r="V1000" s="9">
        <v>0</v>
      </c>
      <c r="W1000" s="15">
        <f t="shared" si="33"/>
        <v>0.68621550571114676</v>
      </c>
      <c r="X1000" s="16">
        <f t="shared" si="32"/>
        <v>0.47089172027840487</v>
      </c>
      <c r="Y1000"/>
    </row>
    <row r="1001" spans="2:25">
      <c r="B1001" s="9">
        <v>1</v>
      </c>
      <c r="C1001" s="3">
        <v>0</v>
      </c>
      <c r="D1001" s="9">
        <v>1</v>
      </c>
      <c r="E1001" s="3">
        <v>0</v>
      </c>
      <c r="F1001" s="14">
        <v>0</v>
      </c>
      <c r="G1001" s="13">
        <v>0</v>
      </c>
      <c r="H1001" s="13">
        <v>0</v>
      </c>
      <c r="I1001" s="13">
        <v>0</v>
      </c>
      <c r="J1001" s="13">
        <v>0</v>
      </c>
      <c r="K1001" s="13">
        <v>0</v>
      </c>
      <c r="L1001" s="13">
        <v>0</v>
      </c>
      <c r="M1001" s="13">
        <v>0</v>
      </c>
      <c r="N1001" s="13">
        <v>0</v>
      </c>
      <c r="O1001" s="13">
        <v>0</v>
      </c>
      <c r="P1001" s="13">
        <v>0</v>
      </c>
      <c r="Q1001" s="13">
        <v>0</v>
      </c>
      <c r="R1001" s="13">
        <v>0</v>
      </c>
      <c r="S1001" s="13">
        <v>0</v>
      </c>
      <c r="T1001" s="13">
        <v>0</v>
      </c>
      <c r="U1001" s="9">
        <v>1</v>
      </c>
      <c r="V1001" s="9">
        <v>0</v>
      </c>
      <c r="W1001" s="15">
        <f t="shared" si="33"/>
        <v>0.3579801533744244</v>
      </c>
      <c r="X1001" s="16">
        <f t="shared" si="32"/>
        <v>0.12814979020997641</v>
      </c>
      <c r="Y1001"/>
    </row>
    <row r="1002" spans="2:25">
      <c r="B1002" s="9">
        <v>1</v>
      </c>
      <c r="C1002" s="3">
        <v>0</v>
      </c>
      <c r="D1002" s="9">
        <v>1</v>
      </c>
      <c r="E1002" s="3">
        <v>0</v>
      </c>
      <c r="F1002" s="14">
        <v>0</v>
      </c>
      <c r="G1002" s="13">
        <v>0</v>
      </c>
      <c r="H1002" s="13">
        <v>1</v>
      </c>
      <c r="I1002" s="13">
        <v>0</v>
      </c>
      <c r="J1002" s="13">
        <v>0</v>
      </c>
      <c r="K1002" s="13">
        <v>0</v>
      </c>
      <c r="L1002" s="13">
        <v>0</v>
      </c>
      <c r="M1002" s="13">
        <v>0</v>
      </c>
      <c r="N1002" s="13">
        <v>1</v>
      </c>
      <c r="O1002" s="13">
        <v>0</v>
      </c>
      <c r="P1002" s="13">
        <v>0</v>
      </c>
      <c r="Q1002" s="13">
        <v>0</v>
      </c>
      <c r="R1002" s="13">
        <v>0</v>
      </c>
      <c r="S1002" s="13">
        <v>0</v>
      </c>
      <c r="T1002" s="13">
        <v>0</v>
      </c>
      <c r="U1002" s="9">
        <v>1</v>
      </c>
      <c r="V1002" s="9">
        <v>0</v>
      </c>
      <c r="W1002" s="15">
        <f t="shared" si="33"/>
        <v>0.2656852057086948</v>
      </c>
      <c r="X1002" s="16">
        <f t="shared" si="32"/>
        <v>7.058862853247147E-2</v>
      </c>
      <c r="Y1002"/>
    </row>
    <row r="1003" spans="2:25">
      <c r="B1003" s="9">
        <v>1</v>
      </c>
      <c r="C1003" s="3">
        <v>0</v>
      </c>
      <c r="D1003" s="9">
        <v>0</v>
      </c>
      <c r="E1003" s="3">
        <v>1</v>
      </c>
      <c r="F1003" s="14">
        <v>0</v>
      </c>
      <c r="G1003" s="13">
        <v>0</v>
      </c>
      <c r="H1003" s="13">
        <v>0</v>
      </c>
      <c r="I1003" s="13">
        <v>0</v>
      </c>
      <c r="J1003" s="13">
        <v>0</v>
      </c>
      <c r="K1003" s="13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0</v>
      </c>
      <c r="Q1003" s="13">
        <v>0</v>
      </c>
      <c r="R1003" s="13">
        <v>0</v>
      </c>
      <c r="S1003" s="13">
        <v>0</v>
      </c>
      <c r="T1003" s="13">
        <v>0</v>
      </c>
      <c r="U1003" s="9">
        <v>1</v>
      </c>
      <c r="V1003" s="9">
        <v>0</v>
      </c>
      <c r="W1003" s="15">
        <f t="shared" si="33"/>
        <v>0.37261321859529306</v>
      </c>
      <c r="X1003" s="16">
        <f t="shared" si="32"/>
        <v>0.13884061067194364</v>
      </c>
      <c r="Y1003"/>
    </row>
    <row r="1004" spans="2:25">
      <c r="B1004" s="9">
        <v>0</v>
      </c>
      <c r="C1004" s="3">
        <v>1</v>
      </c>
      <c r="D1004" s="9">
        <v>0</v>
      </c>
      <c r="E1004" s="3">
        <v>1</v>
      </c>
      <c r="F1004" s="14">
        <v>0</v>
      </c>
      <c r="G1004" s="13">
        <v>0</v>
      </c>
      <c r="H1004" s="13">
        <v>0</v>
      </c>
      <c r="I1004" s="13">
        <v>0</v>
      </c>
      <c r="J1004" s="13">
        <v>0</v>
      </c>
      <c r="K1004" s="13">
        <v>0</v>
      </c>
      <c r="L1004" s="13">
        <v>0</v>
      </c>
      <c r="M1004" s="13">
        <v>0</v>
      </c>
      <c r="N1004" s="13">
        <v>0</v>
      </c>
      <c r="O1004" s="13">
        <v>0</v>
      </c>
      <c r="P1004" s="13">
        <v>0</v>
      </c>
      <c r="Q1004" s="13">
        <v>0</v>
      </c>
      <c r="R1004" s="13">
        <v>0</v>
      </c>
      <c r="S1004" s="13">
        <v>0</v>
      </c>
      <c r="T1004" s="13">
        <v>0</v>
      </c>
      <c r="U1004" s="9">
        <v>1</v>
      </c>
      <c r="V1004" s="9">
        <v>0</v>
      </c>
      <c r="W1004" s="15">
        <f t="shared" si="33"/>
        <v>0.44410241005586282</v>
      </c>
      <c r="X1004" s="16">
        <f t="shared" si="32"/>
        <v>0.19722695061742573</v>
      </c>
      <c r="Y1004"/>
    </row>
    <row r="1005" spans="2:25">
      <c r="B1005" s="9">
        <v>1</v>
      </c>
      <c r="C1005" s="3">
        <v>0</v>
      </c>
      <c r="D1005" s="9">
        <v>1</v>
      </c>
      <c r="E1005" s="3">
        <v>0</v>
      </c>
      <c r="F1005" s="14">
        <v>0</v>
      </c>
      <c r="G1005" s="13">
        <v>0</v>
      </c>
      <c r="H1005" s="13">
        <v>1</v>
      </c>
      <c r="I1005" s="13">
        <v>0</v>
      </c>
      <c r="J1005" s="13">
        <v>0</v>
      </c>
      <c r="K1005" s="13">
        <v>0</v>
      </c>
      <c r="L1005" s="13">
        <v>0</v>
      </c>
      <c r="M1005" s="13">
        <v>0</v>
      </c>
      <c r="N1005" s="13">
        <v>0</v>
      </c>
      <c r="O1005" s="13">
        <v>0</v>
      </c>
      <c r="P1005" s="13">
        <v>0</v>
      </c>
      <c r="Q1005" s="13">
        <v>0</v>
      </c>
      <c r="R1005" s="13">
        <v>0</v>
      </c>
      <c r="S1005" s="13">
        <v>0</v>
      </c>
      <c r="T1005" s="13">
        <v>0</v>
      </c>
      <c r="U1005" s="9">
        <v>1</v>
      </c>
      <c r="V1005" s="9">
        <v>0</v>
      </c>
      <c r="W1005" s="15">
        <f t="shared" si="33"/>
        <v>0.11991247706121155</v>
      </c>
      <c r="X1005" s="16">
        <f t="shared" si="32"/>
        <v>1.4379002154955587E-2</v>
      </c>
      <c r="Y1005"/>
    </row>
    <row r="1006" spans="2:25">
      <c r="B1006" s="9">
        <v>0</v>
      </c>
      <c r="C1006" s="3">
        <v>0</v>
      </c>
      <c r="D1006" s="9">
        <v>1</v>
      </c>
      <c r="E1006" s="3">
        <v>0</v>
      </c>
      <c r="F1006" s="14">
        <v>0</v>
      </c>
      <c r="G1006" s="13">
        <v>0</v>
      </c>
      <c r="H1006" s="13">
        <v>0</v>
      </c>
      <c r="I1006" s="13">
        <v>0</v>
      </c>
      <c r="J1006" s="13">
        <v>0</v>
      </c>
      <c r="K1006" s="13">
        <v>0</v>
      </c>
      <c r="L1006" s="13">
        <v>0</v>
      </c>
      <c r="M1006" s="13">
        <v>0</v>
      </c>
      <c r="N1006" s="13">
        <v>0</v>
      </c>
      <c r="O1006" s="13">
        <v>0</v>
      </c>
      <c r="P1006" s="13">
        <v>0</v>
      </c>
      <c r="Q1006" s="13">
        <v>0</v>
      </c>
      <c r="R1006" s="13">
        <v>0</v>
      </c>
      <c r="S1006" s="13">
        <v>0</v>
      </c>
      <c r="T1006" s="13">
        <v>0</v>
      </c>
      <c r="U1006" s="9">
        <v>1</v>
      </c>
      <c r="V1006" s="9">
        <v>0</v>
      </c>
      <c r="W1006" s="15">
        <f t="shared" si="33"/>
        <v>0.45629081108743985</v>
      </c>
      <c r="X1006" s="16">
        <f t="shared" si="32"/>
        <v>0.20820130428283373</v>
      </c>
      <c r="Y1006"/>
    </row>
    <row r="1007" spans="2:25">
      <c r="B1007" s="9">
        <v>1</v>
      </c>
      <c r="C1007" s="3">
        <v>0</v>
      </c>
      <c r="D1007" s="9">
        <v>0</v>
      </c>
      <c r="E1007" s="3">
        <v>1</v>
      </c>
      <c r="F1007" s="14">
        <v>0</v>
      </c>
      <c r="G1007" s="13">
        <v>0</v>
      </c>
      <c r="H1007" s="13">
        <v>0</v>
      </c>
      <c r="I1007" s="13">
        <v>0</v>
      </c>
      <c r="J1007" s="13">
        <v>0</v>
      </c>
      <c r="K1007" s="13">
        <v>0</v>
      </c>
      <c r="L1007" s="13">
        <v>0</v>
      </c>
      <c r="M1007" s="13">
        <v>1</v>
      </c>
      <c r="N1007" s="13">
        <v>0</v>
      </c>
      <c r="O1007" s="13">
        <v>0</v>
      </c>
      <c r="P1007" s="13">
        <v>0</v>
      </c>
      <c r="Q1007" s="13">
        <v>0</v>
      </c>
      <c r="R1007" s="13">
        <v>0</v>
      </c>
      <c r="S1007" s="13">
        <v>0</v>
      </c>
      <c r="T1007" s="13">
        <v>1</v>
      </c>
      <c r="U1007" s="9">
        <v>1</v>
      </c>
      <c r="V1007" s="9">
        <v>0</v>
      </c>
      <c r="W1007" s="15">
        <f t="shared" si="33"/>
        <v>0.84244644400751312</v>
      </c>
      <c r="X1007" s="18">
        <f t="shared" si="32"/>
        <v>0.70971601102090398</v>
      </c>
      <c r="Y1007"/>
    </row>
  </sheetData>
  <conditionalFormatting sqref="F2:T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:T1007">
    <cfRule type="cellIs" dxfId="9" priority="9" operator="greaterThan">
      <formula>0.5</formula>
    </cfRule>
  </conditionalFormatting>
  <conditionalFormatting sqref="B5:S5 U5">
    <cfRule type="cellIs" dxfId="8" priority="2" operator="greaterThan">
      <formula>0.05</formula>
    </cfRule>
  </conditionalFormatting>
  <conditionalFormatting sqref="B2:C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E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T2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24">
      <colorScale>
        <cfvo type="min"/>
        <cfvo type="max"/>
        <color rgb="FFFCFCFF"/>
        <color rgb="FF63BE7B"/>
      </colorScale>
    </cfRule>
  </conditionalFormatting>
  <conditionalFormatting sqref="T5">
    <cfRule type="cellIs" dxfId="7" priority="1" operator="greaterThan">
      <formula>0.05</formula>
    </cfRule>
  </conditionalFormatting>
  <pageMargins left="0.75" right="0.75" top="1" bottom="1" header="0.5" footer="0.5"/>
  <pageSetup orientation="portrait" horizontalDpi="4294967292" verticalDpi="4294967292"/>
  <ignoredErrors>
    <ignoredError sqref="W8:W1007" formulaRang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8"/>
  <sheetViews>
    <sheetView workbookViewId="0">
      <pane xSplit="1" ySplit="1" topLeftCell="B23" activePane="bottomRight" state="frozen"/>
      <selection pane="topRight" activeCell="B1" sqref="B1"/>
      <selection pane="bottomLeft" activeCell="A2" sqref="A2"/>
      <selection pane="bottomRight" activeCell="B48" sqref="B48:U48"/>
    </sheetView>
  </sheetViews>
  <sheetFormatPr baseColWidth="10" defaultRowHeight="15" x14ac:dyDescent="0"/>
  <cols>
    <col min="1" max="1" width="20.5" customWidth="1"/>
    <col min="2" max="5" width="12.83203125" bestFit="1" customWidth="1"/>
    <col min="6" max="6" width="11" bestFit="1" customWidth="1"/>
    <col min="7" max="7" width="12.83203125" bestFit="1" customWidth="1"/>
    <col min="8" max="8" width="12.1640625" bestFit="1" customWidth="1"/>
    <col min="9" max="10" width="12.83203125" bestFit="1" customWidth="1"/>
    <col min="11" max="12" width="11" bestFit="1" customWidth="1"/>
    <col min="13" max="14" width="12.83203125" bestFit="1" customWidth="1"/>
    <col min="15" max="15" width="12.1640625" bestFit="1" customWidth="1"/>
    <col min="16" max="16" width="12.83203125" bestFit="1" customWidth="1"/>
    <col min="17" max="17" width="11" bestFit="1" customWidth="1"/>
    <col min="18" max="20" width="12.83203125" bestFit="1" customWidth="1"/>
    <col min="21" max="21" width="11" bestFit="1" customWidth="1"/>
  </cols>
  <sheetData>
    <row r="1" spans="1:21" s="4" customFormat="1" ht="45">
      <c r="B1" s="4" t="s">
        <v>18</v>
      </c>
      <c r="C1" s="4" t="s">
        <v>19</v>
      </c>
      <c r="D1" s="4" t="s">
        <v>20</v>
      </c>
      <c r="E1" s="4" t="s">
        <v>21</v>
      </c>
      <c r="F1" s="4" t="s">
        <v>1</v>
      </c>
      <c r="G1" s="4" t="s">
        <v>2</v>
      </c>
      <c r="H1" s="4" t="s">
        <v>16</v>
      </c>
      <c r="I1" s="4" t="s">
        <v>3</v>
      </c>
      <c r="J1" s="4" t="s">
        <v>4</v>
      </c>
      <c r="K1" s="4" t="s">
        <v>23</v>
      </c>
      <c r="L1" s="4" t="s">
        <v>5</v>
      </c>
      <c r="M1" s="4" t="s">
        <v>24</v>
      </c>
      <c r="N1" s="4" t="s">
        <v>25</v>
      </c>
      <c r="O1" s="4" t="s">
        <v>27</v>
      </c>
      <c r="P1" s="4" t="s">
        <v>7</v>
      </c>
      <c r="Q1" s="4" t="s">
        <v>6</v>
      </c>
      <c r="R1" s="4" t="s">
        <v>26</v>
      </c>
      <c r="S1" s="4" t="s">
        <v>17</v>
      </c>
      <c r="T1" s="4" t="s">
        <v>8</v>
      </c>
      <c r="U1" s="4" t="s">
        <v>34</v>
      </c>
    </row>
    <row r="2" spans="1:21">
      <c r="A2" t="s">
        <v>18</v>
      </c>
      <c r="B2">
        <f t="array" ref="B2:U21">MMULT(TRANSPOSE('Linear Model'!B8:U1007),'Linear Model'!B8:U1007)</f>
        <v>401</v>
      </c>
      <c r="C2">
        <v>0</v>
      </c>
      <c r="D2">
        <v>196</v>
      </c>
      <c r="E2">
        <v>169</v>
      </c>
      <c r="F2">
        <v>27</v>
      </c>
      <c r="G2">
        <v>62</v>
      </c>
      <c r="H2">
        <v>67</v>
      </c>
      <c r="I2">
        <v>42</v>
      </c>
      <c r="J2">
        <v>45</v>
      </c>
      <c r="K2">
        <v>8</v>
      </c>
      <c r="L2">
        <v>8</v>
      </c>
      <c r="M2">
        <v>29</v>
      </c>
      <c r="N2">
        <v>14</v>
      </c>
      <c r="O2">
        <v>36</v>
      </c>
      <c r="P2">
        <v>45</v>
      </c>
      <c r="Q2">
        <v>23</v>
      </c>
      <c r="R2">
        <v>46</v>
      </c>
      <c r="S2">
        <v>51</v>
      </c>
      <c r="T2">
        <v>50</v>
      </c>
      <c r="U2">
        <v>401</v>
      </c>
    </row>
    <row r="3" spans="1:21">
      <c r="A3" t="s">
        <v>19</v>
      </c>
      <c r="B3">
        <v>0</v>
      </c>
      <c r="C3">
        <v>495</v>
      </c>
      <c r="D3">
        <v>239</v>
      </c>
      <c r="E3">
        <v>207</v>
      </c>
      <c r="F3">
        <v>37</v>
      </c>
      <c r="G3">
        <v>63</v>
      </c>
      <c r="H3">
        <v>61</v>
      </c>
      <c r="I3">
        <v>54</v>
      </c>
      <c r="J3">
        <v>71</v>
      </c>
      <c r="K3">
        <v>9</v>
      </c>
      <c r="L3">
        <v>8</v>
      </c>
      <c r="M3">
        <v>31</v>
      </c>
      <c r="N3">
        <v>14</v>
      </c>
      <c r="O3">
        <v>44</v>
      </c>
      <c r="P3">
        <v>47</v>
      </c>
      <c r="Q3">
        <v>32</v>
      </c>
      <c r="R3">
        <v>69</v>
      </c>
      <c r="S3">
        <v>59</v>
      </c>
      <c r="T3">
        <v>71</v>
      </c>
      <c r="U3">
        <v>495</v>
      </c>
    </row>
    <row r="4" spans="1:21">
      <c r="A4" t="s">
        <v>20</v>
      </c>
      <c r="B4">
        <v>196</v>
      </c>
      <c r="C4">
        <v>239</v>
      </c>
      <c r="D4">
        <v>488</v>
      </c>
      <c r="E4">
        <v>0</v>
      </c>
      <c r="F4">
        <v>43</v>
      </c>
      <c r="G4">
        <v>57</v>
      </c>
      <c r="H4">
        <v>74</v>
      </c>
      <c r="I4">
        <v>54</v>
      </c>
      <c r="J4">
        <v>59</v>
      </c>
      <c r="K4">
        <v>10</v>
      </c>
      <c r="L4">
        <v>14</v>
      </c>
      <c r="M4">
        <v>44</v>
      </c>
      <c r="N4">
        <v>11</v>
      </c>
      <c r="O4">
        <v>45</v>
      </c>
      <c r="P4">
        <v>46</v>
      </c>
      <c r="Q4">
        <v>29</v>
      </c>
      <c r="R4">
        <v>63</v>
      </c>
      <c r="S4">
        <v>62</v>
      </c>
      <c r="T4">
        <v>65</v>
      </c>
      <c r="U4">
        <v>488</v>
      </c>
    </row>
    <row r="5" spans="1:21">
      <c r="A5" t="s">
        <v>21</v>
      </c>
      <c r="B5">
        <v>169</v>
      </c>
      <c r="C5">
        <v>207</v>
      </c>
      <c r="D5">
        <v>0</v>
      </c>
      <c r="E5">
        <v>420</v>
      </c>
      <c r="F5">
        <v>26</v>
      </c>
      <c r="G5">
        <v>59</v>
      </c>
      <c r="H5">
        <v>58</v>
      </c>
      <c r="I5">
        <v>39</v>
      </c>
      <c r="J5">
        <v>57</v>
      </c>
      <c r="K5">
        <v>8</v>
      </c>
      <c r="L5">
        <v>3</v>
      </c>
      <c r="M5">
        <v>19</v>
      </c>
      <c r="N5">
        <v>16</v>
      </c>
      <c r="O5">
        <v>38</v>
      </c>
      <c r="P5">
        <v>42</v>
      </c>
      <c r="Q5">
        <v>20</v>
      </c>
      <c r="R5">
        <v>56</v>
      </c>
      <c r="S5">
        <v>51</v>
      </c>
      <c r="T5">
        <v>54</v>
      </c>
      <c r="U5">
        <v>420</v>
      </c>
    </row>
    <row r="6" spans="1:21">
      <c r="A6" t="s">
        <v>1</v>
      </c>
      <c r="B6">
        <v>27</v>
      </c>
      <c r="C6">
        <v>37</v>
      </c>
      <c r="D6">
        <v>43</v>
      </c>
      <c r="E6">
        <v>26</v>
      </c>
      <c r="F6">
        <v>75</v>
      </c>
      <c r="G6">
        <v>6</v>
      </c>
      <c r="H6">
        <v>5</v>
      </c>
      <c r="I6">
        <v>13</v>
      </c>
      <c r="J6">
        <v>19</v>
      </c>
      <c r="K6">
        <v>3</v>
      </c>
      <c r="L6">
        <v>2</v>
      </c>
      <c r="M6">
        <v>8</v>
      </c>
      <c r="N6">
        <v>5</v>
      </c>
      <c r="O6">
        <v>9</v>
      </c>
      <c r="P6">
        <v>5</v>
      </c>
      <c r="Q6">
        <v>18</v>
      </c>
      <c r="R6">
        <v>17</v>
      </c>
      <c r="S6">
        <v>2</v>
      </c>
      <c r="T6">
        <v>17</v>
      </c>
      <c r="U6">
        <v>75</v>
      </c>
    </row>
    <row r="7" spans="1:21">
      <c r="A7" t="s">
        <v>2</v>
      </c>
      <c r="B7">
        <v>62</v>
      </c>
      <c r="C7">
        <v>63</v>
      </c>
      <c r="D7">
        <v>57</v>
      </c>
      <c r="E7">
        <v>59</v>
      </c>
      <c r="F7">
        <v>6</v>
      </c>
      <c r="G7">
        <v>140</v>
      </c>
      <c r="H7">
        <v>24</v>
      </c>
      <c r="I7">
        <v>5</v>
      </c>
      <c r="J7">
        <v>13</v>
      </c>
      <c r="K7">
        <v>0</v>
      </c>
      <c r="L7">
        <v>1</v>
      </c>
      <c r="M7">
        <v>5</v>
      </c>
      <c r="N7">
        <v>1</v>
      </c>
      <c r="O7">
        <v>3</v>
      </c>
      <c r="P7">
        <v>20</v>
      </c>
      <c r="Q7">
        <v>5</v>
      </c>
      <c r="R7">
        <v>10</v>
      </c>
      <c r="S7">
        <v>22</v>
      </c>
      <c r="T7">
        <v>7</v>
      </c>
      <c r="U7">
        <v>140</v>
      </c>
    </row>
    <row r="8" spans="1:21">
      <c r="A8" t="s">
        <v>16</v>
      </c>
      <c r="B8">
        <v>67</v>
      </c>
      <c r="C8">
        <v>61</v>
      </c>
      <c r="D8">
        <v>74</v>
      </c>
      <c r="E8">
        <v>58</v>
      </c>
      <c r="F8">
        <v>5</v>
      </c>
      <c r="G8">
        <v>24</v>
      </c>
      <c r="H8">
        <v>141</v>
      </c>
      <c r="I8">
        <v>7</v>
      </c>
      <c r="J8">
        <v>14</v>
      </c>
      <c r="K8">
        <v>4</v>
      </c>
      <c r="L8">
        <v>4</v>
      </c>
      <c r="M8">
        <v>6</v>
      </c>
      <c r="N8">
        <v>3</v>
      </c>
      <c r="O8">
        <v>5</v>
      </c>
      <c r="P8">
        <v>19</v>
      </c>
      <c r="Q8">
        <v>3</v>
      </c>
      <c r="R8">
        <v>12</v>
      </c>
      <c r="S8">
        <v>25</v>
      </c>
      <c r="T8">
        <v>17</v>
      </c>
      <c r="U8">
        <v>141</v>
      </c>
    </row>
    <row r="9" spans="1:21">
      <c r="A9" t="s">
        <v>3</v>
      </c>
      <c r="B9">
        <v>42</v>
      </c>
      <c r="C9">
        <v>54</v>
      </c>
      <c r="D9">
        <v>54</v>
      </c>
      <c r="E9">
        <v>39</v>
      </c>
      <c r="F9">
        <v>13</v>
      </c>
      <c r="G9">
        <v>5</v>
      </c>
      <c r="H9">
        <v>7</v>
      </c>
      <c r="I9">
        <v>106</v>
      </c>
      <c r="J9">
        <v>22</v>
      </c>
      <c r="K9">
        <v>3</v>
      </c>
      <c r="L9">
        <v>1</v>
      </c>
      <c r="M9">
        <v>11</v>
      </c>
      <c r="N9">
        <v>5</v>
      </c>
      <c r="O9">
        <v>14</v>
      </c>
      <c r="P9">
        <v>4</v>
      </c>
      <c r="Q9">
        <v>12</v>
      </c>
      <c r="R9">
        <v>25</v>
      </c>
      <c r="S9">
        <v>4</v>
      </c>
      <c r="T9">
        <v>23</v>
      </c>
      <c r="U9">
        <v>106</v>
      </c>
    </row>
    <row r="10" spans="1:21">
      <c r="A10" t="s">
        <v>4</v>
      </c>
      <c r="B10">
        <v>45</v>
      </c>
      <c r="C10">
        <v>71</v>
      </c>
      <c r="D10">
        <v>59</v>
      </c>
      <c r="E10">
        <v>57</v>
      </c>
      <c r="F10">
        <v>19</v>
      </c>
      <c r="G10">
        <v>13</v>
      </c>
      <c r="H10">
        <v>14</v>
      </c>
      <c r="I10">
        <v>22</v>
      </c>
      <c r="J10">
        <v>128</v>
      </c>
      <c r="K10">
        <v>2</v>
      </c>
      <c r="L10">
        <v>4</v>
      </c>
      <c r="M10">
        <v>9</v>
      </c>
      <c r="N10">
        <v>10</v>
      </c>
      <c r="O10">
        <v>22</v>
      </c>
      <c r="P10">
        <v>9</v>
      </c>
      <c r="Q10">
        <v>8</v>
      </c>
      <c r="R10">
        <v>24</v>
      </c>
      <c r="S10">
        <v>9</v>
      </c>
      <c r="T10">
        <v>22</v>
      </c>
      <c r="U10">
        <v>128</v>
      </c>
    </row>
    <row r="11" spans="1:21">
      <c r="A11" t="s">
        <v>23</v>
      </c>
      <c r="B11">
        <v>8</v>
      </c>
      <c r="C11">
        <v>9</v>
      </c>
      <c r="D11">
        <v>10</v>
      </c>
      <c r="E11">
        <v>8</v>
      </c>
      <c r="F11">
        <v>3</v>
      </c>
      <c r="G11">
        <v>0</v>
      </c>
      <c r="H11">
        <v>4</v>
      </c>
      <c r="I11">
        <v>3</v>
      </c>
      <c r="J11">
        <v>2</v>
      </c>
      <c r="K11">
        <v>18</v>
      </c>
      <c r="L11">
        <v>1</v>
      </c>
      <c r="M11">
        <v>2</v>
      </c>
      <c r="N11">
        <v>1</v>
      </c>
      <c r="O11">
        <v>0</v>
      </c>
      <c r="P11">
        <v>0</v>
      </c>
      <c r="Q11">
        <v>1</v>
      </c>
      <c r="R11">
        <v>3</v>
      </c>
      <c r="S11">
        <v>1</v>
      </c>
      <c r="T11">
        <v>5</v>
      </c>
      <c r="U11">
        <v>18</v>
      </c>
    </row>
    <row r="12" spans="1:21">
      <c r="A12" t="s">
        <v>5</v>
      </c>
      <c r="B12">
        <v>8</v>
      </c>
      <c r="C12">
        <v>8</v>
      </c>
      <c r="D12">
        <v>14</v>
      </c>
      <c r="E12">
        <v>3</v>
      </c>
      <c r="F12">
        <v>2</v>
      </c>
      <c r="G12">
        <v>1</v>
      </c>
      <c r="H12">
        <v>4</v>
      </c>
      <c r="I12">
        <v>1</v>
      </c>
      <c r="J12">
        <v>4</v>
      </c>
      <c r="K12">
        <v>1</v>
      </c>
      <c r="L12">
        <v>18</v>
      </c>
      <c r="M12">
        <v>0</v>
      </c>
      <c r="N12">
        <v>0</v>
      </c>
      <c r="O12">
        <v>2</v>
      </c>
      <c r="P12">
        <v>0</v>
      </c>
      <c r="Q12">
        <v>1</v>
      </c>
      <c r="R12">
        <v>5</v>
      </c>
      <c r="S12">
        <v>1</v>
      </c>
      <c r="T12">
        <v>4</v>
      </c>
      <c r="U12">
        <v>18</v>
      </c>
    </row>
    <row r="13" spans="1:21">
      <c r="A13" t="s">
        <v>24</v>
      </c>
      <c r="B13">
        <v>29</v>
      </c>
      <c r="C13">
        <v>31</v>
      </c>
      <c r="D13">
        <v>44</v>
      </c>
      <c r="E13">
        <v>19</v>
      </c>
      <c r="F13">
        <v>8</v>
      </c>
      <c r="G13">
        <v>5</v>
      </c>
      <c r="H13">
        <v>6</v>
      </c>
      <c r="I13">
        <v>11</v>
      </c>
      <c r="J13">
        <v>9</v>
      </c>
      <c r="K13">
        <v>2</v>
      </c>
      <c r="L13">
        <v>0</v>
      </c>
      <c r="M13">
        <v>69</v>
      </c>
      <c r="N13">
        <v>1</v>
      </c>
      <c r="O13">
        <v>6</v>
      </c>
      <c r="P13">
        <v>7</v>
      </c>
      <c r="Q13">
        <v>8</v>
      </c>
      <c r="R13">
        <v>8</v>
      </c>
      <c r="S13">
        <v>5</v>
      </c>
      <c r="T13">
        <v>17</v>
      </c>
      <c r="U13">
        <v>69</v>
      </c>
    </row>
    <row r="14" spans="1:21">
      <c r="A14" t="s">
        <v>25</v>
      </c>
      <c r="B14">
        <v>14</v>
      </c>
      <c r="C14">
        <v>14</v>
      </c>
      <c r="D14">
        <v>11</v>
      </c>
      <c r="E14">
        <v>16</v>
      </c>
      <c r="F14">
        <v>5</v>
      </c>
      <c r="G14">
        <v>1</v>
      </c>
      <c r="H14">
        <v>3</v>
      </c>
      <c r="I14">
        <v>5</v>
      </c>
      <c r="J14">
        <v>10</v>
      </c>
      <c r="K14">
        <v>1</v>
      </c>
      <c r="L14">
        <v>0</v>
      </c>
      <c r="M14">
        <v>1</v>
      </c>
      <c r="N14">
        <v>30</v>
      </c>
      <c r="O14">
        <v>3</v>
      </c>
      <c r="P14">
        <v>3</v>
      </c>
      <c r="Q14">
        <v>3</v>
      </c>
      <c r="R14">
        <v>3</v>
      </c>
      <c r="S14">
        <v>1</v>
      </c>
      <c r="T14">
        <v>5</v>
      </c>
      <c r="U14">
        <v>30</v>
      </c>
    </row>
    <row r="15" spans="1:21">
      <c r="A15" t="s">
        <v>27</v>
      </c>
      <c r="B15">
        <v>36</v>
      </c>
      <c r="C15">
        <v>44</v>
      </c>
      <c r="D15">
        <v>45</v>
      </c>
      <c r="E15">
        <v>38</v>
      </c>
      <c r="F15">
        <v>9</v>
      </c>
      <c r="G15">
        <v>3</v>
      </c>
      <c r="H15">
        <v>5</v>
      </c>
      <c r="I15">
        <v>14</v>
      </c>
      <c r="J15">
        <v>22</v>
      </c>
      <c r="K15">
        <v>0</v>
      </c>
      <c r="L15">
        <v>2</v>
      </c>
      <c r="M15">
        <v>6</v>
      </c>
      <c r="N15">
        <v>3</v>
      </c>
      <c r="O15">
        <v>92</v>
      </c>
      <c r="P15">
        <v>0</v>
      </c>
      <c r="Q15">
        <v>10</v>
      </c>
      <c r="R15">
        <v>20</v>
      </c>
      <c r="S15">
        <v>6</v>
      </c>
      <c r="T15">
        <v>19</v>
      </c>
      <c r="U15">
        <v>92</v>
      </c>
    </row>
    <row r="16" spans="1:21">
      <c r="A16" t="s">
        <v>7</v>
      </c>
      <c r="B16">
        <v>45</v>
      </c>
      <c r="C16">
        <v>47</v>
      </c>
      <c r="D16">
        <v>46</v>
      </c>
      <c r="E16">
        <v>42</v>
      </c>
      <c r="F16">
        <v>5</v>
      </c>
      <c r="G16">
        <v>20</v>
      </c>
      <c r="H16">
        <v>19</v>
      </c>
      <c r="I16">
        <v>4</v>
      </c>
      <c r="J16">
        <v>9</v>
      </c>
      <c r="K16">
        <v>0</v>
      </c>
      <c r="L16">
        <v>0</v>
      </c>
      <c r="M16">
        <v>7</v>
      </c>
      <c r="N16">
        <v>3</v>
      </c>
      <c r="O16">
        <v>0</v>
      </c>
      <c r="P16">
        <v>97</v>
      </c>
      <c r="Q16">
        <v>5</v>
      </c>
      <c r="R16">
        <v>7</v>
      </c>
      <c r="S16">
        <v>19</v>
      </c>
      <c r="T16">
        <v>11</v>
      </c>
      <c r="U16">
        <v>97</v>
      </c>
    </row>
    <row r="17" spans="1:21">
      <c r="A17" t="s">
        <v>6</v>
      </c>
      <c r="B17">
        <v>23</v>
      </c>
      <c r="C17">
        <v>32</v>
      </c>
      <c r="D17">
        <v>29</v>
      </c>
      <c r="E17">
        <v>20</v>
      </c>
      <c r="F17">
        <v>18</v>
      </c>
      <c r="G17">
        <v>5</v>
      </c>
      <c r="H17">
        <v>3</v>
      </c>
      <c r="I17">
        <v>12</v>
      </c>
      <c r="J17">
        <v>8</v>
      </c>
      <c r="K17">
        <v>1</v>
      </c>
      <c r="L17">
        <v>1</v>
      </c>
      <c r="M17">
        <v>8</v>
      </c>
      <c r="N17">
        <v>3</v>
      </c>
      <c r="O17">
        <v>10</v>
      </c>
      <c r="P17">
        <v>5</v>
      </c>
      <c r="Q17">
        <v>60</v>
      </c>
      <c r="R17">
        <v>13</v>
      </c>
      <c r="S17">
        <v>2</v>
      </c>
      <c r="T17">
        <v>18</v>
      </c>
      <c r="U17">
        <v>60</v>
      </c>
    </row>
    <row r="18" spans="1:21">
      <c r="A18" t="s">
        <v>26</v>
      </c>
      <c r="B18">
        <v>46</v>
      </c>
      <c r="C18">
        <v>69</v>
      </c>
      <c r="D18">
        <v>63</v>
      </c>
      <c r="E18">
        <v>56</v>
      </c>
      <c r="F18">
        <v>17</v>
      </c>
      <c r="G18">
        <v>10</v>
      </c>
      <c r="H18">
        <v>12</v>
      </c>
      <c r="I18">
        <v>25</v>
      </c>
      <c r="J18">
        <v>24</v>
      </c>
      <c r="K18">
        <v>3</v>
      </c>
      <c r="L18">
        <v>5</v>
      </c>
      <c r="M18">
        <v>8</v>
      </c>
      <c r="N18">
        <v>3</v>
      </c>
      <c r="O18">
        <v>20</v>
      </c>
      <c r="P18">
        <v>7</v>
      </c>
      <c r="Q18">
        <v>13</v>
      </c>
      <c r="R18">
        <v>130</v>
      </c>
      <c r="S18">
        <v>0</v>
      </c>
      <c r="T18">
        <v>22</v>
      </c>
      <c r="U18">
        <v>130</v>
      </c>
    </row>
    <row r="19" spans="1:21">
      <c r="A19" t="s">
        <v>17</v>
      </c>
      <c r="B19">
        <v>51</v>
      </c>
      <c r="C19">
        <v>59</v>
      </c>
      <c r="D19">
        <v>62</v>
      </c>
      <c r="E19">
        <v>51</v>
      </c>
      <c r="F19">
        <v>2</v>
      </c>
      <c r="G19">
        <v>22</v>
      </c>
      <c r="H19">
        <v>25</v>
      </c>
      <c r="I19">
        <v>4</v>
      </c>
      <c r="J19">
        <v>9</v>
      </c>
      <c r="K19">
        <v>1</v>
      </c>
      <c r="L19">
        <v>1</v>
      </c>
      <c r="M19">
        <v>5</v>
      </c>
      <c r="N19">
        <v>1</v>
      </c>
      <c r="O19">
        <v>6</v>
      </c>
      <c r="P19">
        <v>19</v>
      </c>
      <c r="Q19">
        <v>2</v>
      </c>
      <c r="R19">
        <v>0</v>
      </c>
      <c r="S19">
        <v>123</v>
      </c>
      <c r="T19">
        <v>10</v>
      </c>
      <c r="U19">
        <v>123</v>
      </c>
    </row>
    <row r="20" spans="1:21">
      <c r="A20" t="s">
        <v>8</v>
      </c>
      <c r="B20">
        <v>50</v>
      </c>
      <c r="C20">
        <v>71</v>
      </c>
      <c r="D20">
        <v>65</v>
      </c>
      <c r="E20">
        <v>54</v>
      </c>
      <c r="F20">
        <v>17</v>
      </c>
      <c r="G20">
        <v>7</v>
      </c>
      <c r="H20">
        <v>17</v>
      </c>
      <c r="I20">
        <v>23</v>
      </c>
      <c r="J20">
        <v>22</v>
      </c>
      <c r="K20">
        <v>5</v>
      </c>
      <c r="L20">
        <v>4</v>
      </c>
      <c r="M20">
        <v>17</v>
      </c>
      <c r="N20">
        <v>5</v>
      </c>
      <c r="O20">
        <v>19</v>
      </c>
      <c r="P20">
        <v>11</v>
      </c>
      <c r="Q20">
        <v>18</v>
      </c>
      <c r="R20">
        <v>22</v>
      </c>
      <c r="S20">
        <v>10</v>
      </c>
      <c r="T20">
        <v>131</v>
      </c>
      <c r="U20">
        <v>131</v>
      </c>
    </row>
    <row r="21" spans="1:21">
      <c r="A21" t="s">
        <v>34</v>
      </c>
      <c r="B21">
        <v>401</v>
      </c>
      <c r="C21">
        <v>495</v>
      </c>
      <c r="D21">
        <v>488</v>
      </c>
      <c r="E21">
        <v>420</v>
      </c>
      <c r="F21">
        <v>75</v>
      </c>
      <c r="G21">
        <v>140</v>
      </c>
      <c r="H21">
        <v>141</v>
      </c>
      <c r="I21">
        <v>106</v>
      </c>
      <c r="J21">
        <v>128</v>
      </c>
      <c r="K21">
        <v>18</v>
      </c>
      <c r="L21">
        <v>18</v>
      </c>
      <c r="M21">
        <v>69</v>
      </c>
      <c r="N21">
        <v>30</v>
      </c>
      <c r="O21">
        <v>92</v>
      </c>
      <c r="P21">
        <v>97</v>
      </c>
      <c r="Q21">
        <v>60</v>
      </c>
      <c r="R21">
        <v>130</v>
      </c>
      <c r="S21">
        <v>123</v>
      </c>
      <c r="T21">
        <v>131</v>
      </c>
      <c r="U21">
        <v>1000</v>
      </c>
    </row>
    <row r="25" spans="1:21" ht="45">
      <c r="B25" s="4" t="s">
        <v>18</v>
      </c>
      <c r="C25" s="4" t="s">
        <v>19</v>
      </c>
      <c r="D25" s="4" t="s">
        <v>20</v>
      </c>
      <c r="E25" s="4" t="s">
        <v>21</v>
      </c>
      <c r="F25" s="4" t="s">
        <v>1</v>
      </c>
      <c r="G25" s="4" t="s">
        <v>2</v>
      </c>
      <c r="H25" s="4" t="s">
        <v>16</v>
      </c>
      <c r="I25" s="4" t="s">
        <v>3</v>
      </c>
      <c r="J25" s="4" t="s">
        <v>4</v>
      </c>
      <c r="K25" s="4" t="s">
        <v>23</v>
      </c>
      <c r="L25" s="4" t="s">
        <v>5</v>
      </c>
      <c r="M25" s="4" t="s">
        <v>24</v>
      </c>
      <c r="N25" s="4" t="s">
        <v>25</v>
      </c>
      <c r="O25" s="4" t="s">
        <v>27</v>
      </c>
      <c r="P25" s="4" t="s">
        <v>7</v>
      </c>
      <c r="Q25" s="4" t="s">
        <v>6</v>
      </c>
      <c r="R25" s="4" t="s">
        <v>26</v>
      </c>
      <c r="S25" s="4" t="s">
        <v>17</v>
      </c>
      <c r="T25" s="4" t="s">
        <v>8</v>
      </c>
      <c r="U25" s="4" t="s">
        <v>34</v>
      </c>
    </row>
    <row r="26" spans="1:21">
      <c r="A26" s="4" t="s">
        <v>18</v>
      </c>
      <c r="B26">
        <f t="array" ref="B26:U45">MINVERSE(B2:U21)</f>
        <v>1.2239617609492466E-2</v>
      </c>
      <c r="C26">
        <v>9.7193652183551939E-3</v>
      </c>
      <c r="D26">
        <v>2.6382316571489742E-4</v>
      </c>
      <c r="E26">
        <v>2.5018222680675572E-4</v>
      </c>
      <c r="F26">
        <v>6.164523416603134E-4</v>
      </c>
      <c r="G26">
        <v>-3.190503771768128E-5</v>
      </c>
      <c r="H26">
        <v>-2.9595636168314984E-4</v>
      </c>
      <c r="I26">
        <v>-1.6451326356528871E-4</v>
      </c>
      <c r="J26">
        <v>-2.9419343851831096E-5</v>
      </c>
      <c r="K26">
        <v>-6.4772515191647867E-4</v>
      </c>
      <c r="L26">
        <v>-1.1226102634216443E-4</v>
      </c>
      <c r="M26">
        <v>2.4393214095428279E-4</v>
      </c>
      <c r="N26">
        <v>-5.4562287018608752E-4</v>
      </c>
      <c r="O26">
        <v>2.1379550984828869E-4</v>
      </c>
      <c r="P26">
        <v>-7.1027281605841569E-4</v>
      </c>
      <c r="Q26">
        <v>-2.9908957610186179E-4</v>
      </c>
      <c r="R26">
        <v>2.110175220666985E-4</v>
      </c>
      <c r="S26">
        <v>6.748558944472729E-5</v>
      </c>
      <c r="T26">
        <v>-2.8287844260961532E-4</v>
      </c>
      <c r="U26">
        <v>-9.8501141349981603E-3</v>
      </c>
    </row>
    <row r="27" spans="1:21">
      <c r="A27" s="4" t="s">
        <v>19</v>
      </c>
      <c r="B27">
        <v>9.7193652183551922E-3</v>
      </c>
      <c r="C27">
        <v>1.1759946655347506E-2</v>
      </c>
      <c r="D27">
        <v>3.802289137366099E-4</v>
      </c>
      <c r="E27">
        <v>3.7640552361511141E-4</v>
      </c>
      <c r="F27">
        <v>6.0114369361606286E-4</v>
      </c>
      <c r="G27">
        <v>1.8934464125364798E-4</v>
      </c>
      <c r="H27">
        <v>4.6599158072978642E-5</v>
      </c>
      <c r="I27">
        <v>-9.9620880364004066E-5</v>
      </c>
      <c r="J27">
        <v>-3.070136940972137E-4</v>
      </c>
      <c r="K27">
        <v>-5.3245022222473185E-4</v>
      </c>
      <c r="L27">
        <v>1.9781356377198824E-4</v>
      </c>
      <c r="M27">
        <v>4.6131884497929845E-4</v>
      </c>
      <c r="N27">
        <v>-2.0703763889066263E-4</v>
      </c>
      <c r="O27">
        <v>3.661973045700671E-4</v>
      </c>
      <c r="P27">
        <v>-5.4668130772255927E-4</v>
      </c>
      <c r="Q27">
        <v>-3.6007426467466179E-4</v>
      </c>
      <c r="R27">
        <v>4.1483796121844503E-5</v>
      </c>
      <c r="S27">
        <v>7.4247359930679996E-5</v>
      </c>
      <c r="T27">
        <v>-4.333967860453015E-4</v>
      </c>
      <c r="U27">
        <v>-1.0026992379072206E-2</v>
      </c>
    </row>
    <row r="28" spans="1:21">
      <c r="A28" s="4" t="s">
        <v>20</v>
      </c>
      <c r="B28">
        <v>2.6382316571490263E-4</v>
      </c>
      <c r="C28">
        <v>3.8022891373661635E-4</v>
      </c>
      <c r="D28">
        <v>1.3288201895404915E-2</v>
      </c>
      <c r="E28">
        <v>1.1163173823869443E-2</v>
      </c>
      <c r="F28">
        <v>-5.3921333639399055E-4</v>
      </c>
      <c r="G28">
        <v>1.2769951727887466E-3</v>
      </c>
      <c r="H28">
        <v>-4.1389641603761318E-4</v>
      </c>
      <c r="I28">
        <v>3.6955916164385281E-4</v>
      </c>
      <c r="J28">
        <v>1.0814469728272833E-4</v>
      </c>
      <c r="K28">
        <v>-9.2181104112388449E-4</v>
      </c>
      <c r="L28">
        <v>-8.4086879700084004E-4</v>
      </c>
      <c r="M28">
        <v>-4.0213480267151471E-4</v>
      </c>
      <c r="N28">
        <v>3.9365163408502479E-4</v>
      </c>
      <c r="O28">
        <v>8.2408131877544503E-5</v>
      </c>
      <c r="P28">
        <v>-2.9898426383424472E-5</v>
      </c>
      <c r="Q28">
        <v>1.2113439491106975E-3</v>
      </c>
      <c r="R28">
        <v>-9.0256688822742292E-5</v>
      </c>
      <c r="S28">
        <v>-1.6694150364688419E-4</v>
      </c>
      <c r="T28">
        <v>2.1028136455661067E-5</v>
      </c>
      <c r="U28">
        <v>-1.1600360214072399E-2</v>
      </c>
    </row>
    <row r="29" spans="1:21">
      <c r="A29" s="4" t="s">
        <v>21</v>
      </c>
      <c r="B29">
        <v>2.5018222680675941E-4</v>
      </c>
      <c r="C29">
        <v>3.7640552361511189E-4</v>
      </c>
      <c r="D29">
        <v>1.1163173823869445E-2</v>
      </c>
      <c r="E29">
        <v>1.355958464632233E-2</v>
      </c>
      <c r="F29">
        <v>-1.5763144805812273E-4</v>
      </c>
      <c r="G29">
        <v>1.1107839858754956E-3</v>
      </c>
      <c r="H29">
        <v>-2.7007494702652776E-4</v>
      </c>
      <c r="I29">
        <v>5.6245745715282085E-4</v>
      </c>
      <c r="J29">
        <v>-5.746568583841253E-5</v>
      </c>
      <c r="K29">
        <v>-9.6691602908059162E-4</v>
      </c>
      <c r="L29">
        <v>4.4990192293470447E-4</v>
      </c>
      <c r="M29">
        <v>3.0452427854497016E-4</v>
      </c>
      <c r="N29">
        <v>-1.2152047180423246E-4</v>
      </c>
      <c r="O29">
        <v>1.085191059718636E-4</v>
      </c>
      <c r="P29">
        <v>-6.3910399167713656E-5</v>
      </c>
      <c r="Q29">
        <v>1.3079661006270085E-3</v>
      </c>
      <c r="R29">
        <v>-1.8502326505452616E-4</v>
      </c>
      <c r="S29">
        <v>-7.0277384079613862E-5</v>
      </c>
      <c r="T29">
        <v>-4.7695530988841299E-5</v>
      </c>
      <c r="U29">
        <v>-1.1638547364165207E-2</v>
      </c>
    </row>
    <row r="30" spans="1:21">
      <c r="A30" s="4" t="s">
        <v>1</v>
      </c>
      <c r="B30">
        <v>6.164523416603134E-4</v>
      </c>
      <c r="C30">
        <v>6.0114369361606264E-4</v>
      </c>
      <c r="D30">
        <v>-5.3921333639399217E-4</v>
      </c>
      <c r="E30">
        <v>-1.5763144805812354E-4</v>
      </c>
      <c r="F30">
        <v>1.5630826165678798E-2</v>
      </c>
      <c r="G30">
        <v>1.8343117729388637E-4</v>
      </c>
      <c r="H30">
        <v>4.4390526232107971E-4</v>
      </c>
      <c r="I30">
        <v>-2.5496631593203056E-4</v>
      </c>
      <c r="J30">
        <v>-1.1358394517576821E-3</v>
      </c>
      <c r="K30">
        <v>-1.2704167948203386E-3</v>
      </c>
      <c r="L30">
        <v>-2.1188746095292363E-4</v>
      </c>
      <c r="M30">
        <v>-2.6757831536752905E-4</v>
      </c>
      <c r="N30">
        <v>-1.0542995660391343E-3</v>
      </c>
      <c r="O30">
        <v>1.5120449070158922E-4</v>
      </c>
      <c r="P30">
        <v>1.2175278570131053E-4</v>
      </c>
      <c r="Q30">
        <v>-3.459406267512424E-3</v>
      </c>
      <c r="R30">
        <v>-5.9613255412577259E-4</v>
      </c>
      <c r="S30">
        <v>5.8424388563513632E-4</v>
      </c>
      <c r="T30">
        <v>-4.8438231326573762E-4</v>
      </c>
      <c r="U30">
        <v>-9.7588506374194045E-4</v>
      </c>
    </row>
    <row r="31" spans="1:21">
      <c r="A31" s="4" t="s">
        <v>2</v>
      </c>
      <c r="B31">
        <v>-3.1905037717681362E-5</v>
      </c>
      <c r="C31">
        <v>1.8934464125364831E-4</v>
      </c>
      <c r="D31">
        <v>1.2769951727887475E-3</v>
      </c>
      <c r="E31">
        <v>1.110783985875496E-3</v>
      </c>
      <c r="F31">
        <v>1.8343117729388667E-4</v>
      </c>
      <c r="G31">
        <v>8.7618817264989227E-3</v>
      </c>
      <c r="H31">
        <v>-1.5622976333032009E-4</v>
      </c>
      <c r="I31">
        <v>6.7546134073651943E-4</v>
      </c>
      <c r="J31">
        <v>1.0056227802060643E-4</v>
      </c>
      <c r="K31">
        <v>9.5208330214790722E-4</v>
      </c>
      <c r="L31">
        <v>5.5377268342275319E-4</v>
      </c>
      <c r="M31">
        <v>4.8887666980062432E-4</v>
      </c>
      <c r="N31">
        <v>8.9308450793951807E-4</v>
      </c>
      <c r="O31">
        <v>8.4676510336373367E-4</v>
      </c>
      <c r="P31">
        <v>-4.0812139650502055E-4</v>
      </c>
      <c r="Q31">
        <v>2.2334648600742547E-4</v>
      </c>
      <c r="R31">
        <v>3.8540482831221504E-4</v>
      </c>
      <c r="S31">
        <v>-8.8143106353313403E-5</v>
      </c>
      <c r="T31">
        <v>6.1559004178058058E-4</v>
      </c>
      <c r="U31">
        <v>-2.7327470102424165E-3</v>
      </c>
    </row>
    <row r="32" spans="1:21">
      <c r="A32" s="4" t="s">
        <v>16</v>
      </c>
      <c r="B32">
        <v>-2.9595636168315001E-4</v>
      </c>
      <c r="C32">
        <v>4.6599158072978744E-5</v>
      </c>
      <c r="D32">
        <v>-4.1389641603761318E-4</v>
      </c>
      <c r="E32">
        <v>-2.7007494702652803E-4</v>
      </c>
      <c r="F32">
        <v>4.4390526232107998E-4</v>
      </c>
      <c r="G32">
        <v>-1.5622976333032004E-4</v>
      </c>
      <c r="H32">
        <v>8.5108103990613661E-3</v>
      </c>
      <c r="I32">
        <v>5.0036619051608514E-4</v>
      </c>
      <c r="J32">
        <v>9.2239668306280849E-5</v>
      </c>
      <c r="K32">
        <v>-7.4112263236598421E-4</v>
      </c>
      <c r="L32">
        <v>-6.8305973376872066E-4</v>
      </c>
      <c r="M32">
        <v>4.3813680739299214E-4</v>
      </c>
      <c r="N32">
        <v>2.1725586117686636E-4</v>
      </c>
      <c r="O32">
        <v>6.269583636947778E-4</v>
      </c>
      <c r="P32">
        <v>-3.516435255105382E-4</v>
      </c>
      <c r="Q32">
        <v>4.9043868945045999E-4</v>
      </c>
      <c r="R32">
        <v>2.550298393326748E-4</v>
      </c>
      <c r="S32">
        <v>-3.9494700355243123E-4</v>
      </c>
      <c r="T32">
        <v>-1.1068195091626671E-4</v>
      </c>
      <c r="U32">
        <v>-8.9945260516077275E-4</v>
      </c>
    </row>
    <row r="33" spans="1:21">
      <c r="A33" s="4" t="s">
        <v>3</v>
      </c>
      <c r="B33">
        <v>-1.6451326356528895E-4</v>
      </c>
      <c r="C33">
        <v>-9.9620880364004324E-5</v>
      </c>
      <c r="D33">
        <v>3.695591616438527E-4</v>
      </c>
      <c r="E33">
        <v>5.6245745715282052E-4</v>
      </c>
      <c r="F33">
        <v>-2.549663159320304E-4</v>
      </c>
      <c r="G33">
        <v>6.7546134073651933E-4</v>
      </c>
      <c r="H33">
        <v>5.0036619051608503E-4</v>
      </c>
      <c r="I33">
        <v>1.1083469963612404E-2</v>
      </c>
      <c r="J33">
        <v>-6.2398405555264924E-4</v>
      </c>
      <c r="K33">
        <v>-4.5517509677793998E-4</v>
      </c>
      <c r="L33">
        <v>9.4909594437355197E-4</v>
      </c>
      <c r="M33">
        <v>-3.7521378693300314E-4</v>
      </c>
      <c r="N33">
        <v>-3.6956576500636661E-4</v>
      </c>
      <c r="O33">
        <v>-1.0626059698763962E-4</v>
      </c>
      <c r="P33">
        <v>5.7681434232776405E-4</v>
      </c>
      <c r="Q33">
        <v>-6.1051082485981021E-4</v>
      </c>
      <c r="R33">
        <v>-8.3217235840014382E-4</v>
      </c>
      <c r="S33">
        <v>5.5777485334220487E-4</v>
      </c>
      <c r="T33">
        <v>-6.0317501281406108E-4</v>
      </c>
      <c r="U33">
        <v>-1.4051326438096012E-3</v>
      </c>
    </row>
    <row r="34" spans="1:21">
      <c r="A34" s="4" t="s">
        <v>4</v>
      </c>
      <c r="B34">
        <v>-2.9419343851830927E-5</v>
      </c>
      <c r="C34">
        <v>-3.0701369409721381E-4</v>
      </c>
      <c r="D34">
        <v>1.0814469728272985E-4</v>
      </c>
      <c r="E34">
        <v>-5.7465685838411033E-5</v>
      </c>
      <c r="F34">
        <v>-1.1358394517576814E-3</v>
      </c>
      <c r="G34">
        <v>1.0056227802060664E-4</v>
      </c>
      <c r="H34">
        <v>9.2239668306280835E-5</v>
      </c>
      <c r="I34">
        <v>-6.2398405555264902E-4</v>
      </c>
      <c r="J34">
        <v>9.394489201745581E-3</v>
      </c>
      <c r="K34">
        <v>3.7805426505489872E-4</v>
      </c>
      <c r="L34">
        <v>-8.9753702097939705E-4</v>
      </c>
      <c r="M34">
        <v>-1.9250214676348526E-5</v>
      </c>
      <c r="N34">
        <v>-1.8266046921072269E-3</v>
      </c>
      <c r="O34">
        <v>-1.0041375616647653E-3</v>
      </c>
      <c r="P34">
        <v>1.2439308920671649E-4</v>
      </c>
      <c r="Q34">
        <v>5.2245646575042469E-4</v>
      </c>
      <c r="R34">
        <v>-3.4328329418933609E-4</v>
      </c>
      <c r="S34">
        <v>2.940933133992518E-4</v>
      </c>
      <c r="T34">
        <v>-2.1451929603637679E-4</v>
      </c>
      <c r="U34">
        <v>-7.9211933823135393E-4</v>
      </c>
    </row>
    <row r="35" spans="1:21">
      <c r="A35" s="4" t="s">
        <v>23</v>
      </c>
      <c r="B35">
        <v>-6.4772515191647878E-4</v>
      </c>
      <c r="C35">
        <v>-5.3245022222473174E-4</v>
      </c>
      <c r="D35">
        <v>-9.2181104112388384E-4</v>
      </c>
      <c r="E35">
        <v>-9.669160290805913E-4</v>
      </c>
      <c r="F35">
        <v>-1.2704167948203388E-3</v>
      </c>
      <c r="G35">
        <v>9.5208330214790766E-4</v>
      </c>
      <c r="H35">
        <v>-7.411226323659841E-4</v>
      </c>
      <c r="I35">
        <v>-4.5517509677793982E-4</v>
      </c>
      <c r="J35">
        <v>3.7805426505489877E-4</v>
      </c>
      <c r="K35">
        <v>5.761291190668115E-2</v>
      </c>
      <c r="L35">
        <v>-1.8598590326122332E-3</v>
      </c>
      <c r="M35">
        <v>-5.0091105002618517E-4</v>
      </c>
      <c r="N35">
        <v>-7.5341052286731253E-4</v>
      </c>
      <c r="O35">
        <v>1.4095374786993724E-3</v>
      </c>
      <c r="P35">
        <v>1.1584388832672264E-3</v>
      </c>
      <c r="Q35">
        <v>5.4627485371816162E-4</v>
      </c>
      <c r="R35">
        <v>-1.3133525163564562E-4</v>
      </c>
      <c r="S35">
        <v>4.5081151763123601E-4</v>
      </c>
      <c r="T35">
        <v>-1.1567238671744324E-3</v>
      </c>
      <c r="U35">
        <v>3.3753697711598588E-4</v>
      </c>
    </row>
    <row r="36" spans="1:21">
      <c r="A36" s="4" t="s">
        <v>5</v>
      </c>
      <c r="B36">
        <v>-1.1226102634216428E-4</v>
      </c>
      <c r="C36">
        <v>1.9781356377198824E-4</v>
      </c>
      <c r="D36">
        <v>-8.4086879700084091E-4</v>
      </c>
      <c r="E36">
        <v>4.4990192293470327E-4</v>
      </c>
      <c r="F36">
        <v>-2.1188746095292352E-4</v>
      </c>
      <c r="G36">
        <v>5.5377268342275297E-4</v>
      </c>
      <c r="H36">
        <v>-6.8305973376872066E-4</v>
      </c>
      <c r="I36">
        <v>9.4909594437355208E-4</v>
      </c>
      <c r="J36">
        <v>-8.9753702097939651E-4</v>
      </c>
      <c r="K36">
        <v>-1.8598590326122317E-3</v>
      </c>
      <c r="L36">
        <v>5.7800981099388235E-2</v>
      </c>
      <c r="M36">
        <v>1.4250155822151847E-3</v>
      </c>
      <c r="N36">
        <v>1.2158433823637831E-3</v>
      </c>
      <c r="O36">
        <v>1.1443054970334206E-4</v>
      </c>
      <c r="P36">
        <v>1.0079838764714937E-3</v>
      </c>
      <c r="Q36">
        <v>2.2237596436585632E-4</v>
      </c>
      <c r="R36">
        <v>-1.2342829050613427E-3</v>
      </c>
      <c r="S36">
        <v>4.8430422129316258E-4</v>
      </c>
      <c r="T36">
        <v>-8.097011662814964E-4</v>
      </c>
      <c r="U36">
        <v>-8.38988469340983E-4</v>
      </c>
    </row>
    <row r="37" spans="1:21">
      <c r="A37" s="4" t="s">
        <v>24</v>
      </c>
      <c r="B37">
        <v>2.4393214095428271E-4</v>
      </c>
      <c r="C37">
        <v>4.6131884497929807E-4</v>
      </c>
      <c r="D37">
        <v>-4.0213480267151374E-4</v>
      </c>
      <c r="E37">
        <v>3.0452427854497043E-4</v>
      </c>
      <c r="F37">
        <v>-2.6757831536752932E-4</v>
      </c>
      <c r="G37">
        <v>4.8887666980062432E-4</v>
      </c>
      <c r="H37">
        <v>4.3813680739299187E-4</v>
      </c>
      <c r="I37">
        <v>-3.7521378693300281E-4</v>
      </c>
      <c r="J37">
        <v>-1.9250214676348435E-5</v>
      </c>
      <c r="K37">
        <v>-5.0091105002618506E-4</v>
      </c>
      <c r="L37">
        <v>1.4250155822151847E-3</v>
      </c>
      <c r="M37">
        <v>1.6037007839970842E-2</v>
      </c>
      <c r="N37">
        <v>7.7698067772942589E-4</v>
      </c>
      <c r="O37">
        <v>2.921201063421883E-4</v>
      </c>
      <c r="P37">
        <v>-1.6882597679572698E-4</v>
      </c>
      <c r="Q37">
        <v>-7.6325260584465468E-4</v>
      </c>
      <c r="R37">
        <v>3.2915292244595543E-4</v>
      </c>
      <c r="S37">
        <v>4.38334269286172E-4</v>
      </c>
      <c r="T37">
        <v>-9.9179487070028623E-4</v>
      </c>
      <c r="U37">
        <v>-1.4037234746723977E-3</v>
      </c>
    </row>
    <row r="38" spans="1:21">
      <c r="A38" s="4" t="s">
        <v>25</v>
      </c>
      <c r="B38">
        <v>-5.4562287018608796E-4</v>
      </c>
      <c r="C38">
        <v>-2.070376388906629E-4</v>
      </c>
      <c r="D38">
        <v>3.9365163408502544E-4</v>
      </c>
      <c r="E38">
        <v>-1.2152047180423225E-4</v>
      </c>
      <c r="F38">
        <v>-1.0542995660391343E-3</v>
      </c>
      <c r="G38">
        <v>8.930845079395184E-4</v>
      </c>
      <c r="H38">
        <v>2.1725586117686625E-4</v>
      </c>
      <c r="I38">
        <v>-3.6956576500636644E-4</v>
      </c>
      <c r="J38">
        <v>-1.8266046921072273E-3</v>
      </c>
      <c r="K38">
        <v>-7.5341052286731285E-4</v>
      </c>
      <c r="L38">
        <v>1.2158433823637837E-3</v>
      </c>
      <c r="M38">
        <v>7.7698067772942611E-4</v>
      </c>
      <c r="N38">
        <v>3.5245430796348738E-2</v>
      </c>
      <c r="O38">
        <v>2.6139055059671185E-4</v>
      </c>
      <c r="P38">
        <v>-1.8691135820526062E-4</v>
      </c>
      <c r="Q38">
        <v>-4.3633213923481156E-4</v>
      </c>
      <c r="R38">
        <v>6.4412302420649166E-4</v>
      </c>
      <c r="S38">
        <v>7.2921348805270159E-4</v>
      </c>
      <c r="T38">
        <v>-8.8495859243701498E-5</v>
      </c>
      <c r="U38">
        <v>-8.842703427803804E-4</v>
      </c>
    </row>
    <row r="39" spans="1:21">
      <c r="A39" s="4" t="s">
        <v>27</v>
      </c>
      <c r="B39">
        <v>2.137955098482885E-4</v>
      </c>
      <c r="C39">
        <v>3.6619730457006726E-4</v>
      </c>
      <c r="D39">
        <v>8.2408131877544679E-5</v>
      </c>
      <c r="E39">
        <v>1.085191059718639E-4</v>
      </c>
      <c r="F39">
        <v>1.5120449070158941E-4</v>
      </c>
      <c r="G39">
        <v>8.4676510336373367E-4</v>
      </c>
      <c r="H39">
        <v>6.2695836369477769E-4</v>
      </c>
      <c r="I39">
        <v>-1.0626059698763931E-4</v>
      </c>
      <c r="J39">
        <v>-1.0041375616647648E-3</v>
      </c>
      <c r="K39">
        <v>1.409537478699372E-3</v>
      </c>
      <c r="L39">
        <v>1.1443054970334224E-4</v>
      </c>
      <c r="M39">
        <v>2.921201063421883E-4</v>
      </c>
      <c r="N39">
        <v>2.613905505967119E-4</v>
      </c>
      <c r="O39">
        <v>1.2570223292472728E-2</v>
      </c>
      <c r="P39">
        <v>1.0770110607615396E-3</v>
      </c>
      <c r="Q39">
        <v>-7.2921638964973206E-4</v>
      </c>
      <c r="R39">
        <v>-5.8914476718232363E-4</v>
      </c>
      <c r="S39">
        <v>2.8411098250198083E-4</v>
      </c>
      <c r="T39">
        <v>-5.7964512924410538E-4</v>
      </c>
      <c r="U39">
        <v>-1.5863185874286988E-3</v>
      </c>
    </row>
    <row r="40" spans="1:21">
      <c r="A40" s="4" t="s">
        <v>7</v>
      </c>
      <c r="B40">
        <v>-7.1027281605841601E-4</v>
      </c>
      <c r="C40">
        <v>-5.4668130772255971E-4</v>
      </c>
      <c r="D40">
        <v>-2.9898426383424134E-5</v>
      </c>
      <c r="E40">
        <v>-6.3910399167713358E-5</v>
      </c>
      <c r="F40">
        <v>1.2175278570131074E-4</v>
      </c>
      <c r="G40">
        <v>-4.0812139650502061E-4</v>
      </c>
      <c r="H40">
        <v>-3.5164352551053803E-4</v>
      </c>
      <c r="I40">
        <v>5.7681434232776416E-4</v>
      </c>
      <c r="J40">
        <v>1.2439308920671644E-4</v>
      </c>
      <c r="K40">
        <v>1.1584388832672262E-3</v>
      </c>
      <c r="L40">
        <v>1.0079838764714937E-3</v>
      </c>
      <c r="M40">
        <v>-1.6882597679572709E-4</v>
      </c>
      <c r="N40">
        <v>-1.8691135820526051E-4</v>
      </c>
      <c r="O40">
        <v>1.0770110607615394E-3</v>
      </c>
      <c r="P40">
        <v>1.1775260764933519E-2</v>
      </c>
      <c r="Q40">
        <v>-1.0986346535628194E-4</v>
      </c>
      <c r="R40">
        <v>2.6344984089102951E-4</v>
      </c>
      <c r="S40">
        <v>-5.6407834103524342E-4</v>
      </c>
      <c r="T40">
        <v>-4.032709084659712E-5</v>
      </c>
      <c r="U40">
        <v>-5.9863469060253448E-4</v>
      </c>
    </row>
    <row r="41" spans="1:21">
      <c r="A41" s="4" t="s">
        <v>6</v>
      </c>
      <c r="B41">
        <v>-2.9908957610186136E-4</v>
      </c>
      <c r="C41">
        <v>-3.6007426467466082E-4</v>
      </c>
      <c r="D41">
        <v>1.2113439491106975E-3</v>
      </c>
      <c r="E41">
        <v>1.3079661006270081E-3</v>
      </c>
      <c r="F41">
        <v>-3.4594062675124223E-3</v>
      </c>
      <c r="G41">
        <v>2.2334648600742544E-4</v>
      </c>
      <c r="H41">
        <v>4.9043868945045999E-4</v>
      </c>
      <c r="I41">
        <v>-6.1051082485981032E-4</v>
      </c>
      <c r="J41">
        <v>5.2245646575042458E-4</v>
      </c>
      <c r="K41">
        <v>5.4627485371816172E-4</v>
      </c>
      <c r="L41">
        <v>2.2237596436585646E-4</v>
      </c>
      <c r="M41">
        <v>-7.6325260584465511E-4</v>
      </c>
      <c r="N41">
        <v>-4.3633213923481145E-4</v>
      </c>
      <c r="O41">
        <v>-7.2921638964973206E-4</v>
      </c>
      <c r="P41">
        <v>-1.0986346535628201E-4</v>
      </c>
      <c r="Q41">
        <v>1.9251445408437914E-2</v>
      </c>
      <c r="R41">
        <v>-4.5695432200619246E-4</v>
      </c>
      <c r="S41">
        <v>4.5229233447550006E-4</v>
      </c>
      <c r="T41">
        <v>-1.3014782986541893E-3</v>
      </c>
      <c r="U41">
        <v>-1.5365927211897072E-3</v>
      </c>
    </row>
    <row r="42" spans="1:21">
      <c r="A42" s="4" t="s">
        <v>26</v>
      </c>
      <c r="B42">
        <v>2.1101752206669841E-4</v>
      </c>
      <c r="C42">
        <v>4.1483796121844693E-5</v>
      </c>
      <c r="D42">
        <v>-9.0256688822740774E-5</v>
      </c>
      <c r="E42">
        <v>-1.8502326505452507E-4</v>
      </c>
      <c r="F42">
        <v>-5.9613255412577248E-4</v>
      </c>
      <c r="G42">
        <v>3.8540482831221526E-4</v>
      </c>
      <c r="H42">
        <v>2.5502983933267458E-4</v>
      </c>
      <c r="I42">
        <v>-8.3217235840014328E-4</v>
      </c>
      <c r="J42">
        <v>-3.4328329418933609E-4</v>
      </c>
      <c r="K42">
        <v>-1.3133525163564546E-4</v>
      </c>
      <c r="L42">
        <v>-1.2342829050613425E-3</v>
      </c>
      <c r="M42">
        <v>3.2915292244595532E-4</v>
      </c>
      <c r="N42">
        <v>6.4412302420649155E-4</v>
      </c>
      <c r="O42">
        <v>-5.8914476718232352E-4</v>
      </c>
      <c r="P42">
        <v>2.6344984089102919E-4</v>
      </c>
      <c r="Q42">
        <v>-4.569543220061923E-4</v>
      </c>
      <c r="R42">
        <v>9.31971362312458E-3</v>
      </c>
      <c r="S42">
        <v>1.1491980378830215E-3</v>
      </c>
      <c r="T42">
        <v>-1.0947998073131982E-4</v>
      </c>
      <c r="U42">
        <v>-1.1964153044739039E-3</v>
      </c>
    </row>
    <row r="43" spans="1:21">
      <c r="A43" s="4" t="s">
        <v>17</v>
      </c>
      <c r="B43">
        <v>6.7485589444727791E-5</v>
      </c>
      <c r="C43">
        <v>7.4247359930680064E-5</v>
      </c>
      <c r="D43">
        <v>-1.6694150364688357E-4</v>
      </c>
      <c r="E43">
        <v>-7.0277384079613469E-5</v>
      </c>
      <c r="F43">
        <v>5.8424388563513632E-4</v>
      </c>
      <c r="G43">
        <v>-8.8143106353313322E-5</v>
      </c>
      <c r="H43">
        <v>-3.9494700355243134E-4</v>
      </c>
      <c r="I43">
        <v>5.577748533422052E-4</v>
      </c>
      <c r="J43">
        <v>2.9409331339925175E-4</v>
      </c>
      <c r="K43">
        <v>4.5081151763123601E-4</v>
      </c>
      <c r="L43">
        <v>4.843042212931622E-4</v>
      </c>
      <c r="M43">
        <v>4.3833426928617205E-4</v>
      </c>
      <c r="N43">
        <v>7.292134880527017E-4</v>
      </c>
      <c r="O43">
        <v>2.8411098250198078E-4</v>
      </c>
      <c r="P43">
        <v>-5.6407834103524375E-4</v>
      </c>
      <c r="Q43">
        <v>4.5229233447550006E-4</v>
      </c>
      <c r="R43">
        <v>1.1491980378830215E-3</v>
      </c>
      <c r="S43">
        <v>9.7097367076624599E-3</v>
      </c>
      <c r="T43">
        <v>2.3973545040320362E-4</v>
      </c>
      <c r="U43">
        <v>-1.4680014249129174E-3</v>
      </c>
    </row>
    <row r="44" spans="1:21">
      <c r="A44" s="4" t="s">
        <v>8</v>
      </c>
      <c r="B44">
        <v>-2.8287844260961532E-4</v>
      </c>
      <c r="C44">
        <v>-4.3339678604530156E-4</v>
      </c>
      <c r="D44">
        <v>2.1028136455662334E-5</v>
      </c>
      <c r="E44">
        <v>-4.7695530988840154E-5</v>
      </c>
      <c r="F44">
        <v>-4.8438231326573768E-4</v>
      </c>
      <c r="G44">
        <v>6.1559004178058101E-4</v>
      </c>
      <c r="H44">
        <v>-1.106819509162667E-4</v>
      </c>
      <c r="I44">
        <v>-6.0317501281406086E-4</v>
      </c>
      <c r="J44">
        <v>-2.1451929603637677E-4</v>
      </c>
      <c r="K44">
        <v>-1.1567238671744331E-3</v>
      </c>
      <c r="L44">
        <v>-8.0970116628149662E-4</v>
      </c>
      <c r="M44">
        <v>-9.9179487070028601E-4</v>
      </c>
      <c r="N44">
        <v>-8.8495859243701498E-5</v>
      </c>
      <c r="O44">
        <v>-5.7964512924410527E-4</v>
      </c>
      <c r="P44">
        <v>-4.03270908465971E-5</v>
      </c>
      <c r="Q44">
        <v>-1.3014782986541886E-3</v>
      </c>
      <c r="R44">
        <v>-1.0947998073131987E-4</v>
      </c>
      <c r="S44">
        <v>2.3973545040320362E-4</v>
      </c>
      <c r="T44">
        <v>9.2264920712871769E-3</v>
      </c>
      <c r="U44">
        <v>-5.8723007318385741E-4</v>
      </c>
    </row>
    <row r="45" spans="1:21">
      <c r="A45" s="4" t="s">
        <v>34</v>
      </c>
      <c r="B45">
        <v>-9.8501141349981638E-3</v>
      </c>
      <c r="C45">
        <v>-1.0026992379072201E-2</v>
      </c>
      <c r="D45">
        <v>-1.1600360214072396E-2</v>
      </c>
      <c r="E45">
        <v>-1.1638547364165204E-2</v>
      </c>
      <c r="F45">
        <v>-9.7588506374194121E-4</v>
      </c>
      <c r="G45">
        <v>-2.7327470102424152E-3</v>
      </c>
      <c r="H45">
        <v>-8.9945260516077275E-4</v>
      </c>
      <c r="I45">
        <v>-1.4051326438096012E-3</v>
      </c>
      <c r="J45">
        <v>-7.9211933823135252E-4</v>
      </c>
      <c r="K45">
        <v>3.3753697711598631E-4</v>
      </c>
      <c r="L45">
        <v>-8.3898846934098398E-4</v>
      </c>
      <c r="M45">
        <v>-1.4037234746723975E-3</v>
      </c>
      <c r="N45">
        <v>-8.8427034278037975E-4</v>
      </c>
      <c r="O45">
        <v>-1.5863185874286988E-3</v>
      </c>
      <c r="P45">
        <v>-5.9863469060253427E-4</v>
      </c>
      <c r="Q45">
        <v>-1.5365927211897069E-3</v>
      </c>
      <c r="R45">
        <v>-1.1964153044739026E-3</v>
      </c>
      <c r="S45">
        <v>-1.4680014249129163E-3</v>
      </c>
      <c r="T45">
        <v>-5.87230073183856E-4</v>
      </c>
      <c r="U45">
        <v>2.2136997686903512E-2</v>
      </c>
    </row>
    <row r="47" spans="1:21">
      <c r="A47" s="4" t="s">
        <v>65</v>
      </c>
      <c r="B47">
        <v>1</v>
      </c>
      <c r="C47">
        <f>B47+1</f>
        <v>2</v>
      </c>
      <c r="D47">
        <f t="shared" ref="D47:U47" si="0">C47+1</f>
        <v>3</v>
      </c>
      <c r="E47">
        <f t="shared" si="0"/>
        <v>4</v>
      </c>
      <c r="F47">
        <f t="shared" si="0"/>
        <v>5</v>
      </c>
      <c r="G47">
        <f t="shared" si="0"/>
        <v>6</v>
      </c>
      <c r="H47">
        <f t="shared" si="0"/>
        <v>7</v>
      </c>
      <c r="I47">
        <f t="shared" si="0"/>
        <v>8</v>
      </c>
      <c r="J47">
        <f t="shared" si="0"/>
        <v>9</v>
      </c>
      <c r="K47">
        <f t="shared" si="0"/>
        <v>10</v>
      </c>
      <c r="L47">
        <f t="shared" si="0"/>
        <v>11</v>
      </c>
      <c r="M47">
        <f t="shared" si="0"/>
        <v>12</v>
      </c>
      <c r="N47">
        <f t="shared" si="0"/>
        <v>13</v>
      </c>
      <c r="O47">
        <f t="shared" si="0"/>
        <v>14</v>
      </c>
      <c r="P47">
        <f t="shared" si="0"/>
        <v>15</v>
      </c>
      <c r="Q47">
        <f t="shared" si="0"/>
        <v>16</v>
      </c>
      <c r="R47">
        <f t="shared" si="0"/>
        <v>17</v>
      </c>
      <c r="S47">
        <f t="shared" si="0"/>
        <v>18</v>
      </c>
      <c r="T47">
        <f t="shared" si="0"/>
        <v>19</v>
      </c>
      <c r="U47">
        <f t="shared" si="0"/>
        <v>20</v>
      </c>
    </row>
    <row r="48" spans="1:21">
      <c r="A48" s="4" t="s">
        <v>66</v>
      </c>
      <c r="B48">
        <f>SQRT(INDEX(B26:B45,B47))*'Linear Model'!$X$5</f>
        <v>4.1141442801870293E-2</v>
      </c>
      <c r="C48">
        <f>SQRT(INDEX(C26:C45,C47))*'Linear Model'!$X$5</f>
        <v>4.0327218562652548E-2</v>
      </c>
      <c r="D48">
        <f>SQRT(INDEX(D26:D45,D47))*'Linear Model'!$X$5</f>
        <v>4.2867553854885193E-2</v>
      </c>
      <c r="E48">
        <f>SQRT(INDEX(E26:E45,E47))*'Linear Model'!$X$5</f>
        <v>4.3303079908090916E-2</v>
      </c>
      <c r="F48">
        <f>SQRT(INDEX(F26:F45,F47))*'Linear Model'!$X$5</f>
        <v>4.6492891816087512E-2</v>
      </c>
      <c r="G48">
        <f>SQRT(INDEX(G26:G45,G47))*'Linear Model'!$X$5</f>
        <v>3.480921956760083E-2</v>
      </c>
      <c r="H48">
        <f>SQRT(INDEX(H26:H45,H47))*'Linear Model'!$X$5</f>
        <v>3.4306866372243679E-2</v>
      </c>
      <c r="I48">
        <f>SQRT(INDEX(I26:I45,I47))*'Linear Model'!$X$5</f>
        <v>3.9150153346526897E-2</v>
      </c>
      <c r="J48">
        <f>SQRT(INDEX(J26:J45,J47))*'Linear Model'!$X$5</f>
        <v>3.6043933430996315E-2</v>
      </c>
      <c r="K48">
        <f>SQRT(INDEX(K26:K45,K47))*'Linear Model'!$X$5</f>
        <v>8.9259717134433925E-2</v>
      </c>
      <c r="L48">
        <f>SQRT(INDEX(L26:L45,L47))*'Linear Model'!$X$5</f>
        <v>8.9405286287285016E-2</v>
      </c>
      <c r="M48">
        <f>SQRT(INDEX(M26:M45,M47))*'Linear Model'!$X$5</f>
        <v>4.7093098285681194E-2</v>
      </c>
      <c r="N48">
        <f>SQRT(INDEX(N26:N45,N47))*'Linear Model'!$X$5</f>
        <v>6.9814720671462771E-2</v>
      </c>
      <c r="O48">
        <f>SQRT(INDEX(O26:O45,O47))*'Linear Model'!$X$5</f>
        <v>4.1693378597145662E-2</v>
      </c>
      <c r="P48">
        <f>SQRT(INDEX(P26:P45,P47))*'Linear Model'!$X$5</f>
        <v>4.0353467598364508E-2</v>
      </c>
      <c r="Q48">
        <f>SQRT(INDEX(Q26:Q45,Q47))*'Linear Model'!$X$5</f>
        <v>5.1597334202427618E-2</v>
      </c>
      <c r="R48">
        <f>SQRT(INDEX(R26:R45,R47))*'Linear Model'!$X$5</f>
        <v>3.5900200732815676E-2</v>
      </c>
      <c r="S48">
        <f>SQRT(INDEX(S26:S45,S47))*'Linear Model'!$X$5</f>
        <v>3.6643700084652384E-2</v>
      </c>
      <c r="T48">
        <f>SQRT(INDEX(T26:T45,T47))*'Linear Model'!$X$5</f>
        <v>3.5720201456494252E-2</v>
      </c>
      <c r="U48">
        <f>SQRT(INDEX(U26:U45,U47))*'Linear Model'!$X$5</f>
        <v>5.5329271618134279E-2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3"/>
  <sheetViews>
    <sheetView zoomScale="94" zoomScaleNormal="94" zoomScalePageLayoutView="94" workbookViewId="0">
      <pane ySplit="1" topLeftCell="A970" activePane="bottomLeft" state="frozen"/>
      <selection pane="bottomLeft" activeCell="V2" sqref="V2"/>
    </sheetView>
  </sheetViews>
  <sheetFormatPr baseColWidth="10" defaultColWidth="11" defaultRowHeight="15" x14ac:dyDescent="0"/>
  <cols>
    <col min="1" max="1" width="5.83203125" style="4" customWidth="1"/>
    <col min="2" max="2" width="7.1640625" style="4" customWidth="1"/>
    <col min="3" max="3" width="6.33203125" style="4" bestFit="1" customWidth="1"/>
    <col min="4" max="4" width="4.33203125" style="4" bestFit="1" customWidth="1"/>
    <col min="5" max="5" width="9.6640625" style="4" customWidth="1"/>
    <col min="6" max="6" width="7.1640625" style="4" customWidth="1"/>
    <col min="7" max="7" width="8.6640625" style="4" customWidth="1"/>
    <col min="8" max="8" width="4.83203125" style="4" customWidth="1"/>
    <col min="9" max="9" width="8.5" style="4" customWidth="1"/>
    <col min="10" max="10" width="8" style="4" customWidth="1"/>
    <col min="11" max="11" width="6" style="4" customWidth="1"/>
    <col min="12" max="12" width="6.6640625" style="4" customWidth="1"/>
    <col min="13" max="13" width="6" style="4" customWidth="1"/>
    <col min="14" max="14" width="8.1640625" style="4" customWidth="1"/>
    <col min="15" max="17" width="9.6640625" style="4" customWidth="1"/>
    <col min="18" max="18" width="5.6640625" style="4" bestFit="1" customWidth="1"/>
    <col min="19" max="20" width="9.6640625" style="4" customWidth="1"/>
    <col min="21" max="21" width="10.33203125" style="4" bestFit="1" customWidth="1"/>
    <col min="22" max="22" width="12.5" style="28" bestFit="1" customWidth="1"/>
    <col min="23" max="23" width="14.1640625" style="1" customWidth="1"/>
    <col min="24" max="24" width="11" style="70"/>
  </cols>
  <sheetData>
    <row r="1" spans="1:24" ht="45">
      <c r="A1" s="6" t="s">
        <v>18</v>
      </c>
      <c r="B1" s="6" t="s">
        <v>19</v>
      </c>
      <c r="C1" s="8" t="s">
        <v>20</v>
      </c>
      <c r="D1" s="6" t="s">
        <v>21</v>
      </c>
      <c r="E1" s="8" t="s">
        <v>1</v>
      </c>
      <c r="F1" s="6" t="s">
        <v>2</v>
      </c>
      <c r="G1" s="6" t="s">
        <v>16</v>
      </c>
      <c r="H1" s="6" t="s">
        <v>3</v>
      </c>
      <c r="I1" s="6" t="s">
        <v>4</v>
      </c>
      <c r="J1" s="6" t="s">
        <v>23</v>
      </c>
      <c r="K1" s="6" t="s">
        <v>5</v>
      </c>
      <c r="L1" s="6" t="s">
        <v>24</v>
      </c>
      <c r="M1" s="6" t="s">
        <v>25</v>
      </c>
      <c r="N1" s="6" t="s">
        <v>27</v>
      </c>
      <c r="O1" s="6" t="s">
        <v>7</v>
      </c>
      <c r="P1" s="6" t="s">
        <v>6</v>
      </c>
      <c r="Q1" s="6" t="s">
        <v>26</v>
      </c>
      <c r="R1" s="6" t="s">
        <v>17</v>
      </c>
      <c r="S1" s="6" t="s">
        <v>8</v>
      </c>
      <c r="T1" s="6"/>
      <c r="U1" s="8" t="s">
        <v>12</v>
      </c>
      <c r="V1" s="67" t="s">
        <v>62</v>
      </c>
      <c r="W1" s="68"/>
      <c r="X1" s="69"/>
    </row>
    <row r="2" spans="1:24">
      <c r="A2" s="13">
        <v>0</v>
      </c>
      <c r="B2" s="13">
        <v>0</v>
      </c>
      <c r="C2" s="13">
        <v>0</v>
      </c>
      <c r="D2" s="13">
        <v>1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1</v>
      </c>
      <c r="N2" s="13">
        <v>0</v>
      </c>
      <c r="O2" s="13">
        <v>0</v>
      </c>
      <c r="P2" s="13">
        <v>0</v>
      </c>
      <c r="Q2" s="13">
        <v>1</v>
      </c>
      <c r="R2" s="13">
        <v>1</v>
      </c>
      <c r="S2" s="13">
        <v>0</v>
      </c>
      <c r="T2" s="13"/>
      <c r="U2" s="14">
        <v>1</v>
      </c>
      <c r="V2" s="27">
        <f>SUMPRODUCT(A2:S2,MyLM!B$2:T$2)+MyLM!$U$2</f>
        <v>0.73670272704327999</v>
      </c>
    </row>
    <row r="3" spans="1:24">
      <c r="A3" s="13">
        <v>0</v>
      </c>
      <c r="B3" s="13">
        <v>0</v>
      </c>
      <c r="C3" s="13">
        <v>1</v>
      </c>
      <c r="D3" s="13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/>
      <c r="U3" s="14">
        <v>1</v>
      </c>
      <c r="V3" s="27">
        <f>SUMPRODUCT(A3:S3,MyLM!B$2:T$2)+MyLM!$U$2</f>
        <v>0.54167864129083032</v>
      </c>
    </row>
    <row r="4" spans="1:24">
      <c r="A4" s="13">
        <v>1</v>
      </c>
      <c r="B4" s="13">
        <v>0</v>
      </c>
      <c r="C4" s="13">
        <v>1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1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/>
      <c r="U4" s="14">
        <v>1</v>
      </c>
      <c r="V4" s="27">
        <f>SUMPRODUCT(A4:S4,MyLM!B$2:T$2)+MyLM!$U$2</f>
        <v>0.451788736353533</v>
      </c>
    </row>
    <row r="5" spans="1:24">
      <c r="A5" s="13">
        <v>1</v>
      </c>
      <c r="B5" s="13">
        <v>0</v>
      </c>
      <c r="C5" s="13">
        <v>1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1</v>
      </c>
      <c r="R5" s="13">
        <v>0</v>
      </c>
      <c r="S5" s="13">
        <v>0</v>
      </c>
      <c r="T5" s="13"/>
      <c r="U5" s="14">
        <v>1</v>
      </c>
      <c r="V5" s="27">
        <f>SUMPRODUCT(A5:S5,MyLM!B$2:T$2)+MyLM!$U$2</f>
        <v>0.54919387123170416</v>
      </c>
    </row>
    <row r="6" spans="1:24">
      <c r="A6" s="13">
        <v>1</v>
      </c>
      <c r="B6" s="13">
        <v>0</v>
      </c>
      <c r="C6" s="13">
        <v>0</v>
      </c>
      <c r="D6" s="13">
        <v>1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/>
      <c r="U6" s="14">
        <v>1</v>
      </c>
      <c r="V6" s="27">
        <f>SUMPRODUCT(A6:S6,MyLM!B$2:T$2)+MyLM!$U$2</f>
        <v>0.35694156252965875</v>
      </c>
    </row>
    <row r="7" spans="1:24">
      <c r="A7" s="13">
        <v>1</v>
      </c>
      <c r="B7" s="13">
        <v>0</v>
      </c>
      <c r="C7" s="13">
        <v>1</v>
      </c>
      <c r="D7" s="13">
        <v>0</v>
      </c>
      <c r="E7" s="13">
        <v>0</v>
      </c>
      <c r="F7" s="13">
        <v>0</v>
      </c>
      <c r="G7" s="13">
        <v>0</v>
      </c>
      <c r="H7" s="13">
        <v>1</v>
      </c>
      <c r="I7" s="13">
        <v>0</v>
      </c>
      <c r="J7" s="13">
        <v>0</v>
      </c>
      <c r="K7" s="13">
        <v>0</v>
      </c>
      <c r="L7" s="13">
        <v>1</v>
      </c>
      <c r="M7" s="13">
        <v>0</v>
      </c>
      <c r="N7" s="13">
        <v>0</v>
      </c>
      <c r="O7" s="13">
        <v>0</v>
      </c>
      <c r="P7" s="13">
        <v>0</v>
      </c>
      <c r="Q7" s="13">
        <v>1</v>
      </c>
      <c r="R7" s="13">
        <v>0</v>
      </c>
      <c r="S7" s="13">
        <v>0</v>
      </c>
      <c r="T7" s="13"/>
      <c r="U7" s="14">
        <v>1</v>
      </c>
      <c r="V7" s="27">
        <f>SUMPRODUCT(A7:S7,MyLM!B$2:T$2)+MyLM!$U$2</f>
        <v>1.1860858643467829</v>
      </c>
    </row>
    <row r="8" spans="1:24">
      <c r="A8" s="13">
        <v>0</v>
      </c>
      <c r="B8" s="13">
        <v>1</v>
      </c>
      <c r="C8" s="13">
        <v>1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1</v>
      </c>
      <c r="R8" s="13">
        <v>0</v>
      </c>
      <c r="S8" s="13">
        <v>1</v>
      </c>
      <c r="T8" s="13"/>
      <c r="U8" s="14">
        <v>1</v>
      </c>
      <c r="V8" s="27">
        <f>SUMPRODUCT(A8:S8,MyLM!B$2:T$2)+MyLM!$U$2</f>
        <v>0.91050514072709243</v>
      </c>
    </row>
    <row r="9" spans="1:24">
      <c r="A9" s="13">
        <v>0</v>
      </c>
      <c r="B9" s="13">
        <v>1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/>
      <c r="U9" s="14">
        <v>1</v>
      </c>
      <c r="V9" s="27">
        <f>SUMPRODUCT(A9:S9,MyLM!B$2:T$2)+MyLM!$U$2</f>
        <v>0.40818870092053694</v>
      </c>
    </row>
    <row r="10" spans="1:24">
      <c r="A10" s="13">
        <v>0</v>
      </c>
      <c r="B10" s="13">
        <v>1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/>
      <c r="U10" s="14">
        <v>1</v>
      </c>
      <c r="V10" s="27">
        <f>SUMPRODUCT(A10:S10,MyLM!B$2:T$2)+MyLM!$U$2</f>
        <v>0.40818870092053694</v>
      </c>
    </row>
    <row r="11" spans="1:24">
      <c r="A11" s="13">
        <v>0</v>
      </c>
      <c r="B11" s="13">
        <v>1</v>
      </c>
      <c r="C11" s="13">
        <v>1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1</v>
      </c>
      <c r="O11" s="13">
        <v>1</v>
      </c>
      <c r="P11" s="13">
        <v>0</v>
      </c>
      <c r="Q11" s="13">
        <v>0</v>
      </c>
      <c r="R11" s="13">
        <v>0</v>
      </c>
      <c r="S11" s="13">
        <v>1</v>
      </c>
      <c r="T11" s="13"/>
      <c r="U11" s="14">
        <v>1</v>
      </c>
      <c r="V11" s="27">
        <f>SUMPRODUCT(A11:S11,MyLM!B$2:T$2)+MyLM!$U$2</f>
        <v>0.6340417043656269</v>
      </c>
    </row>
    <row r="12" spans="1:24">
      <c r="A12" s="13">
        <v>0</v>
      </c>
      <c r="B12" s="13">
        <v>0</v>
      </c>
      <c r="C12" s="13">
        <v>0</v>
      </c>
      <c r="D12" s="13">
        <v>1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1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/>
      <c r="U12" s="14">
        <v>1</v>
      </c>
      <c r="V12" s="27">
        <f>SUMPRODUCT(A12:S12,MyLM!B$2:T$2)+MyLM!$U$2</f>
        <v>0.83471290725609792</v>
      </c>
    </row>
    <row r="13" spans="1:24">
      <c r="A13" s="13">
        <v>0</v>
      </c>
      <c r="B13" s="13">
        <v>1</v>
      </c>
      <c r="C13" s="13">
        <v>1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1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/>
      <c r="U13" s="14">
        <v>1</v>
      </c>
      <c r="V13" s="27">
        <f>SUMPRODUCT(A13:S13,MyLM!B$2:T$2)+MyLM!$U$2</f>
        <v>0.56774679415876905</v>
      </c>
    </row>
    <row r="14" spans="1:24">
      <c r="A14" s="13">
        <v>0</v>
      </c>
      <c r="B14" s="13">
        <v>0</v>
      </c>
      <c r="C14" s="13">
        <v>1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/>
      <c r="U14" s="14">
        <v>1</v>
      </c>
      <c r="V14" s="27">
        <f>SUMPRODUCT(A14:S14,MyLM!B$2:T$2)+MyLM!$U$2</f>
        <v>0.54167864129083032</v>
      </c>
    </row>
    <row r="15" spans="1:24">
      <c r="A15" s="13">
        <v>0</v>
      </c>
      <c r="B15" s="13">
        <v>0</v>
      </c>
      <c r="C15" s="13">
        <v>1</v>
      </c>
      <c r="D15" s="13">
        <v>0</v>
      </c>
      <c r="E15" s="13">
        <v>1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/>
      <c r="U15" s="14">
        <v>1</v>
      </c>
      <c r="V15" s="27">
        <f>SUMPRODUCT(A15:S15,MyLM!B$2:T$2)+MyLM!$U$2</f>
        <v>0.76746426082218899</v>
      </c>
    </row>
    <row r="16" spans="1:24">
      <c r="A16" s="13">
        <v>0</v>
      </c>
      <c r="B16" s="13">
        <v>1</v>
      </c>
      <c r="C16" s="13">
        <v>0</v>
      </c>
      <c r="D16" s="13">
        <v>1</v>
      </c>
      <c r="E16" s="13">
        <v>1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/>
      <c r="U16" s="14">
        <v>1</v>
      </c>
      <c r="V16" s="27">
        <f>SUMPRODUCT(A16:S16,MyLM!B$2:T$2)+MyLM!$U$2</f>
        <v>0.6986852398662533</v>
      </c>
    </row>
    <row r="17" spans="1:22">
      <c r="A17" s="13">
        <v>0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1</v>
      </c>
      <c r="I17" s="13">
        <v>1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/>
      <c r="U17" s="14">
        <v>1</v>
      </c>
      <c r="V17" s="27">
        <f>SUMPRODUCT(A17:S17,MyLM!B$2:T$2)+MyLM!$U$2</f>
        <v>1.0501910196382751</v>
      </c>
    </row>
    <row r="18" spans="1:22">
      <c r="A18" s="13">
        <v>0</v>
      </c>
      <c r="B18" s="13">
        <v>0</v>
      </c>
      <c r="C18" s="13">
        <v>1</v>
      </c>
      <c r="D18" s="13">
        <v>0</v>
      </c>
      <c r="E18" s="13">
        <v>0</v>
      </c>
      <c r="F18" s="13">
        <v>0</v>
      </c>
      <c r="G18" s="13">
        <v>0</v>
      </c>
      <c r="H18" s="13">
        <v>1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1</v>
      </c>
      <c r="T18" s="13"/>
      <c r="U18" s="14">
        <v>1</v>
      </c>
      <c r="V18" s="27">
        <f>SUMPRODUCT(A18:S18,MyLM!B$2:T$2)+MyLM!$U$2</f>
        <v>1.1454399983970873</v>
      </c>
    </row>
    <row r="19" spans="1:22">
      <c r="A19" s="13">
        <v>0</v>
      </c>
      <c r="B19" s="13">
        <v>1</v>
      </c>
      <c r="C19" s="13">
        <v>1</v>
      </c>
      <c r="D19" s="13">
        <v>0</v>
      </c>
      <c r="E19" s="13">
        <v>0</v>
      </c>
      <c r="F19" s="13">
        <v>0</v>
      </c>
      <c r="G19" s="13">
        <v>0</v>
      </c>
      <c r="H19" s="13">
        <v>1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1</v>
      </c>
      <c r="R19" s="13">
        <v>0</v>
      </c>
      <c r="S19" s="13">
        <v>0</v>
      </c>
      <c r="T19" s="13"/>
      <c r="U19" s="14">
        <v>1</v>
      </c>
      <c r="V19" s="27">
        <f>SUMPRODUCT(A19:S19,MyLM!B$2:T$2)+MyLM!$U$2</f>
        <v>1.0235600744530446</v>
      </c>
    </row>
    <row r="20" spans="1:22">
      <c r="A20" s="13">
        <v>0</v>
      </c>
      <c r="B20" s="13">
        <v>0</v>
      </c>
      <c r="C20" s="13">
        <v>1</v>
      </c>
      <c r="D20" s="13">
        <v>0</v>
      </c>
      <c r="E20" s="13">
        <v>0</v>
      </c>
      <c r="F20" s="13">
        <v>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/>
      <c r="U20" s="14">
        <v>1</v>
      </c>
      <c r="V20" s="27">
        <f>SUMPRODUCT(A20:S20,MyLM!B$2:T$2)+MyLM!$U$2</f>
        <v>0.29134145561188374</v>
      </c>
    </row>
    <row r="21" spans="1:22">
      <c r="A21" s="13">
        <v>0</v>
      </c>
      <c r="B21" s="13">
        <v>1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1</v>
      </c>
      <c r="O21" s="13">
        <v>0</v>
      </c>
      <c r="P21" s="13">
        <v>0</v>
      </c>
      <c r="Q21" s="13">
        <v>0</v>
      </c>
      <c r="R21" s="13">
        <v>0</v>
      </c>
      <c r="S21" s="13">
        <v>1</v>
      </c>
      <c r="T21" s="13"/>
      <c r="U21" s="14">
        <v>1</v>
      </c>
      <c r="V21" s="27">
        <f>SUMPRODUCT(A21:S21,MyLM!B$2:T$2)+MyLM!$U$2</f>
        <v>0.76293950470085692</v>
      </c>
    </row>
    <row r="22" spans="1:22">
      <c r="A22" s="13">
        <v>0</v>
      </c>
      <c r="B22" s="13">
        <v>1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1</v>
      </c>
      <c r="I22" s="13">
        <v>0</v>
      </c>
      <c r="J22" s="13">
        <v>0</v>
      </c>
      <c r="K22" s="13">
        <v>0</v>
      </c>
      <c r="L22" s="13">
        <v>1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1</v>
      </c>
      <c r="S22" s="13">
        <v>0</v>
      </c>
      <c r="T22" s="13"/>
      <c r="U22" s="14">
        <v>1</v>
      </c>
      <c r="V22" s="27">
        <f>SUMPRODUCT(A22:S22,MyLM!B$2:T$2)+MyLM!$U$2</f>
        <v>0.75096589023193228</v>
      </c>
    </row>
    <row r="23" spans="1:22">
      <c r="A23" s="13">
        <v>0</v>
      </c>
      <c r="B23" s="13">
        <v>1</v>
      </c>
      <c r="C23" s="13">
        <v>0</v>
      </c>
      <c r="D23" s="13">
        <v>1</v>
      </c>
      <c r="E23" s="13">
        <v>1</v>
      </c>
      <c r="F23" s="13">
        <v>0</v>
      </c>
      <c r="G23" s="13">
        <v>0</v>
      </c>
      <c r="H23" s="13">
        <v>0</v>
      </c>
      <c r="I23" s="13">
        <v>1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1</v>
      </c>
      <c r="R23" s="13">
        <v>0</v>
      </c>
      <c r="S23" s="13">
        <v>0</v>
      </c>
      <c r="T23" s="13"/>
      <c r="U23" s="14">
        <v>1</v>
      </c>
      <c r="V23" s="27">
        <f>SUMPRODUCT(A23:S23,MyLM!B$2:T$2)+MyLM!$U$2</f>
        <v>1.1057527009139967</v>
      </c>
    </row>
    <row r="24" spans="1:22">
      <c r="A24" s="13">
        <v>0</v>
      </c>
      <c r="B24" s="13">
        <v>1</v>
      </c>
      <c r="C24" s="13">
        <v>1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1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1</v>
      </c>
      <c r="S24" s="13">
        <v>1</v>
      </c>
      <c r="T24" s="13"/>
      <c r="U24" s="14">
        <v>1</v>
      </c>
      <c r="V24" s="27">
        <f>SUMPRODUCT(A24:S24,MyLM!B$2:T$2)+MyLM!$U$2</f>
        <v>0.60985234403447497</v>
      </c>
    </row>
    <row r="25" spans="1:22">
      <c r="A25" s="13">
        <v>0</v>
      </c>
      <c r="B25" s="13">
        <v>0</v>
      </c>
      <c r="C25" s="13">
        <v>0</v>
      </c>
      <c r="D25" s="13">
        <v>0</v>
      </c>
      <c r="E25" s="13">
        <v>0</v>
      </c>
      <c r="F25" s="13">
        <v>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1</v>
      </c>
      <c r="R25" s="13">
        <v>0</v>
      </c>
      <c r="S25" s="13">
        <v>0</v>
      </c>
      <c r="T25" s="13"/>
      <c r="U25" s="14">
        <v>1</v>
      </c>
      <c r="V25" s="27">
        <f>SUMPRODUCT(A25:S25,MyLM!B$2:T$2)+MyLM!$U$2</f>
        <v>0.44798368143215805</v>
      </c>
    </row>
    <row r="26" spans="1:22">
      <c r="A26" s="13">
        <v>0</v>
      </c>
      <c r="B26" s="13">
        <v>1</v>
      </c>
      <c r="C26" s="13">
        <v>0</v>
      </c>
      <c r="D26" s="13">
        <v>1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1</v>
      </c>
      <c r="K26" s="13">
        <v>0</v>
      </c>
      <c r="L26" s="13">
        <v>0</v>
      </c>
      <c r="M26" s="13">
        <v>0</v>
      </c>
      <c r="N26" s="13">
        <v>1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/>
      <c r="U26" s="14">
        <v>1</v>
      </c>
      <c r="V26" s="27">
        <f>SUMPRODUCT(A26:S26,MyLM!B$2:T$2)+MyLM!$U$2</f>
        <v>0.99172631703615832</v>
      </c>
    </row>
    <row r="27" spans="1:22">
      <c r="A27" s="13">
        <v>0</v>
      </c>
      <c r="B27" s="13">
        <v>1</v>
      </c>
      <c r="C27" s="13">
        <v>1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1</v>
      </c>
      <c r="T27" s="13"/>
      <c r="U27" s="14">
        <v>1</v>
      </c>
      <c r="V27" s="27">
        <f>SUMPRODUCT(A27:S27,MyLM!B$2:T$2)+MyLM!$U$2</f>
        <v>0.70370241375875364</v>
      </c>
    </row>
    <row r="28" spans="1:22">
      <c r="A28" s="13">
        <v>1</v>
      </c>
      <c r="B28" s="13">
        <v>0</v>
      </c>
      <c r="C28" s="13">
        <v>1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1</v>
      </c>
      <c r="J28" s="13">
        <v>0</v>
      </c>
      <c r="K28" s="13">
        <v>0</v>
      </c>
      <c r="L28" s="13">
        <v>1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/>
      <c r="U28" s="14">
        <v>1</v>
      </c>
      <c r="V28" s="27">
        <f>SUMPRODUCT(A28:S28,MyLM!B$2:T$2)+MyLM!$U$2</f>
        <v>0.82113972604174412</v>
      </c>
    </row>
    <row r="29" spans="1:22">
      <c r="A29" s="13">
        <v>0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1</v>
      </c>
      <c r="O29" s="13">
        <v>0</v>
      </c>
      <c r="P29" s="13">
        <v>0</v>
      </c>
      <c r="Q29" s="13">
        <v>1</v>
      </c>
      <c r="R29" s="13">
        <v>1</v>
      </c>
      <c r="S29" s="13">
        <v>0</v>
      </c>
      <c r="T29" s="13"/>
      <c r="U29" s="14">
        <v>1</v>
      </c>
      <c r="V29" s="27">
        <f>SUMPRODUCT(A29:S29,MyLM!B$2:T$2)+MyLM!$U$2</f>
        <v>0.51360365539758901</v>
      </c>
    </row>
    <row r="30" spans="1:22">
      <c r="A30" s="13">
        <v>0</v>
      </c>
      <c r="B30" s="13">
        <v>1</v>
      </c>
      <c r="C30" s="13">
        <v>1</v>
      </c>
      <c r="D30" s="13">
        <v>0</v>
      </c>
      <c r="E30" s="13">
        <v>0</v>
      </c>
      <c r="F30" s="13">
        <v>0</v>
      </c>
      <c r="G30" s="13">
        <v>1</v>
      </c>
      <c r="H30" s="13">
        <v>0</v>
      </c>
      <c r="I30" s="13">
        <v>1</v>
      </c>
      <c r="J30" s="13">
        <v>0</v>
      </c>
      <c r="K30" s="13">
        <v>0</v>
      </c>
      <c r="L30" s="13">
        <v>0</v>
      </c>
      <c r="M30" s="13">
        <v>0</v>
      </c>
      <c r="N30" s="13">
        <v>1</v>
      </c>
      <c r="O30" s="13">
        <v>0</v>
      </c>
      <c r="P30" s="13">
        <v>0</v>
      </c>
      <c r="Q30" s="13">
        <v>1</v>
      </c>
      <c r="R30" s="13">
        <v>0</v>
      </c>
      <c r="S30" s="13">
        <v>0</v>
      </c>
      <c r="T30" s="13"/>
      <c r="U30" s="14">
        <v>1</v>
      </c>
      <c r="V30" s="27">
        <f>SUMPRODUCT(A30:S30,MyLM!B$2:T$2)+MyLM!$U$2</f>
        <v>0.73114639247652602</v>
      </c>
    </row>
    <row r="31" spans="1:22">
      <c r="A31" s="13">
        <v>0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1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1</v>
      </c>
      <c r="R31" s="13">
        <v>0</v>
      </c>
      <c r="S31" s="13">
        <v>0</v>
      </c>
      <c r="T31" s="13"/>
      <c r="U31" s="14">
        <v>1</v>
      </c>
      <c r="V31" s="27">
        <f>SUMPRODUCT(A31:S31,MyLM!B$2:T$2)+MyLM!$U$2</f>
        <v>1.0567290125272093</v>
      </c>
    </row>
    <row r="32" spans="1:22">
      <c r="A32" s="13">
        <v>0</v>
      </c>
      <c r="B32" s="13">
        <v>1</v>
      </c>
      <c r="C32" s="13">
        <v>0</v>
      </c>
      <c r="D32" s="13">
        <v>1</v>
      </c>
      <c r="E32" s="13">
        <v>0</v>
      </c>
      <c r="F32" s="13">
        <v>0</v>
      </c>
      <c r="G32" s="13">
        <v>0</v>
      </c>
      <c r="H32" s="13">
        <v>0</v>
      </c>
      <c r="I32" s="13">
        <v>1</v>
      </c>
      <c r="J32" s="13">
        <v>0</v>
      </c>
      <c r="K32" s="13">
        <v>0</v>
      </c>
      <c r="L32" s="13">
        <v>0</v>
      </c>
      <c r="M32" s="13">
        <v>0</v>
      </c>
      <c r="N32" s="13">
        <v>1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/>
      <c r="U32" s="14">
        <v>1</v>
      </c>
      <c r="V32" s="27">
        <f>SUMPRODUCT(A32:S32,MyLM!B$2:T$2)+MyLM!$U$2</f>
        <v>0.78256194650446687</v>
      </c>
    </row>
    <row r="33" spans="1:22">
      <c r="A33" s="13">
        <v>0</v>
      </c>
      <c r="B33" s="13">
        <v>1</v>
      </c>
      <c r="C33" s="13">
        <v>0</v>
      </c>
      <c r="D33" s="13">
        <v>1</v>
      </c>
      <c r="E33" s="13">
        <v>0</v>
      </c>
      <c r="F33" s="13">
        <v>0</v>
      </c>
      <c r="G33" s="13">
        <v>0</v>
      </c>
      <c r="H33" s="13">
        <v>0</v>
      </c>
      <c r="I33" s="13">
        <v>1</v>
      </c>
      <c r="J33" s="13">
        <v>1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1</v>
      </c>
      <c r="R33" s="13">
        <v>0</v>
      </c>
      <c r="S33" s="13">
        <v>0</v>
      </c>
      <c r="T33" s="13"/>
      <c r="U33" s="14">
        <v>1</v>
      </c>
      <c r="V33" s="27">
        <f>SUMPRODUCT(A33:S33,MyLM!B$2:T$2)+MyLM!$U$2</f>
        <v>1.289396185993734</v>
      </c>
    </row>
    <row r="34" spans="1:22">
      <c r="A34" s="13">
        <v>0</v>
      </c>
      <c r="B34" s="13">
        <v>0</v>
      </c>
      <c r="C34" s="13">
        <v>0</v>
      </c>
      <c r="D34" s="13">
        <v>1</v>
      </c>
      <c r="E34" s="13">
        <v>0</v>
      </c>
      <c r="F34" s="13">
        <v>0</v>
      </c>
      <c r="G34" s="13">
        <v>0</v>
      </c>
      <c r="H34" s="13">
        <v>0</v>
      </c>
      <c r="I34" s="13">
        <v>1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/>
      <c r="U34" s="14">
        <v>1</v>
      </c>
      <c r="V34" s="27">
        <f>SUMPRODUCT(A34:S34,MyLM!B$2:T$2)+MyLM!$U$2</f>
        <v>0.75649379363652836</v>
      </c>
    </row>
    <row r="35" spans="1:22">
      <c r="A35" s="13">
        <v>0</v>
      </c>
      <c r="B35" s="13">
        <v>0</v>
      </c>
      <c r="C35" s="13">
        <v>1</v>
      </c>
      <c r="D35" s="13">
        <v>0</v>
      </c>
      <c r="E35" s="13">
        <v>0</v>
      </c>
      <c r="F35" s="13">
        <v>0</v>
      </c>
      <c r="G35" s="13">
        <v>1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1</v>
      </c>
      <c r="S35" s="13">
        <v>0</v>
      </c>
      <c r="T35" s="13"/>
      <c r="U35" s="14">
        <v>1</v>
      </c>
      <c r="V35" s="27">
        <f>SUMPRODUCT(A35:S35,MyLM!B$2:T$2)+MyLM!$U$2</f>
        <v>3.8959747571606917E-3</v>
      </c>
    </row>
    <row r="36" spans="1:22">
      <c r="A36" s="13">
        <v>1</v>
      </c>
      <c r="B36" s="13">
        <v>0</v>
      </c>
      <c r="C36" s="13">
        <v>0</v>
      </c>
      <c r="D36" s="13">
        <v>1</v>
      </c>
      <c r="E36" s="13">
        <v>0</v>
      </c>
      <c r="F36" s="13">
        <v>0</v>
      </c>
      <c r="G36" s="13">
        <v>0</v>
      </c>
      <c r="H36" s="13">
        <v>0</v>
      </c>
      <c r="I36" s="13">
        <v>1</v>
      </c>
      <c r="J36" s="13">
        <v>0</v>
      </c>
      <c r="K36" s="13">
        <v>0</v>
      </c>
      <c r="L36" s="13">
        <v>1</v>
      </c>
      <c r="M36" s="13">
        <v>0</v>
      </c>
      <c r="N36" s="13">
        <v>0</v>
      </c>
      <c r="O36" s="13">
        <v>0</v>
      </c>
      <c r="P36" s="13">
        <v>0</v>
      </c>
      <c r="Q36" s="13">
        <v>1</v>
      </c>
      <c r="R36" s="13">
        <v>1</v>
      </c>
      <c r="S36" s="13">
        <v>1</v>
      </c>
      <c r="T36" s="13"/>
      <c r="U36" s="14">
        <v>1</v>
      </c>
      <c r="V36" s="27">
        <f>SUMPRODUCT(A36:S36,MyLM!B$2:T$2)+MyLM!$U$2</f>
        <v>0.99373127916284543</v>
      </c>
    </row>
    <row r="37" spans="1:22">
      <c r="A37" s="13">
        <v>1</v>
      </c>
      <c r="B37" s="13">
        <v>0</v>
      </c>
      <c r="C37" s="13">
        <v>1</v>
      </c>
      <c r="D37" s="13">
        <v>0</v>
      </c>
      <c r="E37" s="13">
        <v>0</v>
      </c>
      <c r="F37" s="13">
        <v>0</v>
      </c>
      <c r="G37" s="13">
        <v>0</v>
      </c>
      <c r="H37" s="13">
        <v>1</v>
      </c>
      <c r="I37" s="13">
        <v>0</v>
      </c>
      <c r="J37" s="13">
        <v>0</v>
      </c>
      <c r="K37" s="13">
        <v>0</v>
      </c>
      <c r="L37" s="13">
        <v>1</v>
      </c>
      <c r="M37" s="13">
        <v>0</v>
      </c>
      <c r="N37" s="13">
        <v>0</v>
      </c>
      <c r="O37" s="13">
        <v>0</v>
      </c>
      <c r="P37" s="13">
        <v>0</v>
      </c>
      <c r="Q37" s="13">
        <v>1</v>
      </c>
      <c r="R37" s="13">
        <v>0</v>
      </c>
      <c r="S37" s="13">
        <v>0</v>
      </c>
      <c r="T37" s="13"/>
      <c r="U37" s="14">
        <v>1</v>
      </c>
      <c r="V37" s="27">
        <f>SUMPRODUCT(A37:S37,MyLM!B$2:T$2)+MyLM!$U$2</f>
        <v>1.1860858643467829</v>
      </c>
    </row>
    <row r="38" spans="1:22">
      <c r="A38" s="13">
        <v>0</v>
      </c>
      <c r="B38" s="13">
        <v>1</v>
      </c>
      <c r="C38" s="13">
        <v>1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/>
      <c r="U38" s="14">
        <v>1</v>
      </c>
      <c r="V38" s="27">
        <f>SUMPRODUCT(A38:S38,MyLM!B$2:T$2)+MyLM!$U$2</f>
        <v>0.45834920206860136</v>
      </c>
    </row>
    <row r="39" spans="1:22">
      <c r="A39" s="13">
        <v>0</v>
      </c>
      <c r="B39" s="13">
        <v>1</v>
      </c>
      <c r="C39" s="13">
        <v>1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1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/>
      <c r="U39" s="14">
        <v>1</v>
      </c>
      <c r="V39" s="27">
        <f>SUMPRODUCT(A39:S39,MyLM!B$2:T$2)+MyLM!$U$2</f>
        <v>0.6586139361480059</v>
      </c>
    </row>
    <row r="40" spans="1:22">
      <c r="A40" s="13">
        <v>1</v>
      </c>
      <c r="B40" s="13">
        <v>0</v>
      </c>
      <c r="C40" s="13">
        <v>1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1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1</v>
      </c>
      <c r="R40" s="13">
        <v>0</v>
      </c>
      <c r="S40" s="13">
        <v>1</v>
      </c>
      <c r="T40" s="13"/>
      <c r="U40" s="14">
        <v>1</v>
      </c>
      <c r="V40" s="27">
        <f>SUMPRODUCT(A40:S40,MyLM!B$2:T$2)+MyLM!$U$2</f>
        <v>0.99481181700126098</v>
      </c>
    </row>
    <row r="41" spans="1:22">
      <c r="A41" s="13">
        <v>0</v>
      </c>
      <c r="B41" s="13">
        <v>1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/>
      <c r="U41" s="14">
        <v>1</v>
      </c>
      <c r="V41" s="27">
        <f>SUMPRODUCT(A41:S41,MyLM!B$2:T$2)+MyLM!$U$2</f>
        <v>0.40818870092053694</v>
      </c>
    </row>
    <row r="42" spans="1:22">
      <c r="A42" s="13">
        <v>0</v>
      </c>
      <c r="B42" s="13">
        <v>0</v>
      </c>
      <c r="C42" s="13">
        <v>0</v>
      </c>
      <c r="D42" s="13">
        <v>0</v>
      </c>
      <c r="E42" s="13">
        <v>1</v>
      </c>
      <c r="F42" s="13">
        <v>0</v>
      </c>
      <c r="G42" s="13">
        <v>0</v>
      </c>
      <c r="H42" s="13">
        <v>1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/>
      <c r="U42" s="14">
        <v>1</v>
      </c>
      <c r="V42" s="27">
        <f>SUMPRODUCT(A42:S42,MyLM!B$2:T$2)+MyLM!$U$2</f>
        <v>1.0757119050902291</v>
      </c>
    </row>
    <row r="43" spans="1:22">
      <c r="A43" s="13">
        <v>0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1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/>
      <c r="U43" s="14">
        <v>1</v>
      </c>
      <c r="V43" s="27">
        <f>SUMPRODUCT(A43:S43,MyLM!B$2:T$2)+MyLM!$U$2</f>
        <v>0.75930388446426667</v>
      </c>
    </row>
    <row r="44" spans="1:22">
      <c r="A44" s="13">
        <v>0</v>
      </c>
      <c r="B44" s="13">
        <v>1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1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1</v>
      </c>
      <c r="R44" s="13">
        <v>0</v>
      </c>
      <c r="S44" s="13">
        <v>0</v>
      </c>
      <c r="T44" s="13"/>
      <c r="U44" s="14">
        <v>1</v>
      </c>
      <c r="V44" s="27">
        <f>SUMPRODUCT(A44:S44,MyLM!B$2:T$2)+MyLM!$U$2</f>
        <v>0.97339957330498028</v>
      </c>
    </row>
    <row r="45" spans="1:22">
      <c r="A45" s="13">
        <v>1</v>
      </c>
      <c r="B45" s="13">
        <v>0</v>
      </c>
      <c r="C45" s="13">
        <v>1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1</v>
      </c>
      <c r="O45" s="13">
        <v>0</v>
      </c>
      <c r="P45" s="13">
        <v>0</v>
      </c>
      <c r="Q45" s="13">
        <v>0</v>
      </c>
      <c r="R45" s="13">
        <v>0</v>
      </c>
      <c r="S45" s="13">
        <v>1</v>
      </c>
      <c r="T45" s="13"/>
      <c r="U45" s="14">
        <v>1</v>
      </c>
      <c r="V45" s="27">
        <f>SUMPRODUCT(A45:S45,MyLM!B$2:T$2)+MyLM!$U$2</f>
        <v>0.69714194804368534</v>
      </c>
    </row>
    <row r="46" spans="1:22">
      <c r="A46" s="13">
        <v>1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/>
      <c r="U46" s="14">
        <v>1</v>
      </c>
      <c r="V46" s="27">
        <f>SUMPRODUCT(A46:S46,MyLM!B$2:T$2)+MyLM!$U$2</f>
        <v>0.29223064311530089</v>
      </c>
    </row>
    <row r="47" spans="1:22">
      <c r="A47" s="13">
        <v>0</v>
      </c>
      <c r="B47" s="13">
        <v>0</v>
      </c>
      <c r="C47" s="13">
        <v>1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1</v>
      </c>
      <c r="S47" s="13">
        <v>0</v>
      </c>
      <c r="T47" s="13"/>
      <c r="U47" s="14">
        <v>1</v>
      </c>
      <c r="V47" s="27">
        <f>SUMPRODUCT(A47:S47,MyLM!B$2:T$2)+MyLM!$U$2</f>
        <v>0.24756383748714708</v>
      </c>
    </row>
    <row r="48" spans="1:22">
      <c r="A48" s="13">
        <v>0</v>
      </c>
      <c r="B48" s="13">
        <v>1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1</v>
      </c>
      <c r="Q48" s="13">
        <v>1</v>
      </c>
      <c r="R48" s="13">
        <v>0</v>
      </c>
      <c r="S48" s="13">
        <v>0</v>
      </c>
      <c r="T48" s="13"/>
      <c r="U48" s="14">
        <v>1</v>
      </c>
      <c r="V48" s="27">
        <f>SUMPRODUCT(A48:S48,MyLM!B$2:T$2)+MyLM!$U$2</f>
        <v>0.74188272312229064</v>
      </c>
    </row>
    <row r="49" spans="1:22">
      <c r="A49" s="13">
        <v>0</v>
      </c>
      <c r="B49" s="13">
        <v>0</v>
      </c>
      <c r="C49" s="13">
        <v>1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1</v>
      </c>
      <c r="Q49" s="13">
        <v>0</v>
      </c>
      <c r="R49" s="13">
        <v>1</v>
      </c>
      <c r="S49" s="13">
        <v>0</v>
      </c>
      <c r="T49" s="13"/>
      <c r="U49" s="14">
        <v>1</v>
      </c>
      <c r="V49" s="27">
        <f>SUMPRODUCT(A49:S49,MyLM!B$2:T$2)+MyLM!$U$2</f>
        <v>0.37445513272056208</v>
      </c>
    </row>
    <row r="50" spans="1:22">
      <c r="A50" s="13">
        <v>1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1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1</v>
      </c>
      <c r="O50" s="13">
        <v>0</v>
      </c>
      <c r="P50" s="13">
        <v>0</v>
      </c>
      <c r="Q50" s="13">
        <v>0</v>
      </c>
      <c r="R50" s="13">
        <v>0</v>
      </c>
      <c r="S50" s="13">
        <v>1</v>
      </c>
      <c r="T50" s="13"/>
      <c r="U50" s="14">
        <v>1</v>
      </c>
      <c r="V50" s="27">
        <f>SUMPRODUCT(A50:S50,MyLM!B$2:T$2)+MyLM!$U$2</f>
        <v>1.0053895923117253</v>
      </c>
    </row>
    <row r="51" spans="1:22">
      <c r="A51" s="13">
        <v>1</v>
      </c>
      <c r="B51" s="13">
        <v>0</v>
      </c>
      <c r="C51" s="13">
        <v>1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1</v>
      </c>
      <c r="O51" s="13">
        <v>0</v>
      </c>
      <c r="P51" s="13">
        <v>0</v>
      </c>
      <c r="Q51" s="13">
        <v>1</v>
      </c>
      <c r="R51" s="13">
        <v>0</v>
      </c>
      <c r="S51" s="13">
        <v>0</v>
      </c>
      <c r="T51" s="13"/>
      <c r="U51" s="14">
        <v>1</v>
      </c>
      <c r="V51" s="27">
        <f>SUMPRODUCT(A51:S51,MyLM!B$2:T$2)+MyLM!$U$2</f>
        <v>0.65859146332187168</v>
      </c>
    </row>
    <row r="52" spans="1:22">
      <c r="A52" s="13">
        <v>0</v>
      </c>
      <c r="B52" s="13">
        <v>0</v>
      </c>
      <c r="C52" s="13">
        <v>1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1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1</v>
      </c>
      <c r="T52" s="13"/>
      <c r="U52" s="14">
        <v>1</v>
      </c>
      <c r="V52" s="27">
        <f>SUMPRODUCT(A52:S52,MyLM!B$2:T$2)+MyLM!$U$2</f>
        <v>1.0548175973024834</v>
      </c>
    </row>
    <row r="53" spans="1:22">
      <c r="A53" s="13">
        <v>0</v>
      </c>
      <c r="B53" s="13">
        <v>1</v>
      </c>
      <c r="C53" s="13">
        <v>0</v>
      </c>
      <c r="D53" s="13">
        <v>1</v>
      </c>
      <c r="E53" s="13">
        <v>0</v>
      </c>
      <c r="F53" s="13">
        <v>0</v>
      </c>
      <c r="G53" s="13">
        <v>0</v>
      </c>
      <c r="H53" s="13">
        <v>1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1</v>
      </c>
      <c r="P53" s="13">
        <v>0</v>
      </c>
      <c r="Q53" s="13">
        <v>0</v>
      </c>
      <c r="R53" s="13">
        <v>0</v>
      </c>
      <c r="S53" s="13">
        <v>0</v>
      </c>
      <c r="T53" s="13"/>
      <c r="U53" s="14">
        <v>1</v>
      </c>
      <c r="V53" s="27">
        <f>SUMPRODUCT(A53:S53,MyLM!B$2:T$2)+MyLM!$U$2</f>
        <v>0.65224946426770491</v>
      </c>
    </row>
    <row r="54" spans="1:22">
      <c r="A54" s="13">
        <v>1</v>
      </c>
      <c r="B54" s="13">
        <v>0</v>
      </c>
      <c r="C54" s="13">
        <v>1</v>
      </c>
      <c r="D54" s="13">
        <v>0</v>
      </c>
      <c r="E54" s="13">
        <v>0</v>
      </c>
      <c r="F54" s="13">
        <v>0</v>
      </c>
      <c r="G54" s="13">
        <v>0</v>
      </c>
      <c r="H54" s="13">
        <v>1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1</v>
      </c>
      <c r="R54" s="13">
        <v>0</v>
      </c>
      <c r="S54" s="13">
        <v>1</v>
      </c>
      <c r="T54" s="13"/>
      <c r="U54" s="14">
        <v>1</v>
      </c>
      <c r="V54" s="27">
        <f>SUMPRODUCT(A54:S54,MyLM!B$2:T$2)+MyLM!$U$2</f>
        <v>1.1529552283379609</v>
      </c>
    </row>
    <row r="55" spans="1:22">
      <c r="A55" s="13">
        <v>0</v>
      </c>
      <c r="B55" s="13">
        <v>0</v>
      </c>
      <c r="C55" s="13">
        <v>1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1</v>
      </c>
      <c r="R55" s="13">
        <v>0</v>
      </c>
      <c r="S55" s="13">
        <v>0</v>
      </c>
      <c r="T55" s="13"/>
      <c r="U55" s="14">
        <v>1</v>
      </c>
      <c r="V55" s="27">
        <f>SUMPRODUCT(A55:S55,MyLM!B$2:T$2)+MyLM!$U$2</f>
        <v>0.74848136825916911</v>
      </c>
    </row>
    <row r="56" spans="1:22">
      <c r="A56" s="13">
        <v>0</v>
      </c>
      <c r="B56" s="13">
        <v>1</v>
      </c>
      <c r="C56" s="13">
        <v>1</v>
      </c>
      <c r="D56" s="13">
        <v>0</v>
      </c>
      <c r="E56" s="13">
        <v>0</v>
      </c>
      <c r="F56" s="13">
        <v>0</v>
      </c>
      <c r="G56" s="13">
        <v>0</v>
      </c>
      <c r="H56" s="13">
        <v>1</v>
      </c>
      <c r="I56" s="13">
        <v>0</v>
      </c>
      <c r="J56" s="13">
        <v>0</v>
      </c>
      <c r="K56" s="13">
        <v>0</v>
      </c>
      <c r="L56" s="13">
        <v>0</v>
      </c>
      <c r="M56" s="13">
        <v>1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/>
      <c r="U56" s="14">
        <v>1</v>
      </c>
      <c r="V56" s="27">
        <f>SUMPRODUCT(A56:S56,MyLM!B$2:T$2)+MyLM!$U$2</f>
        <v>1.0845430918062067</v>
      </c>
    </row>
    <row r="57" spans="1:22">
      <c r="A57" s="13">
        <v>1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1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1</v>
      </c>
      <c r="T57" s="13"/>
      <c r="U57" s="14">
        <v>1</v>
      </c>
      <c r="V57" s="27">
        <f>SUMPRODUCT(A57:S57,MyLM!B$2:T$2)+MyLM!$U$2</f>
        <v>0.89599200022155778</v>
      </c>
    </row>
    <row r="58" spans="1:22">
      <c r="A58" s="13">
        <v>1</v>
      </c>
      <c r="B58" s="13">
        <v>0</v>
      </c>
      <c r="C58" s="13">
        <v>0</v>
      </c>
      <c r="D58" s="13">
        <v>1</v>
      </c>
      <c r="E58" s="13">
        <v>0</v>
      </c>
      <c r="F58" s="13">
        <v>0</v>
      </c>
      <c r="G58" s="13">
        <v>0</v>
      </c>
      <c r="H58" s="13">
        <v>1</v>
      </c>
      <c r="I58" s="13">
        <v>1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1</v>
      </c>
      <c r="R58" s="13">
        <v>0</v>
      </c>
      <c r="S58" s="13">
        <v>0</v>
      </c>
      <c r="T58" s="13"/>
      <c r="U58" s="14">
        <v>1</v>
      </c>
      <c r="V58" s="27">
        <f>SUMPRODUCT(A58:S58,MyLM!B$2:T$2)+MyLM!$U$2</f>
        <v>1.1224171689935067</v>
      </c>
    </row>
    <row r="59" spans="1:22">
      <c r="A59" s="13">
        <v>1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1</v>
      </c>
      <c r="J59" s="13">
        <v>0</v>
      </c>
      <c r="K59" s="13">
        <v>0</v>
      </c>
      <c r="L59" s="13">
        <v>1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/>
      <c r="U59" s="14">
        <v>1</v>
      </c>
      <c r="V59" s="27">
        <f>SUMPRODUCT(A59:S59,MyLM!B$2:T$2)+MyLM!$U$2</f>
        <v>0.77097922489367965</v>
      </c>
    </row>
    <row r="60" spans="1:22">
      <c r="A60" s="13">
        <v>0</v>
      </c>
      <c r="B60" s="13">
        <v>1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1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/>
      <c r="U60" s="14">
        <v>1</v>
      </c>
      <c r="V60" s="27">
        <f>SUMPRODUCT(A60:S60,MyLM!B$2:T$2)+MyLM!$U$2</f>
        <v>0.60845343499994153</v>
      </c>
    </row>
    <row r="61" spans="1:22">
      <c r="A61" s="13">
        <v>0</v>
      </c>
      <c r="B61" s="13">
        <v>1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1</v>
      </c>
      <c r="I61" s="13">
        <v>1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/>
      <c r="U61" s="14">
        <v>1</v>
      </c>
      <c r="V61" s="27">
        <f>SUMPRODUCT(A61:S61,MyLM!B$2:T$2)+MyLM!$U$2</f>
        <v>0.96686158041604608</v>
      </c>
    </row>
    <row r="62" spans="1:22">
      <c r="A62" s="13">
        <v>1</v>
      </c>
      <c r="B62" s="13">
        <v>0</v>
      </c>
      <c r="C62" s="13">
        <v>0</v>
      </c>
      <c r="D62" s="13">
        <v>1</v>
      </c>
      <c r="E62" s="13">
        <v>0</v>
      </c>
      <c r="F62" s="13">
        <v>1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1</v>
      </c>
      <c r="P62" s="13">
        <v>0</v>
      </c>
      <c r="Q62" s="13">
        <v>0</v>
      </c>
      <c r="R62" s="13">
        <v>0</v>
      </c>
      <c r="S62" s="13">
        <v>0</v>
      </c>
      <c r="T62" s="13"/>
      <c r="U62" s="14">
        <v>0</v>
      </c>
      <c r="V62" s="27">
        <f>SUMPRODUCT(A62:S62,MyLM!B$2:T$2)+MyLM!$U$2</f>
        <v>-7.2453924632582212E-2</v>
      </c>
    </row>
    <row r="63" spans="1:22">
      <c r="A63" s="13">
        <v>1</v>
      </c>
      <c r="B63" s="13">
        <v>0</v>
      </c>
      <c r="C63" s="13">
        <v>1</v>
      </c>
      <c r="D63" s="13">
        <v>0</v>
      </c>
      <c r="E63" s="13">
        <v>0</v>
      </c>
      <c r="F63" s="13">
        <v>0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1</v>
      </c>
      <c r="P63" s="13">
        <v>0</v>
      </c>
      <c r="Q63" s="13">
        <v>0</v>
      </c>
      <c r="R63" s="13">
        <v>1</v>
      </c>
      <c r="S63" s="13">
        <v>1</v>
      </c>
      <c r="T63" s="13"/>
      <c r="U63" s="14">
        <v>0</v>
      </c>
      <c r="V63" s="27">
        <f>SUMPRODUCT(A63:S63,MyLM!B$2:T$2)+MyLM!$U$2</f>
        <v>0.11457125066654006</v>
      </c>
    </row>
    <row r="64" spans="1:22">
      <c r="A64" s="13">
        <v>0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1</v>
      </c>
      <c r="S64" s="13">
        <v>0</v>
      </c>
      <c r="T64" s="13"/>
      <c r="U64" s="14">
        <v>0</v>
      </c>
      <c r="V64" s="27">
        <f>SUMPRODUCT(A64:S64,MyLM!B$2:T$2)+MyLM!$U$2</f>
        <v>0.19740333633908264</v>
      </c>
    </row>
    <row r="65" spans="1:22">
      <c r="A65" s="13">
        <v>0</v>
      </c>
      <c r="B65" s="13">
        <v>0</v>
      </c>
      <c r="C65" s="13">
        <v>1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1</v>
      </c>
      <c r="P65" s="13">
        <v>0</v>
      </c>
      <c r="Q65" s="13">
        <v>0</v>
      </c>
      <c r="R65" s="13">
        <v>0</v>
      </c>
      <c r="S65" s="13">
        <v>0</v>
      </c>
      <c r="T65" s="13"/>
      <c r="U65" s="14">
        <v>0</v>
      </c>
      <c r="V65" s="27">
        <f>SUMPRODUCT(A65:S65,MyLM!B$2:T$2)+MyLM!$U$2</f>
        <v>0.362620339807536</v>
      </c>
    </row>
    <row r="66" spans="1:22">
      <c r="A66" s="13">
        <v>1</v>
      </c>
      <c r="B66" s="13">
        <v>0</v>
      </c>
      <c r="C66" s="13">
        <v>1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/>
      <c r="U66" s="14">
        <v>0</v>
      </c>
      <c r="V66" s="27">
        <f>SUMPRODUCT(A66:S66,MyLM!B$2:T$2)+MyLM!$U$2</f>
        <v>0.34239114426336537</v>
      </c>
    </row>
    <row r="67" spans="1:22">
      <c r="A67" s="13">
        <v>0</v>
      </c>
      <c r="B67" s="13">
        <v>1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1</v>
      </c>
      <c r="P67" s="13">
        <v>0</v>
      </c>
      <c r="Q67" s="13">
        <v>0</v>
      </c>
      <c r="R67" s="13">
        <v>1</v>
      </c>
      <c r="S67" s="13">
        <v>0</v>
      </c>
      <c r="T67" s="13"/>
      <c r="U67" s="14">
        <v>0</v>
      </c>
      <c r="V67" s="27">
        <f>SUMPRODUCT(A67:S67,MyLM!B$2:T$2)+MyLM!$U$2</f>
        <v>-6.4984404366440762E-2</v>
      </c>
    </row>
    <row r="68" spans="1:22">
      <c r="A68" s="13">
        <v>0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1</v>
      </c>
      <c r="P68" s="13">
        <v>0</v>
      </c>
      <c r="Q68" s="13">
        <v>0</v>
      </c>
      <c r="R68" s="13">
        <v>1</v>
      </c>
      <c r="S68" s="13">
        <v>0</v>
      </c>
      <c r="T68" s="13"/>
      <c r="U68" s="14">
        <v>0</v>
      </c>
      <c r="V68" s="27">
        <f>SUMPRODUCT(A68:S68,MyLM!B$2:T$2)+MyLM!$U$2</f>
        <v>1.8345034855788256E-2</v>
      </c>
    </row>
    <row r="69" spans="1:22">
      <c r="A69" s="13">
        <v>0</v>
      </c>
      <c r="B69" s="13">
        <v>1</v>
      </c>
      <c r="C69" s="13">
        <v>1</v>
      </c>
      <c r="D69" s="13">
        <v>0</v>
      </c>
      <c r="E69" s="13">
        <v>0</v>
      </c>
      <c r="F69" s="13">
        <v>1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/>
      <c r="U69" s="14">
        <v>0</v>
      </c>
      <c r="V69" s="27">
        <f>SUMPRODUCT(A69:S69,MyLM!B$2:T$2)+MyLM!$U$2</f>
        <v>0.20801201638965477</v>
      </c>
    </row>
    <row r="70" spans="1:22">
      <c r="A70" s="13">
        <v>0</v>
      </c>
      <c r="B70" s="13">
        <v>0</v>
      </c>
      <c r="C70" s="13">
        <v>0</v>
      </c>
      <c r="D70" s="13">
        <v>1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1</v>
      </c>
      <c r="S70" s="13">
        <v>0</v>
      </c>
      <c r="T70" s="13"/>
      <c r="U70" s="14">
        <v>0</v>
      </c>
      <c r="V70" s="27">
        <f>SUMPRODUCT(A70:S70,MyLM!B$2:T$2)+MyLM!$U$2</f>
        <v>0.26211425575344044</v>
      </c>
    </row>
    <row r="71" spans="1:22">
      <c r="A71" s="13">
        <v>1</v>
      </c>
      <c r="B71" s="13">
        <v>0</v>
      </c>
      <c r="C71" s="13">
        <v>1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/>
      <c r="U71" s="14">
        <v>0</v>
      </c>
      <c r="V71" s="27">
        <f>SUMPRODUCT(A71:S71,MyLM!B$2:T$2)+MyLM!$U$2</f>
        <v>0.34239114426336537</v>
      </c>
    </row>
    <row r="72" spans="1:22">
      <c r="A72" s="13">
        <v>0</v>
      </c>
      <c r="B72" s="13">
        <v>0</v>
      </c>
      <c r="C72" s="13">
        <v>0</v>
      </c>
      <c r="D72" s="13">
        <v>1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/>
      <c r="U72" s="14">
        <v>0</v>
      </c>
      <c r="V72" s="27">
        <f>SUMPRODUCT(A72:S72,MyLM!B$2:T$2)+MyLM!$U$2</f>
        <v>0.55622905955712376</v>
      </c>
    </row>
    <row r="73" spans="1:22">
      <c r="A73" s="13">
        <v>0</v>
      </c>
      <c r="B73" s="13">
        <v>1</v>
      </c>
      <c r="C73" s="13">
        <v>1</v>
      </c>
      <c r="D73" s="13">
        <v>0</v>
      </c>
      <c r="E73" s="13">
        <v>0</v>
      </c>
      <c r="F73" s="13">
        <v>1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/>
      <c r="U73" s="14">
        <v>0</v>
      </c>
      <c r="V73" s="27">
        <f>SUMPRODUCT(A73:S73,MyLM!B$2:T$2)+MyLM!$U$2</f>
        <v>0.20801201638965477</v>
      </c>
    </row>
    <row r="74" spans="1:22">
      <c r="A74" s="13">
        <v>0</v>
      </c>
      <c r="B74" s="13">
        <v>1</v>
      </c>
      <c r="C74" s="13">
        <v>0</v>
      </c>
      <c r="D74" s="13">
        <v>1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/>
      <c r="U74" s="14">
        <v>0</v>
      </c>
      <c r="V74" s="27">
        <f>SUMPRODUCT(A74:S74,MyLM!B$2:T$2)+MyLM!$U$2</f>
        <v>0.47289962033489474</v>
      </c>
    </row>
    <row r="75" spans="1:22">
      <c r="A75" s="13">
        <v>1</v>
      </c>
      <c r="B75" s="13">
        <v>0</v>
      </c>
      <c r="C75" s="13">
        <v>1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1</v>
      </c>
      <c r="R75" s="13">
        <v>0</v>
      </c>
      <c r="S75" s="13">
        <v>0</v>
      </c>
      <c r="T75" s="13"/>
      <c r="U75" s="14">
        <v>0</v>
      </c>
      <c r="V75" s="27">
        <f>SUMPRODUCT(A75:S75,MyLM!B$2:T$2)+MyLM!$U$2</f>
        <v>0.54919387123170416</v>
      </c>
    </row>
    <row r="76" spans="1:22">
      <c r="A76" s="13">
        <v>0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1</v>
      </c>
      <c r="S76" s="13">
        <v>0</v>
      </c>
      <c r="T76" s="13"/>
      <c r="U76" s="14">
        <v>0</v>
      </c>
      <c r="V76" s="27">
        <f>SUMPRODUCT(A76:S76,MyLM!B$2:T$2)+MyLM!$U$2</f>
        <v>0.19740333633908264</v>
      </c>
    </row>
    <row r="77" spans="1:22">
      <c r="A77" s="13">
        <v>0</v>
      </c>
      <c r="B77" s="13">
        <v>0</v>
      </c>
      <c r="C77" s="13">
        <v>1</v>
      </c>
      <c r="D77" s="13">
        <v>0</v>
      </c>
      <c r="E77" s="13">
        <v>0</v>
      </c>
      <c r="F77" s="13">
        <v>1</v>
      </c>
      <c r="G77" s="13">
        <v>1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1</v>
      </c>
      <c r="S77" s="13">
        <v>0</v>
      </c>
      <c r="T77" s="13"/>
      <c r="U77" s="14">
        <v>0</v>
      </c>
      <c r="V77" s="27">
        <f>SUMPRODUCT(A77:S77,MyLM!B$2:T$2)+MyLM!$U$2</f>
        <v>-0.24644121092178589</v>
      </c>
    </row>
    <row r="78" spans="1:22">
      <c r="A78" s="13">
        <v>1</v>
      </c>
      <c r="B78" s="13">
        <v>0</v>
      </c>
      <c r="C78" s="13">
        <v>0</v>
      </c>
      <c r="D78" s="13">
        <v>0</v>
      </c>
      <c r="E78" s="13">
        <v>0</v>
      </c>
      <c r="F78" s="13">
        <v>1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/>
      <c r="U78" s="14">
        <v>0</v>
      </c>
      <c r="V78" s="27">
        <f>SUMPRODUCT(A78:S78,MyLM!B$2:T$2)+MyLM!$U$2</f>
        <v>4.1893457436354364E-2</v>
      </c>
    </row>
    <row r="79" spans="1:22">
      <c r="A79" s="13">
        <v>0</v>
      </c>
      <c r="B79" s="13">
        <v>0</v>
      </c>
      <c r="C79" s="13">
        <v>1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1</v>
      </c>
      <c r="P79" s="13">
        <v>0</v>
      </c>
      <c r="Q79" s="13">
        <v>0</v>
      </c>
      <c r="R79" s="13">
        <v>1</v>
      </c>
      <c r="S79" s="13">
        <v>1</v>
      </c>
      <c r="T79" s="13"/>
      <c r="U79" s="14">
        <v>0</v>
      </c>
      <c r="V79" s="27">
        <f>SUMPRODUCT(A79:S79,MyLM!B$2:T$2)+MyLM!$U$2</f>
        <v>0.31385874769400501</v>
      </c>
    </row>
    <row r="80" spans="1:22">
      <c r="A80" s="13">
        <v>0</v>
      </c>
      <c r="B80" s="13">
        <v>0</v>
      </c>
      <c r="C80" s="13">
        <v>1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1</v>
      </c>
      <c r="S80" s="13">
        <v>0</v>
      </c>
      <c r="T80" s="13"/>
      <c r="U80" s="14">
        <v>0</v>
      </c>
      <c r="V80" s="27">
        <f>SUMPRODUCT(A80:S80,MyLM!B$2:T$2)+MyLM!$U$2</f>
        <v>0.24756383748714708</v>
      </c>
    </row>
    <row r="81" spans="1:22">
      <c r="A81" s="13">
        <v>0</v>
      </c>
      <c r="B81" s="13">
        <v>1</v>
      </c>
      <c r="C81" s="13">
        <v>0</v>
      </c>
      <c r="D81" s="13">
        <v>0</v>
      </c>
      <c r="E81" s="13">
        <v>0</v>
      </c>
      <c r="F81" s="13">
        <v>1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/>
      <c r="U81" s="14">
        <v>0</v>
      </c>
      <c r="V81" s="27">
        <f>SUMPRODUCT(A81:S81,MyLM!B$2:T$2)+MyLM!$U$2</f>
        <v>0.15785151524159036</v>
      </c>
    </row>
    <row r="82" spans="1:22">
      <c r="A82" s="13">
        <v>1</v>
      </c>
      <c r="B82" s="13">
        <v>0</v>
      </c>
      <c r="C82" s="13">
        <v>1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1</v>
      </c>
      <c r="P82" s="13">
        <v>0</v>
      </c>
      <c r="Q82" s="13">
        <v>0</v>
      </c>
      <c r="R82" s="13">
        <v>0</v>
      </c>
      <c r="S82" s="13">
        <v>0</v>
      </c>
      <c r="T82" s="13"/>
      <c r="U82" s="14">
        <v>0</v>
      </c>
      <c r="V82" s="27">
        <f>SUMPRODUCT(A82:S82,MyLM!B$2:T$2)+MyLM!$U$2</f>
        <v>0.16333284278007104</v>
      </c>
    </row>
    <row r="83" spans="1:22">
      <c r="A83" s="13">
        <v>1</v>
      </c>
      <c r="B83" s="13">
        <v>0</v>
      </c>
      <c r="C83" s="13">
        <v>1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1</v>
      </c>
      <c r="S83" s="13">
        <v>0</v>
      </c>
      <c r="T83" s="13"/>
      <c r="U83" s="14">
        <v>0</v>
      </c>
      <c r="V83" s="27">
        <f>SUMPRODUCT(A83:S83,MyLM!B$2:T$2)+MyLM!$U$2</f>
        <v>4.8276340459682099E-2</v>
      </c>
    </row>
    <row r="84" spans="1:22">
      <c r="A84" s="13">
        <v>1</v>
      </c>
      <c r="B84" s="13">
        <v>0</v>
      </c>
      <c r="C84" s="13">
        <v>0</v>
      </c>
      <c r="D84" s="13">
        <v>1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1</v>
      </c>
      <c r="S84" s="13">
        <v>0</v>
      </c>
      <c r="T84" s="13"/>
      <c r="U84" s="14">
        <v>0</v>
      </c>
      <c r="V84" s="27">
        <f>SUMPRODUCT(A84:S84,MyLM!B$2:T$2)+MyLM!$U$2</f>
        <v>6.2826758725975484E-2</v>
      </c>
    </row>
    <row r="85" spans="1:22">
      <c r="A85" s="13">
        <v>1</v>
      </c>
      <c r="B85" s="13">
        <v>0</v>
      </c>
      <c r="C85" s="13">
        <v>1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/>
      <c r="U85" s="14">
        <v>0</v>
      </c>
      <c r="V85" s="27">
        <f>SUMPRODUCT(A85:S85,MyLM!B$2:T$2)+MyLM!$U$2</f>
        <v>0.34239114426336537</v>
      </c>
    </row>
    <row r="86" spans="1:22">
      <c r="A86" s="13">
        <v>0</v>
      </c>
      <c r="B86" s="13">
        <v>1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/>
      <c r="U86" s="14">
        <v>0</v>
      </c>
      <c r="V86" s="27">
        <f>SUMPRODUCT(A86:S86,MyLM!B$2:T$2)+MyLM!$U$2</f>
        <v>0.40818870092053694</v>
      </c>
    </row>
    <row r="87" spans="1:22">
      <c r="A87" s="13">
        <v>1</v>
      </c>
      <c r="B87" s="13">
        <v>0</v>
      </c>
      <c r="C87" s="13">
        <v>1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/>
      <c r="U87" s="14">
        <v>0</v>
      </c>
      <c r="V87" s="27">
        <f>SUMPRODUCT(A87:S87,MyLM!B$2:T$2)+MyLM!$U$2</f>
        <v>0.34239114426336537</v>
      </c>
    </row>
    <row r="88" spans="1:22">
      <c r="A88" s="13">
        <v>0</v>
      </c>
      <c r="B88" s="13">
        <v>0</v>
      </c>
      <c r="C88" s="13">
        <v>1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1</v>
      </c>
      <c r="R88" s="13">
        <v>0</v>
      </c>
      <c r="S88" s="13">
        <v>0</v>
      </c>
      <c r="T88" s="13"/>
      <c r="U88" s="14">
        <v>0</v>
      </c>
      <c r="V88" s="27">
        <f>SUMPRODUCT(A88:S88,MyLM!B$2:T$2)+MyLM!$U$2</f>
        <v>0.74848136825916911</v>
      </c>
    </row>
    <row r="89" spans="1:22">
      <c r="A89" s="13">
        <v>0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/>
      <c r="U89" s="14">
        <v>0</v>
      </c>
      <c r="V89" s="27">
        <f>SUMPRODUCT(A89:S89,MyLM!B$2:T$2)+MyLM!$U$2</f>
        <v>0.4915181401427659</v>
      </c>
    </row>
    <row r="90" spans="1:22">
      <c r="A90" s="13">
        <v>1</v>
      </c>
      <c r="B90" s="13">
        <v>0</v>
      </c>
      <c r="C90" s="13">
        <v>0</v>
      </c>
      <c r="D90" s="13">
        <v>1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1</v>
      </c>
      <c r="T90" s="13"/>
      <c r="U90" s="14">
        <v>0</v>
      </c>
      <c r="V90" s="27">
        <f>SUMPRODUCT(A90:S90,MyLM!B$2:T$2)+MyLM!$U$2</f>
        <v>0.60229477421981104</v>
      </c>
    </row>
    <row r="91" spans="1:22">
      <c r="A91" s="13">
        <v>1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1</v>
      </c>
      <c r="P91" s="13">
        <v>0</v>
      </c>
      <c r="Q91" s="13">
        <v>0</v>
      </c>
      <c r="R91" s="13">
        <v>0</v>
      </c>
      <c r="S91" s="13">
        <v>0</v>
      </c>
      <c r="T91" s="13"/>
      <c r="U91" s="14">
        <v>0</v>
      </c>
      <c r="V91" s="27">
        <f>SUMPRODUCT(A91:S91,MyLM!B$2:T$2)+MyLM!$U$2</f>
        <v>0.11317234163200657</v>
      </c>
    </row>
    <row r="92" spans="1:22">
      <c r="A92" s="13">
        <v>0</v>
      </c>
      <c r="B92" s="13">
        <v>1</v>
      </c>
      <c r="C92" s="13">
        <v>0</v>
      </c>
      <c r="D92" s="13">
        <v>1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/>
      <c r="U92" s="14">
        <v>0</v>
      </c>
      <c r="V92" s="27">
        <f>SUMPRODUCT(A92:S92,MyLM!B$2:T$2)+MyLM!$U$2</f>
        <v>0.47289962033489474</v>
      </c>
    </row>
    <row r="93" spans="1:22">
      <c r="A93" s="13">
        <v>0</v>
      </c>
      <c r="B93" s="13">
        <v>0</v>
      </c>
      <c r="C93" s="13">
        <v>1</v>
      </c>
      <c r="D93" s="13">
        <v>0</v>
      </c>
      <c r="E93" s="13">
        <v>0</v>
      </c>
      <c r="F93" s="13">
        <v>1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/>
      <c r="U93" s="14">
        <v>0</v>
      </c>
      <c r="V93" s="27">
        <f>SUMPRODUCT(A93:S93,MyLM!B$2:T$2)+MyLM!$U$2</f>
        <v>0.29134145561188374</v>
      </c>
    </row>
    <row r="94" spans="1:22">
      <c r="A94" s="13">
        <v>0</v>
      </c>
      <c r="B94" s="13">
        <v>0</v>
      </c>
      <c r="C94" s="13">
        <v>1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/>
      <c r="U94" s="14">
        <v>0</v>
      </c>
      <c r="V94" s="27">
        <f>SUMPRODUCT(A94:S94,MyLM!B$2:T$2)+MyLM!$U$2</f>
        <v>0.54167864129083032</v>
      </c>
    </row>
    <row r="95" spans="1:22">
      <c r="A95" s="13">
        <v>1</v>
      </c>
      <c r="B95" s="13">
        <v>0</v>
      </c>
      <c r="C95" s="13">
        <v>0</v>
      </c>
      <c r="D95" s="13">
        <v>1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/>
      <c r="U95" s="14">
        <v>0</v>
      </c>
      <c r="V95" s="27">
        <f>SUMPRODUCT(A95:S95,MyLM!B$2:T$2)+MyLM!$U$2</f>
        <v>0.35694156252965875</v>
      </c>
    </row>
    <row r="96" spans="1:22">
      <c r="A96" s="13">
        <v>0</v>
      </c>
      <c r="B96" s="13">
        <v>1</v>
      </c>
      <c r="C96" s="13">
        <v>0</v>
      </c>
      <c r="D96" s="13">
        <v>0</v>
      </c>
      <c r="E96" s="13">
        <v>0</v>
      </c>
      <c r="F96" s="13">
        <v>1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/>
      <c r="U96" s="14">
        <v>0</v>
      </c>
      <c r="V96" s="27">
        <f>SUMPRODUCT(A96:S96,MyLM!B$2:T$2)+MyLM!$U$2</f>
        <v>0.15785151524159036</v>
      </c>
    </row>
    <row r="97" spans="1:22">
      <c r="A97" s="13">
        <v>1</v>
      </c>
      <c r="B97" s="13">
        <v>0</v>
      </c>
      <c r="C97" s="13">
        <v>1</v>
      </c>
      <c r="D97" s="13">
        <v>0</v>
      </c>
      <c r="E97" s="13">
        <v>0</v>
      </c>
      <c r="F97" s="13">
        <v>0</v>
      </c>
      <c r="G97" s="13">
        <v>1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1</v>
      </c>
      <c r="R97" s="13">
        <v>1</v>
      </c>
      <c r="S97" s="13">
        <v>0</v>
      </c>
      <c r="T97" s="13"/>
      <c r="U97" s="14">
        <v>0</v>
      </c>
      <c r="V97" s="27">
        <f>SUMPRODUCT(A97:S97,MyLM!B$2:T$2)+MyLM!$U$2</f>
        <v>1.1411204698034527E-2</v>
      </c>
    </row>
    <row r="98" spans="1:22">
      <c r="A98" s="13">
        <v>1</v>
      </c>
      <c r="B98" s="13">
        <v>0</v>
      </c>
      <c r="C98" s="13">
        <v>1</v>
      </c>
      <c r="D98" s="13">
        <v>0</v>
      </c>
      <c r="E98" s="13">
        <v>0</v>
      </c>
      <c r="F98" s="13">
        <v>1</v>
      </c>
      <c r="G98" s="13">
        <v>1</v>
      </c>
      <c r="H98" s="13">
        <v>0</v>
      </c>
      <c r="I98" s="13">
        <v>0</v>
      </c>
      <c r="J98" s="13">
        <v>0</v>
      </c>
      <c r="K98" s="13">
        <v>0</v>
      </c>
      <c r="L98" s="13">
        <v>1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/>
      <c r="U98" s="14">
        <v>0</v>
      </c>
      <c r="V98" s="27">
        <f>SUMPRODUCT(A98:S98,MyLM!B$2:T$2)+MyLM!$U$2</f>
        <v>0.12686994355340658</v>
      </c>
    </row>
    <row r="99" spans="1:22">
      <c r="A99" s="13">
        <v>1</v>
      </c>
      <c r="B99" s="13">
        <v>0</v>
      </c>
      <c r="C99" s="13">
        <v>1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1</v>
      </c>
      <c r="P99" s="13">
        <v>0</v>
      </c>
      <c r="Q99" s="13">
        <v>0</v>
      </c>
      <c r="R99" s="13">
        <v>0</v>
      </c>
      <c r="S99" s="13">
        <v>0</v>
      </c>
      <c r="T99" s="13"/>
      <c r="U99" s="14">
        <v>0</v>
      </c>
      <c r="V99" s="27">
        <f>SUMPRODUCT(A99:S99,MyLM!B$2:T$2)+MyLM!$U$2</f>
        <v>0.16333284278007104</v>
      </c>
    </row>
    <row r="100" spans="1:22">
      <c r="A100" s="13">
        <v>0</v>
      </c>
      <c r="B100" s="13">
        <v>0</v>
      </c>
      <c r="C100" s="13">
        <v>0</v>
      </c>
      <c r="D100" s="13">
        <v>1</v>
      </c>
      <c r="E100" s="13">
        <v>0</v>
      </c>
      <c r="F100" s="13">
        <v>0</v>
      </c>
      <c r="G100" s="13">
        <v>1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/>
      <c r="U100" s="14">
        <v>0</v>
      </c>
      <c r="V100" s="27">
        <f>SUMPRODUCT(A100:S100,MyLM!B$2:T$2)+MyLM!$U$2</f>
        <v>0.31256119682713734</v>
      </c>
    </row>
    <row r="101" spans="1:22">
      <c r="A101" s="13">
        <v>1</v>
      </c>
      <c r="B101" s="13">
        <v>0</v>
      </c>
      <c r="C101" s="13">
        <v>0</v>
      </c>
      <c r="D101" s="13">
        <v>0</v>
      </c>
      <c r="E101" s="13">
        <v>0</v>
      </c>
      <c r="F101" s="13">
        <v>1</v>
      </c>
      <c r="G101" s="13">
        <v>1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1</v>
      </c>
      <c r="P101" s="13">
        <v>0</v>
      </c>
      <c r="Q101" s="13">
        <v>0</v>
      </c>
      <c r="R101" s="13">
        <v>0</v>
      </c>
      <c r="S101" s="13">
        <v>0</v>
      </c>
      <c r="T101" s="13"/>
      <c r="U101" s="14">
        <v>0</v>
      </c>
      <c r="V101" s="27">
        <f>SUMPRODUCT(A101:S101,MyLM!B$2:T$2)+MyLM!$U$2</f>
        <v>-0.38083270677692643</v>
      </c>
    </row>
    <row r="102" spans="1:22">
      <c r="A102" s="13">
        <v>0</v>
      </c>
      <c r="B102" s="13">
        <v>1</v>
      </c>
      <c r="C102" s="13">
        <v>1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1</v>
      </c>
      <c r="S102" s="13">
        <v>0</v>
      </c>
      <c r="T102" s="13"/>
      <c r="U102" s="14">
        <v>0</v>
      </c>
      <c r="V102" s="27">
        <f>SUMPRODUCT(A102:S102,MyLM!B$2:T$2)+MyLM!$U$2</f>
        <v>0.16423439826491809</v>
      </c>
    </row>
    <row r="103" spans="1:22">
      <c r="A103" s="13">
        <v>1</v>
      </c>
      <c r="B103" s="13">
        <v>0</v>
      </c>
      <c r="C103" s="13">
        <v>0</v>
      </c>
      <c r="D103" s="13">
        <v>1</v>
      </c>
      <c r="E103" s="13">
        <v>0</v>
      </c>
      <c r="F103" s="13">
        <v>1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/>
      <c r="U103" s="14">
        <v>0</v>
      </c>
      <c r="V103" s="27">
        <f>SUMPRODUCT(A103:S103,MyLM!B$2:T$2)+MyLM!$U$2</f>
        <v>0.10660437685071217</v>
      </c>
    </row>
    <row r="104" spans="1:22">
      <c r="A104" s="13">
        <v>0</v>
      </c>
      <c r="B104" s="13">
        <v>1</v>
      </c>
      <c r="C104" s="13">
        <v>1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/>
      <c r="U104" s="14">
        <v>0</v>
      </c>
      <c r="V104" s="27">
        <f>SUMPRODUCT(A104:S104,MyLM!B$2:T$2)+MyLM!$U$2</f>
        <v>0.45834920206860136</v>
      </c>
    </row>
    <row r="105" spans="1:22">
      <c r="A105" s="13">
        <v>0</v>
      </c>
      <c r="B105" s="13">
        <v>0</v>
      </c>
      <c r="C105" s="13">
        <v>1</v>
      </c>
      <c r="D105" s="13">
        <v>0</v>
      </c>
      <c r="E105" s="13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/>
      <c r="U105" s="14">
        <v>0</v>
      </c>
      <c r="V105" s="27">
        <f>SUMPRODUCT(A105:S105,MyLM!B$2:T$2)+MyLM!$U$2</f>
        <v>0.54167864129083032</v>
      </c>
    </row>
    <row r="106" spans="1:22">
      <c r="A106" s="13">
        <v>0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/>
      <c r="U106" s="14">
        <v>0</v>
      </c>
      <c r="V106" s="27">
        <f>SUMPRODUCT(A106:S106,MyLM!B$2:T$2)+MyLM!$U$2</f>
        <v>0.4915181401427659</v>
      </c>
    </row>
    <row r="107" spans="1:22">
      <c r="A107" s="13">
        <v>0</v>
      </c>
      <c r="B107" s="13">
        <v>0</v>
      </c>
      <c r="C107" s="13">
        <v>1</v>
      </c>
      <c r="D107" s="13">
        <v>0</v>
      </c>
      <c r="E107" s="13">
        <v>0</v>
      </c>
      <c r="F107" s="13">
        <v>1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/>
      <c r="U107" s="14">
        <v>0</v>
      </c>
      <c r="V107" s="27">
        <f>SUMPRODUCT(A107:S107,MyLM!B$2:T$2)+MyLM!$U$2</f>
        <v>0.29134145561188374</v>
      </c>
    </row>
    <row r="108" spans="1:22">
      <c r="A108" s="13">
        <v>0</v>
      </c>
      <c r="B108" s="13">
        <v>1</v>
      </c>
      <c r="C108" s="13">
        <v>1</v>
      </c>
      <c r="D108" s="13">
        <v>0</v>
      </c>
      <c r="E108" s="13">
        <v>0</v>
      </c>
      <c r="F108" s="13">
        <v>0</v>
      </c>
      <c r="G108" s="13">
        <v>1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/>
      <c r="U108" s="14">
        <v>0</v>
      </c>
      <c r="V108" s="27">
        <f>SUMPRODUCT(A108:S108,MyLM!B$2:T$2)+MyLM!$U$2</f>
        <v>0.214681339338615</v>
      </c>
    </row>
    <row r="109" spans="1:22">
      <c r="A109" s="13">
        <v>1</v>
      </c>
      <c r="B109" s="13">
        <v>0</v>
      </c>
      <c r="C109" s="13">
        <v>1</v>
      </c>
      <c r="D109" s="13">
        <v>0</v>
      </c>
      <c r="E109" s="13">
        <v>0</v>
      </c>
      <c r="F109" s="13">
        <v>1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1</v>
      </c>
      <c r="S109" s="13">
        <v>0</v>
      </c>
      <c r="T109" s="13"/>
      <c r="U109" s="14">
        <v>0</v>
      </c>
      <c r="V109" s="27">
        <f>SUMPRODUCT(A109:S109,MyLM!B$2:T$2)+MyLM!$U$2</f>
        <v>-0.20206084521926454</v>
      </c>
    </row>
    <row r="110" spans="1:22">
      <c r="A110" s="13">
        <v>1</v>
      </c>
      <c r="B110" s="13">
        <v>0</v>
      </c>
      <c r="C110" s="13">
        <v>0</v>
      </c>
      <c r="D110" s="13">
        <v>1</v>
      </c>
      <c r="E110" s="13">
        <v>0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/>
      <c r="U110" s="14">
        <v>0</v>
      </c>
      <c r="V110" s="27">
        <f>SUMPRODUCT(A110:S110,MyLM!B$2:T$2)+MyLM!$U$2</f>
        <v>0.35694156252965875</v>
      </c>
    </row>
    <row r="111" spans="1:22">
      <c r="A111" s="13">
        <v>0</v>
      </c>
      <c r="B111" s="13">
        <v>0</v>
      </c>
      <c r="C111" s="13">
        <v>1</v>
      </c>
      <c r="D111" s="13">
        <v>0</v>
      </c>
      <c r="E111" s="13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1</v>
      </c>
      <c r="S111" s="13">
        <v>0</v>
      </c>
      <c r="T111" s="13"/>
      <c r="U111" s="14">
        <v>0</v>
      </c>
      <c r="V111" s="27">
        <f>SUMPRODUCT(A111:S111,MyLM!B$2:T$2)+MyLM!$U$2</f>
        <v>0.24756383748714708</v>
      </c>
    </row>
    <row r="112" spans="1:22">
      <c r="A112" s="13">
        <v>1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1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/>
      <c r="U112" s="14">
        <v>0</v>
      </c>
      <c r="V112" s="27">
        <f>SUMPRODUCT(A112:S112,MyLM!B$2:T$2)+MyLM!$U$2</f>
        <v>0.40162823520546853</v>
      </c>
    </row>
    <row r="113" spans="1:22">
      <c r="A113" s="13">
        <v>1</v>
      </c>
      <c r="B113" s="13">
        <v>0</v>
      </c>
      <c r="C113" s="13">
        <v>1</v>
      </c>
      <c r="D113" s="13">
        <v>0</v>
      </c>
      <c r="E113" s="13">
        <v>0</v>
      </c>
      <c r="F113" s="13">
        <v>0</v>
      </c>
      <c r="G113" s="13">
        <v>1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/>
      <c r="U113" s="14">
        <v>0</v>
      </c>
      <c r="V113" s="27">
        <f>SUMPRODUCT(A113:S113,MyLM!B$2:T$2)+MyLM!$U$2</f>
        <v>9.8723281533379004E-2</v>
      </c>
    </row>
    <row r="114" spans="1:22">
      <c r="A114" s="13">
        <v>1</v>
      </c>
      <c r="B114" s="13">
        <v>0</v>
      </c>
      <c r="C114" s="13">
        <v>1</v>
      </c>
      <c r="D114" s="13">
        <v>0</v>
      </c>
      <c r="E114" s="13">
        <v>0</v>
      </c>
      <c r="F114" s="13">
        <v>1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1</v>
      </c>
      <c r="S114" s="13">
        <v>0</v>
      </c>
      <c r="T114" s="13"/>
      <c r="U114" s="14">
        <v>0</v>
      </c>
      <c r="V114" s="27">
        <f>SUMPRODUCT(A114:S114,MyLM!B$2:T$2)+MyLM!$U$2</f>
        <v>-0.20206084521926454</v>
      </c>
    </row>
    <row r="115" spans="1:22">
      <c r="A115" s="13">
        <v>1</v>
      </c>
      <c r="B115" s="13">
        <v>0</v>
      </c>
      <c r="C115" s="13">
        <v>1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1</v>
      </c>
      <c r="S115" s="13">
        <v>0</v>
      </c>
      <c r="T115" s="13"/>
      <c r="U115" s="14">
        <v>0</v>
      </c>
      <c r="V115" s="27">
        <f>SUMPRODUCT(A115:S115,MyLM!B$2:T$2)+MyLM!$U$2</f>
        <v>4.8276340459682099E-2</v>
      </c>
    </row>
    <row r="116" spans="1:22">
      <c r="A116" s="13">
        <v>0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/>
      <c r="U116" s="14">
        <v>0</v>
      </c>
      <c r="V116" s="27">
        <f>SUMPRODUCT(A116:S116,MyLM!B$2:T$2)+MyLM!$U$2</f>
        <v>0.4915181401427659</v>
      </c>
    </row>
    <row r="117" spans="1:22">
      <c r="A117" s="13">
        <v>1</v>
      </c>
      <c r="B117" s="13">
        <v>0</v>
      </c>
      <c r="C117" s="13">
        <v>0</v>
      </c>
      <c r="D117" s="13">
        <v>0</v>
      </c>
      <c r="E117" s="13">
        <v>0</v>
      </c>
      <c r="F117" s="13">
        <v>1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/>
      <c r="U117" s="14">
        <v>0</v>
      </c>
      <c r="V117" s="27">
        <f>SUMPRODUCT(A117:S117,MyLM!B$2:T$2)+MyLM!$U$2</f>
        <v>4.1893457436354364E-2</v>
      </c>
    </row>
    <row r="118" spans="1:22">
      <c r="A118" s="13">
        <v>1</v>
      </c>
      <c r="B118" s="13">
        <v>0</v>
      </c>
      <c r="C118" s="13">
        <v>1</v>
      </c>
      <c r="D118" s="13">
        <v>0</v>
      </c>
      <c r="E118" s="13">
        <v>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1</v>
      </c>
      <c r="S118" s="13">
        <v>0</v>
      </c>
      <c r="T118" s="13"/>
      <c r="U118" s="14">
        <v>0</v>
      </c>
      <c r="V118" s="27">
        <f>SUMPRODUCT(A118:S118,MyLM!B$2:T$2)+MyLM!$U$2</f>
        <v>4.8276340459682099E-2</v>
      </c>
    </row>
    <row r="119" spans="1:22">
      <c r="A119" s="13">
        <v>0</v>
      </c>
      <c r="B119" s="13">
        <v>0</v>
      </c>
      <c r="C119" s="13">
        <v>1</v>
      </c>
      <c r="D119" s="13">
        <v>0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1</v>
      </c>
      <c r="S119" s="13">
        <v>1</v>
      </c>
      <c r="T119" s="13"/>
      <c r="U119" s="14">
        <v>0</v>
      </c>
      <c r="V119" s="27">
        <f>SUMPRODUCT(A119:S119,MyLM!B$2:T$2)+MyLM!$U$2</f>
        <v>0.49291704917729939</v>
      </c>
    </row>
    <row r="120" spans="1:22">
      <c r="A120" s="13">
        <v>0</v>
      </c>
      <c r="B120" s="13">
        <v>1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/>
      <c r="U120" s="14">
        <v>0</v>
      </c>
      <c r="V120" s="27">
        <f>SUMPRODUCT(A120:S120,MyLM!B$2:T$2)+MyLM!$U$2</f>
        <v>0.40818870092053694</v>
      </c>
    </row>
    <row r="121" spans="1:22">
      <c r="A121" s="13">
        <v>1</v>
      </c>
      <c r="B121" s="13">
        <v>0</v>
      </c>
      <c r="C121" s="13">
        <v>0</v>
      </c>
      <c r="D121" s="13">
        <v>1</v>
      </c>
      <c r="E121" s="13">
        <v>0</v>
      </c>
      <c r="F121" s="13">
        <v>0</v>
      </c>
      <c r="G121" s="13">
        <v>1</v>
      </c>
      <c r="H121" s="13">
        <v>0</v>
      </c>
      <c r="I121" s="13">
        <v>0</v>
      </c>
      <c r="J121" s="13">
        <v>0</v>
      </c>
      <c r="K121" s="13">
        <v>0</v>
      </c>
      <c r="L121" s="13">
        <v>1</v>
      </c>
      <c r="M121" s="13">
        <v>0</v>
      </c>
      <c r="N121" s="13">
        <v>1</v>
      </c>
      <c r="O121" s="13">
        <v>0</v>
      </c>
      <c r="P121" s="13">
        <v>0</v>
      </c>
      <c r="Q121" s="13">
        <v>0</v>
      </c>
      <c r="R121" s="13">
        <v>1</v>
      </c>
      <c r="S121" s="13">
        <v>0</v>
      </c>
      <c r="T121" s="13"/>
      <c r="U121" s="14">
        <v>0</v>
      </c>
      <c r="V121" s="27">
        <f>SUMPRODUCT(A121:S121,MyLM!B$2:T$2)+MyLM!$U$2</f>
        <v>0.20704033578513087</v>
      </c>
    </row>
    <row r="122" spans="1:22">
      <c r="A122" s="13">
        <v>0</v>
      </c>
      <c r="B122" s="13">
        <v>0</v>
      </c>
      <c r="C122" s="13">
        <v>1</v>
      </c>
      <c r="D122" s="13">
        <v>0</v>
      </c>
      <c r="E122" s="13">
        <v>0</v>
      </c>
      <c r="F122" s="13">
        <v>1</v>
      </c>
      <c r="G122" s="13">
        <v>1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/>
      <c r="U122" s="14">
        <v>0</v>
      </c>
      <c r="V122" s="27">
        <f>SUMPRODUCT(A122:S122,MyLM!B$2:T$2)+MyLM!$U$2</f>
        <v>4.7673592881897375E-2</v>
      </c>
    </row>
    <row r="123" spans="1:22">
      <c r="A123" s="13">
        <v>0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1</v>
      </c>
      <c r="P123" s="13">
        <v>0</v>
      </c>
      <c r="Q123" s="13">
        <v>0</v>
      </c>
      <c r="R123" s="13">
        <v>0</v>
      </c>
      <c r="S123" s="13">
        <v>0</v>
      </c>
      <c r="T123" s="13"/>
      <c r="U123" s="14">
        <v>0</v>
      </c>
      <c r="V123" s="27">
        <f>SUMPRODUCT(A123:S123,MyLM!B$2:T$2)+MyLM!$U$2</f>
        <v>0.31245983865947158</v>
      </c>
    </row>
    <row r="124" spans="1:22">
      <c r="A124" s="13">
        <v>0</v>
      </c>
      <c r="B124" s="13">
        <v>1</v>
      </c>
      <c r="C124" s="13">
        <v>0</v>
      </c>
      <c r="D124" s="13">
        <v>1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/>
      <c r="U124" s="14">
        <v>0</v>
      </c>
      <c r="V124" s="27">
        <f>SUMPRODUCT(A124:S124,MyLM!B$2:T$2)+MyLM!$U$2</f>
        <v>0.47289962033489474</v>
      </c>
    </row>
    <row r="125" spans="1:22">
      <c r="A125" s="13">
        <v>0</v>
      </c>
      <c r="B125" s="13">
        <v>0</v>
      </c>
      <c r="C125" s="13">
        <v>1</v>
      </c>
      <c r="D125" s="13">
        <v>0</v>
      </c>
      <c r="E125" s="13">
        <v>0</v>
      </c>
      <c r="F125" s="13">
        <v>1</v>
      </c>
      <c r="G125" s="13">
        <v>1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1</v>
      </c>
      <c r="S125" s="13">
        <v>0</v>
      </c>
      <c r="T125" s="13"/>
      <c r="U125" s="14">
        <v>0</v>
      </c>
      <c r="V125" s="27">
        <f>SUMPRODUCT(A125:S125,MyLM!B$2:T$2)+MyLM!$U$2</f>
        <v>-0.24644121092178589</v>
      </c>
    </row>
    <row r="126" spans="1:22">
      <c r="A126" s="13">
        <v>1</v>
      </c>
      <c r="B126" s="13">
        <v>0</v>
      </c>
      <c r="C126" s="13">
        <v>1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1</v>
      </c>
      <c r="T126" s="13"/>
      <c r="U126" s="14">
        <v>0</v>
      </c>
      <c r="V126" s="27">
        <f>SUMPRODUCT(A126:S126,MyLM!B$2:T$2)+MyLM!$U$2</f>
        <v>0.58774435595351759</v>
      </c>
    </row>
    <row r="127" spans="1:22">
      <c r="A127" s="13">
        <v>1</v>
      </c>
      <c r="B127" s="13">
        <v>0</v>
      </c>
      <c r="C127" s="13">
        <v>1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/>
      <c r="U127" s="14">
        <v>0</v>
      </c>
      <c r="V127" s="27">
        <f>SUMPRODUCT(A127:S127,MyLM!B$2:T$2)+MyLM!$U$2</f>
        <v>0.34239114426336537</v>
      </c>
    </row>
    <row r="128" spans="1:22">
      <c r="A128" s="13">
        <v>1</v>
      </c>
      <c r="B128" s="13">
        <v>0</v>
      </c>
      <c r="C128" s="13">
        <v>1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1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/>
      <c r="U128" s="14">
        <v>0</v>
      </c>
      <c r="V128" s="27">
        <f>SUMPRODUCT(A128:S128,MyLM!B$2:T$2)+MyLM!$U$2</f>
        <v>0.54265587834276996</v>
      </c>
    </row>
    <row r="129" spans="1:22">
      <c r="A129" s="13">
        <v>1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1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/>
      <c r="U129" s="14">
        <v>0</v>
      </c>
      <c r="V129" s="27">
        <f>SUMPRODUCT(A129:S129,MyLM!B$2:T$2)+MyLM!$U$2</f>
        <v>4.856278038531453E-2</v>
      </c>
    </row>
    <row r="130" spans="1:22">
      <c r="A130" s="13">
        <v>1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1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/>
      <c r="U130" s="14">
        <v>0</v>
      </c>
      <c r="V130" s="27">
        <f>SUMPRODUCT(A130:S130,MyLM!B$2:T$2)+MyLM!$U$2</f>
        <v>4.856278038531453E-2</v>
      </c>
    </row>
    <row r="131" spans="1:22">
      <c r="A131" s="13">
        <v>0</v>
      </c>
      <c r="B131" s="13">
        <v>0</v>
      </c>
      <c r="C131" s="13">
        <v>1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/>
      <c r="U131" s="14">
        <v>0</v>
      </c>
      <c r="V131" s="27">
        <f>SUMPRODUCT(A131:S131,MyLM!B$2:T$2)+MyLM!$U$2</f>
        <v>0.54167864129083032</v>
      </c>
    </row>
    <row r="132" spans="1:22">
      <c r="A132" s="13">
        <v>0</v>
      </c>
      <c r="B132" s="13">
        <v>1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1</v>
      </c>
      <c r="P132" s="13">
        <v>0</v>
      </c>
      <c r="Q132" s="13">
        <v>0</v>
      </c>
      <c r="R132" s="13">
        <v>0</v>
      </c>
      <c r="S132" s="13">
        <v>0</v>
      </c>
      <c r="T132" s="13"/>
      <c r="U132" s="14">
        <v>0</v>
      </c>
      <c r="V132" s="27">
        <f>SUMPRODUCT(A132:S132,MyLM!B$2:T$2)+MyLM!$U$2</f>
        <v>0.22913039943724256</v>
      </c>
    </row>
    <row r="133" spans="1:22">
      <c r="A133" s="13">
        <v>1</v>
      </c>
      <c r="B133" s="13">
        <v>0</v>
      </c>
      <c r="C133" s="13">
        <v>0</v>
      </c>
      <c r="D133" s="13">
        <v>1</v>
      </c>
      <c r="E133" s="13">
        <v>0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1</v>
      </c>
      <c r="R133" s="13">
        <v>0</v>
      </c>
      <c r="S133" s="13">
        <v>0</v>
      </c>
      <c r="T133" s="13"/>
      <c r="U133" s="14">
        <v>0</v>
      </c>
      <c r="V133" s="27">
        <f>SUMPRODUCT(A133:S133,MyLM!B$2:T$2)+MyLM!$U$2</f>
        <v>0.56374428949799749</v>
      </c>
    </row>
    <row r="134" spans="1:22">
      <c r="A134" s="13">
        <v>1</v>
      </c>
      <c r="B134" s="13">
        <v>0</v>
      </c>
      <c r="C134" s="13">
        <v>1</v>
      </c>
      <c r="D134" s="13">
        <v>0</v>
      </c>
      <c r="E134" s="13">
        <v>0</v>
      </c>
      <c r="F134" s="13">
        <v>0</v>
      </c>
      <c r="G134" s="13">
        <v>1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1</v>
      </c>
      <c r="P134" s="13">
        <v>0</v>
      </c>
      <c r="Q134" s="13">
        <v>0</v>
      </c>
      <c r="R134" s="13">
        <v>0</v>
      </c>
      <c r="S134" s="13">
        <v>0</v>
      </c>
      <c r="T134" s="13"/>
      <c r="U134" s="14">
        <v>0</v>
      </c>
      <c r="V134" s="27">
        <f>SUMPRODUCT(A134:S134,MyLM!B$2:T$2)+MyLM!$U$2</f>
        <v>-8.0335019949915376E-2</v>
      </c>
    </row>
    <row r="135" spans="1:22">
      <c r="A135" s="13">
        <v>1</v>
      </c>
      <c r="B135" s="13">
        <v>0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/>
      <c r="U135" s="14">
        <v>0</v>
      </c>
      <c r="V135" s="27">
        <f>SUMPRODUCT(A135:S135,MyLM!B$2:T$2)+MyLM!$U$2</f>
        <v>0.29223064311530089</v>
      </c>
    </row>
    <row r="136" spans="1:22">
      <c r="A136" s="13">
        <v>0</v>
      </c>
      <c r="B136" s="13">
        <v>1</v>
      </c>
      <c r="C136" s="13">
        <v>1</v>
      </c>
      <c r="D136" s="13">
        <v>0</v>
      </c>
      <c r="E136" s="13">
        <v>0</v>
      </c>
      <c r="F136" s="13">
        <v>0</v>
      </c>
      <c r="G136" s="13">
        <v>1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/>
      <c r="U136" s="14">
        <v>0</v>
      </c>
      <c r="V136" s="27">
        <f>SUMPRODUCT(A136:S136,MyLM!B$2:T$2)+MyLM!$U$2</f>
        <v>0.214681339338615</v>
      </c>
    </row>
    <row r="137" spans="1:22">
      <c r="A137" s="13">
        <v>1</v>
      </c>
      <c r="B137" s="13">
        <v>0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1</v>
      </c>
      <c r="P137" s="13">
        <v>0</v>
      </c>
      <c r="Q137" s="13">
        <v>1</v>
      </c>
      <c r="R137" s="13">
        <v>0</v>
      </c>
      <c r="S137" s="13">
        <v>0</v>
      </c>
      <c r="T137" s="13"/>
      <c r="U137" s="14">
        <v>0</v>
      </c>
      <c r="V137" s="27">
        <f>SUMPRODUCT(A137:S137,MyLM!B$2:T$2)+MyLM!$U$2</f>
        <v>0.3199750686003453</v>
      </c>
    </row>
    <row r="138" spans="1:22">
      <c r="A138" s="13">
        <v>1</v>
      </c>
      <c r="B138" s="13">
        <v>0</v>
      </c>
      <c r="C138" s="13">
        <v>1</v>
      </c>
      <c r="D138" s="13">
        <v>0</v>
      </c>
      <c r="E138" s="13">
        <v>0</v>
      </c>
      <c r="F138" s="13">
        <v>1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1</v>
      </c>
      <c r="P138" s="13">
        <v>0</v>
      </c>
      <c r="Q138" s="13">
        <v>0</v>
      </c>
      <c r="R138" s="13">
        <v>0</v>
      </c>
      <c r="S138" s="13">
        <v>0</v>
      </c>
      <c r="T138" s="13"/>
      <c r="U138" s="14">
        <v>0</v>
      </c>
      <c r="V138" s="27">
        <f>SUMPRODUCT(A138:S138,MyLM!B$2:T$2)+MyLM!$U$2</f>
        <v>-8.7004342898875542E-2</v>
      </c>
    </row>
    <row r="139" spans="1:22">
      <c r="A139" s="13">
        <v>1</v>
      </c>
      <c r="B139" s="13">
        <v>0</v>
      </c>
      <c r="C139" s="13">
        <v>1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/>
      <c r="U139" s="14">
        <v>0</v>
      </c>
      <c r="V139" s="27">
        <f>SUMPRODUCT(A139:S139,MyLM!B$2:T$2)+MyLM!$U$2</f>
        <v>0.34239114426336537</v>
      </c>
    </row>
    <row r="140" spans="1:22">
      <c r="A140" s="13">
        <v>1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/>
      <c r="U140" s="14">
        <v>0</v>
      </c>
      <c r="V140" s="27">
        <f>SUMPRODUCT(A140:S140,MyLM!B$2:T$2)+MyLM!$U$2</f>
        <v>0.29223064311530089</v>
      </c>
    </row>
    <row r="141" spans="1:22">
      <c r="A141" s="13">
        <v>1</v>
      </c>
      <c r="B141" s="13">
        <v>0</v>
      </c>
      <c r="C141" s="13">
        <v>1</v>
      </c>
      <c r="D141" s="13">
        <v>0</v>
      </c>
      <c r="E141" s="13">
        <v>0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/>
      <c r="U141" s="14">
        <v>0</v>
      </c>
      <c r="V141" s="27">
        <f>SUMPRODUCT(A141:S141,MyLM!B$2:T$2)+MyLM!$U$2</f>
        <v>0.34239114426336537</v>
      </c>
    </row>
    <row r="142" spans="1:22">
      <c r="A142" s="13">
        <v>1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1</v>
      </c>
      <c r="S142" s="13">
        <v>0</v>
      </c>
      <c r="T142" s="13"/>
      <c r="U142" s="14">
        <v>0</v>
      </c>
      <c r="V142" s="27">
        <f>SUMPRODUCT(A142:S142,MyLM!B$2:T$2)+MyLM!$U$2</f>
        <v>-1.8841606883823192E-3</v>
      </c>
    </row>
    <row r="143" spans="1:22">
      <c r="A143" s="13">
        <v>0</v>
      </c>
      <c r="B143" s="13">
        <v>0</v>
      </c>
      <c r="C143" s="13">
        <v>1</v>
      </c>
      <c r="D143" s="13">
        <v>0</v>
      </c>
      <c r="E143" s="13">
        <v>0</v>
      </c>
      <c r="F143" s="13">
        <v>1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/>
      <c r="U143" s="14">
        <v>0</v>
      </c>
      <c r="V143" s="27">
        <f>SUMPRODUCT(A143:S143,MyLM!B$2:T$2)+MyLM!$U$2</f>
        <v>0.29134145561188374</v>
      </c>
    </row>
    <row r="144" spans="1:22">
      <c r="A144" s="13">
        <v>0</v>
      </c>
      <c r="B144" s="13">
        <v>0</v>
      </c>
      <c r="C144" s="13">
        <v>1</v>
      </c>
      <c r="D144" s="13">
        <v>0</v>
      </c>
      <c r="E144" s="13">
        <v>0</v>
      </c>
      <c r="F144" s="13">
        <v>0</v>
      </c>
      <c r="G144" s="13">
        <v>1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/>
      <c r="U144" s="14">
        <v>0</v>
      </c>
      <c r="V144" s="27">
        <f>SUMPRODUCT(A144:S144,MyLM!B$2:T$2)+MyLM!$U$2</f>
        <v>0.29801077856084396</v>
      </c>
    </row>
    <row r="145" spans="1:22">
      <c r="A145" s="13">
        <v>0</v>
      </c>
      <c r="B145" s="13">
        <v>0</v>
      </c>
      <c r="C145" s="13">
        <v>0</v>
      </c>
      <c r="D145" s="13">
        <v>1</v>
      </c>
      <c r="E145" s="13">
        <v>0</v>
      </c>
      <c r="F145" s="13">
        <v>0</v>
      </c>
      <c r="G145" s="13">
        <v>1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/>
      <c r="U145" s="14">
        <v>0</v>
      </c>
      <c r="V145" s="27">
        <f>SUMPRODUCT(A145:S145,MyLM!B$2:T$2)+MyLM!$U$2</f>
        <v>0.31256119682713734</v>
      </c>
    </row>
    <row r="146" spans="1:22">
      <c r="A146" s="13">
        <v>0</v>
      </c>
      <c r="B146" s="13">
        <v>1</v>
      </c>
      <c r="C146" s="13">
        <v>0</v>
      </c>
      <c r="D146" s="13">
        <v>1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/>
      <c r="U146" s="14">
        <v>0</v>
      </c>
      <c r="V146" s="27">
        <f>SUMPRODUCT(A146:S146,MyLM!B$2:T$2)+MyLM!$U$2</f>
        <v>0.47289962033489474</v>
      </c>
    </row>
    <row r="147" spans="1:22">
      <c r="A147" s="13">
        <v>0</v>
      </c>
      <c r="B147" s="13">
        <v>0</v>
      </c>
      <c r="C147" s="13">
        <v>1</v>
      </c>
      <c r="D147" s="13">
        <v>0</v>
      </c>
      <c r="E147" s="13">
        <v>0</v>
      </c>
      <c r="F147" s="13">
        <v>1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/>
      <c r="U147" s="14">
        <v>0</v>
      </c>
      <c r="V147" s="27">
        <f>SUMPRODUCT(A147:S147,MyLM!B$2:T$2)+MyLM!$U$2</f>
        <v>0.29134145561188374</v>
      </c>
    </row>
    <row r="148" spans="1:22">
      <c r="A148" s="13">
        <v>0</v>
      </c>
      <c r="B148" s="13">
        <v>0</v>
      </c>
      <c r="C148" s="13">
        <v>1</v>
      </c>
      <c r="D148" s="13">
        <v>0</v>
      </c>
      <c r="E148" s="13">
        <v>0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1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/>
      <c r="U148" s="14">
        <v>0</v>
      </c>
      <c r="V148" s="27">
        <f>SUMPRODUCT(A148:S148,MyLM!B$2:T$2)+MyLM!$U$2</f>
        <v>0.66476782924125</v>
      </c>
    </row>
    <row r="149" spans="1:22">
      <c r="A149" s="13">
        <v>1</v>
      </c>
      <c r="B149" s="13">
        <v>0</v>
      </c>
      <c r="C149" s="13">
        <v>1</v>
      </c>
      <c r="D149" s="13">
        <v>0</v>
      </c>
      <c r="E149" s="13">
        <v>0</v>
      </c>
      <c r="F149" s="13">
        <v>1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/>
      <c r="U149" s="14">
        <v>0</v>
      </c>
      <c r="V149" s="27">
        <f>SUMPRODUCT(A149:S149,MyLM!B$2:T$2)+MyLM!$U$2</f>
        <v>9.2053958584418782E-2</v>
      </c>
    </row>
    <row r="150" spans="1:22">
      <c r="A150" s="13">
        <v>0</v>
      </c>
      <c r="B150" s="13">
        <v>1</v>
      </c>
      <c r="C150" s="13">
        <v>1</v>
      </c>
      <c r="D150" s="13">
        <v>0</v>
      </c>
      <c r="E150" s="13">
        <v>0</v>
      </c>
      <c r="F150" s="13">
        <v>0</v>
      </c>
      <c r="G150" s="13">
        <v>1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/>
      <c r="U150" s="14">
        <v>0</v>
      </c>
      <c r="V150" s="27">
        <f>SUMPRODUCT(A150:S150,MyLM!B$2:T$2)+MyLM!$U$2</f>
        <v>0.214681339338615</v>
      </c>
    </row>
    <row r="151" spans="1:22">
      <c r="A151" s="13">
        <v>0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/>
      <c r="U151" s="14">
        <v>0</v>
      </c>
      <c r="V151" s="27">
        <f>SUMPRODUCT(A151:S151,MyLM!B$2:T$2)+MyLM!$U$2</f>
        <v>0.4915181401427659</v>
      </c>
    </row>
    <row r="152" spans="1:22">
      <c r="A152" s="13">
        <v>1</v>
      </c>
      <c r="B152" s="13">
        <v>0</v>
      </c>
      <c r="C152" s="13">
        <v>1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/>
      <c r="U152" s="14">
        <v>0</v>
      </c>
      <c r="V152" s="27">
        <f>SUMPRODUCT(A152:S152,MyLM!B$2:T$2)+MyLM!$U$2</f>
        <v>0.34239114426336537</v>
      </c>
    </row>
    <row r="153" spans="1:22">
      <c r="A153" s="13">
        <v>0</v>
      </c>
      <c r="B153" s="13">
        <v>1</v>
      </c>
      <c r="C153" s="13">
        <v>0</v>
      </c>
      <c r="D153" s="13">
        <v>1</v>
      </c>
      <c r="E153" s="13">
        <v>0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/>
      <c r="U153" s="14">
        <v>0</v>
      </c>
      <c r="V153" s="27">
        <f>SUMPRODUCT(A153:S153,MyLM!B$2:T$2)+MyLM!$U$2</f>
        <v>0.47289962033489474</v>
      </c>
    </row>
    <row r="154" spans="1:22">
      <c r="A154" s="13">
        <v>1</v>
      </c>
      <c r="B154" s="13">
        <v>0</v>
      </c>
      <c r="C154" s="13">
        <v>1</v>
      </c>
      <c r="D154" s="13">
        <v>0</v>
      </c>
      <c r="E154" s="13">
        <v>0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1</v>
      </c>
      <c r="O154" s="13">
        <v>0</v>
      </c>
      <c r="P154" s="13">
        <v>0</v>
      </c>
      <c r="Q154" s="13">
        <v>0</v>
      </c>
      <c r="R154" s="13">
        <v>0</v>
      </c>
      <c r="S154" s="13">
        <v>1</v>
      </c>
      <c r="T154" s="13"/>
      <c r="U154" s="14">
        <v>0</v>
      </c>
      <c r="V154" s="27">
        <f>SUMPRODUCT(A154:S154,MyLM!B$2:T$2)+MyLM!$U$2</f>
        <v>0.69714194804368534</v>
      </c>
    </row>
    <row r="155" spans="1:22">
      <c r="A155" s="13">
        <v>1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/>
      <c r="U155" s="14">
        <v>0</v>
      </c>
      <c r="V155" s="27">
        <f>SUMPRODUCT(A155:S155,MyLM!B$2:T$2)+MyLM!$U$2</f>
        <v>0.29223064311530089</v>
      </c>
    </row>
    <row r="156" spans="1:22">
      <c r="A156" s="13">
        <v>0</v>
      </c>
      <c r="B156" s="13">
        <v>1</v>
      </c>
      <c r="C156" s="13">
        <v>0</v>
      </c>
      <c r="D156" s="13">
        <v>1</v>
      </c>
      <c r="E156" s="13">
        <v>0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1</v>
      </c>
      <c r="S156" s="13">
        <v>0</v>
      </c>
      <c r="T156" s="13"/>
      <c r="U156" s="14">
        <v>0</v>
      </c>
      <c r="V156" s="27">
        <f>SUMPRODUCT(A156:S156,MyLM!B$2:T$2)+MyLM!$U$2</f>
        <v>0.17878481653121148</v>
      </c>
    </row>
    <row r="157" spans="1:22">
      <c r="A157" s="13">
        <v>0</v>
      </c>
      <c r="B157" s="13">
        <v>1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1</v>
      </c>
      <c r="T157" s="13"/>
      <c r="U157" s="14">
        <v>0</v>
      </c>
      <c r="V157" s="27">
        <f>SUMPRODUCT(A157:S157,MyLM!B$2:T$2)+MyLM!$U$2</f>
        <v>0.65354191261068917</v>
      </c>
    </row>
    <row r="158" spans="1:22">
      <c r="A158" s="13">
        <v>1</v>
      </c>
      <c r="B158" s="13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/>
      <c r="U158" s="14">
        <v>0</v>
      </c>
      <c r="V158" s="27">
        <f>SUMPRODUCT(A158:S158,MyLM!B$2:T$2)+MyLM!$U$2</f>
        <v>0.29223064311530089</v>
      </c>
    </row>
    <row r="159" spans="1:22">
      <c r="A159" s="13">
        <v>1</v>
      </c>
      <c r="B159" s="13">
        <v>0</v>
      </c>
      <c r="C159" s="13">
        <v>1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/>
      <c r="U159" s="14">
        <v>0</v>
      </c>
      <c r="V159" s="27">
        <f>SUMPRODUCT(A159:S159,MyLM!B$2:T$2)+MyLM!$U$2</f>
        <v>0.34239114426336537</v>
      </c>
    </row>
    <row r="160" spans="1:22">
      <c r="A160" s="13">
        <v>1</v>
      </c>
      <c r="B160" s="13">
        <v>0</v>
      </c>
      <c r="C160" s="13">
        <v>1</v>
      </c>
      <c r="D160" s="13">
        <v>0</v>
      </c>
      <c r="E160" s="13">
        <v>0</v>
      </c>
      <c r="F160" s="13">
        <v>1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3">
        <v>1</v>
      </c>
      <c r="S160" s="13">
        <v>0</v>
      </c>
      <c r="T160" s="13"/>
      <c r="U160" s="14">
        <v>0</v>
      </c>
      <c r="V160" s="27">
        <f>SUMPRODUCT(A160:S160,MyLM!B$2:T$2)+MyLM!$U$2</f>
        <v>-0.20206084521926454</v>
      </c>
    </row>
    <row r="161" spans="1:22">
      <c r="A161" s="13">
        <v>1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1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1</v>
      </c>
      <c r="S161" s="13">
        <v>0</v>
      </c>
      <c r="T161" s="13"/>
      <c r="U161" s="14">
        <v>0</v>
      </c>
      <c r="V161" s="27">
        <f>SUMPRODUCT(A161:S161,MyLM!B$2:T$2)+MyLM!$U$2</f>
        <v>-0.24555202341836874</v>
      </c>
    </row>
    <row r="162" spans="1:22">
      <c r="A162" s="13">
        <v>1</v>
      </c>
      <c r="B162" s="13">
        <v>0</v>
      </c>
      <c r="C162" s="13">
        <v>0</v>
      </c>
      <c r="D162" s="13">
        <v>0</v>
      </c>
      <c r="E162" s="13">
        <v>0</v>
      </c>
      <c r="F162" s="13">
        <v>1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1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/>
      <c r="U162" s="14">
        <v>0</v>
      </c>
      <c r="V162" s="27">
        <f>SUMPRODUCT(A162:S162,MyLM!B$2:T$2)+MyLM!$U$2</f>
        <v>0.151291049526522</v>
      </c>
    </row>
    <row r="163" spans="1:22">
      <c r="A163" s="13">
        <v>1</v>
      </c>
      <c r="B163" s="13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/>
      <c r="U163" s="14">
        <v>0</v>
      </c>
      <c r="V163" s="27">
        <f>SUMPRODUCT(A163:S163,MyLM!B$2:T$2)+MyLM!$U$2</f>
        <v>0.29223064311530089</v>
      </c>
    </row>
    <row r="164" spans="1:22">
      <c r="A164" s="13">
        <v>1</v>
      </c>
      <c r="B164" s="13">
        <v>0</v>
      </c>
      <c r="C164" s="13">
        <v>1</v>
      </c>
      <c r="D164" s="13">
        <v>0</v>
      </c>
      <c r="E164" s="13">
        <v>0</v>
      </c>
      <c r="F164" s="13">
        <v>1</v>
      </c>
      <c r="G164" s="13">
        <v>1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/>
      <c r="U164" s="14">
        <v>0</v>
      </c>
      <c r="V164" s="27">
        <f>SUMPRODUCT(A164:S164,MyLM!B$2:T$2)+MyLM!$U$2</f>
        <v>-0.15161390414556758</v>
      </c>
    </row>
    <row r="165" spans="1:22">
      <c r="A165" s="13">
        <v>0</v>
      </c>
      <c r="B165" s="13">
        <v>1</v>
      </c>
      <c r="C165" s="13">
        <v>1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  <c r="I165" s="13">
        <v>1</v>
      </c>
      <c r="J165" s="13">
        <v>0</v>
      </c>
      <c r="K165" s="13">
        <v>0</v>
      </c>
      <c r="L165" s="13">
        <v>0</v>
      </c>
      <c r="M165" s="13">
        <v>1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/>
      <c r="U165" s="14">
        <v>0</v>
      </c>
      <c r="V165" s="27">
        <f>SUMPRODUCT(A165:S165,MyLM!B$2:T$2)+MyLM!$U$2</f>
        <v>0.92639968046950671</v>
      </c>
    </row>
    <row r="166" spans="1:22">
      <c r="A166" s="13">
        <v>0</v>
      </c>
      <c r="B166" s="13">
        <v>0</v>
      </c>
      <c r="C166" s="13">
        <v>1</v>
      </c>
      <c r="D166" s="13">
        <v>0</v>
      </c>
      <c r="E166" s="13">
        <v>0</v>
      </c>
      <c r="F166" s="13">
        <v>0</v>
      </c>
      <c r="G166" s="13">
        <v>1</v>
      </c>
      <c r="H166" s="13">
        <v>1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1</v>
      </c>
      <c r="P166" s="13">
        <v>0</v>
      </c>
      <c r="Q166" s="13">
        <v>1</v>
      </c>
      <c r="R166" s="13">
        <v>1</v>
      </c>
      <c r="S166" s="13">
        <v>0</v>
      </c>
      <c r="T166" s="13"/>
      <c r="U166" s="14">
        <v>0</v>
      </c>
      <c r="V166" s="27">
        <f>SUMPRODUCT(A166:S166,MyLM!B$2:T$2)+MyLM!$U$2</f>
        <v>0.39004854565830965</v>
      </c>
    </row>
    <row r="167" spans="1:22">
      <c r="A167" s="13">
        <v>1</v>
      </c>
      <c r="B167" s="13">
        <v>0</v>
      </c>
      <c r="C167" s="13">
        <v>1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1</v>
      </c>
      <c r="S167" s="13">
        <v>0</v>
      </c>
      <c r="T167" s="13"/>
      <c r="U167" s="14">
        <v>0</v>
      </c>
      <c r="V167" s="27">
        <f>SUMPRODUCT(A167:S167,MyLM!B$2:T$2)+MyLM!$U$2</f>
        <v>4.8276340459682099E-2</v>
      </c>
    </row>
    <row r="168" spans="1:22">
      <c r="A168" s="13">
        <v>0</v>
      </c>
      <c r="B168" s="13">
        <v>1</v>
      </c>
      <c r="C168" s="13">
        <v>1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/>
      <c r="U168" s="14">
        <v>0</v>
      </c>
      <c r="V168" s="27">
        <f>SUMPRODUCT(A168:S168,MyLM!B$2:T$2)+MyLM!$U$2</f>
        <v>0.45834920206860136</v>
      </c>
    </row>
    <row r="169" spans="1:22">
      <c r="A169" s="13">
        <v>0</v>
      </c>
      <c r="B169" s="13">
        <v>1</v>
      </c>
      <c r="C169" s="13">
        <v>0</v>
      </c>
      <c r="D169" s="13">
        <v>1</v>
      </c>
      <c r="E169" s="13">
        <v>0</v>
      </c>
      <c r="F169" s="13">
        <v>0</v>
      </c>
      <c r="G169" s="13">
        <v>0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1</v>
      </c>
      <c r="S169" s="13">
        <v>0</v>
      </c>
      <c r="T169" s="13"/>
      <c r="U169" s="14">
        <v>0</v>
      </c>
      <c r="V169" s="27">
        <f>SUMPRODUCT(A169:S169,MyLM!B$2:T$2)+MyLM!$U$2</f>
        <v>0.17878481653121148</v>
      </c>
    </row>
    <row r="170" spans="1:22">
      <c r="A170" s="13">
        <v>0</v>
      </c>
      <c r="B170" s="13">
        <v>0</v>
      </c>
      <c r="C170" s="13">
        <v>0</v>
      </c>
      <c r="D170" s="13">
        <v>1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/>
      <c r="U170" s="14">
        <v>0</v>
      </c>
      <c r="V170" s="27">
        <f>SUMPRODUCT(A170:S170,MyLM!B$2:T$2)+MyLM!$U$2</f>
        <v>0.55622905955712376</v>
      </c>
    </row>
    <row r="171" spans="1:22">
      <c r="A171" s="13">
        <v>0</v>
      </c>
      <c r="B171" s="13">
        <v>0</v>
      </c>
      <c r="C171" s="13">
        <v>0</v>
      </c>
      <c r="D171" s="13">
        <v>0</v>
      </c>
      <c r="E171" s="13">
        <v>0</v>
      </c>
      <c r="F171" s="13">
        <v>0</v>
      </c>
      <c r="G171" s="13">
        <v>1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/>
      <c r="U171" s="14">
        <v>0</v>
      </c>
      <c r="V171" s="27">
        <f>SUMPRODUCT(A171:S171,MyLM!B$2:T$2)+MyLM!$U$2</f>
        <v>0.24785027741277951</v>
      </c>
    </row>
    <row r="172" spans="1:22">
      <c r="A172" s="13">
        <v>0</v>
      </c>
      <c r="B172" s="13">
        <v>0</v>
      </c>
      <c r="C172" s="13">
        <v>0</v>
      </c>
      <c r="D172" s="13">
        <v>1</v>
      </c>
      <c r="E172" s="13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/>
      <c r="U172" s="14">
        <v>0</v>
      </c>
      <c r="V172" s="27">
        <f>SUMPRODUCT(A172:S172,MyLM!B$2:T$2)+MyLM!$U$2</f>
        <v>0.55622905955712376</v>
      </c>
    </row>
    <row r="173" spans="1:22">
      <c r="A173" s="13">
        <v>0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/>
      <c r="U173" s="14">
        <v>0</v>
      </c>
      <c r="V173" s="27">
        <f>SUMPRODUCT(A173:S173,MyLM!B$2:T$2)+MyLM!$U$2</f>
        <v>0.4915181401427659</v>
      </c>
    </row>
    <row r="174" spans="1:22">
      <c r="A174" s="13">
        <v>0</v>
      </c>
      <c r="B174" s="13">
        <v>1</v>
      </c>
      <c r="C174" s="13">
        <v>1</v>
      </c>
      <c r="D174" s="13">
        <v>0</v>
      </c>
      <c r="E174" s="13">
        <v>0</v>
      </c>
      <c r="F174" s="13">
        <v>0</v>
      </c>
      <c r="G174" s="13">
        <v>0</v>
      </c>
      <c r="H174" s="13">
        <v>1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/>
      <c r="U174" s="14">
        <v>0</v>
      </c>
      <c r="V174" s="27">
        <f>SUMPRODUCT(A174:S174,MyLM!B$2:T$2)+MyLM!$U$2</f>
        <v>0.81675734748470585</v>
      </c>
    </row>
    <row r="175" spans="1:22">
      <c r="A175" s="13">
        <v>1</v>
      </c>
      <c r="B175" s="13">
        <v>0</v>
      </c>
      <c r="C175" s="13">
        <v>1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/>
      <c r="U175" s="14">
        <v>0</v>
      </c>
      <c r="V175" s="27">
        <f>SUMPRODUCT(A175:S175,MyLM!B$2:T$2)+MyLM!$U$2</f>
        <v>0.34239114426336537</v>
      </c>
    </row>
    <row r="176" spans="1:22">
      <c r="A176" s="13">
        <v>1</v>
      </c>
      <c r="B176" s="13">
        <v>0</v>
      </c>
      <c r="C176" s="13">
        <v>0</v>
      </c>
      <c r="D176" s="13">
        <v>1</v>
      </c>
      <c r="E176" s="13">
        <v>0</v>
      </c>
      <c r="F176" s="13">
        <v>1</v>
      </c>
      <c r="G176" s="13">
        <v>1</v>
      </c>
      <c r="H176" s="13">
        <v>0</v>
      </c>
      <c r="I176" s="13">
        <v>1</v>
      </c>
      <c r="J176" s="13">
        <v>0</v>
      </c>
      <c r="K176" s="13">
        <v>0</v>
      </c>
      <c r="L176" s="13">
        <v>0</v>
      </c>
      <c r="M176" s="13">
        <v>0</v>
      </c>
      <c r="N176" s="13">
        <v>1</v>
      </c>
      <c r="O176" s="13">
        <v>0</v>
      </c>
      <c r="P176" s="13">
        <v>0</v>
      </c>
      <c r="Q176" s="13">
        <v>0</v>
      </c>
      <c r="R176" s="13">
        <v>1</v>
      </c>
      <c r="S176" s="13">
        <v>0</v>
      </c>
      <c r="T176" s="13"/>
      <c r="U176" s="14">
        <v>0</v>
      </c>
      <c r="V176" s="27">
        <f>SUMPRODUCT(A176:S176,MyLM!B$2:T$2)+MyLM!$U$2</f>
        <v>-0.12151596351338528</v>
      </c>
    </row>
    <row r="177" spans="1:22">
      <c r="A177" s="13">
        <v>0</v>
      </c>
      <c r="B177" s="13">
        <v>1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1</v>
      </c>
      <c r="P177" s="13">
        <v>0</v>
      </c>
      <c r="Q177" s="13">
        <v>0</v>
      </c>
      <c r="R177" s="13">
        <v>1</v>
      </c>
      <c r="S177" s="13">
        <v>0</v>
      </c>
      <c r="T177" s="13"/>
      <c r="U177" s="14">
        <v>0</v>
      </c>
      <c r="V177" s="27">
        <f>SUMPRODUCT(A177:S177,MyLM!B$2:T$2)+MyLM!$U$2</f>
        <v>-6.4984404366440762E-2</v>
      </c>
    </row>
    <row r="178" spans="1:22">
      <c r="A178" s="13">
        <v>1</v>
      </c>
      <c r="B178" s="13">
        <v>0</v>
      </c>
      <c r="C178" s="13">
        <v>1</v>
      </c>
      <c r="D178" s="13">
        <v>0</v>
      </c>
      <c r="E178" s="13">
        <v>0</v>
      </c>
      <c r="F178" s="13">
        <v>1</v>
      </c>
      <c r="G178" s="13">
        <v>1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1</v>
      </c>
      <c r="P178" s="13">
        <v>0</v>
      </c>
      <c r="Q178" s="13">
        <v>0</v>
      </c>
      <c r="R178" s="13">
        <v>0</v>
      </c>
      <c r="S178" s="13">
        <v>0</v>
      </c>
      <c r="T178" s="13"/>
      <c r="U178" s="14">
        <v>0</v>
      </c>
      <c r="V178" s="27">
        <f>SUMPRODUCT(A178:S178,MyLM!B$2:T$2)+MyLM!$U$2</f>
        <v>-0.33067220562886196</v>
      </c>
    </row>
    <row r="179" spans="1:22">
      <c r="A179" s="13">
        <v>0</v>
      </c>
      <c r="B179" s="13">
        <v>1</v>
      </c>
      <c r="C179" s="13">
        <v>1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/>
      <c r="U179" s="14">
        <v>0</v>
      </c>
      <c r="V179" s="27">
        <f>SUMPRODUCT(A179:S179,MyLM!B$2:T$2)+MyLM!$U$2</f>
        <v>0.45834920206860136</v>
      </c>
    </row>
    <row r="180" spans="1:22">
      <c r="A180" s="13">
        <v>0</v>
      </c>
      <c r="B180" s="13">
        <v>1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/>
      <c r="U180" s="14">
        <v>0</v>
      </c>
      <c r="V180" s="27">
        <f>SUMPRODUCT(A180:S180,MyLM!B$2:T$2)+MyLM!$U$2</f>
        <v>0.40818870092053694</v>
      </c>
    </row>
    <row r="181" spans="1:22">
      <c r="A181" s="13">
        <v>0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/>
      <c r="U181" s="14">
        <v>0</v>
      </c>
      <c r="V181" s="27">
        <f>SUMPRODUCT(A181:S181,MyLM!B$2:T$2)+MyLM!$U$2</f>
        <v>0.4915181401427659</v>
      </c>
    </row>
    <row r="182" spans="1:22">
      <c r="A182" s="13">
        <v>0</v>
      </c>
      <c r="B182" s="13">
        <v>1</v>
      </c>
      <c r="C182" s="13">
        <v>0</v>
      </c>
      <c r="D182" s="13">
        <v>1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/>
      <c r="U182" s="14">
        <v>0</v>
      </c>
      <c r="V182" s="27">
        <f>SUMPRODUCT(A182:S182,MyLM!B$2:T$2)+MyLM!$U$2</f>
        <v>0.47289962033489474</v>
      </c>
    </row>
    <row r="183" spans="1:22">
      <c r="A183" s="13">
        <v>1</v>
      </c>
      <c r="B183" s="13">
        <v>0</v>
      </c>
      <c r="C183" s="13">
        <v>1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/>
      <c r="U183" s="14">
        <v>0</v>
      </c>
      <c r="V183" s="27">
        <f>SUMPRODUCT(A183:S183,MyLM!B$2:T$2)+MyLM!$U$2</f>
        <v>0.34239114426336537</v>
      </c>
    </row>
    <row r="184" spans="1:22">
      <c r="A184" s="13">
        <v>1</v>
      </c>
      <c r="B184" s="13">
        <v>0</v>
      </c>
      <c r="C184" s="13">
        <v>0</v>
      </c>
      <c r="D184" s="13">
        <v>1</v>
      </c>
      <c r="E184" s="13">
        <v>0</v>
      </c>
      <c r="F184" s="13">
        <v>0</v>
      </c>
      <c r="G184" s="13">
        <v>1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1</v>
      </c>
      <c r="S184" s="13">
        <v>0</v>
      </c>
      <c r="T184" s="13"/>
      <c r="U184" s="14">
        <v>0</v>
      </c>
      <c r="V184" s="27">
        <f>SUMPRODUCT(A184:S184,MyLM!B$2:T$2)+MyLM!$U$2</f>
        <v>-0.18084110400401093</v>
      </c>
    </row>
    <row r="185" spans="1:22">
      <c r="A185" s="13">
        <v>1</v>
      </c>
      <c r="B185" s="13">
        <v>0</v>
      </c>
      <c r="C185" s="13">
        <v>1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1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1</v>
      </c>
      <c r="S185" s="13">
        <v>0</v>
      </c>
      <c r="T185" s="13"/>
      <c r="U185" s="14">
        <v>0</v>
      </c>
      <c r="V185" s="27">
        <f>SUMPRODUCT(A185:S185,MyLM!B$2:T$2)+MyLM!$U$2</f>
        <v>0.32676018815865626</v>
      </c>
    </row>
    <row r="186" spans="1:22">
      <c r="A186" s="13">
        <v>0</v>
      </c>
      <c r="B186" s="13">
        <v>0</v>
      </c>
      <c r="C186" s="13">
        <v>0</v>
      </c>
      <c r="D186" s="13">
        <v>1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/>
      <c r="U186" s="14">
        <v>0</v>
      </c>
      <c r="V186" s="27">
        <f>SUMPRODUCT(A186:S186,MyLM!B$2:T$2)+MyLM!$U$2</f>
        <v>0.55622905955712376</v>
      </c>
    </row>
    <row r="187" spans="1:22">
      <c r="A187" s="13">
        <v>0</v>
      </c>
      <c r="B187" s="13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/>
      <c r="U187" s="14">
        <v>0</v>
      </c>
      <c r="V187" s="27">
        <f>SUMPRODUCT(A187:S187,MyLM!B$2:T$2)+MyLM!$U$2</f>
        <v>0.4915181401427659</v>
      </c>
    </row>
    <row r="188" spans="1:22">
      <c r="A188" s="13">
        <v>0</v>
      </c>
      <c r="B188" s="13">
        <v>0</v>
      </c>
      <c r="C188" s="13">
        <v>0</v>
      </c>
      <c r="D188" s="13">
        <v>1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1</v>
      </c>
      <c r="P188" s="13">
        <v>0</v>
      </c>
      <c r="Q188" s="13">
        <v>0</v>
      </c>
      <c r="R188" s="13">
        <v>0</v>
      </c>
      <c r="S188" s="13">
        <v>0</v>
      </c>
      <c r="T188" s="13"/>
      <c r="U188" s="14">
        <v>0</v>
      </c>
      <c r="V188" s="27">
        <f>SUMPRODUCT(A188:S188,MyLM!B$2:T$2)+MyLM!$U$2</f>
        <v>0.37717075807382938</v>
      </c>
    </row>
    <row r="189" spans="1:22">
      <c r="A189" s="13">
        <v>0</v>
      </c>
      <c r="B189" s="13">
        <v>1</v>
      </c>
      <c r="C189" s="13">
        <v>0</v>
      </c>
      <c r="D189" s="13">
        <v>0</v>
      </c>
      <c r="E189" s="13">
        <v>0</v>
      </c>
      <c r="F189" s="13">
        <v>1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1</v>
      </c>
      <c r="P189" s="13">
        <v>0</v>
      </c>
      <c r="Q189" s="13">
        <v>0</v>
      </c>
      <c r="R189" s="13">
        <v>0</v>
      </c>
      <c r="S189" s="13">
        <v>0</v>
      </c>
      <c r="T189" s="13"/>
      <c r="U189" s="14">
        <v>0</v>
      </c>
      <c r="V189" s="27">
        <f>SUMPRODUCT(A189:S189,MyLM!B$2:T$2)+MyLM!$U$2</f>
        <v>-2.1206786241703968E-2</v>
      </c>
    </row>
    <row r="190" spans="1:22">
      <c r="A190" s="13">
        <v>1</v>
      </c>
      <c r="B190" s="13">
        <v>0</v>
      </c>
      <c r="C190" s="13">
        <v>0</v>
      </c>
      <c r="D190" s="13">
        <v>1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/>
      <c r="U190" s="14">
        <v>0</v>
      </c>
      <c r="V190" s="27">
        <f>SUMPRODUCT(A190:S190,MyLM!B$2:T$2)+MyLM!$U$2</f>
        <v>0.35694156252965875</v>
      </c>
    </row>
    <row r="191" spans="1:22">
      <c r="A191" s="13">
        <v>1</v>
      </c>
      <c r="B191" s="13">
        <v>0</v>
      </c>
      <c r="C191" s="13">
        <v>0</v>
      </c>
      <c r="D191" s="13">
        <v>1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/>
      <c r="U191" s="14">
        <v>0</v>
      </c>
      <c r="V191" s="27">
        <f>SUMPRODUCT(A191:S191,MyLM!B$2:T$2)+MyLM!$U$2</f>
        <v>0.35694156252965875</v>
      </c>
    </row>
    <row r="192" spans="1:22">
      <c r="A192" s="13">
        <v>0</v>
      </c>
      <c r="B192" s="13">
        <v>0</v>
      </c>
      <c r="C192" s="13">
        <v>1</v>
      </c>
      <c r="D192" s="13">
        <v>0</v>
      </c>
      <c r="E192" s="13">
        <v>0</v>
      </c>
      <c r="F192" s="13">
        <v>1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/>
      <c r="U192" s="14">
        <v>0</v>
      </c>
      <c r="V192" s="27">
        <f>SUMPRODUCT(A192:S192,MyLM!B$2:T$2)+MyLM!$U$2</f>
        <v>0.29134145561188374</v>
      </c>
    </row>
    <row r="193" spans="1:22">
      <c r="A193" s="13">
        <v>0</v>
      </c>
      <c r="B193" s="13">
        <v>1</v>
      </c>
      <c r="C193" s="13">
        <v>0</v>
      </c>
      <c r="D193" s="13">
        <v>0</v>
      </c>
      <c r="E193" s="13">
        <v>0</v>
      </c>
      <c r="F193" s="13">
        <v>0</v>
      </c>
      <c r="G193" s="13">
        <v>1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/>
      <c r="U193" s="14">
        <v>0</v>
      </c>
      <c r="V193" s="27">
        <f>SUMPRODUCT(A193:S193,MyLM!B$2:T$2)+MyLM!$U$2</f>
        <v>0.16452083819055052</v>
      </c>
    </row>
    <row r="194" spans="1:22">
      <c r="A194" s="13">
        <v>0</v>
      </c>
      <c r="B194" s="13">
        <v>0</v>
      </c>
      <c r="C194" s="13">
        <v>0</v>
      </c>
      <c r="D194" s="13">
        <v>1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/>
      <c r="U194" s="14">
        <v>0</v>
      </c>
      <c r="V194" s="27">
        <f>SUMPRODUCT(A194:S194,MyLM!B$2:T$2)+MyLM!$U$2</f>
        <v>0.55622905955712376</v>
      </c>
    </row>
    <row r="195" spans="1:22">
      <c r="A195" s="13">
        <v>0</v>
      </c>
      <c r="B195" s="13">
        <v>0</v>
      </c>
      <c r="C195" s="13">
        <v>0</v>
      </c>
      <c r="D195" s="13">
        <v>1</v>
      </c>
      <c r="E195" s="13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/>
      <c r="U195" s="14">
        <v>0</v>
      </c>
      <c r="V195" s="27">
        <f>SUMPRODUCT(A195:S195,MyLM!B$2:T$2)+MyLM!$U$2</f>
        <v>0.55622905955712376</v>
      </c>
    </row>
    <row r="196" spans="1:22">
      <c r="A196" s="13">
        <v>1</v>
      </c>
      <c r="B196" s="13">
        <v>0</v>
      </c>
      <c r="C196" s="13">
        <v>0</v>
      </c>
      <c r="D196" s="13">
        <v>1</v>
      </c>
      <c r="E196" s="13">
        <v>0</v>
      </c>
      <c r="F196" s="13">
        <v>0</v>
      </c>
      <c r="G196" s="13">
        <v>1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1</v>
      </c>
      <c r="P196" s="13">
        <v>0</v>
      </c>
      <c r="Q196" s="13">
        <v>0</v>
      </c>
      <c r="R196" s="13">
        <v>0</v>
      </c>
      <c r="S196" s="13">
        <v>0</v>
      </c>
      <c r="T196" s="13"/>
      <c r="U196" s="14">
        <v>0</v>
      </c>
      <c r="V196" s="27">
        <f>SUMPRODUCT(A196:S196,MyLM!B$2:T$2)+MyLM!$U$2</f>
        <v>-6.5784601683622046E-2</v>
      </c>
    </row>
    <row r="197" spans="1:22">
      <c r="A197" s="13">
        <v>0</v>
      </c>
      <c r="B197" s="13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1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/>
      <c r="U197" s="14">
        <v>0</v>
      </c>
      <c r="V197" s="27">
        <f>SUMPRODUCT(A197:S197,MyLM!B$2:T$2)+MyLM!$U$2</f>
        <v>0.24785027741277951</v>
      </c>
    </row>
    <row r="198" spans="1:22">
      <c r="A198" s="13">
        <v>0</v>
      </c>
      <c r="B198" s="13">
        <v>0</v>
      </c>
      <c r="C198" s="13">
        <v>0</v>
      </c>
      <c r="D198" s="13">
        <v>1</v>
      </c>
      <c r="E198" s="13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/>
      <c r="U198" s="14">
        <v>0</v>
      </c>
      <c r="V198" s="27">
        <f>SUMPRODUCT(A198:S198,MyLM!B$2:T$2)+MyLM!$U$2</f>
        <v>0.55622905955712376</v>
      </c>
    </row>
    <row r="199" spans="1:22">
      <c r="A199" s="13">
        <v>0</v>
      </c>
      <c r="B199" s="13">
        <v>0</v>
      </c>
      <c r="C199" s="13">
        <v>0</v>
      </c>
      <c r="D199" s="13">
        <v>1</v>
      </c>
      <c r="E199" s="13">
        <v>0</v>
      </c>
      <c r="F199" s="13">
        <v>1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/>
      <c r="U199" s="14">
        <v>0</v>
      </c>
      <c r="V199" s="27">
        <f>SUMPRODUCT(A199:S199,MyLM!B$2:T$2)+MyLM!$U$2</f>
        <v>0.30589187387817712</v>
      </c>
    </row>
    <row r="200" spans="1:22">
      <c r="A200" s="13">
        <v>1</v>
      </c>
      <c r="B200" s="13">
        <v>0</v>
      </c>
      <c r="C200" s="13">
        <v>1</v>
      </c>
      <c r="D200" s="13">
        <v>0</v>
      </c>
      <c r="E200" s="13">
        <v>0</v>
      </c>
      <c r="F200" s="13">
        <v>1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/>
      <c r="U200" s="14">
        <v>0</v>
      </c>
      <c r="V200" s="27">
        <f>SUMPRODUCT(A200:S200,MyLM!B$2:T$2)+MyLM!$U$2</f>
        <v>9.2053958584418782E-2</v>
      </c>
    </row>
    <row r="201" spans="1:22">
      <c r="A201" s="13">
        <v>1</v>
      </c>
      <c r="B201" s="13">
        <v>0</v>
      </c>
      <c r="C201" s="13">
        <v>1</v>
      </c>
      <c r="D201" s="13">
        <v>0</v>
      </c>
      <c r="E201" s="13">
        <v>0</v>
      </c>
      <c r="F201" s="13">
        <v>1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/>
      <c r="U201" s="14">
        <v>0</v>
      </c>
      <c r="V201" s="27">
        <f>SUMPRODUCT(A201:S201,MyLM!B$2:T$2)+MyLM!$U$2</f>
        <v>9.2053958584418782E-2</v>
      </c>
    </row>
    <row r="202" spans="1:22">
      <c r="A202" s="13">
        <v>0</v>
      </c>
      <c r="B202" s="13">
        <v>1</v>
      </c>
      <c r="C202" s="13">
        <v>0</v>
      </c>
      <c r="D202" s="13">
        <v>1</v>
      </c>
      <c r="E202" s="13">
        <v>0</v>
      </c>
      <c r="F202" s="13">
        <v>1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/>
      <c r="U202" s="14">
        <v>0</v>
      </c>
      <c r="V202" s="27">
        <f>SUMPRODUCT(A202:S202,MyLM!B$2:T$2)+MyLM!$U$2</f>
        <v>0.22256243465594816</v>
      </c>
    </row>
    <row r="203" spans="1:22">
      <c r="A203" s="13">
        <v>1</v>
      </c>
      <c r="B203" s="13">
        <v>0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/>
      <c r="U203" s="14">
        <v>0</v>
      </c>
      <c r="V203" s="27">
        <f>SUMPRODUCT(A203:S203,MyLM!B$2:T$2)+MyLM!$U$2</f>
        <v>0.29223064311530089</v>
      </c>
    </row>
    <row r="204" spans="1:22">
      <c r="A204" s="13">
        <v>0</v>
      </c>
      <c r="B204" s="13">
        <v>1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1</v>
      </c>
      <c r="S204" s="13">
        <v>0</v>
      </c>
      <c r="T204" s="13"/>
      <c r="U204" s="14">
        <v>0</v>
      </c>
      <c r="V204" s="27">
        <f>SUMPRODUCT(A204:S204,MyLM!B$2:T$2)+MyLM!$U$2</f>
        <v>0.11407389711685367</v>
      </c>
    </row>
    <row r="205" spans="1:22">
      <c r="A205" s="13">
        <v>0</v>
      </c>
      <c r="B205" s="13">
        <v>1</v>
      </c>
      <c r="C205" s="13">
        <v>0</v>
      </c>
      <c r="D205" s="13">
        <v>1</v>
      </c>
      <c r="E205" s="13">
        <v>0</v>
      </c>
      <c r="F205" s="13">
        <v>1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/>
      <c r="U205" s="14">
        <v>0</v>
      </c>
      <c r="V205" s="27">
        <f>SUMPRODUCT(A205:S205,MyLM!B$2:T$2)+MyLM!$U$2</f>
        <v>0.22256243465594816</v>
      </c>
    </row>
    <row r="206" spans="1:22">
      <c r="A206" s="13">
        <v>1</v>
      </c>
      <c r="B206" s="13">
        <v>0</v>
      </c>
      <c r="C206" s="13">
        <v>1</v>
      </c>
      <c r="D206" s="13">
        <v>0</v>
      </c>
      <c r="E206" s="13">
        <v>0</v>
      </c>
      <c r="F206" s="13">
        <v>0</v>
      </c>
      <c r="G206" s="13">
        <v>1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/>
      <c r="U206" s="14">
        <v>0</v>
      </c>
      <c r="V206" s="27">
        <f>SUMPRODUCT(A206:S206,MyLM!B$2:T$2)+MyLM!$U$2</f>
        <v>9.8723281533379004E-2</v>
      </c>
    </row>
    <row r="207" spans="1:22">
      <c r="A207" s="13">
        <v>0</v>
      </c>
      <c r="B207" s="13">
        <v>1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/>
      <c r="U207" s="14">
        <v>0</v>
      </c>
      <c r="V207" s="27">
        <f>SUMPRODUCT(A207:S207,MyLM!B$2:T$2)+MyLM!$U$2</f>
        <v>0.40818870092053694</v>
      </c>
    </row>
    <row r="208" spans="1:22">
      <c r="A208" s="13">
        <v>0</v>
      </c>
      <c r="B208" s="13">
        <v>1</v>
      </c>
      <c r="C208" s="13">
        <v>1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1</v>
      </c>
      <c r="P208" s="13">
        <v>0</v>
      </c>
      <c r="Q208" s="13">
        <v>0</v>
      </c>
      <c r="R208" s="13">
        <v>0</v>
      </c>
      <c r="S208" s="13">
        <v>0</v>
      </c>
      <c r="T208" s="13"/>
      <c r="U208" s="14">
        <v>0</v>
      </c>
      <c r="V208" s="27">
        <f>SUMPRODUCT(A208:S208,MyLM!B$2:T$2)+MyLM!$U$2</f>
        <v>0.27929090058530703</v>
      </c>
    </row>
    <row r="209" spans="1:22">
      <c r="A209" s="13">
        <v>0</v>
      </c>
      <c r="B209" s="13">
        <v>1</v>
      </c>
      <c r="C209" s="13">
        <v>1</v>
      </c>
      <c r="D209" s="13">
        <v>0</v>
      </c>
      <c r="E209" s="13">
        <v>0</v>
      </c>
      <c r="F209" s="13">
        <v>0</v>
      </c>
      <c r="G209" s="13">
        <v>1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1</v>
      </c>
      <c r="P209" s="13">
        <v>0</v>
      </c>
      <c r="Q209" s="13">
        <v>0</v>
      </c>
      <c r="R209" s="13">
        <v>1</v>
      </c>
      <c r="S209" s="13">
        <v>0</v>
      </c>
      <c r="T209" s="13"/>
      <c r="U209" s="14">
        <v>0</v>
      </c>
      <c r="V209" s="27">
        <f>SUMPRODUCT(A209:S209,MyLM!B$2:T$2)+MyLM!$U$2</f>
        <v>-0.2584917659483626</v>
      </c>
    </row>
    <row r="210" spans="1:22">
      <c r="A210" s="13">
        <v>1</v>
      </c>
      <c r="B210" s="13">
        <v>0</v>
      </c>
      <c r="C210" s="13">
        <v>1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1</v>
      </c>
      <c r="P210" s="13">
        <v>0</v>
      </c>
      <c r="Q210" s="13">
        <v>0</v>
      </c>
      <c r="R210" s="13">
        <v>1</v>
      </c>
      <c r="S210" s="13">
        <v>0</v>
      </c>
      <c r="T210" s="13"/>
      <c r="U210" s="14">
        <v>0</v>
      </c>
      <c r="V210" s="27">
        <f>SUMPRODUCT(A210:S210,MyLM!B$2:T$2)+MyLM!$U$2</f>
        <v>-0.13078196102361223</v>
      </c>
    </row>
    <row r="211" spans="1:22">
      <c r="A211" s="13">
        <v>0</v>
      </c>
      <c r="B211" s="13">
        <v>0</v>
      </c>
      <c r="C211" s="13">
        <v>0</v>
      </c>
      <c r="D211" s="13">
        <v>1</v>
      </c>
      <c r="E211" s="13">
        <v>0</v>
      </c>
      <c r="F211" s="13">
        <v>0</v>
      </c>
      <c r="G211" s="13">
        <v>1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/>
      <c r="U211" s="14">
        <v>0</v>
      </c>
      <c r="V211" s="27">
        <f>SUMPRODUCT(A211:S211,MyLM!B$2:T$2)+MyLM!$U$2</f>
        <v>0.31256119682713734</v>
      </c>
    </row>
    <row r="212" spans="1:22">
      <c r="A212" s="13">
        <v>1</v>
      </c>
      <c r="B212" s="13">
        <v>0</v>
      </c>
      <c r="C212" s="13">
        <v>0</v>
      </c>
      <c r="D212" s="13">
        <v>0</v>
      </c>
      <c r="E212" s="13">
        <v>0</v>
      </c>
      <c r="F212" s="13">
        <v>1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/>
      <c r="U212" s="14">
        <v>0</v>
      </c>
      <c r="V212" s="27">
        <f>SUMPRODUCT(A212:S212,MyLM!B$2:T$2)+MyLM!$U$2</f>
        <v>4.1893457436354364E-2</v>
      </c>
    </row>
    <row r="213" spans="1:22">
      <c r="A213" s="13">
        <v>1</v>
      </c>
      <c r="B213" s="13">
        <v>0</v>
      </c>
      <c r="C213" s="13">
        <v>0</v>
      </c>
      <c r="D213" s="13">
        <v>1</v>
      </c>
      <c r="E213" s="13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/>
      <c r="U213" s="14">
        <v>0</v>
      </c>
      <c r="V213" s="27">
        <f>SUMPRODUCT(A213:S213,MyLM!B$2:T$2)+MyLM!$U$2</f>
        <v>0.35694156252965875</v>
      </c>
    </row>
    <row r="214" spans="1:22">
      <c r="A214" s="13">
        <v>1</v>
      </c>
      <c r="B214" s="13">
        <v>0</v>
      </c>
      <c r="C214" s="13">
        <v>1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/>
      <c r="U214" s="14">
        <v>0</v>
      </c>
      <c r="V214" s="27">
        <f>SUMPRODUCT(A214:S214,MyLM!B$2:T$2)+MyLM!$U$2</f>
        <v>0.34239114426336537</v>
      </c>
    </row>
    <row r="215" spans="1:22">
      <c r="A215" s="13">
        <v>0</v>
      </c>
      <c r="B215" s="13">
        <v>0</v>
      </c>
      <c r="C215" s="13">
        <v>0</v>
      </c>
      <c r="D215" s="13">
        <v>1</v>
      </c>
      <c r="E215" s="13">
        <v>0</v>
      </c>
      <c r="F215" s="13">
        <v>1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/>
      <c r="U215" s="14">
        <v>0</v>
      </c>
      <c r="V215" s="27">
        <f>SUMPRODUCT(A215:S215,MyLM!B$2:T$2)+MyLM!$U$2</f>
        <v>0.30589187387817712</v>
      </c>
    </row>
    <row r="216" spans="1:22">
      <c r="A216" s="13">
        <v>1</v>
      </c>
      <c r="B216" s="13">
        <v>0</v>
      </c>
      <c r="C216" s="13">
        <v>0</v>
      </c>
      <c r="D216" s="13">
        <v>1</v>
      </c>
      <c r="E216" s="13">
        <v>0</v>
      </c>
      <c r="F216" s="13">
        <v>1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1</v>
      </c>
      <c r="R216" s="13">
        <v>0</v>
      </c>
      <c r="S216" s="13">
        <v>0</v>
      </c>
      <c r="T216" s="13"/>
      <c r="U216" s="14">
        <v>0</v>
      </c>
      <c r="V216" s="27">
        <f>SUMPRODUCT(A216:S216,MyLM!B$2:T$2)+MyLM!$U$2</f>
        <v>0.3134071038190509</v>
      </c>
    </row>
    <row r="217" spans="1:22">
      <c r="A217" s="13">
        <v>1</v>
      </c>
      <c r="B217" s="13">
        <v>0</v>
      </c>
      <c r="C217" s="13">
        <v>0</v>
      </c>
      <c r="D217" s="13">
        <v>0</v>
      </c>
      <c r="E217" s="13">
        <v>0</v>
      </c>
      <c r="F217" s="13">
        <v>0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1</v>
      </c>
      <c r="S217" s="13">
        <v>0</v>
      </c>
      <c r="T217" s="13"/>
      <c r="U217" s="14">
        <v>0</v>
      </c>
      <c r="V217" s="27">
        <f>SUMPRODUCT(A217:S217,MyLM!B$2:T$2)+MyLM!$U$2</f>
        <v>-1.8841606883823192E-3</v>
      </c>
    </row>
    <row r="218" spans="1:22">
      <c r="A218" s="13">
        <v>1</v>
      </c>
      <c r="B218" s="13">
        <v>0</v>
      </c>
      <c r="C218" s="13">
        <v>0</v>
      </c>
      <c r="D218" s="13">
        <v>0</v>
      </c>
      <c r="E218" s="13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/>
      <c r="U218" s="14">
        <v>0</v>
      </c>
      <c r="V218" s="27">
        <f>SUMPRODUCT(A218:S218,MyLM!B$2:T$2)+MyLM!$U$2</f>
        <v>0.29223064311530089</v>
      </c>
    </row>
    <row r="219" spans="1:22">
      <c r="A219" s="13">
        <v>0</v>
      </c>
      <c r="B219" s="13">
        <v>0</v>
      </c>
      <c r="C219" s="13">
        <v>1</v>
      </c>
      <c r="D219" s="13">
        <v>0</v>
      </c>
      <c r="E219" s="13">
        <v>0</v>
      </c>
      <c r="F219" s="13">
        <v>1</v>
      </c>
      <c r="G219" s="13">
        <v>1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1</v>
      </c>
      <c r="O219" s="13">
        <v>1</v>
      </c>
      <c r="P219" s="13">
        <v>0</v>
      </c>
      <c r="Q219" s="13">
        <v>0</v>
      </c>
      <c r="R219" s="13">
        <v>0</v>
      </c>
      <c r="S219" s="13">
        <v>0</v>
      </c>
      <c r="T219" s="13"/>
      <c r="U219" s="14">
        <v>0</v>
      </c>
      <c r="V219" s="27">
        <f>SUMPRODUCT(A219:S219,MyLM!B$2:T$2)+MyLM!$U$2</f>
        <v>-2.1987116511229365E-2</v>
      </c>
    </row>
    <row r="220" spans="1:22">
      <c r="A220" s="13">
        <v>1</v>
      </c>
      <c r="B220" s="13">
        <v>0</v>
      </c>
      <c r="C220" s="13">
        <v>1</v>
      </c>
      <c r="D220" s="13">
        <v>0</v>
      </c>
      <c r="E220" s="13">
        <v>0</v>
      </c>
      <c r="F220" s="13">
        <v>1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/>
      <c r="U220" s="14">
        <v>0</v>
      </c>
      <c r="V220" s="27">
        <f>SUMPRODUCT(A220:S220,MyLM!B$2:T$2)+MyLM!$U$2</f>
        <v>9.2053958584418782E-2</v>
      </c>
    </row>
    <row r="221" spans="1:22">
      <c r="A221" s="13">
        <v>0</v>
      </c>
      <c r="B221" s="13">
        <v>0</v>
      </c>
      <c r="C221" s="13">
        <v>0</v>
      </c>
      <c r="D221" s="13">
        <v>0</v>
      </c>
      <c r="E221" s="13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1</v>
      </c>
      <c r="Q221" s="13">
        <v>0</v>
      </c>
      <c r="R221" s="13">
        <v>0</v>
      </c>
      <c r="S221" s="13">
        <v>0</v>
      </c>
      <c r="T221" s="13"/>
      <c r="U221" s="14">
        <v>0</v>
      </c>
      <c r="V221" s="27">
        <f>SUMPRODUCT(A221:S221,MyLM!B$2:T$2)+MyLM!$U$2</f>
        <v>0.61840943537618087</v>
      </c>
    </row>
    <row r="222" spans="1:22">
      <c r="A222" s="13">
        <v>1</v>
      </c>
      <c r="B222" s="13">
        <v>0</v>
      </c>
      <c r="C222" s="13">
        <v>0</v>
      </c>
      <c r="D222" s="13">
        <v>0</v>
      </c>
      <c r="E222" s="13">
        <v>0</v>
      </c>
      <c r="F222" s="13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/>
      <c r="U222" s="14">
        <v>0</v>
      </c>
      <c r="V222" s="27">
        <f>SUMPRODUCT(A222:S222,MyLM!B$2:T$2)+MyLM!$U$2</f>
        <v>0.29223064311530089</v>
      </c>
    </row>
    <row r="223" spans="1:22">
      <c r="A223" s="13">
        <v>1</v>
      </c>
      <c r="B223" s="13">
        <v>0</v>
      </c>
      <c r="C223" s="13">
        <v>0</v>
      </c>
      <c r="D223" s="13">
        <v>1</v>
      </c>
      <c r="E223" s="13">
        <v>0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/>
      <c r="U223" s="14">
        <v>0</v>
      </c>
      <c r="V223" s="27">
        <f>SUMPRODUCT(A223:S223,MyLM!B$2:T$2)+MyLM!$U$2</f>
        <v>0.35694156252965875</v>
      </c>
    </row>
    <row r="224" spans="1:22">
      <c r="A224" s="13">
        <v>1</v>
      </c>
      <c r="B224" s="13">
        <v>0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1</v>
      </c>
      <c r="S224" s="13">
        <v>0</v>
      </c>
      <c r="T224" s="13"/>
      <c r="U224" s="14">
        <v>0</v>
      </c>
      <c r="V224" s="27">
        <f>SUMPRODUCT(A224:S224,MyLM!B$2:T$2)+MyLM!$U$2</f>
        <v>-1.8841606883823192E-3</v>
      </c>
    </row>
    <row r="225" spans="1:22">
      <c r="A225" s="13">
        <v>1</v>
      </c>
      <c r="B225" s="13">
        <v>0</v>
      </c>
      <c r="C225" s="13">
        <v>0</v>
      </c>
      <c r="D225" s="13">
        <v>1</v>
      </c>
      <c r="E225" s="13">
        <v>0</v>
      </c>
      <c r="F225" s="13">
        <v>1</v>
      </c>
      <c r="G225" s="13">
        <v>1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/>
      <c r="U225" s="14">
        <v>0</v>
      </c>
      <c r="V225" s="27">
        <f>SUMPRODUCT(A225:S225,MyLM!B$2:T$2)+MyLM!$U$2</f>
        <v>-0.13706348587927425</v>
      </c>
    </row>
    <row r="226" spans="1:22">
      <c r="A226" s="13">
        <v>1</v>
      </c>
      <c r="B226" s="13">
        <v>0</v>
      </c>
      <c r="C226" s="13">
        <v>1</v>
      </c>
      <c r="D226" s="13">
        <v>0</v>
      </c>
      <c r="E226" s="13">
        <v>0</v>
      </c>
      <c r="F226" s="13">
        <v>1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/>
      <c r="U226" s="14">
        <v>0</v>
      </c>
      <c r="V226" s="27">
        <f>SUMPRODUCT(A226:S226,MyLM!B$2:T$2)+MyLM!$U$2</f>
        <v>9.2053958584418782E-2</v>
      </c>
    </row>
    <row r="227" spans="1:22">
      <c r="A227" s="13">
        <v>1</v>
      </c>
      <c r="B227" s="13">
        <v>0</v>
      </c>
      <c r="C227" s="13">
        <v>0</v>
      </c>
      <c r="D227" s="13">
        <v>1</v>
      </c>
      <c r="E227" s="13">
        <v>0</v>
      </c>
      <c r="F227" s="13">
        <v>0</v>
      </c>
      <c r="G227" s="13">
        <v>1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1</v>
      </c>
      <c r="P227" s="13">
        <v>0</v>
      </c>
      <c r="Q227" s="13">
        <v>0</v>
      </c>
      <c r="R227" s="13">
        <v>0</v>
      </c>
      <c r="S227" s="13">
        <v>0</v>
      </c>
      <c r="T227" s="13"/>
      <c r="U227" s="14">
        <v>0</v>
      </c>
      <c r="V227" s="27">
        <f>SUMPRODUCT(A227:S227,MyLM!B$2:T$2)+MyLM!$U$2</f>
        <v>-6.5784601683622046E-2</v>
      </c>
    </row>
    <row r="228" spans="1:22">
      <c r="A228" s="13">
        <v>0</v>
      </c>
      <c r="B228" s="13">
        <v>1</v>
      </c>
      <c r="C228" s="13">
        <v>1</v>
      </c>
      <c r="D228" s="13">
        <v>0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1</v>
      </c>
      <c r="P228" s="13">
        <v>0</v>
      </c>
      <c r="Q228" s="13">
        <v>1</v>
      </c>
      <c r="R228" s="13">
        <v>0</v>
      </c>
      <c r="S228" s="13">
        <v>0</v>
      </c>
      <c r="T228" s="13"/>
      <c r="U228" s="14">
        <v>0</v>
      </c>
      <c r="V228" s="27">
        <f>SUMPRODUCT(A228:S228,MyLM!B$2:T$2)+MyLM!$U$2</f>
        <v>0.48609362755364582</v>
      </c>
    </row>
    <row r="229" spans="1:22">
      <c r="A229" s="13">
        <v>0</v>
      </c>
      <c r="B229" s="13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/>
      <c r="U229" s="14">
        <v>0</v>
      </c>
      <c r="V229" s="27">
        <f>SUMPRODUCT(A229:S229,MyLM!B$2:T$2)+MyLM!$U$2</f>
        <v>0.4915181401427659</v>
      </c>
    </row>
    <row r="230" spans="1:22">
      <c r="A230" s="13">
        <v>1</v>
      </c>
      <c r="B230" s="13">
        <v>0</v>
      </c>
      <c r="C230" s="13">
        <v>1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  <c r="I230" s="13">
        <v>1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/>
      <c r="U230" s="14">
        <v>0</v>
      </c>
      <c r="V230" s="27">
        <f>SUMPRODUCT(A230:S230,MyLM!B$2:T$2)+MyLM!$U$2</f>
        <v>0.54265587834276996</v>
      </c>
    </row>
    <row r="231" spans="1:22">
      <c r="A231" s="13">
        <v>0</v>
      </c>
      <c r="B231" s="13">
        <v>1</v>
      </c>
      <c r="C231" s="13">
        <v>1</v>
      </c>
      <c r="D231" s="13">
        <v>0</v>
      </c>
      <c r="E231" s="13">
        <v>0</v>
      </c>
      <c r="F231" s="13">
        <v>0</v>
      </c>
      <c r="G231" s="13">
        <v>1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1</v>
      </c>
      <c r="S231" s="13">
        <v>0</v>
      </c>
      <c r="T231" s="13"/>
      <c r="U231" s="14">
        <v>0</v>
      </c>
      <c r="V231" s="27">
        <f>SUMPRODUCT(A231:S231,MyLM!B$2:T$2)+MyLM!$U$2</f>
        <v>-7.9433464465068326E-2</v>
      </c>
    </row>
    <row r="232" spans="1:22">
      <c r="A232" s="13">
        <v>0</v>
      </c>
      <c r="B232" s="13">
        <v>1</v>
      </c>
      <c r="C232" s="13">
        <v>1</v>
      </c>
      <c r="D232" s="13">
        <v>0</v>
      </c>
      <c r="E232" s="13">
        <v>0</v>
      </c>
      <c r="F232" s="13">
        <v>0</v>
      </c>
      <c r="G232" s="13">
        <v>1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1</v>
      </c>
      <c r="S232" s="13">
        <v>0</v>
      </c>
      <c r="T232" s="13"/>
      <c r="U232" s="14">
        <v>0</v>
      </c>
      <c r="V232" s="27">
        <f>SUMPRODUCT(A232:S232,MyLM!B$2:T$2)+MyLM!$U$2</f>
        <v>-7.9433464465068326E-2</v>
      </c>
    </row>
    <row r="233" spans="1:22">
      <c r="A233" s="13">
        <v>1</v>
      </c>
      <c r="B233" s="13">
        <v>0</v>
      </c>
      <c r="C233" s="13">
        <v>1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/>
      <c r="U233" s="14">
        <v>0</v>
      </c>
      <c r="V233" s="27">
        <f>SUMPRODUCT(A233:S233,MyLM!B$2:T$2)+MyLM!$U$2</f>
        <v>0.34239114426336537</v>
      </c>
    </row>
    <row r="234" spans="1:22">
      <c r="A234" s="13">
        <v>1</v>
      </c>
      <c r="B234" s="13">
        <v>0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/>
      <c r="U234" s="14">
        <v>0</v>
      </c>
      <c r="V234" s="27">
        <f>SUMPRODUCT(A234:S234,MyLM!B$2:T$2)+MyLM!$U$2</f>
        <v>0.29223064311530089</v>
      </c>
    </row>
    <row r="235" spans="1:22">
      <c r="A235" s="13">
        <v>1</v>
      </c>
      <c r="B235" s="13">
        <v>0</v>
      </c>
      <c r="C235" s="13">
        <v>0</v>
      </c>
      <c r="D235" s="13">
        <v>1</v>
      </c>
      <c r="E235" s="13">
        <v>0</v>
      </c>
      <c r="F235" s="13">
        <v>0</v>
      </c>
      <c r="G235" s="13">
        <v>0</v>
      </c>
      <c r="H235" s="13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/>
      <c r="U235" s="14">
        <v>0</v>
      </c>
      <c r="V235" s="27">
        <f>SUMPRODUCT(A235:S235,MyLM!B$2:T$2)+MyLM!$U$2</f>
        <v>0.35694156252965875</v>
      </c>
    </row>
    <row r="236" spans="1:22">
      <c r="A236" s="13">
        <v>0</v>
      </c>
      <c r="B236" s="13">
        <v>1</v>
      </c>
      <c r="C236" s="13">
        <v>0</v>
      </c>
      <c r="D236" s="13">
        <v>1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/>
      <c r="U236" s="14">
        <v>0</v>
      </c>
      <c r="V236" s="27">
        <f>SUMPRODUCT(A236:S236,MyLM!B$2:T$2)+MyLM!$U$2</f>
        <v>0.47289962033489474</v>
      </c>
    </row>
    <row r="237" spans="1:22">
      <c r="A237" s="13">
        <v>0</v>
      </c>
      <c r="B237" s="13">
        <v>0</v>
      </c>
      <c r="C237" s="13">
        <v>1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/>
      <c r="U237" s="14">
        <v>0</v>
      </c>
      <c r="V237" s="27">
        <f>SUMPRODUCT(A237:S237,MyLM!B$2:T$2)+MyLM!$U$2</f>
        <v>0.54167864129083032</v>
      </c>
    </row>
    <row r="238" spans="1:22">
      <c r="A238" s="13">
        <v>1</v>
      </c>
      <c r="B238" s="13">
        <v>0</v>
      </c>
      <c r="C238" s="13">
        <v>1</v>
      </c>
      <c r="D238" s="13">
        <v>0</v>
      </c>
      <c r="E238" s="13">
        <v>0</v>
      </c>
      <c r="F238" s="13">
        <v>1</v>
      </c>
      <c r="G238" s="13">
        <v>0</v>
      </c>
      <c r="H238" s="13">
        <v>0</v>
      </c>
      <c r="I238" s="13">
        <v>0</v>
      </c>
      <c r="J238" s="13">
        <v>0</v>
      </c>
      <c r="K238" s="13">
        <v>0</v>
      </c>
      <c r="L238" s="13">
        <v>0</v>
      </c>
      <c r="M238" s="13">
        <v>0</v>
      </c>
      <c r="N238" s="13">
        <v>0</v>
      </c>
      <c r="O238" s="13">
        <v>1</v>
      </c>
      <c r="P238" s="13">
        <v>0</v>
      </c>
      <c r="Q238" s="13">
        <v>0</v>
      </c>
      <c r="R238" s="13">
        <v>0</v>
      </c>
      <c r="S238" s="13">
        <v>0</v>
      </c>
      <c r="T238" s="13"/>
      <c r="U238" s="14">
        <v>0</v>
      </c>
      <c r="V238" s="27">
        <f>SUMPRODUCT(A238:S238,MyLM!B$2:T$2)+MyLM!$U$2</f>
        <v>-8.7004342898875542E-2</v>
      </c>
    </row>
    <row r="239" spans="1:22">
      <c r="A239" s="13">
        <v>1</v>
      </c>
      <c r="B239" s="13">
        <v>0</v>
      </c>
      <c r="C239" s="13">
        <v>0</v>
      </c>
      <c r="D239" s="13">
        <v>1</v>
      </c>
      <c r="E239" s="13">
        <v>0</v>
      </c>
      <c r="F239" s="13">
        <v>1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1</v>
      </c>
      <c r="T239" s="13"/>
      <c r="U239" s="14">
        <v>0</v>
      </c>
      <c r="V239" s="27">
        <f>SUMPRODUCT(A239:S239,MyLM!B$2:T$2)+MyLM!$U$2</f>
        <v>0.35195758854086445</v>
      </c>
    </row>
    <row r="240" spans="1:22">
      <c r="A240" s="13">
        <v>0</v>
      </c>
      <c r="B240" s="13">
        <v>1</v>
      </c>
      <c r="C240" s="13">
        <v>0</v>
      </c>
      <c r="D240" s="13">
        <v>1</v>
      </c>
      <c r="E240" s="13">
        <v>0</v>
      </c>
      <c r="F240" s="13">
        <v>1</v>
      </c>
      <c r="G240" s="13">
        <v>0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1</v>
      </c>
      <c r="P240" s="13">
        <v>0</v>
      </c>
      <c r="Q240" s="13">
        <v>0</v>
      </c>
      <c r="R240" s="13">
        <v>0</v>
      </c>
      <c r="S240" s="13">
        <v>0</v>
      </c>
      <c r="T240" s="13"/>
      <c r="U240" s="14">
        <v>0</v>
      </c>
      <c r="V240" s="27">
        <f>SUMPRODUCT(A240:S240,MyLM!B$2:T$2)+MyLM!$U$2</f>
        <v>4.3504133172653836E-2</v>
      </c>
    </row>
    <row r="241" spans="1:22">
      <c r="A241" s="13">
        <v>0</v>
      </c>
      <c r="B241" s="13">
        <v>1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/>
      <c r="U241" s="14">
        <v>0</v>
      </c>
      <c r="V241" s="27">
        <f>SUMPRODUCT(A241:S241,MyLM!B$2:T$2)+MyLM!$U$2</f>
        <v>0.40818870092053694</v>
      </c>
    </row>
    <row r="242" spans="1:22">
      <c r="A242" s="13">
        <v>1</v>
      </c>
      <c r="B242" s="13">
        <v>0</v>
      </c>
      <c r="C242" s="13">
        <v>0</v>
      </c>
      <c r="D242" s="13">
        <v>1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1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1</v>
      </c>
      <c r="S242" s="13">
        <v>0</v>
      </c>
      <c r="T242" s="13"/>
      <c r="U242" s="14">
        <v>0</v>
      </c>
      <c r="V242" s="27">
        <f>SUMPRODUCT(A242:S242,MyLM!B$2:T$2)+MyLM!$U$2</f>
        <v>0.34131060642494965</v>
      </c>
    </row>
    <row r="243" spans="1:22">
      <c r="A243" s="13">
        <v>1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13">
        <v>1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/>
      <c r="U243" s="14">
        <v>0</v>
      </c>
      <c r="V243" s="27">
        <f>SUMPRODUCT(A243:S243,MyLM!B$2:T$2)+MyLM!$U$2</f>
        <v>4.856278038531453E-2</v>
      </c>
    </row>
    <row r="244" spans="1:22">
      <c r="A244" s="13">
        <v>1</v>
      </c>
      <c r="B244" s="13">
        <v>0</v>
      </c>
      <c r="C244" s="13">
        <v>0</v>
      </c>
      <c r="D244" s="13">
        <v>1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/>
      <c r="U244" s="14">
        <v>0</v>
      </c>
      <c r="V244" s="27">
        <f>SUMPRODUCT(A244:S244,MyLM!B$2:T$2)+MyLM!$U$2</f>
        <v>0.35694156252965875</v>
      </c>
    </row>
    <row r="245" spans="1:22">
      <c r="A245" s="13">
        <v>1</v>
      </c>
      <c r="B245" s="13">
        <v>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1</v>
      </c>
      <c r="M245" s="13">
        <v>0</v>
      </c>
      <c r="N245" s="13">
        <v>0</v>
      </c>
      <c r="O245" s="13">
        <v>1</v>
      </c>
      <c r="P245" s="13">
        <v>0</v>
      </c>
      <c r="Q245" s="13">
        <v>0</v>
      </c>
      <c r="R245" s="13">
        <v>0</v>
      </c>
      <c r="S245" s="13">
        <v>0</v>
      </c>
      <c r="T245" s="13"/>
      <c r="U245" s="14">
        <v>0</v>
      </c>
      <c r="V245" s="27">
        <f>SUMPRODUCT(A245:S245,MyLM!B$2:T$2)+MyLM!$U$2</f>
        <v>0.39165618933098073</v>
      </c>
    </row>
    <row r="246" spans="1:22">
      <c r="A246" s="13">
        <v>0</v>
      </c>
      <c r="B246" s="13">
        <v>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/>
      <c r="U246" s="14">
        <v>0</v>
      </c>
      <c r="V246" s="27">
        <f>SUMPRODUCT(A246:S246,MyLM!B$2:T$2)+MyLM!$U$2</f>
        <v>0.4915181401427659</v>
      </c>
    </row>
    <row r="247" spans="1:22">
      <c r="A247" s="13">
        <v>0</v>
      </c>
      <c r="B247" s="13">
        <v>1</v>
      </c>
      <c r="C247" s="13">
        <v>1</v>
      </c>
      <c r="D247" s="13">
        <v>0</v>
      </c>
      <c r="E247" s="13">
        <v>0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/>
      <c r="U247" s="14">
        <v>0</v>
      </c>
      <c r="V247" s="27">
        <f>SUMPRODUCT(A247:S247,MyLM!B$2:T$2)+MyLM!$U$2</f>
        <v>0.45834920206860136</v>
      </c>
    </row>
    <row r="248" spans="1:22">
      <c r="A248" s="13">
        <v>1</v>
      </c>
      <c r="B248" s="13">
        <v>0</v>
      </c>
      <c r="C248" s="13">
        <v>0</v>
      </c>
      <c r="D248" s="13">
        <v>1</v>
      </c>
      <c r="E248" s="13">
        <v>0</v>
      </c>
      <c r="F248" s="13">
        <v>1</v>
      </c>
      <c r="G248" s="13">
        <v>1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/>
      <c r="U248" s="14">
        <v>0</v>
      </c>
      <c r="V248" s="27">
        <f>SUMPRODUCT(A248:S248,MyLM!B$2:T$2)+MyLM!$U$2</f>
        <v>-0.13706348587927425</v>
      </c>
    </row>
    <row r="249" spans="1:22">
      <c r="A249" s="13">
        <v>0</v>
      </c>
      <c r="B249" s="13">
        <v>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  <c r="I249" s="13">
        <v>1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1</v>
      </c>
      <c r="P249" s="13">
        <v>0</v>
      </c>
      <c r="Q249" s="13">
        <v>0</v>
      </c>
      <c r="R249" s="13">
        <v>0</v>
      </c>
      <c r="S249" s="13">
        <v>0</v>
      </c>
      <c r="T249" s="13"/>
      <c r="U249" s="14">
        <v>0</v>
      </c>
      <c r="V249" s="27">
        <f>SUMPRODUCT(A249:S249,MyLM!B$2:T$2)+MyLM!$U$2</f>
        <v>0.51272457273887606</v>
      </c>
    </row>
    <row r="250" spans="1:22">
      <c r="A250" s="13">
        <v>1</v>
      </c>
      <c r="B250" s="13">
        <v>0</v>
      </c>
      <c r="C250" s="13">
        <v>1</v>
      </c>
      <c r="D250" s="13">
        <v>0</v>
      </c>
      <c r="E250" s="13">
        <v>0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1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/>
      <c r="U250" s="14">
        <v>0</v>
      </c>
      <c r="V250" s="27">
        <f>SUMPRODUCT(A250:S250,MyLM!B$2:T$2)+MyLM!$U$2</f>
        <v>0.62087499196233953</v>
      </c>
    </row>
    <row r="251" spans="1:22">
      <c r="A251" s="13">
        <v>1</v>
      </c>
      <c r="B251" s="13">
        <v>0</v>
      </c>
      <c r="C251" s="13">
        <v>0</v>
      </c>
      <c r="D251" s="13">
        <v>1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1</v>
      </c>
      <c r="S251" s="13">
        <v>0</v>
      </c>
      <c r="T251" s="13"/>
      <c r="U251" s="14">
        <v>0</v>
      </c>
      <c r="V251" s="27">
        <f>SUMPRODUCT(A251:S251,MyLM!B$2:T$2)+MyLM!$U$2</f>
        <v>6.2826758725975484E-2</v>
      </c>
    </row>
    <row r="252" spans="1:22">
      <c r="A252" s="13">
        <v>1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13">
        <v>1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1</v>
      </c>
      <c r="P252" s="13">
        <v>0</v>
      </c>
      <c r="Q252" s="13">
        <v>0</v>
      </c>
      <c r="R252" s="13">
        <v>0</v>
      </c>
      <c r="S252" s="13">
        <v>0</v>
      </c>
      <c r="T252" s="13"/>
      <c r="U252" s="14">
        <v>0</v>
      </c>
      <c r="V252" s="27">
        <f>SUMPRODUCT(A252:S252,MyLM!B$2:T$2)+MyLM!$U$2</f>
        <v>-0.13049552109797985</v>
      </c>
    </row>
    <row r="253" spans="1:22">
      <c r="A253" s="13">
        <v>1</v>
      </c>
      <c r="B253" s="13">
        <v>0</v>
      </c>
      <c r="C253" s="13">
        <v>0</v>
      </c>
      <c r="D253" s="13">
        <v>1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/>
      <c r="U253" s="14">
        <v>0</v>
      </c>
      <c r="V253" s="27">
        <f>SUMPRODUCT(A253:S253,MyLM!B$2:T$2)+MyLM!$U$2</f>
        <v>0.35694156252965875</v>
      </c>
    </row>
    <row r="254" spans="1:22">
      <c r="A254" s="13">
        <v>0</v>
      </c>
      <c r="B254" s="13">
        <v>1</v>
      </c>
      <c r="C254" s="13">
        <v>0</v>
      </c>
      <c r="D254" s="13">
        <v>0</v>
      </c>
      <c r="E254" s="13">
        <v>0</v>
      </c>
      <c r="F254" s="13">
        <v>1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/>
      <c r="U254" s="14">
        <v>0</v>
      </c>
      <c r="V254" s="27">
        <f>SUMPRODUCT(A254:S254,MyLM!B$2:T$2)+MyLM!$U$2</f>
        <v>0.15785151524159036</v>
      </c>
    </row>
    <row r="255" spans="1:22">
      <c r="A255" s="13">
        <v>1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/>
      <c r="U255" s="14">
        <v>0</v>
      </c>
      <c r="V255" s="27">
        <f>SUMPRODUCT(A255:S255,MyLM!B$2:T$2)+MyLM!$U$2</f>
        <v>0.29223064311530089</v>
      </c>
    </row>
    <row r="256" spans="1:22">
      <c r="A256" s="13">
        <v>0</v>
      </c>
      <c r="B256" s="13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/>
      <c r="U256" s="14">
        <v>0</v>
      </c>
      <c r="V256" s="27">
        <f>SUMPRODUCT(A256:S256,MyLM!B$2:T$2)+MyLM!$U$2</f>
        <v>0.4915181401427659</v>
      </c>
    </row>
    <row r="257" spans="1:22">
      <c r="A257" s="13">
        <v>0</v>
      </c>
      <c r="B257" s="13">
        <v>1</v>
      </c>
      <c r="C257" s="13">
        <v>1</v>
      </c>
      <c r="D257" s="13">
        <v>0</v>
      </c>
      <c r="E257" s="13">
        <v>0</v>
      </c>
      <c r="F257" s="13">
        <v>0</v>
      </c>
      <c r="G257" s="13">
        <v>1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1</v>
      </c>
      <c r="R257" s="13">
        <v>0</v>
      </c>
      <c r="S257" s="13">
        <v>0</v>
      </c>
      <c r="T257" s="13"/>
      <c r="U257" s="14">
        <v>0</v>
      </c>
      <c r="V257" s="27">
        <f>SUMPRODUCT(A257:S257,MyLM!B$2:T$2)+MyLM!$U$2</f>
        <v>0.42148406630695379</v>
      </c>
    </row>
    <row r="258" spans="1:22">
      <c r="A258" s="13">
        <v>0</v>
      </c>
      <c r="B258" s="13">
        <v>0</v>
      </c>
      <c r="C258" s="13">
        <v>0</v>
      </c>
      <c r="D258" s="13">
        <v>1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/>
      <c r="U258" s="14">
        <v>0</v>
      </c>
      <c r="V258" s="27">
        <f>SUMPRODUCT(A258:S258,MyLM!B$2:T$2)+MyLM!$U$2</f>
        <v>0.55622905955712376</v>
      </c>
    </row>
    <row r="259" spans="1:22">
      <c r="A259" s="13">
        <v>0</v>
      </c>
      <c r="B259" s="13">
        <v>0</v>
      </c>
      <c r="C259" s="13">
        <v>0</v>
      </c>
      <c r="D259" s="13">
        <v>0</v>
      </c>
      <c r="E259" s="13">
        <v>0</v>
      </c>
      <c r="F259" s="13">
        <v>1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1</v>
      </c>
      <c r="S259" s="13">
        <v>0</v>
      </c>
      <c r="T259" s="13"/>
      <c r="U259" s="14">
        <v>0</v>
      </c>
      <c r="V259" s="27">
        <f>SUMPRODUCT(A259:S259,MyLM!B$2:T$2)+MyLM!$U$2</f>
        <v>-5.2933849339863948E-2</v>
      </c>
    </row>
    <row r="260" spans="1:22">
      <c r="A260" s="13">
        <v>0</v>
      </c>
      <c r="B260" s="13">
        <v>0</v>
      </c>
      <c r="C260" s="13">
        <v>0</v>
      </c>
      <c r="D260" s="13">
        <v>1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1</v>
      </c>
      <c r="R260" s="13">
        <v>0</v>
      </c>
      <c r="S260" s="13">
        <v>0</v>
      </c>
      <c r="T260" s="13"/>
      <c r="U260" s="14">
        <v>0</v>
      </c>
      <c r="V260" s="27">
        <f>SUMPRODUCT(A260:S260,MyLM!B$2:T$2)+MyLM!$U$2</f>
        <v>0.76303178652546255</v>
      </c>
    </row>
    <row r="261" spans="1:22">
      <c r="A261" s="13">
        <v>1</v>
      </c>
      <c r="B261" s="13">
        <v>0</v>
      </c>
      <c r="C261" s="13">
        <v>1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/>
      <c r="U261" s="14">
        <v>0</v>
      </c>
      <c r="V261" s="27">
        <f>SUMPRODUCT(A261:S261,MyLM!B$2:T$2)+MyLM!$U$2</f>
        <v>0.34239114426336537</v>
      </c>
    </row>
    <row r="262" spans="1:22">
      <c r="A262" s="13">
        <v>0</v>
      </c>
      <c r="B262" s="13">
        <v>0</v>
      </c>
      <c r="C262" s="13">
        <v>0</v>
      </c>
      <c r="D262" s="13">
        <v>0</v>
      </c>
      <c r="E262" s="13">
        <v>0</v>
      </c>
      <c r="F262" s="13">
        <v>0</v>
      </c>
      <c r="G262" s="13">
        <v>1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1</v>
      </c>
      <c r="R262" s="13">
        <v>0</v>
      </c>
      <c r="S262" s="13">
        <v>0</v>
      </c>
      <c r="T262" s="13"/>
      <c r="U262" s="14">
        <v>0</v>
      </c>
      <c r="V262" s="27">
        <f>SUMPRODUCT(A262:S262,MyLM!B$2:T$2)+MyLM!$U$2</f>
        <v>0.45465300438111828</v>
      </c>
    </row>
    <row r="263" spans="1:22">
      <c r="A263" s="13">
        <v>0</v>
      </c>
      <c r="B263" s="13">
        <v>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/>
      <c r="U263" s="14">
        <v>0</v>
      </c>
      <c r="V263" s="27">
        <f>SUMPRODUCT(A263:S263,MyLM!B$2:T$2)+MyLM!$U$2</f>
        <v>0.4915181401427659</v>
      </c>
    </row>
    <row r="264" spans="1:22">
      <c r="A264" s="13">
        <v>0</v>
      </c>
      <c r="B264" s="13">
        <v>0</v>
      </c>
      <c r="C264" s="13">
        <v>0</v>
      </c>
      <c r="D264" s="13">
        <v>0</v>
      </c>
      <c r="E264" s="13">
        <v>0</v>
      </c>
      <c r="F264" s="13">
        <v>0</v>
      </c>
      <c r="G264" s="13">
        <v>1</v>
      </c>
      <c r="H264" s="13">
        <v>0</v>
      </c>
      <c r="I264" s="13">
        <v>1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1</v>
      </c>
      <c r="P264" s="13">
        <v>0</v>
      </c>
      <c r="Q264" s="13">
        <v>0</v>
      </c>
      <c r="R264" s="13">
        <v>0</v>
      </c>
      <c r="S264" s="13">
        <v>0</v>
      </c>
      <c r="T264" s="13"/>
      <c r="U264" s="14">
        <v>0</v>
      </c>
      <c r="V264" s="27">
        <f>SUMPRODUCT(A264:S264,MyLM!B$2:T$2)+MyLM!$U$2</f>
        <v>0.26905671000888975</v>
      </c>
    </row>
    <row r="265" spans="1:22">
      <c r="A265" s="13">
        <v>0</v>
      </c>
      <c r="B265" s="13">
        <v>1</v>
      </c>
      <c r="C265" s="13">
        <v>0</v>
      </c>
      <c r="D265" s="13">
        <v>0</v>
      </c>
      <c r="E265" s="13">
        <v>0</v>
      </c>
      <c r="F265" s="13">
        <v>0</v>
      </c>
      <c r="G265" s="13">
        <v>1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/>
      <c r="U265" s="14">
        <v>0</v>
      </c>
      <c r="V265" s="27">
        <f>SUMPRODUCT(A265:S265,MyLM!B$2:T$2)+MyLM!$U$2</f>
        <v>0.16452083819055052</v>
      </c>
    </row>
    <row r="266" spans="1:22">
      <c r="A266" s="13">
        <v>1</v>
      </c>
      <c r="B266" s="13">
        <v>0</v>
      </c>
      <c r="C266" s="13">
        <v>1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/>
      <c r="U266" s="14">
        <v>0</v>
      </c>
      <c r="V266" s="27">
        <f>SUMPRODUCT(A266:S266,MyLM!B$2:T$2)+MyLM!$U$2</f>
        <v>0.34239114426336537</v>
      </c>
    </row>
    <row r="267" spans="1:22">
      <c r="A267" s="13">
        <v>1</v>
      </c>
      <c r="B267" s="13">
        <v>0</v>
      </c>
      <c r="C267" s="13">
        <v>1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1</v>
      </c>
      <c r="S267" s="13">
        <v>0</v>
      </c>
      <c r="T267" s="13"/>
      <c r="U267" s="14">
        <v>0</v>
      </c>
      <c r="V267" s="27">
        <f>SUMPRODUCT(A267:S267,MyLM!B$2:T$2)+MyLM!$U$2</f>
        <v>4.8276340459682099E-2</v>
      </c>
    </row>
    <row r="268" spans="1:22">
      <c r="A268" s="13">
        <v>0</v>
      </c>
      <c r="B268" s="13">
        <v>1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1</v>
      </c>
      <c r="T268" s="13"/>
      <c r="U268" s="14">
        <v>0</v>
      </c>
      <c r="V268" s="27">
        <f>SUMPRODUCT(A268:S268,MyLM!B$2:T$2)+MyLM!$U$2</f>
        <v>0.65354191261068917</v>
      </c>
    </row>
    <row r="269" spans="1:22">
      <c r="A269" s="13">
        <v>0</v>
      </c>
      <c r="B269" s="13">
        <v>0</v>
      </c>
      <c r="C269" s="13">
        <v>1</v>
      </c>
      <c r="D269" s="13">
        <v>0</v>
      </c>
      <c r="E269" s="13">
        <v>0</v>
      </c>
      <c r="F269" s="13">
        <v>0</v>
      </c>
      <c r="G269" s="13">
        <v>1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/>
      <c r="U269" s="14">
        <v>0</v>
      </c>
      <c r="V269" s="27">
        <f>SUMPRODUCT(A269:S269,MyLM!B$2:T$2)+MyLM!$U$2</f>
        <v>0.29801077856084396</v>
      </c>
    </row>
    <row r="270" spans="1:22">
      <c r="A270" s="13">
        <v>1</v>
      </c>
      <c r="B270" s="13">
        <v>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/>
      <c r="U270" s="14">
        <v>0</v>
      </c>
      <c r="V270" s="27">
        <f>SUMPRODUCT(A270:S270,MyLM!B$2:T$2)+MyLM!$U$2</f>
        <v>0.29223064311530089</v>
      </c>
    </row>
    <row r="271" spans="1:22">
      <c r="A271" s="13">
        <v>0</v>
      </c>
      <c r="B271" s="13">
        <v>1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0</v>
      </c>
      <c r="S271" s="13">
        <v>0</v>
      </c>
      <c r="T271" s="13"/>
      <c r="U271" s="14">
        <v>0</v>
      </c>
      <c r="V271" s="27">
        <f>SUMPRODUCT(A271:S271,MyLM!B$2:T$2)+MyLM!$U$2</f>
        <v>0.40818870092053694</v>
      </c>
    </row>
    <row r="272" spans="1:22">
      <c r="A272" s="13">
        <v>0</v>
      </c>
      <c r="B272" s="13">
        <v>1</v>
      </c>
      <c r="C272" s="13">
        <v>1</v>
      </c>
      <c r="D272" s="13">
        <v>0</v>
      </c>
      <c r="E272" s="13">
        <v>0</v>
      </c>
      <c r="F272" s="13">
        <v>1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1</v>
      </c>
      <c r="S272" s="13">
        <v>0</v>
      </c>
      <c r="T272" s="13"/>
      <c r="U272" s="14">
        <v>0</v>
      </c>
      <c r="V272" s="27">
        <f>SUMPRODUCT(A272:S272,MyLM!B$2:T$2)+MyLM!$U$2</f>
        <v>-8.6102787414028492E-2</v>
      </c>
    </row>
    <row r="273" spans="1:22">
      <c r="A273" s="13">
        <v>0</v>
      </c>
      <c r="B273" s="13">
        <v>1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1</v>
      </c>
      <c r="P273" s="13">
        <v>0</v>
      </c>
      <c r="Q273" s="13">
        <v>0</v>
      </c>
      <c r="R273" s="13">
        <v>0</v>
      </c>
      <c r="S273" s="13">
        <v>0</v>
      </c>
      <c r="T273" s="13"/>
      <c r="U273" s="14">
        <v>0</v>
      </c>
      <c r="V273" s="27">
        <f>SUMPRODUCT(A273:S273,MyLM!B$2:T$2)+MyLM!$U$2</f>
        <v>0.22913039943724256</v>
      </c>
    </row>
    <row r="274" spans="1:22">
      <c r="A274" s="13">
        <v>1</v>
      </c>
      <c r="B274" s="13">
        <v>0</v>
      </c>
      <c r="C274" s="13">
        <v>1</v>
      </c>
      <c r="D274" s="13">
        <v>0</v>
      </c>
      <c r="E274" s="13">
        <v>0</v>
      </c>
      <c r="F274" s="13">
        <v>0</v>
      </c>
      <c r="G274" s="13">
        <v>0</v>
      </c>
      <c r="H274" s="13">
        <v>0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1</v>
      </c>
      <c r="R274" s="13">
        <v>0</v>
      </c>
      <c r="S274" s="13">
        <v>0</v>
      </c>
      <c r="T274" s="13"/>
      <c r="U274" s="14">
        <v>0</v>
      </c>
      <c r="V274" s="27">
        <f>SUMPRODUCT(A274:S274,MyLM!B$2:T$2)+MyLM!$U$2</f>
        <v>0.54919387123170416</v>
      </c>
    </row>
    <row r="275" spans="1:22">
      <c r="A275" s="13">
        <v>0</v>
      </c>
      <c r="B275" s="13">
        <v>1</v>
      </c>
      <c r="C275" s="13">
        <v>1</v>
      </c>
      <c r="D275" s="13">
        <v>0</v>
      </c>
      <c r="E275" s="13">
        <v>0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/>
      <c r="U275" s="14">
        <v>0</v>
      </c>
      <c r="V275" s="27">
        <f>SUMPRODUCT(A275:S275,MyLM!B$2:T$2)+MyLM!$U$2</f>
        <v>0.45834920206860136</v>
      </c>
    </row>
    <row r="276" spans="1:22">
      <c r="A276" s="13">
        <v>0</v>
      </c>
      <c r="B276" s="13">
        <v>1</v>
      </c>
      <c r="C276" s="13">
        <v>0</v>
      </c>
      <c r="D276" s="13">
        <v>0</v>
      </c>
      <c r="E276" s="13">
        <v>0</v>
      </c>
      <c r="F276" s="13">
        <v>1</v>
      </c>
      <c r="G276" s="13">
        <v>0</v>
      </c>
      <c r="H276" s="13">
        <v>0</v>
      </c>
      <c r="I276" s="13">
        <v>0</v>
      </c>
      <c r="J276" s="13">
        <v>0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/>
      <c r="U276" s="14">
        <v>0</v>
      </c>
      <c r="V276" s="27">
        <f>SUMPRODUCT(A276:S276,MyLM!B$2:T$2)+MyLM!$U$2</f>
        <v>0.15785151524159036</v>
      </c>
    </row>
    <row r="277" spans="1:22">
      <c r="A277" s="13">
        <v>1</v>
      </c>
      <c r="B277" s="13">
        <v>0</v>
      </c>
      <c r="C277" s="13">
        <v>1</v>
      </c>
      <c r="D277" s="13">
        <v>0</v>
      </c>
      <c r="E277" s="13">
        <v>0</v>
      </c>
      <c r="F277" s="13">
        <v>0</v>
      </c>
      <c r="G277" s="13">
        <v>0</v>
      </c>
      <c r="H277" s="13">
        <v>0</v>
      </c>
      <c r="I277" s="13">
        <v>0</v>
      </c>
      <c r="J277" s="13">
        <v>0</v>
      </c>
      <c r="K277" s="13">
        <v>0</v>
      </c>
      <c r="L277" s="13">
        <v>0</v>
      </c>
      <c r="M277" s="13">
        <v>0</v>
      </c>
      <c r="N277" s="13">
        <v>0</v>
      </c>
      <c r="O277" s="13">
        <v>1</v>
      </c>
      <c r="P277" s="13">
        <v>0</v>
      </c>
      <c r="Q277" s="13">
        <v>1</v>
      </c>
      <c r="R277" s="13">
        <v>0</v>
      </c>
      <c r="S277" s="13">
        <v>1</v>
      </c>
      <c r="T277" s="13"/>
      <c r="U277" s="14">
        <v>0</v>
      </c>
      <c r="V277" s="27">
        <f>SUMPRODUCT(A277:S277,MyLM!B$2:T$2)+MyLM!$U$2</f>
        <v>0.61548878143856212</v>
      </c>
    </row>
    <row r="278" spans="1:22">
      <c r="A278" s="13">
        <v>1</v>
      </c>
      <c r="B278" s="13">
        <v>0</v>
      </c>
      <c r="C278" s="13">
        <v>1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1</v>
      </c>
      <c r="P278" s="13">
        <v>0</v>
      </c>
      <c r="Q278" s="13">
        <v>0</v>
      </c>
      <c r="R278" s="13">
        <v>0</v>
      </c>
      <c r="S278" s="13">
        <v>0</v>
      </c>
      <c r="T278" s="13"/>
      <c r="U278" s="14">
        <v>0</v>
      </c>
      <c r="V278" s="27">
        <f>SUMPRODUCT(A278:S278,MyLM!B$2:T$2)+MyLM!$U$2</f>
        <v>0.16333284278007104</v>
      </c>
    </row>
    <row r="279" spans="1:22">
      <c r="A279" s="13">
        <v>1</v>
      </c>
      <c r="B279" s="13">
        <v>0</v>
      </c>
      <c r="C279" s="13">
        <v>0</v>
      </c>
      <c r="D279" s="13">
        <v>0</v>
      </c>
      <c r="E279" s="13">
        <v>0</v>
      </c>
      <c r="F279" s="13">
        <v>1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1</v>
      </c>
      <c r="S279" s="13">
        <v>0</v>
      </c>
      <c r="T279" s="13"/>
      <c r="U279" s="14">
        <v>0</v>
      </c>
      <c r="V279" s="27">
        <f>SUMPRODUCT(A279:S279,MyLM!B$2:T$2)+MyLM!$U$2</f>
        <v>-0.2522213463673289</v>
      </c>
    </row>
    <row r="280" spans="1:22">
      <c r="A280" s="13">
        <v>0</v>
      </c>
      <c r="B280" s="13">
        <v>1</v>
      </c>
      <c r="C280" s="13">
        <v>1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1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/>
      <c r="U280" s="14">
        <v>0</v>
      </c>
      <c r="V280" s="27">
        <f>SUMPRODUCT(A280:S280,MyLM!B$2:T$2)+MyLM!$U$2</f>
        <v>0.73683304976757558</v>
      </c>
    </row>
    <row r="281" spans="1:22">
      <c r="A281" s="13">
        <v>1</v>
      </c>
      <c r="B281" s="13">
        <v>0</v>
      </c>
      <c r="C281" s="13">
        <v>0</v>
      </c>
      <c r="D281" s="13">
        <v>1</v>
      </c>
      <c r="E281" s="13">
        <v>0</v>
      </c>
      <c r="F281" s="13">
        <v>0</v>
      </c>
      <c r="G281" s="13">
        <v>1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1</v>
      </c>
      <c r="P281" s="13">
        <v>0</v>
      </c>
      <c r="Q281" s="13">
        <v>0</v>
      </c>
      <c r="R281" s="13">
        <v>0</v>
      </c>
      <c r="S281" s="13">
        <v>0</v>
      </c>
      <c r="T281" s="13"/>
      <c r="U281" s="14">
        <v>0</v>
      </c>
      <c r="V281" s="27">
        <f>SUMPRODUCT(A281:S281,MyLM!B$2:T$2)+MyLM!$U$2</f>
        <v>-6.5784601683622046E-2</v>
      </c>
    </row>
    <row r="282" spans="1:22">
      <c r="A282" s="13">
        <v>0</v>
      </c>
      <c r="B282" s="13">
        <v>0</v>
      </c>
      <c r="C282" s="13">
        <v>0</v>
      </c>
      <c r="D282" s="13">
        <v>1</v>
      </c>
      <c r="E282" s="13">
        <v>0</v>
      </c>
      <c r="F282" s="13">
        <v>0</v>
      </c>
      <c r="G282" s="13">
        <v>1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/>
      <c r="U282" s="14">
        <v>0</v>
      </c>
      <c r="V282" s="27">
        <f>SUMPRODUCT(A282:S282,MyLM!B$2:T$2)+MyLM!$U$2</f>
        <v>0.31256119682713734</v>
      </c>
    </row>
    <row r="283" spans="1:22">
      <c r="A283" s="13">
        <v>1</v>
      </c>
      <c r="B283" s="13">
        <v>0</v>
      </c>
      <c r="C283" s="13">
        <v>1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/>
      <c r="U283" s="14">
        <v>0</v>
      </c>
      <c r="V283" s="27">
        <f>SUMPRODUCT(A283:S283,MyLM!B$2:T$2)+MyLM!$U$2</f>
        <v>0.34239114426336537</v>
      </c>
    </row>
    <row r="284" spans="1:22">
      <c r="A284" s="13">
        <v>1</v>
      </c>
      <c r="B284" s="13">
        <v>0</v>
      </c>
      <c r="C284" s="13">
        <v>0</v>
      </c>
      <c r="D284" s="13">
        <v>1</v>
      </c>
      <c r="E284" s="13">
        <v>0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0</v>
      </c>
      <c r="L284" s="13">
        <v>1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/>
      <c r="U284" s="14">
        <v>0</v>
      </c>
      <c r="V284" s="27">
        <f>SUMPRODUCT(A284:S284,MyLM!B$2:T$2)+MyLM!$U$2</f>
        <v>0.63542541022863297</v>
      </c>
    </row>
    <row r="285" spans="1:22">
      <c r="A285" s="13">
        <v>1</v>
      </c>
      <c r="B285" s="13">
        <v>0</v>
      </c>
      <c r="C285" s="13">
        <v>1</v>
      </c>
      <c r="D285" s="13">
        <v>0</v>
      </c>
      <c r="E285" s="13">
        <v>0</v>
      </c>
      <c r="F285" s="13">
        <v>0</v>
      </c>
      <c r="G285" s="13">
        <v>0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/>
      <c r="U285" s="14">
        <v>0</v>
      </c>
      <c r="V285" s="27">
        <f>SUMPRODUCT(A285:S285,MyLM!B$2:T$2)+MyLM!$U$2</f>
        <v>0.34239114426336537</v>
      </c>
    </row>
    <row r="286" spans="1:22">
      <c r="A286" s="13">
        <v>1</v>
      </c>
      <c r="B286" s="13">
        <v>0</v>
      </c>
      <c r="C286" s="13">
        <v>0</v>
      </c>
      <c r="D286" s="13">
        <v>1</v>
      </c>
      <c r="E286" s="13">
        <v>0</v>
      </c>
      <c r="F286" s="13">
        <v>0</v>
      </c>
      <c r="G286" s="13">
        <v>1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1</v>
      </c>
      <c r="S286" s="13">
        <v>0</v>
      </c>
      <c r="T286" s="13"/>
      <c r="U286" s="14">
        <v>0</v>
      </c>
      <c r="V286" s="27">
        <f>SUMPRODUCT(A286:S286,MyLM!B$2:T$2)+MyLM!$U$2</f>
        <v>-0.18084110400401093</v>
      </c>
    </row>
    <row r="287" spans="1:22">
      <c r="A287" s="13">
        <v>0</v>
      </c>
      <c r="B287" s="13">
        <v>1</v>
      </c>
      <c r="C287" s="13">
        <v>0</v>
      </c>
      <c r="D287" s="13">
        <v>1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1</v>
      </c>
      <c r="S287" s="13">
        <v>1</v>
      </c>
      <c r="T287" s="13"/>
      <c r="U287" s="14">
        <v>0</v>
      </c>
      <c r="V287" s="27">
        <f>SUMPRODUCT(A287:S287,MyLM!B$2:T$2)+MyLM!$U$2</f>
        <v>0.42413802822136376</v>
      </c>
    </row>
    <row r="288" spans="1:22">
      <c r="A288" s="13">
        <v>1</v>
      </c>
      <c r="B288" s="13">
        <v>0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/>
      <c r="U288" s="14">
        <v>0</v>
      </c>
      <c r="V288" s="27">
        <f>SUMPRODUCT(A288:S288,MyLM!B$2:T$2)+MyLM!$U$2</f>
        <v>0.29223064311530089</v>
      </c>
    </row>
    <row r="289" spans="1:22">
      <c r="A289" s="13">
        <v>0</v>
      </c>
      <c r="B289" s="13">
        <v>1</v>
      </c>
      <c r="C289" s="13">
        <v>1</v>
      </c>
      <c r="D289" s="13">
        <v>0</v>
      </c>
      <c r="E289" s="13">
        <v>0</v>
      </c>
      <c r="F289" s="13">
        <v>0</v>
      </c>
      <c r="G289" s="13">
        <v>1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1</v>
      </c>
      <c r="P289" s="13">
        <v>0</v>
      </c>
      <c r="Q289" s="13">
        <v>0</v>
      </c>
      <c r="R289" s="13">
        <v>0</v>
      </c>
      <c r="S289" s="13">
        <v>0</v>
      </c>
      <c r="T289" s="13"/>
      <c r="U289" s="14">
        <v>0</v>
      </c>
      <c r="V289" s="27">
        <f>SUMPRODUCT(A289:S289,MyLM!B$2:T$2)+MyLM!$U$2</f>
        <v>3.5623037855320672E-2</v>
      </c>
    </row>
    <row r="290" spans="1:22">
      <c r="A290" s="13">
        <v>1</v>
      </c>
      <c r="B290" s="13">
        <v>0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/>
      <c r="U290" s="14">
        <v>0</v>
      </c>
      <c r="V290" s="27">
        <f>SUMPRODUCT(A290:S290,MyLM!B$2:T$2)+MyLM!$U$2</f>
        <v>0.29223064311530089</v>
      </c>
    </row>
    <row r="291" spans="1:22">
      <c r="A291" s="13">
        <v>0</v>
      </c>
      <c r="B291" s="13">
        <v>0</v>
      </c>
      <c r="C291" s="13">
        <v>0</v>
      </c>
      <c r="D291" s="13">
        <v>1</v>
      </c>
      <c r="E291" s="13">
        <v>0</v>
      </c>
      <c r="F291" s="13">
        <v>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1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1</v>
      </c>
      <c r="S291" s="13">
        <v>0</v>
      </c>
      <c r="T291" s="13"/>
      <c r="U291" s="14">
        <v>0</v>
      </c>
      <c r="V291" s="27">
        <f>SUMPRODUCT(A291:S291,MyLM!B$2:T$2)+MyLM!$U$2</f>
        <v>0.54059810345241455</v>
      </c>
    </row>
    <row r="292" spans="1:22">
      <c r="A292" s="13">
        <v>0</v>
      </c>
      <c r="B292" s="13">
        <v>0</v>
      </c>
      <c r="C292" s="13">
        <v>1</v>
      </c>
      <c r="D292" s="13">
        <v>0</v>
      </c>
      <c r="E292" s="13">
        <v>0</v>
      </c>
      <c r="F292" s="13">
        <v>0</v>
      </c>
      <c r="G292" s="13">
        <v>1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/>
      <c r="U292" s="14">
        <v>0</v>
      </c>
      <c r="V292" s="27">
        <f>SUMPRODUCT(A292:S292,MyLM!B$2:T$2)+MyLM!$U$2</f>
        <v>0.29801077856084396</v>
      </c>
    </row>
    <row r="293" spans="1:22">
      <c r="A293" s="13">
        <v>0</v>
      </c>
      <c r="B293" s="13">
        <v>1</v>
      </c>
      <c r="C293" s="13">
        <v>1</v>
      </c>
      <c r="D293" s="13">
        <v>0</v>
      </c>
      <c r="E293" s="13">
        <v>0</v>
      </c>
      <c r="F293" s="13">
        <v>0</v>
      </c>
      <c r="G293" s="13">
        <v>1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1</v>
      </c>
      <c r="S293" s="13">
        <v>1</v>
      </c>
      <c r="T293" s="13"/>
      <c r="U293" s="14">
        <v>0</v>
      </c>
      <c r="V293" s="27">
        <f>SUMPRODUCT(A293:S293,MyLM!B$2:T$2)+MyLM!$U$2</f>
        <v>0.16591974722508396</v>
      </c>
    </row>
    <row r="294" spans="1:22">
      <c r="A294" s="13">
        <v>1</v>
      </c>
      <c r="B294" s="13">
        <v>0</v>
      </c>
      <c r="C294" s="13">
        <v>1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  <c r="I294" s="13">
        <v>1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/>
      <c r="U294" s="14">
        <v>0</v>
      </c>
      <c r="V294" s="27">
        <f>SUMPRODUCT(A294:S294,MyLM!B$2:T$2)+MyLM!$U$2</f>
        <v>0.54265587834276996</v>
      </c>
    </row>
    <row r="295" spans="1:22">
      <c r="A295" s="13">
        <v>0</v>
      </c>
      <c r="B295" s="13">
        <v>0</v>
      </c>
      <c r="C295" s="13">
        <v>0</v>
      </c>
      <c r="D295" s="13">
        <v>0</v>
      </c>
      <c r="E295" s="13">
        <v>0</v>
      </c>
      <c r="F295" s="13">
        <v>0</v>
      </c>
      <c r="G295" s="13">
        <v>0</v>
      </c>
      <c r="H295" s="13">
        <v>0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/>
      <c r="U295" s="14">
        <v>0</v>
      </c>
      <c r="V295" s="27">
        <f>SUMPRODUCT(A295:S295,MyLM!B$2:T$2)+MyLM!$U$2</f>
        <v>0.4915181401427659</v>
      </c>
    </row>
    <row r="296" spans="1:22">
      <c r="A296" s="13">
        <v>0</v>
      </c>
      <c r="B296" s="13">
        <v>0</v>
      </c>
      <c r="C296" s="13">
        <v>0</v>
      </c>
      <c r="D296" s="13">
        <v>1</v>
      </c>
      <c r="E296" s="13">
        <v>0</v>
      </c>
      <c r="F296" s="13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/>
      <c r="U296" s="14">
        <v>0</v>
      </c>
      <c r="V296" s="27">
        <f>SUMPRODUCT(A296:S296,MyLM!B$2:T$2)+MyLM!$U$2</f>
        <v>0.55622905955712376</v>
      </c>
    </row>
    <row r="297" spans="1:22">
      <c r="A297" s="13">
        <v>1</v>
      </c>
      <c r="B297" s="13">
        <v>0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/>
      <c r="U297" s="14">
        <v>0</v>
      </c>
      <c r="V297" s="27">
        <f>SUMPRODUCT(A297:S297,MyLM!B$2:T$2)+MyLM!$U$2</f>
        <v>0.29223064311530089</v>
      </c>
    </row>
    <row r="298" spans="1:22">
      <c r="A298" s="13">
        <v>1</v>
      </c>
      <c r="B298" s="13">
        <v>0</v>
      </c>
      <c r="C298" s="13">
        <v>0</v>
      </c>
      <c r="D298" s="13">
        <v>1</v>
      </c>
      <c r="E298" s="13">
        <v>0</v>
      </c>
      <c r="F298" s="13">
        <v>0</v>
      </c>
      <c r="G298" s="13">
        <v>0</v>
      </c>
      <c r="H298" s="13">
        <v>0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/>
      <c r="U298" s="14">
        <v>0</v>
      </c>
      <c r="V298" s="27">
        <f>SUMPRODUCT(A298:S298,MyLM!B$2:T$2)+MyLM!$U$2</f>
        <v>0.35694156252965875</v>
      </c>
    </row>
    <row r="299" spans="1:22">
      <c r="A299" s="13">
        <v>0</v>
      </c>
      <c r="B299" s="13">
        <v>1</v>
      </c>
      <c r="C299" s="13">
        <v>0</v>
      </c>
      <c r="D299" s="13">
        <v>1</v>
      </c>
      <c r="E299" s="13">
        <v>0</v>
      </c>
      <c r="F299" s="13">
        <v>0</v>
      </c>
      <c r="G299" s="13">
        <v>0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/>
      <c r="U299" s="14">
        <v>0</v>
      </c>
      <c r="V299" s="27">
        <f>SUMPRODUCT(A299:S299,MyLM!B$2:T$2)+MyLM!$U$2</f>
        <v>0.47289962033489474</v>
      </c>
    </row>
    <row r="300" spans="1:22">
      <c r="A300" s="13">
        <v>0</v>
      </c>
      <c r="B300" s="13">
        <v>1</v>
      </c>
      <c r="C300" s="13">
        <v>0</v>
      </c>
      <c r="D300" s="13">
        <v>0</v>
      </c>
      <c r="E300" s="13">
        <v>0</v>
      </c>
      <c r="F300" s="13">
        <v>0</v>
      </c>
      <c r="G300" s="13">
        <v>1</v>
      </c>
      <c r="H300" s="13">
        <v>0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</v>
      </c>
      <c r="T300" s="13"/>
      <c r="U300" s="14">
        <v>0</v>
      </c>
      <c r="V300" s="27">
        <f>SUMPRODUCT(A300:S300,MyLM!B$2:T$2)+MyLM!$U$2</f>
        <v>0.16452083819055052</v>
      </c>
    </row>
    <row r="301" spans="1:22">
      <c r="A301" s="13">
        <v>0</v>
      </c>
      <c r="B301" s="13">
        <v>1</v>
      </c>
      <c r="C301" s="13">
        <v>0</v>
      </c>
      <c r="D301" s="13">
        <v>1</v>
      </c>
      <c r="E301" s="13">
        <v>0</v>
      </c>
      <c r="F301" s="13">
        <v>0</v>
      </c>
      <c r="G301" s="13">
        <v>0</v>
      </c>
      <c r="H301" s="13">
        <v>0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1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/>
      <c r="U301" s="14">
        <v>0</v>
      </c>
      <c r="V301" s="27">
        <f>SUMPRODUCT(A301:S301,MyLM!B$2:T$2)+MyLM!$U$2</f>
        <v>0.58229721242506238</v>
      </c>
    </row>
    <row r="302" spans="1:22">
      <c r="A302" s="13">
        <v>0</v>
      </c>
      <c r="B302" s="13">
        <v>1</v>
      </c>
      <c r="C302" s="13">
        <v>1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/>
      <c r="U302" s="14">
        <v>0</v>
      </c>
      <c r="V302" s="27">
        <f>SUMPRODUCT(A302:S302,MyLM!B$2:T$2)+MyLM!$U$2</f>
        <v>0.45834920206860136</v>
      </c>
    </row>
    <row r="303" spans="1:22">
      <c r="A303" s="13">
        <v>1</v>
      </c>
      <c r="B303" s="13">
        <v>0</v>
      </c>
      <c r="C303" s="13">
        <v>0</v>
      </c>
      <c r="D303" s="13">
        <v>1</v>
      </c>
      <c r="E303" s="13">
        <v>0</v>
      </c>
      <c r="F303" s="13">
        <v>0</v>
      </c>
      <c r="G303" s="13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/>
      <c r="U303" s="14">
        <v>0</v>
      </c>
      <c r="V303" s="27">
        <f>SUMPRODUCT(A303:S303,MyLM!B$2:T$2)+MyLM!$U$2</f>
        <v>0.35694156252965875</v>
      </c>
    </row>
    <row r="304" spans="1:22">
      <c r="A304" s="13">
        <v>0</v>
      </c>
      <c r="B304" s="13">
        <v>0</v>
      </c>
      <c r="C304" s="13">
        <v>0</v>
      </c>
      <c r="D304" s="13">
        <v>1</v>
      </c>
      <c r="E304" s="13">
        <v>0</v>
      </c>
      <c r="F304" s="13">
        <v>1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1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/>
      <c r="U304" s="14">
        <v>0</v>
      </c>
      <c r="V304" s="27">
        <f>SUMPRODUCT(A304:S304,MyLM!B$2:T$2)+MyLM!$U$2</f>
        <v>0.41528946596834476</v>
      </c>
    </row>
    <row r="305" spans="1:22">
      <c r="A305" s="13">
        <v>0</v>
      </c>
      <c r="B305" s="13">
        <v>1</v>
      </c>
      <c r="C305" s="13">
        <v>1</v>
      </c>
      <c r="D305" s="13">
        <v>0</v>
      </c>
      <c r="E305" s="13">
        <v>0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/>
      <c r="U305" s="14">
        <v>0</v>
      </c>
      <c r="V305" s="27">
        <f>SUMPRODUCT(A305:S305,MyLM!B$2:T$2)+MyLM!$U$2</f>
        <v>0.45834920206860136</v>
      </c>
    </row>
    <row r="306" spans="1:22">
      <c r="A306" s="13">
        <v>0</v>
      </c>
      <c r="B306" s="13">
        <v>1</v>
      </c>
      <c r="C306" s="13">
        <v>0</v>
      </c>
      <c r="D306" s="13">
        <v>1</v>
      </c>
      <c r="E306" s="13">
        <v>0</v>
      </c>
      <c r="F306" s="13">
        <v>0</v>
      </c>
      <c r="G306" s="13">
        <v>1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/>
      <c r="U306" s="14">
        <v>0</v>
      </c>
      <c r="V306" s="27">
        <f>SUMPRODUCT(A306:S306,MyLM!B$2:T$2)+MyLM!$U$2</f>
        <v>0.22923175760490838</v>
      </c>
    </row>
    <row r="307" spans="1:22">
      <c r="A307" s="13">
        <v>1</v>
      </c>
      <c r="B307" s="13">
        <v>0</v>
      </c>
      <c r="C307" s="13">
        <v>1</v>
      </c>
      <c r="D307" s="13">
        <v>0</v>
      </c>
      <c r="E307" s="13">
        <v>0</v>
      </c>
      <c r="F307" s="13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/>
      <c r="U307" s="14">
        <v>0</v>
      </c>
      <c r="V307" s="27">
        <f>SUMPRODUCT(A307:S307,MyLM!B$2:T$2)+MyLM!$U$2</f>
        <v>0.34239114426336537</v>
      </c>
    </row>
    <row r="308" spans="1:22">
      <c r="A308" s="13">
        <v>0</v>
      </c>
      <c r="B308" s="13">
        <v>0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/>
      <c r="U308" s="14">
        <v>0</v>
      </c>
      <c r="V308" s="27">
        <f>SUMPRODUCT(A308:S308,MyLM!B$2:T$2)+MyLM!$U$2</f>
        <v>0.4915181401427659</v>
      </c>
    </row>
    <row r="309" spans="1:22">
      <c r="A309" s="13">
        <v>1</v>
      </c>
      <c r="B309" s="13">
        <v>0</v>
      </c>
      <c r="C309" s="13">
        <v>1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1</v>
      </c>
      <c r="R309" s="13">
        <v>1</v>
      </c>
      <c r="S309" s="13">
        <v>0</v>
      </c>
      <c r="T309" s="13"/>
      <c r="U309" s="14">
        <v>0</v>
      </c>
      <c r="V309" s="27">
        <f>SUMPRODUCT(A309:S309,MyLM!B$2:T$2)+MyLM!$U$2</f>
        <v>0.25507906742802089</v>
      </c>
    </row>
    <row r="310" spans="1:22">
      <c r="A310" s="13">
        <v>0</v>
      </c>
      <c r="B310" s="13">
        <v>0</v>
      </c>
      <c r="C310" s="13">
        <v>1</v>
      </c>
      <c r="D310" s="13">
        <v>0</v>
      </c>
      <c r="E310" s="13">
        <v>0</v>
      </c>
      <c r="F310" s="13">
        <v>0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/>
      <c r="U310" s="14">
        <v>0</v>
      </c>
      <c r="V310" s="27">
        <f>SUMPRODUCT(A310:S310,MyLM!B$2:T$2)+MyLM!$U$2</f>
        <v>0.54167864129083032</v>
      </c>
    </row>
    <row r="311" spans="1:22">
      <c r="A311" s="13">
        <v>0</v>
      </c>
      <c r="B311" s="13">
        <v>1</v>
      </c>
      <c r="C311" s="13">
        <v>1</v>
      </c>
      <c r="D311" s="13">
        <v>0</v>
      </c>
      <c r="E311" s="13">
        <v>0</v>
      </c>
      <c r="F311" s="13">
        <v>0</v>
      </c>
      <c r="G311" s="13">
        <v>1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/>
      <c r="U311" s="14">
        <v>0</v>
      </c>
      <c r="V311" s="27">
        <f>SUMPRODUCT(A311:S311,MyLM!B$2:T$2)+MyLM!$U$2</f>
        <v>0.214681339338615</v>
      </c>
    </row>
    <row r="312" spans="1:22">
      <c r="A312" s="13">
        <v>1</v>
      </c>
      <c r="B312" s="13">
        <v>0</v>
      </c>
      <c r="C312" s="13">
        <v>1</v>
      </c>
      <c r="D312" s="13">
        <v>0</v>
      </c>
      <c r="E312" s="13">
        <v>0</v>
      </c>
      <c r="F312" s="13">
        <v>0</v>
      </c>
      <c r="G312" s="13">
        <v>0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1</v>
      </c>
      <c r="R312" s="13">
        <v>0</v>
      </c>
      <c r="S312" s="13">
        <v>0</v>
      </c>
      <c r="T312" s="13"/>
      <c r="U312" s="14">
        <v>0</v>
      </c>
      <c r="V312" s="27">
        <f>SUMPRODUCT(A312:S312,MyLM!B$2:T$2)+MyLM!$U$2</f>
        <v>0.54919387123170416</v>
      </c>
    </row>
    <row r="313" spans="1:22">
      <c r="A313" s="13">
        <v>0</v>
      </c>
      <c r="B313" s="13">
        <v>0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1</v>
      </c>
      <c r="P313" s="13">
        <v>0</v>
      </c>
      <c r="Q313" s="13">
        <v>0</v>
      </c>
      <c r="R313" s="13">
        <v>0</v>
      </c>
      <c r="S313" s="13">
        <v>0</v>
      </c>
      <c r="T313" s="13"/>
      <c r="U313" s="14">
        <v>0</v>
      </c>
      <c r="V313" s="27">
        <f>SUMPRODUCT(A313:S313,MyLM!B$2:T$2)+MyLM!$U$2</f>
        <v>0.31245983865947158</v>
      </c>
    </row>
    <row r="314" spans="1:22">
      <c r="A314" s="13">
        <v>1</v>
      </c>
      <c r="B314" s="13">
        <v>0</v>
      </c>
      <c r="C314" s="13">
        <v>1</v>
      </c>
      <c r="D314" s="13">
        <v>0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/>
      <c r="U314" s="14">
        <v>0</v>
      </c>
      <c r="V314" s="27">
        <f>SUMPRODUCT(A314:S314,MyLM!B$2:T$2)+MyLM!$U$2</f>
        <v>0.34239114426336537</v>
      </c>
    </row>
    <row r="315" spans="1:22">
      <c r="A315" s="13">
        <v>0</v>
      </c>
      <c r="B315" s="13">
        <v>0</v>
      </c>
      <c r="C315" s="13">
        <v>1</v>
      </c>
      <c r="D315" s="13">
        <v>0</v>
      </c>
      <c r="E315" s="13">
        <v>0</v>
      </c>
      <c r="F315" s="13">
        <v>0</v>
      </c>
      <c r="G315" s="13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/>
      <c r="U315" s="14">
        <v>0</v>
      </c>
      <c r="V315" s="27">
        <f>SUMPRODUCT(A315:S315,MyLM!B$2:T$2)+MyLM!$U$2</f>
        <v>0.54167864129083032</v>
      </c>
    </row>
    <row r="316" spans="1:22">
      <c r="A316" s="13">
        <v>1</v>
      </c>
      <c r="B316" s="13">
        <v>0</v>
      </c>
      <c r="C316" s="13">
        <v>0</v>
      </c>
      <c r="D316" s="13">
        <v>0</v>
      </c>
      <c r="E316" s="13">
        <v>0</v>
      </c>
      <c r="F316" s="13">
        <v>1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/>
      <c r="U316" s="14">
        <v>0</v>
      </c>
      <c r="V316" s="27">
        <f>SUMPRODUCT(A316:S316,MyLM!B$2:T$2)+MyLM!$U$2</f>
        <v>4.1893457436354364E-2</v>
      </c>
    </row>
    <row r="317" spans="1:22">
      <c r="A317" s="13">
        <v>0</v>
      </c>
      <c r="B317" s="13">
        <v>0</v>
      </c>
      <c r="C317" s="13">
        <v>0</v>
      </c>
      <c r="D317" s="13">
        <v>0</v>
      </c>
      <c r="E317" s="13">
        <v>0</v>
      </c>
      <c r="F317" s="13">
        <v>1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1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/>
      <c r="U317" s="14">
        <v>0</v>
      </c>
      <c r="V317" s="27">
        <f>SUMPRODUCT(A317:S317,MyLM!B$2:T$2)+MyLM!$U$2</f>
        <v>0.35057854655398696</v>
      </c>
    </row>
    <row r="318" spans="1:22">
      <c r="A318" s="13">
        <v>0</v>
      </c>
      <c r="B318" s="13">
        <v>0</v>
      </c>
      <c r="C318" s="13">
        <v>1</v>
      </c>
      <c r="D318" s="13">
        <v>0</v>
      </c>
      <c r="E318" s="13">
        <v>1</v>
      </c>
      <c r="F318" s="13">
        <v>0</v>
      </c>
      <c r="G318" s="13">
        <v>0</v>
      </c>
      <c r="H318" s="13">
        <v>0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/>
      <c r="U318" s="14">
        <v>0</v>
      </c>
      <c r="V318" s="27">
        <f>SUMPRODUCT(A318:S318,MyLM!B$2:T$2)+MyLM!$U$2</f>
        <v>0.76746426082218899</v>
      </c>
    </row>
    <row r="319" spans="1:22">
      <c r="A319" s="13">
        <v>1</v>
      </c>
      <c r="B319" s="13">
        <v>0</v>
      </c>
      <c r="C319" s="13">
        <v>1</v>
      </c>
      <c r="D319" s="13">
        <v>0</v>
      </c>
      <c r="E319" s="13">
        <v>0</v>
      </c>
      <c r="F319" s="13">
        <v>1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1</v>
      </c>
      <c r="R319" s="13">
        <v>0</v>
      </c>
      <c r="S319" s="13">
        <v>0</v>
      </c>
      <c r="T319" s="13"/>
      <c r="U319" s="14">
        <v>0</v>
      </c>
      <c r="V319" s="27">
        <f>SUMPRODUCT(A319:S319,MyLM!B$2:T$2)+MyLM!$U$2</f>
        <v>0.29885668555275757</v>
      </c>
    </row>
    <row r="320" spans="1:22">
      <c r="A320" s="13">
        <v>1</v>
      </c>
      <c r="B320" s="13">
        <v>0</v>
      </c>
      <c r="C320" s="13">
        <v>1</v>
      </c>
      <c r="D320" s="13">
        <v>0</v>
      </c>
      <c r="E320" s="13">
        <v>0</v>
      </c>
      <c r="F320" s="13">
        <v>1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1</v>
      </c>
      <c r="P320" s="13">
        <v>0</v>
      </c>
      <c r="Q320" s="13">
        <v>0</v>
      </c>
      <c r="R320" s="13">
        <v>0</v>
      </c>
      <c r="S320" s="13">
        <v>0</v>
      </c>
      <c r="T320" s="13"/>
      <c r="U320" s="14">
        <v>0</v>
      </c>
      <c r="V320" s="27">
        <f>SUMPRODUCT(A320:S320,MyLM!B$2:T$2)+MyLM!$U$2</f>
        <v>-8.7004342898875542E-2</v>
      </c>
    </row>
    <row r="321" spans="1:22">
      <c r="A321" s="13">
        <v>1</v>
      </c>
      <c r="B321" s="13">
        <v>0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1</v>
      </c>
      <c r="R321" s="13">
        <v>0</v>
      </c>
      <c r="S321" s="13">
        <v>0</v>
      </c>
      <c r="T321" s="13"/>
      <c r="U321" s="14">
        <v>0</v>
      </c>
      <c r="V321" s="27">
        <f>SUMPRODUCT(A321:S321,MyLM!B$2:T$2)+MyLM!$U$2</f>
        <v>0.49903337008363968</v>
      </c>
    </row>
    <row r="322" spans="1:22">
      <c r="A322" s="13">
        <v>0</v>
      </c>
      <c r="B322" s="13">
        <v>0</v>
      </c>
      <c r="C322" s="13">
        <v>1</v>
      </c>
      <c r="D322" s="13">
        <v>0</v>
      </c>
      <c r="E322" s="13">
        <v>0</v>
      </c>
      <c r="F322" s="13">
        <v>0</v>
      </c>
      <c r="G322" s="13">
        <v>1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1</v>
      </c>
      <c r="P322" s="13">
        <v>0</v>
      </c>
      <c r="Q322" s="13">
        <v>0</v>
      </c>
      <c r="R322" s="13">
        <v>0</v>
      </c>
      <c r="S322" s="13">
        <v>0</v>
      </c>
      <c r="T322" s="13"/>
      <c r="U322" s="14">
        <v>0</v>
      </c>
      <c r="V322" s="27">
        <f>SUMPRODUCT(A322:S322,MyLM!B$2:T$2)+MyLM!$U$2</f>
        <v>0.11895247707754958</v>
      </c>
    </row>
    <row r="323" spans="1:22">
      <c r="A323" s="13">
        <v>1</v>
      </c>
      <c r="B323" s="13">
        <v>0</v>
      </c>
      <c r="C323" s="13">
        <v>1</v>
      </c>
      <c r="D323" s="13">
        <v>0</v>
      </c>
      <c r="E323" s="13">
        <v>0</v>
      </c>
      <c r="F323" s="13">
        <v>1</v>
      </c>
      <c r="G323" s="13">
        <v>1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/>
      <c r="U323" s="14">
        <v>0</v>
      </c>
      <c r="V323" s="27">
        <f>SUMPRODUCT(A323:S323,MyLM!B$2:T$2)+MyLM!$U$2</f>
        <v>-0.15161390414556758</v>
      </c>
    </row>
    <row r="324" spans="1:22">
      <c r="A324" s="13">
        <v>1</v>
      </c>
      <c r="B324" s="13">
        <v>0</v>
      </c>
      <c r="C324" s="13">
        <v>1</v>
      </c>
      <c r="D324" s="13">
        <v>0</v>
      </c>
      <c r="E324" s="13">
        <v>0</v>
      </c>
      <c r="F324" s="13">
        <v>1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/>
      <c r="U324" s="14">
        <v>0</v>
      </c>
      <c r="V324" s="27">
        <f>SUMPRODUCT(A324:S324,MyLM!B$2:T$2)+MyLM!$U$2</f>
        <v>9.2053958584418782E-2</v>
      </c>
    </row>
    <row r="325" spans="1:22">
      <c r="A325" s="13">
        <v>0</v>
      </c>
      <c r="B325" s="13">
        <v>1</v>
      </c>
      <c r="C325" s="13">
        <v>1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/>
      <c r="U325" s="14">
        <v>0</v>
      </c>
      <c r="V325" s="27">
        <f>SUMPRODUCT(A325:S325,MyLM!B$2:T$2)+MyLM!$U$2</f>
        <v>0.45834920206860136</v>
      </c>
    </row>
    <row r="326" spans="1:22">
      <c r="A326" s="13">
        <v>0</v>
      </c>
      <c r="B326" s="13">
        <v>1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1</v>
      </c>
      <c r="P326" s="13">
        <v>0</v>
      </c>
      <c r="Q326" s="13">
        <v>0</v>
      </c>
      <c r="R326" s="13">
        <v>0</v>
      </c>
      <c r="S326" s="13">
        <v>0</v>
      </c>
      <c r="T326" s="13"/>
      <c r="U326" s="14">
        <v>0</v>
      </c>
      <c r="V326" s="27">
        <f>SUMPRODUCT(A326:S326,MyLM!B$2:T$2)+MyLM!$U$2</f>
        <v>0.22913039943724256</v>
      </c>
    </row>
    <row r="327" spans="1:22">
      <c r="A327" s="13">
        <v>1</v>
      </c>
      <c r="B327" s="13">
        <v>0</v>
      </c>
      <c r="C327" s="13">
        <v>0</v>
      </c>
      <c r="D327" s="13">
        <v>0</v>
      </c>
      <c r="E327" s="13">
        <v>0</v>
      </c>
      <c r="F327" s="13">
        <v>1</v>
      </c>
      <c r="G327" s="13">
        <v>0</v>
      </c>
      <c r="H327" s="13">
        <v>0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/>
      <c r="U327" s="14">
        <v>0</v>
      </c>
      <c r="V327" s="27">
        <f>SUMPRODUCT(A327:S327,MyLM!B$2:T$2)+MyLM!$U$2</f>
        <v>4.1893457436354364E-2</v>
      </c>
    </row>
    <row r="328" spans="1:22">
      <c r="A328" s="13">
        <v>1</v>
      </c>
      <c r="B328" s="13">
        <v>0</v>
      </c>
      <c r="C328" s="13">
        <v>1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1</v>
      </c>
      <c r="P328" s="13">
        <v>0</v>
      </c>
      <c r="Q328" s="13">
        <v>0</v>
      </c>
      <c r="R328" s="13">
        <v>0</v>
      </c>
      <c r="S328" s="13">
        <v>0</v>
      </c>
      <c r="T328" s="13"/>
      <c r="U328" s="14">
        <v>0</v>
      </c>
      <c r="V328" s="27">
        <f>SUMPRODUCT(A328:S328,MyLM!B$2:T$2)+MyLM!$U$2</f>
        <v>0.16333284278007104</v>
      </c>
    </row>
    <row r="329" spans="1:22">
      <c r="A329" s="13">
        <v>1</v>
      </c>
      <c r="B329" s="13">
        <v>0</v>
      </c>
      <c r="C329" s="13">
        <v>1</v>
      </c>
      <c r="D329" s="13">
        <v>0</v>
      </c>
      <c r="E329" s="13">
        <v>0</v>
      </c>
      <c r="F329" s="13">
        <v>0</v>
      </c>
      <c r="G329" s="13">
        <v>1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/>
      <c r="U329" s="14">
        <v>0</v>
      </c>
      <c r="V329" s="27">
        <f>SUMPRODUCT(A329:S329,MyLM!B$2:T$2)+MyLM!$U$2</f>
        <v>9.8723281533379004E-2</v>
      </c>
    </row>
    <row r="330" spans="1:22">
      <c r="A330" s="13">
        <v>0</v>
      </c>
      <c r="B330" s="13">
        <v>0</v>
      </c>
      <c r="C330" s="13">
        <v>0</v>
      </c>
      <c r="D330" s="13">
        <v>0</v>
      </c>
      <c r="E330" s="13">
        <v>0</v>
      </c>
      <c r="F330" s="13">
        <v>1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/>
      <c r="U330" s="14">
        <v>0</v>
      </c>
      <c r="V330" s="27">
        <f>SUMPRODUCT(A330:S330,MyLM!B$2:T$2)+MyLM!$U$2</f>
        <v>0.24118095446381932</v>
      </c>
    </row>
    <row r="331" spans="1:22">
      <c r="A331" s="13">
        <v>0</v>
      </c>
      <c r="B331" s="13">
        <v>1</v>
      </c>
      <c r="C331" s="13">
        <v>0</v>
      </c>
      <c r="D331" s="13">
        <v>1</v>
      </c>
      <c r="E331" s="13">
        <v>0</v>
      </c>
      <c r="F331" s="13">
        <v>0</v>
      </c>
      <c r="G331" s="13">
        <v>1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1</v>
      </c>
      <c r="S331" s="13">
        <v>0</v>
      </c>
      <c r="T331" s="13"/>
      <c r="U331" s="14">
        <v>0</v>
      </c>
      <c r="V331" s="27">
        <f>SUMPRODUCT(A331:S331,MyLM!B$2:T$2)+MyLM!$U$2</f>
        <v>-6.4883046198774885E-2</v>
      </c>
    </row>
    <row r="332" spans="1:22">
      <c r="A332" s="13">
        <v>0</v>
      </c>
      <c r="B332" s="13">
        <v>1</v>
      </c>
      <c r="C332" s="13">
        <v>1</v>
      </c>
      <c r="D332" s="13">
        <v>0</v>
      </c>
      <c r="E332" s="13">
        <v>0</v>
      </c>
      <c r="F332" s="13">
        <v>1</v>
      </c>
      <c r="G332" s="13">
        <v>1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/>
      <c r="U332" s="14">
        <v>0</v>
      </c>
      <c r="V332" s="27">
        <f>SUMPRODUCT(A332:S332,MyLM!B$2:T$2)+MyLM!$U$2</f>
        <v>-3.5655846340331643E-2</v>
      </c>
    </row>
    <row r="333" spans="1:22">
      <c r="A333" s="13">
        <v>0</v>
      </c>
      <c r="B333" s="13">
        <v>0</v>
      </c>
      <c r="C333" s="13">
        <v>1</v>
      </c>
      <c r="D333" s="13">
        <v>0</v>
      </c>
      <c r="E333" s="13">
        <v>0</v>
      </c>
      <c r="F333" s="13">
        <v>1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/>
      <c r="U333" s="14">
        <v>0</v>
      </c>
      <c r="V333" s="27">
        <f>SUMPRODUCT(A333:S333,MyLM!B$2:T$2)+MyLM!$U$2</f>
        <v>0.29134145561188374</v>
      </c>
    </row>
    <row r="334" spans="1:22">
      <c r="A334" s="13">
        <v>1</v>
      </c>
      <c r="B334" s="13">
        <v>0</v>
      </c>
      <c r="C334" s="13">
        <v>1</v>
      </c>
      <c r="D334" s="13">
        <v>0</v>
      </c>
      <c r="E334" s="13">
        <v>0</v>
      </c>
      <c r="F334" s="13">
        <v>1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/>
      <c r="U334" s="14">
        <v>0</v>
      </c>
      <c r="V334" s="27">
        <f>SUMPRODUCT(A334:S334,MyLM!B$2:T$2)+MyLM!$U$2</f>
        <v>9.2053958584418782E-2</v>
      </c>
    </row>
    <row r="335" spans="1:22">
      <c r="A335" s="13">
        <v>1</v>
      </c>
      <c r="B335" s="13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1</v>
      </c>
      <c r="P335" s="13">
        <v>0</v>
      </c>
      <c r="Q335" s="13">
        <v>0</v>
      </c>
      <c r="R335" s="13">
        <v>0</v>
      </c>
      <c r="S335" s="13">
        <v>0</v>
      </c>
      <c r="T335" s="13"/>
      <c r="U335" s="14">
        <v>0</v>
      </c>
      <c r="V335" s="27">
        <f>SUMPRODUCT(A335:S335,MyLM!B$2:T$2)+MyLM!$U$2</f>
        <v>0.11317234163200657</v>
      </c>
    </row>
    <row r="336" spans="1:22">
      <c r="A336" s="13">
        <v>1</v>
      </c>
      <c r="B336" s="13">
        <v>0</v>
      </c>
      <c r="C336" s="13">
        <v>1</v>
      </c>
      <c r="D336" s="13">
        <v>0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1</v>
      </c>
      <c r="S336" s="13">
        <v>0</v>
      </c>
      <c r="T336" s="13"/>
      <c r="U336" s="14">
        <v>0</v>
      </c>
      <c r="V336" s="27">
        <f>SUMPRODUCT(A336:S336,MyLM!B$2:T$2)+MyLM!$U$2</f>
        <v>4.8276340459682099E-2</v>
      </c>
    </row>
    <row r="337" spans="1:22">
      <c r="A337" s="13">
        <v>1</v>
      </c>
      <c r="B337" s="13">
        <v>0</v>
      </c>
      <c r="C337" s="13">
        <v>1</v>
      </c>
      <c r="D337" s="13">
        <v>0</v>
      </c>
      <c r="E337" s="13">
        <v>0</v>
      </c>
      <c r="F337" s="13">
        <v>1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/>
      <c r="U337" s="14">
        <v>0</v>
      </c>
      <c r="V337" s="27">
        <f>SUMPRODUCT(A337:S337,MyLM!B$2:T$2)+MyLM!$U$2</f>
        <v>9.2053958584418782E-2</v>
      </c>
    </row>
    <row r="338" spans="1:22">
      <c r="A338" s="13">
        <v>1</v>
      </c>
      <c r="B338" s="13">
        <v>0</v>
      </c>
      <c r="C338" s="13">
        <v>1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1</v>
      </c>
      <c r="P338" s="13">
        <v>0</v>
      </c>
      <c r="Q338" s="13">
        <v>0</v>
      </c>
      <c r="R338" s="13">
        <v>1</v>
      </c>
      <c r="S338" s="13">
        <v>0</v>
      </c>
      <c r="T338" s="13"/>
      <c r="U338" s="14">
        <v>0</v>
      </c>
      <c r="V338" s="27">
        <f>SUMPRODUCT(A338:S338,MyLM!B$2:T$2)+MyLM!$U$2</f>
        <v>-0.13078196102361223</v>
      </c>
    </row>
    <row r="339" spans="1:22">
      <c r="A339" s="13">
        <v>0</v>
      </c>
      <c r="B339" s="13">
        <v>1</v>
      </c>
      <c r="C339" s="13">
        <v>0</v>
      </c>
      <c r="D339" s="13">
        <v>1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1</v>
      </c>
      <c r="P339" s="13">
        <v>0</v>
      </c>
      <c r="Q339" s="13">
        <v>0</v>
      </c>
      <c r="R339" s="13">
        <v>0</v>
      </c>
      <c r="S339" s="13">
        <v>0</v>
      </c>
      <c r="T339" s="13"/>
      <c r="U339" s="14">
        <v>0</v>
      </c>
      <c r="V339" s="27">
        <f>SUMPRODUCT(A339:S339,MyLM!B$2:T$2)+MyLM!$U$2</f>
        <v>0.29384131885160036</v>
      </c>
    </row>
    <row r="340" spans="1:22">
      <c r="A340" s="13">
        <v>1</v>
      </c>
      <c r="B340" s="13">
        <v>0</v>
      </c>
      <c r="C340" s="13">
        <v>0</v>
      </c>
      <c r="D340" s="13">
        <v>1</v>
      </c>
      <c r="E340" s="13">
        <v>0</v>
      </c>
      <c r="F340" s="13">
        <v>0</v>
      </c>
      <c r="G340" s="13">
        <v>1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/>
      <c r="U340" s="14">
        <v>0</v>
      </c>
      <c r="V340" s="27">
        <f>SUMPRODUCT(A340:S340,MyLM!B$2:T$2)+MyLM!$U$2</f>
        <v>0.11327369979967233</v>
      </c>
    </row>
    <row r="341" spans="1:22">
      <c r="A341" s="13">
        <v>1</v>
      </c>
      <c r="B341" s="13">
        <v>0</v>
      </c>
      <c r="C341" s="13">
        <v>1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/>
      <c r="U341" s="14">
        <v>0</v>
      </c>
      <c r="V341" s="27">
        <f>SUMPRODUCT(A341:S341,MyLM!B$2:T$2)+MyLM!$U$2</f>
        <v>0.34239114426336537</v>
      </c>
    </row>
    <row r="342" spans="1:22">
      <c r="A342" s="13">
        <v>1</v>
      </c>
      <c r="B342" s="13">
        <v>0</v>
      </c>
      <c r="C342" s="13">
        <v>0</v>
      </c>
      <c r="D342" s="13">
        <v>0</v>
      </c>
      <c r="E342" s="13">
        <v>0</v>
      </c>
      <c r="F342" s="13">
        <v>1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/>
      <c r="U342" s="14">
        <v>0</v>
      </c>
      <c r="V342" s="27">
        <f>SUMPRODUCT(A342:S342,MyLM!B$2:T$2)+MyLM!$U$2</f>
        <v>4.1893457436354364E-2</v>
      </c>
    </row>
    <row r="343" spans="1:22">
      <c r="A343" s="13">
        <v>1</v>
      </c>
      <c r="B343" s="13">
        <v>0</v>
      </c>
      <c r="C343" s="13">
        <v>1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/>
      <c r="U343" s="14">
        <v>0</v>
      </c>
      <c r="V343" s="27">
        <f>SUMPRODUCT(A343:S343,MyLM!B$2:T$2)+MyLM!$U$2</f>
        <v>0.34239114426336537</v>
      </c>
    </row>
    <row r="344" spans="1:22">
      <c r="A344" s="13">
        <v>1</v>
      </c>
      <c r="B344" s="13">
        <v>0</v>
      </c>
      <c r="C344" s="13">
        <v>0</v>
      </c>
      <c r="D344" s="13">
        <v>1</v>
      </c>
      <c r="E344" s="13">
        <v>0</v>
      </c>
      <c r="F344" s="13">
        <v>0</v>
      </c>
      <c r="G344" s="13">
        <v>1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1</v>
      </c>
      <c r="S344" s="13">
        <v>0</v>
      </c>
      <c r="T344" s="13"/>
      <c r="U344" s="14">
        <v>0</v>
      </c>
      <c r="V344" s="27">
        <f>SUMPRODUCT(A344:S344,MyLM!B$2:T$2)+MyLM!$U$2</f>
        <v>-0.18084110400401093</v>
      </c>
    </row>
    <row r="345" spans="1:22">
      <c r="A345" s="13">
        <v>0</v>
      </c>
      <c r="B345" s="13">
        <v>0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/>
      <c r="U345" s="14">
        <v>0</v>
      </c>
      <c r="V345" s="27">
        <f>SUMPRODUCT(A345:S345,MyLM!B$2:T$2)+MyLM!$U$2</f>
        <v>0.4915181401427659</v>
      </c>
    </row>
    <row r="346" spans="1:22">
      <c r="A346" s="13">
        <v>1</v>
      </c>
      <c r="B346" s="13">
        <v>0</v>
      </c>
      <c r="C346" s="13">
        <v>1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1</v>
      </c>
      <c r="S346" s="13">
        <v>0</v>
      </c>
      <c r="T346" s="13"/>
      <c r="U346" s="14">
        <v>0</v>
      </c>
      <c r="V346" s="27">
        <f>SUMPRODUCT(A346:S346,MyLM!B$2:T$2)+MyLM!$U$2</f>
        <v>4.8276340459682099E-2</v>
      </c>
    </row>
    <row r="347" spans="1:22">
      <c r="A347" s="13">
        <v>1</v>
      </c>
      <c r="B347" s="13">
        <v>0</v>
      </c>
      <c r="C347" s="13">
        <v>0</v>
      </c>
      <c r="D347" s="13">
        <v>0</v>
      </c>
      <c r="E347" s="13">
        <v>0</v>
      </c>
      <c r="F347" s="13">
        <v>1</v>
      </c>
      <c r="G347" s="13">
        <v>1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/>
      <c r="U347" s="14">
        <v>0</v>
      </c>
      <c r="V347" s="27">
        <f>SUMPRODUCT(A347:S347,MyLM!B$2:T$2)+MyLM!$U$2</f>
        <v>-0.20177440529363205</v>
      </c>
    </row>
    <row r="348" spans="1:22">
      <c r="A348" s="13">
        <v>1</v>
      </c>
      <c r="B348" s="13">
        <v>0</v>
      </c>
      <c r="C348" s="13">
        <v>1</v>
      </c>
      <c r="D348" s="13">
        <v>0</v>
      </c>
      <c r="E348" s="13">
        <v>0</v>
      </c>
      <c r="F348" s="13">
        <v>1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1</v>
      </c>
      <c r="S348" s="13">
        <v>0</v>
      </c>
      <c r="T348" s="13"/>
      <c r="U348" s="14">
        <v>0</v>
      </c>
      <c r="V348" s="27">
        <f>SUMPRODUCT(A348:S348,MyLM!B$2:T$2)+MyLM!$U$2</f>
        <v>-0.20206084521926454</v>
      </c>
    </row>
    <row r="349" spans="1:22">
      <c r="A349" s="13">
        <v>0</v>
      </c>
      <c r="B349" s="13">
        <v>0</v>
      </c>
      <c r="C349" s="13">
        <v>1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0</v>
      </c>
      <c r="L349" s="13">
        <v>1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/>
      <c r="U349" s="14">
        <v>0</v>
      </c>
      <c r="V349" s="27">
        <f>SUMPRODUCT(A349:S349,MyLM!B$2:T$2)+MyLM!$U$2</f>
        <v>0.82016248898980448</v>
      </c>
    </row>
    <row r="350" spans="1:22">
      <c r="A350" s="13">
        <v>1</v>
      </c>
      <c r="B350" s="13">
        <v>0</v>
      </c>
      <c r="C350" s="13">
        <v>1</v>
      </c>
      <c r="D350" s="13">
        <v>0</v>
      </c>
      <c r="E350" s="13">
        <v>0</v>
      </c>
      <c r="F350" s="13">
        <v>0</v>
      </c>
      <c r="G350" s="13">
        <v>1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1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/>
      <c r="U350" s="14">
        <v>0</v>
      </c>
      <c r="V350" s="27">
        <f>SUMPRODUCT(A350:S350,MyLM!B$2:T$2)+MyLM!$U$2</f>
        <v>0.20812087362354664</v>
      </c>
    </row>
    <row r="351" spans="1:22">
      <c r="A351" s="13">
        <v>0</v>
      </c>
      <c r="B351" s="13">
        <v>1</v>
      </c>
      <c r="C351" s="13">
        <v>1</v>
      </c>
      <c r="D351" s="13">
        <v>0</v>
      </c>
      <c r="E351" s="13">
        <v>0</v>
      </c>
      <c r="F351" s="13">
        <v>0</v>
      </c>
      <c r="G351" s="13">
        <v>0</v>
      </c>
      <c r="H351" s="13">
        <v>0</v>
      </c>
      <c r="I351" s="13">
        <v>1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1</v>
      </c>
      <c r="T351" s="13"/>
      <c r="U351" s="14">
        <v>0</v>
      </c>
      <c r="V351" s="27">
        <f>SUMPRODUCT(A351:S351,MyLM!B$2:T$2)+MyLM!$U$2</f>
        <v>0.90396714783815824</v>
      </c>
    </row>
    <row r="352" spans="1:22">
      <c r="A352" s="13">
        <v>0</v>
      </c>
      <c r="B352" s="13">
        <v>0</v>
      </c>
      <c r="C352" s="13">
        <v>0</v>
      </c>
      <c r="D352" s="13">
        <v>1</v>
      </c>
      <c r="E352" s="13">
        <v>0</v>
      </c>
      <c r="F352" s="13">
        <v>1</v>
      </c>
      <c r="G352" s="13">
        <v>1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1</v>
      </c>
      <c r="P352" s="13">
        <v>0</v>
      </c>
      <c r="Q352" s="13">
        <v>0</v>
      </c>
      <c r="R352" s="13">
        <v>0</v>
      </c>
      <c r="S352" s="13">
        <v>0</v>
      </c>
      <c r="T352" s="13"/>
      <c r="U352" s="14">
        <v>0</v>
      </c>
      <c r="V352" s="27">
        <f>SUMPRODUCT(A352:S352,MyLM!B$2:T$2)+MyLM!$U$2</f>
        <v>-0.11683429033510367</v>
      </c>
    </row>
    <row r="353" spans="1:22">
      <c r="A353" s="13">
        <v>0</v>
      </c>
      <c r="B353" s="13">
        <v>1</v>
      </c>
      <c r="C353" s="13">
        <v>0</v>
      </c>
      <c r="D353" s="13">
        <v>1</v>
      </c>
      <c r="E353" s="13">
        <v>0</v>
      </c>
      <c r="F353" s="13">
        <v>0</v>
      </c>
      <c r="G353" s="13">
        <v>1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1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/>
      <c r="U353" s="14">
        <v>0</v>
      </c>
      <c r="V353" s="27">
        <f>SUMPRODUCT(A353:S353,MyLM!B$2:T$2)+MyLM!$U$2</f>
        <v>0.49701750192640914</v>
      </c>
    </row>
    <row r="354" spans="1:22">
      <c r="A354" s="13">
        <v>0</v>
      </c>
      <c r="B354" s="13">
        <v>0</v>
      </c>
      <c r="C354" s="13">
        <v>0</v>
      </c>
      <c r="D354" s="13">
        <v>1</v>
      </c>
      <c r="E354" s="13">
        <v>0</v>
      </c>
      <c r="F354" s="13">
        <v>1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/>
      <c r="U354" s="14">
        <v>0</v>
      </c>
      <c r="V354" s="27">
        <f>SUMPRODUCT(A354:S354,MyLM!B$2:T$2)+MyLM!$U$2</f>
        <v>0.30589187387817712</v>
      </c>
    </row>
    <row r="355" spans="1:22">
      <c r="A355" s="13">
        <v>1</v>
      </c>
      <c r="B355" s="13">
        <v>0</v>
      </c>
      <c r="C355" s="13">
        <v>0</v>
      </c>
      <c r="D355" s="13">
        <v>1</v>
      </c>
      <c r="E355" s="13">
        <v>0</v>
      </c>
      <c r="F355" s="13">
        <v>1</v>
      </c>
      <c r="G355" s="13">
        <v>1</v>
      </c>
      <c r="H355" s="13">
        <v>0</v>
      </c>
      <c r="I355" s="13">
        <v>0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/>
      <c r="U355" s="14">
        <v>0</v>
      </c>
      <c r="V355" s="27">
        <f>SUMPRODUCT(A355:S355,MyLM!B$2:T$2)+MyLM!$U$2</f>
        <v>-0.13706348587927425</v>
      </c>
    </row>
    <row r="356" spans="1:22">
      <c r="A356" s="13">
        <v>0</v>
      </c>
      <c r="B356" s="13">
        <v>0</v>
      </c>
      <c r="C356" s="13">
        <v>1</v>
      </c>
      <c r="D356" s="13">
        <v>0</v>
      </c>
      <c r="E356" s="13">
        <v>0</v>
      </c>
      <c r="F356" s="13">
        <v>0</v>
      </c>
      <c r="G356" s="13">
        <v>1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1</v>
      </c>
      <c r="S356" s="13">
        <v>0</v>
      </c>
      <c r="T356" s="13"/>
      <c r="U356" s="14">
        <v>0</v>
      </c>
      <c r="V356" s="27">
        <f>SUMPRODUCT(A356:S356,MyLM!B$2:T$2)+MyLM!$U$2</f>
        <v>3.8959747571606917E-3</v>
      </c>
    </row>
    <row r="357" spans="1:22">
      <c r="A357" s="13">
        <v>1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1</v>
      </c>
      <c r="T357" s="13"/>
      <c r="U357" s="14">
        <v>0</v>
      </c>
      <c r="V357" s="27">
        <f>SUMPRODUCT(A357:S357,MyLM!B$2:T$2)+MyLM!$U$2</f>
        <v>0.53758385480545323</v>
      </c>
    </row>
    <row r="358" spans="1:22">
      <c r="A358" s="13">
        <v>0</v>
      </c>
      <c r="B358" s="13">
        <v>0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1</v>
      </c>
      <c r="N358" s="13">
        <v>1</v>
      </c>
      <c r="O358" s="13">
        <v>0</v>
      </c>
      <c r="P358" s="13">
        <v>0</v>
      </c>
      <c r="Q358" s="13">
        <v>0</v>
      </c>
      <c r="R358" s="13">
        <v>1</v>
      </c>
      <c r="S358" s="13">
        <v>1</v>
      </c>
      <c r="T358" s="13"/>
      <c r="U358" s="14">
        <v>0</v>
      </c>
      <c r="V358" s="27">
        <f>SUMPRODUCT(A358:S358,MyLM!B$2:T$2)+MyLM!$U$2</f>
        <v>0.81993988444090338</v>
      </c>
    </row>
    <row r="359" spans="1:22">
      <c r="A359" s="13">
        <v>0</v>
      </c>
      <c r="B359" s="13">
        <v>0</v>
      </c>
      <c r="C359" s="13">
        <v>1</v>
      </c>
      <c r="D359" s="13">
        <v>0</v>
      </c>
      <c r="E359" s="13">
        <v>0</v>
      </c>
      <c r="F359" s="13">
        <v>1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/>
      <c r="U359" s="14">
        <v>0</v>
      </c>
      <c r="V359" s="27">
        <f>SUMPRODUCT(A359:S359,MyLM!B$2:T$2)+MyLM!$U$2</f>
        <v>0.29134145561188374</v>
      </c>
    </row>
    <row r="360" spans="1:22">
      <c r="A360" s="13">
        <v>0</v>
      </c>
      <c r="B360" s="13">
        <v>0</v>
      </c>
      <c r="C360" s="13">
        <v>1</v>
      </c>
      <c r="D360" s="13">
        <v>0</v>
      </c>
      <c r="E360" s="13">
        <v>0</v>
      </c>
      <c r="F360" s="13">
        <v>0</v>
      </c>
      <c r="G360" s="13">
        <v>1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/>
      <c r="U360" s="14">
        <v>0</v>
      </c>
      <c r="V360" s="27">
        <f>SUMPRODUCT(A360:S360,MyLM!B$2:T$2)+MyLM!$U$2</f>
        <v>0.29801077856084396</v>
      </c>
    </row>
    <row r="361" spans="1:22">
      <c r="A361" s="13">
        <v>1</v>
      </c>
      <c r="B361" s="13">
        <v>0</v>
      </c>
      <c r="C361" s="13">
        <v>1</v>
      </c>
      <c r="D361" s="13">
        <v>0</v>
      </c>
      <c r="E361" s="13">
        <v>0</v>
      </c>
      <c r="F361" s="13">
        <v>1</v>
      </c>
      <c r="G361" s="13">
        <v>1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/>
      <c r="U361" s="14">
        <v>0</v>
      </c>
      <c r="V361" s="27">
        <f>SUMPRODUCT(A361:S361,MyLM!B$2:T$2)+MyLM!$U$2</f>
        <v>-0.15161390414556758</v>
      </c>
    </row>
    <row r="362" spans="1:22">
      <c r="A362" s="13">
        <v>1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/>
      <c r="U362" s="14">
        <v>0</v>
      </c>
      <c r="V362" s="27">
        <f>SUMPRODUCT(A362:S362,MyLM!B$2:T$2)+MyLM!$U$2</f>
        <v>0.29223064311530089</v>
      </c>
    </row>
    <row r="363" spans="1:22">
      <c r="A363" s="13">
        <v>1</v>
      </c>
      <c r="B363" s="13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/>
      <c r="U363" s="14">
        <v>0</v>
      </c>
      <c r="V363" s="27">
        <f>SUMPRODUCT(A363:S363,MyLM!B$2:T$2)+MyLM!$U$2</f>
        <v>0.29223064311530089</v>
      </c>
    </row>
    <row r="364" spans="1:22">
      <c r="A364" s="13">
        <v>1</v>
      </c>
      <c r="B364" s="13">
        <v>0</v>
      </c>
      <c r="C364" s="13">
        <v>0</v>
      </c>
      <c r="D364" s="13">
        <v>1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1</v>
      </c>
      <c r="R364" s="13">
        <v>0</v>
      </c>
      <c r="S364" s="13">
        <v>0</v>
      </c>
      <c r="T364" s="13"/>
      <c r="U364" s="14">
        <v>0</v>
      </c>
      <c r="V364" s="27">
        <f>SUMPRODUCT(A364:S364,MyLM!B$2:T$2)+MyLM!$U$2</f>
        <v>0.56374428949799749</v>
      </c>
    </row>
    <row r="365" spans="1:22">
      <c r="A365" s="13">
        <v>1</v>
      </c>
      <c r="B365" s="13">
        <v>0</v>
      </c>
      <c r="C365" s="13">
        <v>1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1</v>
      </c>
      <c r="T365" s="13"/>
      <c r="U365" s="14">
        <v>0</v>
      </c>
      <c r="V365" s="27">
        <f>SUMPRODUCT(A365:S365,MyLM!B$2:T$2)+MyLM!$U$2</f>
        <v>0.58774435595351759</v>
      </c>
    </row>
    <row r="366" spans="1:22">
      <c r="A366" s="13">
        <v>0</v>
      </c>
      <c r="B366" s="13">
        <v>0</v>
      </c>
      <c r="C366" s="13">
        <v>1</v>
      </c>
      <c r="D366" s="13">
        <v>0</v>
      </c>
      <c r="E366" s="13">
        <v>0</v>
      </c>
      <c r="F366" s="13">
        <v>0</v>
      </c>
      <c r="G366" s="13">
        <v>1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/>
      <c r="U366" s="14">
        <v>0</v>
      </c>
      <c r="V366" s="27">
        <f>SUMPRODUCT(A366:S366,MyLM!B$2:T$2)+MyLM!$U$2</f>
        <v>0.29801077856084396</v>
      </c>
    </row>
    <row r="367" spans="1:22">
      <c r="A367" s="13">
        <v>0</v>
      </c>
      <c r="B367" s="13">
        <v>0</v>
      </c>
      <c r="C367" s="13">
        <v>1</v>
      </c>
      <c r="D367" s="13">
        <v>0</v>
      </c>
      <c r="E367" s="13">
        <v>0</v>
      </c>
      <c r="F367" s="13">
        <v>1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/>
      <c r="U367" s="14">
        <v>0</v>
      </c>
      <c r="V367" s="27">
        <f>SUMPRODUCT(A367:S367,MyLM!B$2:T$2)+MyLM!$U$2</f>
        <v>0.29134145561188374</v>
      </c>
    </row>
    <row r="368" spans="1:22">
      <c r="A368" s="13">
        <v>0</v>
      </c>
      <c r="B368" s="13">
        <v>1</v>
      </c>
      <c r="C368" s="13">
        <v>1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1</v>
      </c>
      <c r="P368" s="13">
        <v>0</v>
      </c>
      <c r="Q368" s="13">
        <v>0</v>
      </c>
      <c r="R368" s="13">
        <v>0</v>
      </c>
      <c r="S368" s="13">
        <v>0</v>
      </c>
      <c r="T368" s="13"/>
      <c r="U368" s="14">
        <v>0</v>
      </c>
      <c r="V368" s="27">
        <f>SUMPRODUCT(A368:S368,MyLM!B$2:T$2)+MyLM!$U$2</f>
        <v>0.27929090058530703</v>
      </c>
    </row>
    <row r="369" spans="1:22">
      <c r="A369" s="13">
        <v>1</v>
      </c>
      <c r="B369" s="13">
        <v>0</v>
      </c>
      <c r="C369" s="13">
        <v>1</v>
      </c>
      <c r="D369" s="13">
        <v>0</v>
      </c>
      <c r="E369" s="13">
        <v>0</v>
      </c>
      <c r="F369" s="13">
        <v>1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/>
      <c r="U369" s="14">
        <v>0</v>
      </c>
      <c r="V369" s="27">
        <f>SUMPRODUCT(A369:S369,MyLM!B$2:T$2)+MyLM!$U$2</f>
        <v>9.2053958584418782E-2</v>
      </c>
    </row>
    <row r="370" spans="1:22">
      <c r="A370" s="13">
        <v>0</v>
      </c>
      <c r="B370" s="13">
        <v>0</v>
      </c>
      <c r="C370" s="13">
        <v>1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1</v>
      </c>
      <c r="S370" s="13">
        <v>0</v>
      </c>
      <c r="T370" s="13"/>
      <c r="U370" s="14">
        <v>0</v>
      </c>
      <c r="V370" s="27">
        <f>SUMPRODUCT(A370:S370,MyLM!B$2:T$2)+MyLM!$U$2</f>
        <v>0.24756383748714708</v>
      </c>
    </row>
    <row r="371" spans="1:22">
      <c r="A371" s="13">
        <v>0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1</v>
      </c>
      <c r="O371" s="13">
        <v>0</v>
      </c>
      <c r="P371" s="13">
        <v>0</v>
      </c>
      <c r="Q371" s="13">
        <v>0</v>
      </c>
      <c r="R371" s="13">
        <v>1</v>
      </c>
      <c r="S371" s="13">
        <v>0</v>
      </c>
      <c r="T371" s="13"/>
      <c r="U371" s="14">
        <v>0</v>
      </c>
      <c r="V371" s="27">
        <f>SUMPRODUCT(A371:S371,MyLM!B$2:T$2)+MyLM!$U$2</f>
        <v>0.30680092842925027</v>
      </c>
    </row>
    <row r="372" spans="1:22">
      <c r="A372" s="13">
        <v>1</v>
      </c>
      <c r="B372" s="13">
        <v>0</v>
      </c>
      <c r="C372" s="13">
        <v>0</v>
      </c>
      <c r="D372" s="13">
        <v>1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/>
      <c r="U372" s="14">
        <v>0</v>
      </c>
      <c r="V372" s="27">
        <f>SUMPRODUCT(A372:S372,MyLM!B$2:T$2)+MyLM!$U$2</f>
        <v>0.35694156252965875</v>
      </c>
    </row>
    <row r="373" spans="1:22">
      <c r="A373" s="13">
        <v>1</v>
      </c>
      <c r="B373" s="13">
        <v>0</v>
      </c>
      <c r="C373" s="13">
        <v>1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/>
      <c r="U373" s="14">
        <v>0</v>
      </c>
      <c r="V373" s="27">
        <f>SUMPRODUCT(A373:S373,MyLM!B$2:T$2)+MyLM!$U$2</f>
        <v>0.34239114426336537</v>
      </c>
    </row>
    <row r="374" spans="1:22">
      <c r="A374" s="13">
        <v>0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1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/>
      <c r="U374" s="14">
        <v>0</v>
      </c>
      <c r="V374" s="27">
        <f>SUMPRODUCT(A374:S374,MyLM!B$2:T$2)+MyLM!$U$2</f>
        <v>0.24785027741277951</v>
      </c>
    </row>
    <row r="375" spans="1:22">
      <c r="A375" s="13">
        <v>0</v>
      </c>
      <c r="B375" s="13">
        <v>1</v>
      </c>
      <c r="C375" s="13">
        <v>0</v>
      </c>
      <c r="D375" s="13">
        <v>0</v>
      </c>
      <c r="E375" s="13">
        <v>0</v>
      </c>
      <c r="F375" s="13">
        <v>0</v>
      </c>
      <c r="G375" s="13">
        <v>1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1</v>
      </c>
      <c r="P375" s="13">
        <v>0</v>
      </c>
      <c r="Q375" s="13">
        <v>0</v>
      </c>
      <c r="R375" s="13">
        <v>0</v>
      </c>
      <c r="S375" s="13">
        <v>0</v>
      </c>
      <c r="T375" s="13"/>
      <c r="U375" s="14">
        <v>0</v>
      </c>
      <c r="V375" s="27">
        <f>SUMPRODUCT(A375:S375,MyLM!B$2:T$2)+MyLM!$U$2</f>
        <v>-1.4537463292743802E-2</v>
      </c>
    </row>
    <row r="376" spans="1:22">
      <c r="A376" s="13">
        <v>0</v>
      </c>
      <c r="B376" s="13">
        <v>1</v>
      </c>
      <c r="C376" s="13">
        <v>0</v>
      </c>
      <c r="D376" s="13">
        <v>1</v>
      </c>
      <c r="E376" s="13">
        <v>0</v>
      </c>
      <c r="F376" s="13">
        <v>0</v>
      </c>
      <c r="G376" s="13">
        <v>1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/>
      <c r="U376" s="14">
        <v>0</v>
      </c>
      <c r="V376" s="27">
        <f>SUMPRODUCT(A376:S376,MyLM!B$2:T$2)+MyLM!$U$2</f>
        <v>0.22923175760490838</v>
      </c>
    </row>
    <row r="377" spans="1:22">
      <c r="A377" s="13">
        <v>0</v>
      </c>
      <c r="B377" s="13">
        <v>0</v>
      </c>
      <c r="C377" s="13">
        <v>1</v>
      </c>
      <c r="D377" s="13">
        <v>0</v>
      </c>
      <c r="E377" s="13">
        <v>0</v>
      </c>
      <c r="F377" s="13">
        <v>1</v>
      </c>
      <c r="G377" s="13">
        <v>1</v>
      </c>
      <c r="H377" s="13">
        <v>0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1</v>
      </c>
      <c r="P377" s="13">
        <v>0</v>
      </c>
      <c r="Q377" s="13">
        <v>0</v>
      </c>
      <c r="R377" s="13">
        <v>0</v>
      </c>
      <c r="S377" s="13">
        <v>1</v>
      </c>
      <c r="T377" s="13"/>
      <c r="U377" s="14">
        <v>0</v>
      </c>
      <c r="V377" s="27">
        <f>SUMPRODUCT(A377:S377,MyLM!B$2:T$2)+MyLM!$U$2</f>
        <v>0.11396850308875528</v>
      </c>
    </row>
    <row r="378" spans="1:22">
      <c r="A378" s="13">
        <v>0</v>
      </c>
      <c r="B378" s="13">
        <v>0</v>
      </c>
      <c r="C378" s="13">
        <v>0</v>
      </c>
      <c r="D378" s="13">
        <v>0</v>
      </c>
      <c r="E378" s="13">
        <v>0</v>
      </c>
      <c r="F378" s="13">
        <v>1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/>
      <c r="U378" s="14">
        <v>0</v>
      </c>
      <c r="V378" s="27">
        <f>SUMPRODUCT(A378:S378,MyLM!B$2:T$2)+MyLM!$U$2</f>
        <v>0.24118095446381932</v>
      </c>
    </row>
    <row r="379" spans="1:22">
      <c r="A379" s="13">
        <v>1</v>
      </c>
      <c r="B379" s="13">
        <v>0</v>
      </c>
      <c r="C379" s="13">
        <v>0</v>
      </c>
      <c r="D379" s="13">
        <v>1</v>
      </c>
      <c r="E379" s="13">
        <v>0</v>
      </c>
      <c r="F379" s="13">
        <v>0</v>
      </c>
      <c r="G379" s="13">
        <v>1</v>
      </c>
      <c r="H379" s="13">
        <v>0</v>
      </c>
      <c r="I379" s="13">
        <v>0</v>
      </c>
      <c r="J379" s="13">
        <v>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/>
      <c r="U379" s="14">
        <v>0</v>
      </c>
      <c r="V379" s="27">
        <f>SUMPRODUCT(A379:S379,MyLM!B$2:T$2)+MyLM!$U$2</f>
        <v>0.11327369979967233</v>
      </c>
    </row>
    <row r="380" spans="1:22">
      <c r="A380" s="13">
        <v>0</v>
      </c>
      <c r="B380" s="13">
        <v>0</v>
      </c>
      <c r="C380" s="13">
        <v>0</v>
      </c>
      <c r="D380" s="13">
        <v>0</v>
      </c>
      <c r="E380" s="13">
        <v>0</v>
      </c>
      <c r="F380" s="13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1</v>
      </c>
      <c r="S380" s="13">
        <v>0</v>
      </c>
      <c r="T380" s="13"/>
      <c r="U380" s="14">
        <v>0</v>
      </c>
      <c r="V380" s="27">
        <f>SUMPRODUCT(A380:S380,MyLM!B$2:T$2)+MyLM!$U$2</f>
        <v>0.19740333633908264</v>
      </c>
    </row>
    <row r="381" spans="1:22">
      <c r="A381" s="13">
        <v>0</v>
      </c>
      <c r="B381" s="13">
        <v>1</v>
      </c>
      <c r="C381" s="13">
        <v>1</v>
      </c>
      <c r="D381" s="13">
        <v>0</v>
      </c>
      <c r="E381" s="13">
        <v>0</v>
      </c>
      <c r="F381" s="13">
        <v>1</v>
      </c>
      <c r="G381" s="13">
        <v>0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/>
      <c r="U381" s="14">
        <v>0</v>
      </c>
      <c r="V381" s="27">
        <f>SUMPRODUCT(A381:S381,MyLM!B$2:T$2)+MyLM!$U$2</f>
        <v>0.20801201638965477</v>
      </c>
    </row>
    <row r="382" spans="1:22">
      <c r="A382" s="13">
        <v>1</v>
      </c>
      <c r="B382" s="13">
        <v>0</v>
      </c>
      <c r="C382" s="13">
        <v>0</v>
      </c>
      <c r="D382" s="13">
        <v>0</v>
      </c>
      <c r="E382" s="13">
        <v>0</v>
      </c>
      <c r="F382" s="13">
        <v>0</v>
      </c>
      <c r="G382" s="13">
        <v>1</v>
      </c>
      <c r="H382" s="13">
        <v>0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/>
      <c r="U382" s="14">
        <v>0</v>
      </c>
      <c r="V382" s="27">
        <f>SUMPRODUCT(A382:S382,MyLM!B$2:T$2)+MyLM!$U$2</f>
        <v>4.856278038531453E-2</v>
      </c>
    </row>
    <row r="383" spans="1:22">
      <c r="A383" s="13">
        <v>0</v>
      </c>
      <c r="B383" s="13">
        <v>1</v>
      </c>
      <c r="C383" s="13">
        <v>1</v>
      </c>
      <c r="D383" s="13">
        <v>0</v>
      </c>
      <c r="E383" s="13">
        <v>0</v>
      </c>
      <c r="F383" s="13">
        <v>0</v>
      </c>
      <c r="G383" s="13">
        <v>1</v>
      </c>
      <c r="H383" s="13">
        <v>0</v>
      </c>
      <c r="I383" s="13">
        <v>0</v>
      </c>
      <c r="J383" s="13">
        <v>0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/>
      <c r="U383" s="14">
        <v>0</v>
      </c>
      <c r="V383" s="27">
        <f>SUMPRODUCT(A383:S383,MyLM!B$2:T$2)+MyLM!$U$2</f>
        <v>0.214681339338615</v>
      </c>
    </row>
    <row r="384" spans="1:22">
      <c r="A384" s="13">
        <v>0</v>
      </c>
      <c r="B384" s="13">
        <v>1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  <c r="H384" s="13">
        <v>0</v>
      </c>
      <c r="I384" s="13">
        <v>0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/>
      <c r="U384" s="14">
        <v>0</v>
      </c>
      <c r="V384" s="27">
        <f>SUMPRODUCT(A384:S384,MyLM!B$2:T$2)+MyLM!$U$2</f>
        <v>0.40818870092053694</v>
      </c>
    </row>
    <row r="385" spans="1:22">
      <c r="A385" s="13">
        <v>1</v>
      </c>
      <c r="B385" s="13">
        <v>0</v>
      </c>
      <c r="C385" s="13">
        <v>0</v>
      </c>
      <c r="D385" s="13">
        <v>0</v>
      </c>
      <c r="E385" s="13">
        <v>1</v>
      </c>
      <c r="F385" s="13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0</v>
      </c>
      <c r="L385" s="13">
        <v>1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/>
      <c r="U385" s="14">
        <v>0</v>
      </c>
      <c r="V385" s="27">
        <f>SUMPRODUCT(A385:S385,MyLM!B$2:T$2)+MyLM!$U$2</f>
        <v>0.79650011034563373</v>
      </c>
    </row>
    <row r="386" spans="1:22">
      <c r="A386" s="13">
        <v>1</v>
      </c>
      <c r="B386" s="13">
        <v>0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">
        <v>1</v>
      </c>
      <c r="P386" s="13">
        <v>0</v>
      </c>
      <c r="Q386" s="13">
        <v>0</v>
      </c>
      <c r="R386" s="13">
        <v>0</v>
      </c>
      <c r="S386" s="13">
        <v>0</v>
      </c>
      <c r="T386" s="13"/>
      <c r="U386" s="14">
        <v>0</v>
      </c>
      <c r="V386" s="27">
        <f>SUMPRODUCT(A386:S386,MyLM!B$2:T$2)+MyLM!$U$2</f>
        <v>0.11317234163200657</v>
      </c>
    </row>
    <row r="387" spans="1:22">
      <c r="A387" s="13">
        <v>1</v>
      </c>
      <c r="B387" s="13">
        <v>0</v>
      </c>
      <c r="C387" s="13">
        <v>1</v>
      </c>
      <c r="D387" s="13">
        <v>0</v>
      </c>
      <c r="E387" s="13">
        <v>0</v>
      </c>
      <c r="F387" s="13">
        <v>0</v>
      </c>
      <c r="G387" s="13">
        <v>0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">
        <v>1</v>
      </c>
      <c r="P387" s="13">
        <v>0</v>
      </c>
      <c r="Q387" s="13">
        <v>0</v>
      </c>
      <c r="R387" s="13">
        <v>1</v>
      </c>
      <c r="S387" s="13">
        <v>0</v>
      </c>
      <c r="T387" s="13"/>
      <c r="U387" s="14">
        <v>0</v>
      </c>
      <c r="V387" s="27">
        <f>SUMPRODUCT(A387:S387,MyLM!B$2:T$2)+MyLM!$U$2</f>
        <v>-0.13078196102361223</v>
      </c>
    </row>
    <row r="388" spans="1:22">
      <c r="A388" s="13">
        <v>1</v>
      </c>
      <c r="B388" s="13">
        <v>0</v>
      </c>
      <c r="C388" s="13">
        <v>1</v>
      </c>
      <c r="D388" s="13">
        <v>0</v>
      </c>
      <c r="E388" s="13">
        <v>0</v>
      </c>
      <c r="F388" s="13">
        <v>0</v>
      </c>
      <c r="G388" s="13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/>
      <c r="U388" s="14">
        <v>0</v>
      </c>
      <c r="V388" s="27">
        <f>SUMPRODUCT(A388:S388,MyLM!B$2:T$2)+MyLM!$U$2</f>
        <v>0.34239114426336537</v>
      </c>
    </row>
    <row r="389" spans="1:22">
      <c r="A389" s="13">
        <v>0</v>
      </c>
      <c r="B389" s="13">
        <v>0</v>
      </c>
      <c r="C389" s="13">
        <v>0</v>
      </c>
      <c r="D389" s="13">
        <v>0</v>
      </c>
      <c r="E389" s="13">
        <v>0</v>
      </c>
      <c r="F389" s="13">
        <v>1</v>
      </c>
      <c r="G389" s="13">
        <v>1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1</v>
      </c>
      <c r="P389" s="13">
        <v>0</v>
      </c>
      <c r="Q389" s="13">
        <v>0</v>
      </c>
      <c r="R389" s="13">
        <v>0</v>
      </c>
      <c r="S389" s="13">
        <v>0</v>
      </c>
      <c r="T389" s="13"/>
      <c r="U389" s="14">
        <v>0</v>
      </c>
      <c r="V389" s="27">
        <f>SUMPRODUCT(A389:S389,MyLM!B$2:T$2)+MyLM!$U$2</f>
        <v>-0.18154520974946148</v>
      </c>
    </row>
    <row r="390" spans="1:22">
      <c r="A390" s="13">
        <v>0</v>
      </c>
      <c r="B390" s="13">
        <v>1</v>
      </c>
      <c r="C390" s="13">
        <v>1</v>
      </c>
      <c r="D390" s="13">
        <v>0</v>
      </c>
      <c r="E390" s="13">
        <v>0</v>
      </c>
      <c r="F390" s="13">
        <v>1</v>
      </c>
      <c r="G390" s="13">
        <v>1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1</v>
      </c>
      <c r="P390" s="13">
        <v>0</v>
      </c>
      <c r="Q390" s="13">
        <v>0</v>
      </c>
      <c r="R390" s="13">
        <v>0</v>
      </c>
      <c r="S390" s="13">
        <v>0</v>
      </c>
      <c r="T390" s="13"/>
      <c r="U390" s="14">
        <v>0</v>
      </c>
      <c r="V390" s="27">
        <f>SUMPRODUCT(A390:S390,MyLM!B$2:T$2)+MyLM!$U$2</f>
        <v>-0.21471414782362602</v>
      </c>
    </row>
    <row r="391" spans="1:22">
      <c r="A391" s="13">
        <v>0</v>
      </c>
      <c r="B391" s="13">
        <v>1</v>
      </c>
      <c r="C391" s="13">
        <v>1</v>
      </c>
      <c r="D391" s="13">
        <v>0</v>
      </c>
      <c r="E391" s="13">
        <v>0</v>
      </c>
      <c r="F391" s="13">
        <v>1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/>
      <c r="U391" s="14">
        <v>0</v>
      </c>
      <c r="V391" s="27">
        <f>SUMPRODUCT(A391:S391,MyLM!B$2:T$2)+MyLM!$U$2</f>
        <v>0.20801201638965477</v>
      </c>
    </row>
    <row r="392" spans="1:22">
      <c r="A392" s="13">
        <v>0</v>
      </c>
      <c r="B392" s="13">
        <v>0</v>
      </c>
      <c r="C392" s="13">
        <v>1</v>
      </c>
      <c r="D392" s="13">
        <v>0</v>
      </c>
      <c r="E392" s="13">
        <v>0</v>
      </c>
      <c r="F392" s="13">
        <v>0</v>
      </c>
      <c r="G392" s="13">
        <v>1</v>
      </c>
      <c r="H392" s="13">
        <v>0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/>
      <c r="U392" s="14">
        <v>0</v>
      </c>
      <c r="V392" s="27">
        <f>SUMPRODUCT(A392:S392,MyLM!B$2:T$2)+MyLM!$U$2</f>
        <v>0.29801077856084396</v>
      </c>
    </row>
    <row r="393" spans="1:22">
      <c r="A393" s="13">
        <v>1</v>
      </c>
      <c r="B393" s="13">
        <v>0</v>
      </c>
      <c r="C393" s="13">
        <v>0</v>
      </c>
      <c r="D393" s="13">
        <v>1</v>
      </c>
      <c r="E393" s="13">
        <v>0</v>
      </c>
      <c r="F393" s="13">
        <v>0</v>
      </c>
      <c r="G393" s="13">
        <v>1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/>
      <c r="U393" s="14">
        <v>0</v>
      </c>
      <c r="V393" s="27">
        <f>SUMPRODUCT(A393:S393,MyLM!B$2:T$2)+MyLM!$U$2</f>
        <v>0.11327369979967233</v>
      </c>
    </row>
    <row r="394" spans="1:22">
      <c r="A394" s="13">
        <v>0</v>
      </c>
      <c r="B394" s="13">
        <v>0</v>
      </c>
      <c r="C394" s="13">
        <v>0</v>
      </c>
      <c r="D394" s="13">
        <v>1</v>
      </c>
      <c r="E394" s="13">
        <v>0</v>
      </c>
      <c r="F394" s="13">
        <v>0</v>
      </c>
      <c r="G394" s="13">
        <v>1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1</v>
      </c>
      <c r="P394" s="13">
        <v>0</v>
      </c>
      <c r="Q394" s="13">
        <v>0</v>
      </c>
      <c r="R394" s="13">
        <v>1</v>
      </c>
      <c r="S394" s="13">
        <v>0</v>
      </c>
      <c r="T394" s="13"/>
      <c r="U394" s="14">
        <v>0</v>
      </c>
      <c r="V394" s="27">
        <f>SUMPRODUCT(A394:S394,MyLM!B$2:T$2)+MyLM!$U$2</f>
        <v>-0.16061190845984025</v>
      </c>
    </row>
    <row r="395" spans="1:22">
      <c r="A395" s="13">
        <v>1</v>
      </c>
      <c r="B395" s="13">
        <v>0</v>
      </c>
      <c r="C395" s="13">
        <v>0</v>
      </c>
      <c r="D395" s="13">
        <v>0</v>
      </c>
      <c r="E395" s="13">
        <v>0</v>
      </c>
      <c r="F395" s="13">
        <v>1</v>
      </c>
      <c r="G395" s="13">
        <v>0</v>
      </c>
      <c r="H395" s="13">
        <v>0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1</v>
      </c>
      <c r="P395" s="13">
        <v>0</v>
      </c>
      <c r="Q395" s="13">
        <v>0</v>
      </c>
      <c r="R395" s="13">
        <v>0</v>
      </c>
      <c r="S395" s="13">
        <v>0</v>
      </c>
      <c r="T395" s="13"/>
      <c r="U395" s="14">
        <v>0</v>
      </c>
      <c r="V395" s="27">
        <f>SUMPRODUCT(A395:S395,MyLM!B$2:T$2)+MyLM!$U$2</f>
        <v>-0.13716484404694002</v>
      </c>
    </row>
    <row r="396" spans="1:22">
      <c r="A396" s="13">
        <v>0</v>
      </c>
      <c r="B396" s="13">
        <v>1</v>
      </c>
      <c r="C396" s="13">
        <v>0</v>
      </c>
      <c r="D396" s="13">
        <v>0</v>
      </c>
      <c r="E396" s="13">
        <v>0</v>
      </c>
      <c r="F396" s="13">
        <v>0</v>
      </c>
      <c r="G396" s="13">
        <v>1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/>
      <c r="U396" s="14">
        <v>0</v>
      </c>
      <c r="V396" s="27">
        <f>SUMPRODUCT(A396:S396,MyLM!B$2:T$2)+MyLM!$U$2</f>
        <v>0.16452083819055052</v>
      </c>
    </row>
    <row r="397" spans="1:22">
      <c r="A397" s="13">
        <v>1</v>
      </c>
      <c r="B397" s="13">
        <v>0</v>
      </c>
      <c r="C397" s="13">
        <v>0</v>
      </c>
      <c r="D397" s="13">
        <v>0</v>
      </c>
      <c r="E397" s="13">
        <v>0</v>
      </c>
      <c r="F397" s="13">
        <v>1</v>
      </c>
      <c r="G397" s="13">
        <v>1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/>
      <c r="U397" s="14">
        <v>0</v>
      </c>
      <c r="V397" s="27">
        <f>SUMPRODUCT(A397:S397,MyLM!B$2:T$2)+MyLM!$U$2</f>
        <v>-0.20177440529363205</v>
      </c>
    </row>
    <row r="398" spans="1:22">
      <c r="A398" s="13">
        <v>1</v>
      </c>
      <c r="B398" s="13">
        <v>0</v>
      </c>
      <c r="C398" s="13">
        <v>0</v>
      </c>
      <c r="D398" s="13">
        <v>1</v>
      </c>
      <c r="E398" s="13">
        <v>0</v>
      </c>
      <c r="F398" s="13">
        <v>1</v>
      </c>
      <c r="G398" s="13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1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/>
      <c r="U398" s="14">
        <v>0</v>
      </c>
      <c r="V398" s="27">
        <f>SUMPRODUCT(A398:S398,MyLM!B$2:T$2)+MyLM!$U$2</f>
        <v>0.38508822454968633</v>
      </c>
    </row>
    <row r="399" spans="1:22">
      <c r="A399" s="13">
        <v>1</v>
      </c>
      <c r="B399" s="13">
        <v>0</v>
      </c>
      <c r="C399" s="13">
        <v>0</v>
      </c>
      <c r="D399" s="13">
        <v>0</v>
      </c>
      <c r="E399" s="13">
        <v>0</v>
      </c>
      <c r="F399" s="13">
        <v>0</v>
      </c>
      <c r="G399" s="13">
        <v>0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1</v>
      </c>
      <c r="S399" s="13">
        <v>0</v>
      </c>
      <c r="T399" s="13"/>
      <c r="U399" s="14">
        <v>0</v>
      </c>
      <c r="V399" s="27">
        <f>SUMPRODUCT(A399:S399,MyLM!B$2:T$2)+MyLM!$U$2</f>
        <v>-1.8841606883823192E-3</v>
      </c>
    </row>
    <row r="400" spans="1:22">
      <c r="A400" s="13">
        <v>0</v>
      </c>
      <c r="B400" s="13">
        <v>0</v>
      </c>
      <c r="C400" s="13">
        <v>0</v>
      </c>
      <c r="D400" s="13">
        <v>1</v>
      </c>
      <c r="E400" s="13">
        <v>0</v>
      </c>
      <c r="F400" s="13">
        <v>0</v>
      </c>
      <c r="G400" s="13">
        <v>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/>
      <c r="U400" s="14">
        <v>0</v>
      </c>
      <c r="V400" s="27">
        <f>SUMPRODUCT(A400:S400,MyLM!B$2:T$2)+MyLM!$U$2</f>
        <v>0.55622905955712376</v>
      </c>
    </row>
    <row r="401" spans="1:22">
      <c r="A401" s="13">
        <v>0</v>
      </c>
      <c r="B401" s="13">
        <v>1</v>
      </c>
      <c r="C401" s="13">
        <v>1</v>
      </c>
      <c r="D401" s="13">
        <v>0</v>
      </c>
      <c r="E401" s="13">
        <v>0</v>
      </c>
      <c r="F401" s="13">
        <v>0</v>
      </c>
      <c r="G401" s="13">
        <v>0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/>
      <c r="U401" s="14">
        <v>0</v>
      </c>
      <c r="V401" s="27">
        <f>SUMPRODUCT(A401:S401,MyLM!B$2:T$2)+MyLM!$U$2</f>
        <v>0.45834920206860136</v>
      </c>
    </row>
    <row r="402" spans="1:22">
      <c r="A402" s="13">
        <v>1</v>
      </c>
      <c r="B402" s="13">
        <v>0</v>
      </c>
      <c r="C402" s="13">
        <v>0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/>
      <c r="U402" s="14">
        <v>0</v>
      </c>
      <c r="V402" s="27">
        <f>SUMPRODUCT(A402:S402,MyLM!B$2:T$2)+MyLM!$U$2</f>
        <v>0.29223064311530089</v>
      </c>
    </row>
    <row r="403" spans="1:22">
      <c r="A403" s="13">
        <v>1</v>
      </c>
      <c r="B403" s="13">
        <v>0</v>
      </c>
      <c r="C403" s="13">
        <v>0</v>
      </c>
      <c r="D403" s="13">
        <v>1</v>
      </c>
      <c r="E403" s="13">
        <v>0</v>
      </c>
      <c r="F403" s="13">
        <v>0</v>
      </c>
      <c r="G403" s="13">
        <v>1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/>
      <c r="U403" s="14">
        <v>0</v>
      </c>
      <c r="V403" s="27">
        <f>SUMPRODUCT(A403:S403,MyLM!B$2:T$2)+MyLM!$U$2</f>
        <v>0.11327369979967233</v>
      </c>
    </row>
    <row r="404" spans="1:22">
      <c r="A404" s="13">
        <v>0</v>
      </c>
      <c r="B404" s="13">
        <v>0</v>
      </c>
      <c r="C404" s="13">
        <v>1</v>
      </c>
      <c r="D404" s="13">
        <v>0</v>
      </c>
      <c r="E404" s="13">
        <v>0</v>
      </c>
      <c r="F404" s="13">
        <v>0</v>
      </c>
      <c r="G404" s="13">
        <v>0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1</v>
      </c>
      <c r="O404" s="13">
        <v>0</v>
      </c>
      <c r="P404" s="13">
        <v>0</v>
      </c>
      <c r="Q404" s="13">
        <v>0</v>
      </c>
      <c r="R404" s="13">
        <v>1</v>
      </c>
      <c r="S404" s="13">
        <v>0</v>
      </c>
      <c r="T404" s="13"/>
      <c r="U404" s="14">
        <v>0</v>
      </c>
      <c r="V404" s="27">
        <f>SUMPRODUCT(A404:S404,MyLM!B$2:T$2)+MyLM!$U$2</f>
        <v>0.35696142957731469</v>
      </c>
    </row>
    <row r="405" spans="1:22">
      <c r="A405" s="13">
        <v>0</v>
      </c>
      <c r="B405" s="13">
        <v>1</v>
      </c>
      <c r="C405" s="13">
        <v>1</v>
      </c>
      <c r="D405" s="13">
        <v>0</v>
      </c>
      <c r="E405" s="13">
        <v>0</v>
      </c>
      <c r="F405" s="13">
        <v>0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1</v>
      </c>
      <c r="R405" s="13">
        <v>0</v>
      </c>
      <c r="S405" s="13">
        <v>0</v>
      </c>
      <c r="T405" s="13"/>
      <c r="U405" s="14">
        <v>0</v>
      </c>
      <c r="V405" s="27">
        <f>SUMPRODUCT(A405:S405,MyLM!B$2:T$2)+MyLM!$U$2</f>
        <v>0.66515192903694009</v>
      </c>
    </row>
    <row r="406" spans="1:22">
      <c r="A406" s="13">
        <v>0</v>
      </c>
      <c r="B406" s="13">
        <v>1</v>
      </c>
      <c r="C406" s="13">
        <v>0</v>
      </c>
      <c r="D406" s="13">
        <v>0</v>
      </c>
      <c r="E406" s="13">
        <v>0</v>
      </c>
      <c r="F406" s="13">
        <v>0</v>
      </c>
      <c r="G406" s="13">
        <v>1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/>
      <c r="U406" s="14">
        <v>0</v>
      </c>
      <c r="V406" s="27">
        <f>SUMPRODUCT(A406:S406,MyLM!B$2:T$2)+MyLM!$U$2</f>
        <v>0.16452083819055052</v>
      </c>
    </row>
    <row r="407" spans="1:22">
      <c r="A407" s="13">
        <v>0</v>
      </c>
      <c r="B407" s="13">
        <v>0</v>
      </c>
      <c r="C407" s="13">
        <v>1</v>
      </c>
      <c r="D407" s="13">
        <v>0</v>
      </c>
      <c r="E407" s="13">
        <v>0</v>
      </c>
      <c r="F407" s="13">
        <v>0</v>
      </c>
      <c r="G407" s="13">
        <v>0</v>
      </c>
      <c r="H407" s="13">
        <v>0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1</v>
      </c>
      <c r="R407" s="13">
        <v>0</v>
      </c>
      <c r="S407" s="13">
        <v>0</v>
      </c>
      <c r="T407" s="13"/>
      <c r="U407" s="14">
        <v>0</v>
      </c>
      <c r="V407" s="27">
        <f>SUMPRODUCT(A407:S407,MyLM!B$2:T$2)+MyLM!$U$2</f>
        <v>0.74848136825916911</v>
      </c>
    </row>
    <row r="408" spans="1:22">
      <c r="A408" s="13">
        <v>0</v>
      </c>
      <c r="B408" s="13">
        <v>1</v>
      </c>
      <c r="C408" s="13">
        <v>1</v>
      </c>
      <c r="D408" s="13">
        <v>0</v>
      </c>
      <c r="E408" s="13">
        <v>0</v>
      </c>
      <c r="F408" s="13">
        <v>0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/>
      <c r="U408" s="14">
        <v>0</v>
      </c>
      <c r="V408" s="27">
        <f>SUMPRODUCT(A408:S408,MyLM!B$2:T$2)+MyLM!$U$2</f>
        <v>0.45834920206860136</v>
      </c>
    </row>
    <row r="409" spans="1:22">
      <c r="A409" s="13">
        <v>1</v>
      </c>
      <c r="B409" s="13">
        <v>0</v>
      </c>
      <c r="C409" s="13">
        <v>1</v>
      </c>
      <c r="D409" s="13">
        <v>0</v>
      </c>
      <c r="E409" s="13">
        <v>0</v>
      </c>
      <c r="F409" s="13">
        <v>0</v>
      </c>
      <c r="G409" s="13">
        <v>1</v>
      </c>
      <c r="H409" s="13">
        <v>0</v>
      </c>
      <c r="I409" s="13">
        <v>0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1</v>
      </c>
      <c r="P409" s="13">
        <v>0</v>
      </c>
      <c r="Q409" s="13">
        <v>0</v>
      </c>
      <c r="R409" s="13">
        <v>1</v>
      </c>
      <c r="S409" s="13">
        <v>0</v>
      </c>
      <c r="T409" s="13"/>
      <c r="U409" s="14">
        <v>0</v>
      </c>
      <c r="V409" s="27">
        <f>SUMPRODUCT(A409:S409,MyLM!B$2:T$2)+MyLM!$U$2</f>
        <v>-0.37444982375359864</v>
      </c>
    </row>
    <row r="410" spans="1:22">
      <c r="A410" s="13">
        <v>1</v>
      </c>
      <c r="B410" s="13">
        <v>0</v>
      </c>
      <c r="C410" s="13">
        <v>1</v>
      </c>
      <c r="D410" s="13">
        <v>0</v>
      </c>
      <c r="E410" s="13">
        <v>0</v>
      </c>
      <c r="F410" s="13">
        <v>0</v>
      </c>
      <c r="G410" s="13">
        <v>0</v>
      </c>
      <c r="H410" s="13">
        <v>0</v>
      </c>
      <c r="I410" s="13">
        <v>0</v>
      </c>
      <c r="J410" s="13">
        <v>0</v>
      </c>
      <c r="K410" s="13">
        <v>0</v>
      </c>
      <c r="L410" s="13">
        <v>0</v>
      </c>
      <c r="M410" s="13">
        <v>0</v>
      </c>
      <c r="N410" s="13">
        <v>1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/>
      <c r="U410" s="14">
        <v>0</v>
      </c>
      <c r="V410" s="27">
        <f>SUMPRODUCT(A410:S410,MyLM!B$2:T$2)+MyLM!$U$2</f>
        <v>0.451788736353533</v>
      </c>
    </row>
    <row r="411" spans="1:22">
      <c r="A411" s="13">
        <v>0</v>
      </c>
      <c r="B411" s="13">
        <v>1</v>
      </c>
      <c r="C411" s="13">
        <v>1</v>
      </c>
      <c r="D411" s="13">
        <v>0</v>
      </c>
      <c r="E411" s="13">
        <v>0</v>
      </c>
      <c r="F411" s="13">
        <v>1</v>
      </c>
      <c r="G411" s="13">
        <v>0</v>
      </c>
      <c r="H411" s="13">
        <v>0</v>
      </c>
      <c r="I411" s="13">
        <v>0</v>
      </c>
      <c r="J411" s="13">
        <v>0</v>
      </c>
      <c r="K411" s="13">
        <v>0</v>
      </c>
      <c r="L411" s="13">
        <v>0</v>
      </c>
      <c r="M411" s="13">
        <v>0</v>
      </c>
      <c r="N411" s="13">
        <v>0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/>
      <c r="U411" s="14">
        <v>0</v>
      </c>
      <c r="V411" s="27">
        <f>SUMPRODUCT(A411:S411,MyLM!B$2:T$2)+MyLM!$U$2</f>
        <v>0.20801201638965477</v>
      </c>
    </row>
    <row r="412" spans="1:22">
      <c r="A412" s="13">
        <v>0</v>
      </c>
      <c r="B412" s="13">
        <v>0</v>
      </c>
      <c r="C412" s="13">
        <v>1</v>
      </c>
      <c r="D412" s="13">
        <v>0</v>
      </c>
      <c r="E412" s="13">
        <v>0</v>
      </c>
      <c r="F412" s="13">
        <v>0</v>
      </c>
      <c r="G412" s="13">
        <v>0</v>
      </c>
      <c r="H412" s="13">
        <v>0</v>
      </c>
      <c r="I412" s="13">
        <v>0</v>
      </c>
      <c r="J412" s="13">
        <v>0</v>
      </c>
      <c r="K412" s="13">
        <v>0</v>
      </c>
      <c r="L412" s="13">
        <v>0</v>
      </c>
      <c r="M412" s="13">
        <v>0</v>
      </c>
      <c r="N412" s="13">
        <v>1</v>
      </c>
      <c r="O412" s="13">
        <v>1</v>
      </c>
      <c r="P412" s="13">
        <v>0</v>
      </c>
      <c r="Q412" s="13">
        <v>0</v>
      </c>
      <c r="R412" s="13">
        <v>1</v>
      </c>
      <c r="S412" s="13">
        <v>0</v>
      </c>
      <c r="T412" s="13"/>
      <c r="U412" s="14">
        <v>0</v>
      </c>
      <c r="V412" s="27">
        <f>SUMPRODUCT(A412:S412,MyLM!B$2:T$2)+MyLM!$U$2</f>
        <v>0.17790312809402037</v>
      </c>
    </row>
    <row r="413" spans="1:22">
      <c r="A413" s="13">
        <v>1</v>
      </c>
      <c r="B413" s="13">
        <v>0</v>
      </c>
      <c r="C413" s="13">
        <v>0</v>
      </c>
      <c r="D413" s="13">
        <v>0</v>
      </c>
      <c r="E413" s="13">
        <v>0</v>
      </c>
      <c r="F413" s="13">
        <v>0</v>
      </c>
      <c r="G413" s="13">
        <v>0</v>
      </c>
      <c r="H413" s="13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0</v>
      </c>
      <c r="T413" s="13"/>
      <c r="U413" s="14">
        <v>0</v>
      </c>
      <c r="V413" s="27">
        <f>SUMPRODUCT(A413:S413,MyLM!B$2:T$2)+MyLM!$U$2</f>
        <v>0.29223064311530089</v>
      </c>
    </row>
    <row r="414" spans="1:22">
      <c r="A414" s="13">
        <v>0</v>
      </c>
      <c r="B414" s="13">
        <v>1</v>
      </c>
      <c r="C414" s="13">
        <v>0</v>
      </c>
      <c r="D414" s="13">
        <v>0</v>
      </c>
      <c r="E414" s="13">
        <v>0</v>
      </c>
      <c r="F414" s="13">
        <v>0</v>
      </c>
      <c r="G414" s="13">
        <v>0</v>
      </c>
      <c r="H414" s="13">
        <v>0</v>
      </c>
      <c r="I414" s="13">
        <v>0</v>
      </c>
      <c r="J414" s="13">
        <v>0</v>
      </c>
      <c r="K414" s="13">
        <v>0</v>
      </c>
      <c r="L414" s="13">
        <v>0</v>
      </c>
      <c r="M414" s="13">
        <v>0</v>
      </c>
      <c r="N414" s="13">
        <v>0</v>
      </c>
      <c r="O414" s="13">
        <v>0</v>
      </c>
      <c r="P414" s="13">
        <v>0</v>
      </c>
      <c r="Q414" s="13">
        <v>1</v>
      </c>
      <c r="R414" s="13">
        <v>0</v>
      </c>
      <c r="S414" s="13">
        <v>0</v>
      </c>
      <c r="T414" s="13"/>
      <c r="U414" s="14">
        <v>0</v>
      </c>
      <c r="V414" s="27">
        <f>SUMPRODUCT(A414:S414,MyLM!B$2:T$2)+MyLM!$U$2</f>
        <v>0.61499142788887573</v>
      </c>
    </row>
    <row r="415" spans="1:22">
      <c r="A415" s="13">
        <v>0</v>
      </c>
      <c r="B415" s="13">
        <v>1</v>
      </c>
      <c r="C415" s="13">
        <v>1</v>
      </c>
      <c r="D415" s="13">
        <v>0</v>
      </c>
      <c r="E415" s="13">
        <v>0</v>
      </c>
      <c r="F415" s="13">
        <v>0</v>
      </c>
      <c r="G415" s="13">
        <v>0</v>
      </c>
      <c r="H415" s="13">
        <v>0</v>
      </c>
      <c r="I415" s="13">
        <v>0</v>
      </c>
      <c r="J415" s="13">
        <v>0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/>
      <c r="U415" s="14">
        <v>0</v>
      </c>
      <c r="V415" s="27">
        <f>SUMPRODUCT(A415:S415,MyLM!B$2:T$2)+MyLM!$U$2</f>
        <v>0.45834920206860136</v>
      </c>
    </row>
    <row r="416" spans="1:22">
      <c r="A416" s="13">
        <v>1</v>
      </c>
      <c r="B416" s="13">
        <v>0</v>
      </c>
      <c r="C416" s="13">
        <v>0</v>
      </c>
      <c r="D416" s="13">
        <v>1</v>
      </c>
      <c r="E416" s="13">
        <v>0</v>
      </c>
      <c r="F416" s="13">
        <v>1</v>
      </c>
      <c r="G416" s="13">
        <v>0</v>
      </c>
      <c r="H416" s="13">
        <v>0</v>
      </c>
      <c r="I416" s="13">
        <v>0</v>
      </c>
      <c r="J416" s="13">
        <v>0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1</v>
      </c>
      <c r="S416" s="13">
        <v>1</v>
      </c>
      <c r="T416" s="13"/>
      <c r="U416" s="14">
        <v>0</v>
      </c>
      <c r="V416" s="27">
        <f>SUMPRODUCT(A416:S416,MyLM!B$2:T$2)+MyLM!$U$2</f>
        <v>5.7842784737181185E-2</v>
      </c>
    </row>
    <row r="417" spans="1:22">
      <c r="A417" s="13">
        <v>0</v>
      </c>
      <c r="B417" s="13">
        <v>0</v>
      </c>
      <c r="C417" s="13">
        <v>1</v>
      </c>
      <c r="D417" s="13">
        <v>0</v>
      </c>
      <c r="E417" s="13">
        <v>0</v>
      </c>
      <c r="F417" s="13">
        <v>0</v>
      </c>
      <c r="G417" s="13">
        <v>1</v>
      </c>
      <c r="H417" s="13">
        <v>0</v>
      </c>
      <c r="I417" s="13">
        <v>0</v>
      </c>
      <c r="J417" s="13">
        <v>0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/>
      <c r="U417" s="14">
        <v>0</v>
      </c>
      <c r="V417" s="27">
        <f>SUMPRODUCT(A417:S417,MyLM!B$2:T$2)+MyLM!$U$2</f>
        <v>0.29801077856084396</v>
      </c>
    </row>
    <row r="418" spans="1:22">
      <c r="A418" s="13">
        <v>0</v>
      </c>
      <c r="B418" s="13">
        <v>1</v>
      </c>
      <c r="C418" s="13">
        <v>0</v>
      </c>
      <c r="D418" s="13">
        <v>1</v>
      </c>
      <c r="E418" s="13">
        <v>0</v>
      </c>
      <c r="F418" s="13">
        <v>1</v>
      </c>
      <c r="G418" s="13">
        <v>0</v>
      </c>
      <c r="H418" s="13">
        <v>0</v>
      </c>
      <c r="I418" s="13">
        <v>0</v>
      </c>
      <c r="J418" s="13">
        <v>0</v>
      </c>
      <c r="K418" s="13">
        <v>0</v>
      </c>
      <c r="L418" s="13">
        <v>0</v>
      </c>
      <c r="M418" s="13">
        <v>0</v>
      </c>
      <c r="N418" s="13">
        <v>0</v>
      </c>
      <c r="O418" s="13">
        <v>1</v>
      </c>
      <c r="P418" s="13">
        <v>0</v>
      </c>
      <c r="Q418" s="13">
        <v>0</v>
      </c>
      <c r="R418" s="13">
        <v>0</v>
      </c>
      <c r="S418" s="13">
        <v>0</v>
      </c>
      <c r="T418" s="13"/>
      <c r="U418" s="14">
        <v>0</v>
      </c>
      <c r="V418" s="27">
        <f>SUMPRODUCT(A418:S418,MyLM!B$2:T$2)+MyLM!$U$2</f>
        <v>4.3504133172653836E-2</v>
      </c>
    </row>
    <row r="419" spans="1:22">
      <c r="A419" s="13">
        <v>1</v>
      </c>
      <c r="B419" s="13">
        <v>0</v>
      </c>
      <c r="C419" s="13">
        <v>1</v>
      </c>
      <c r="D419" s="13">
        <v>0</v>
      </c>
      <c r="E419" s="13">
        <v>0</v>
      </c>
      <c r="F419" s="13">
        <v>1</v>
      </c>
      <c r="G419" s="13">
        <v>0</v>
      </c>
      <c r="H419" s="13">
        <v>0</v>
      </c>
      <c r="I419" s="13">
        <v>0</v>
      </c>
      <c r="J419" s="13">
        <v>0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1</v>
      </c>
      <c r="S419" s="13">
        <v>0</v>
      </c>
      <c r="T419" s="13"/>
      <c r="U419" s="14">
        <v>0</v>
      </c>
      <c r="V419" s="27">
        <f>SUMPRODUCT(A419:S419,MyLM!B$2:T$2)+MyLM!$U$2</f>
        <v>-0.20206084521926454</v>
      </c>
    </row>
    <row r="420" spans="1:22">
      <c r="A420" s="13">
        <v>1</v>
      </c>
      <c r="B420" s="13">
        <v>0</v>
      </c>
      <c r="C420" s="13">
        <v>0</v>
      </c>
      <c r="D420" s="13">
        <v>0</v>
      </c>
      <c r="E420" s="13">
        <v>0</v>
      </c>
      <c r="F420" s="13">
        <v>0</v>
      </c>
      <c r="G420" s="13">
        <v>1</v>
      </c>
      <c r="H420" s="13">
        <v>0</v>
      </c>
      <c r="I420" s="13">
        <v>0</v>
      </c>
      <c r="J420" s="13">
        <v>0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/>
      <c r="U420" s="14">
        <v>0</v>
      </c>
      <c r="V420" s="27">
        <f>SUMPRODUCT(A420:S420,MyLM!B$2:T$2)+MyLM!$U$2</f>
        <v>4.856278038531453E-2</v>
      </c>
    </row>
    <row r="421" spans="1:22">
      <c r="A421" s="13">
        <v>0</v>
      </c>
      <c r="B421" s="13">
        <v>1</v>
      </c>
      <c r="C421" s="13">
        <v>0</v>
      </c>
      <c r="D421" s="13">
        <v>1</v>
      </c>
      <c r="E421" s="13">
        <v>0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/>
      <c r="U421" s="14">
        <v>0</v>
      </c>
      <c r="V421" s="27">
        <f>SUMPRODUCT(A421:S421,MyLM!B$2:T$2)+MyLM!$U$2</f>
        <v>0.47289962033489474</v>
      </c>
    </row>
    <row r="422" spans="1:22">
      <c r="A422" s="13">
        <v>1</v>
      </c>
      <c r="B422" s="13">
        <v>0</v>
      </c>
      <c r="C422" s="13">
        <v>0</v>
      </c>
      <c r="D422" s="13">
        <v>0</v>
      </c>
      <c r="E422" s="13">
        <v>0</v>
      </c>
      <c r="F422" s="13">
        <v>0</v>
      </c>
      <c r="G422" s="13">
        <v>0</v>
      </c>
      <c r="H422" s="13">
        <v>0</v>
      </c>
      <c r="I422" s="13">
        <v>0</v>
      </c>
      <c r="J422" s="13">
        <v>0</v>
      </c>
      <c r="K422" s="13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/>
      <c r="U422" s="14">
        <v>0</v>
      </c>
      <c r="V422" s="27">
        <f>SUMPRODUCT(A422:S422,MyLM!B$2:T$2)+MyLM!$U$2</f>
        <v>0.29223064311530089</v>
      </c>
    </row>
    <row r="423" spans="1:22">
      <c r="A423" s="13">
        <v>0</v>
      </c>
      <c r="B423" s="13">
        <v>1</v>
      </c>
      <c r="C423" s="13">
        <v>0</v>
      </c>
      <c r="D423" s="13">
        <v>0</v>
      </c>
      <c r="E423" s="13">
        <v>0</v>
      </c>
      <c r="F423" s="13">
        <v>0</v>
      </c>
      <c r="G423" s="13">
        <v>0</v>
      </c>
      <c r="H423" s="13">
        <v>0</v>
      </c>
      <c r="I423" s="13">
        <v>0</v>
      </c>
      <c r="J423" s="13">
        <v>0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  <c r="S423" s="13">
        <v>1</v>
      </c>
      <c r="T423" s="13"/>
      <c r="U423" s="14">
        <v>0</v>
      </c>
      <c r="V423" s="27">
        <f>SUMPRODUCT(A423:S423,MyLM!B$2:T$2)+MyLM!$U$2</f>
        <v>0.65354191261068917</v>
      </c>
    </row>
    <row r="424" spans="1:22">
      <c r="A424" s="13">
        <v>1</v>
      </c>
      <c r="B424" s="13">
        <v>0</v>
      </c>
      <c r="C424" s="13">
        <v>0</v>
      </c>
      <c r="D424" s="13">
        <v>0</v>
      </c>
      <c r="E424" s="13">
        <v>0</v>
      </c>
      <c r="F424" s="13">
        <v>0</v>
      </c>
      <c r="G424" s="13">
        <v>0</v>
      </c>
      <c r="H424" s="13">
        <v>0</v>
      </c>
      <c r="I424" s="13">
        <v>0</v>
      </c>
      <c r="J424" s="13">
        <v>0</v>
      </c>
      <c r="K424" s="13">
        <v>0</v>
      </c>
      <c r="L424" s="13">
        <v>1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/>
      <c r="U424" s="14">
        <v>0</v>
      </c>
      <c r="V424" s="27">
        <f>SUMPRODUCT(A424:S424,MyLM!B$2:T$2)+MyLM!$U$2</f>
        <v>0.57071449081427506</v>
      </c>
    </row>
    <row r="425" spans="1:22">
      <c r="A425" s="13">
        <v>0</v>
      </c>
      <c r="B425" s="13">
        <v>1</v>
      </c>
      <c r="C425" s="13">
        <v>0</v>
      </c>
      <c r="D425" s="13">
        <v>1</v>
      </c>
      <c r="E425" s="13">
        <v>0</v>
      </c>
      <c r="F425" s="13">
        <v>0</v>
      </c>
      <c r="G425" s="13">
        <v>0</v>
      </c>
      <c r="H425" s="13">
        <v>0</v>
      </c>
      <c r="I425" s="13">
        <v>0</v>
      </c>
      <c r="J425" s="13">
        <v>0</v>
      </c>
      <c r="K425" s="13">
        <v>0</v>
      </c>
      <c r="L425" s="13">
        <v>0</v>
      </c>
      <c r="M425" s="13">
        <v>0</v>
      </c>
      <c r="N425" s="13">
        <v>0</v>
      </c>
      <c r="O425" s="13">
        <v>1</v>
      </c>
      <c r="P425" s="13">
        <v>0</v>
      </c>
      <c r="Q425" s="13">
        <v>0</v>
      </c>
      <c r="R425" s="13">
        <v>1</v>
      </c>
      <c r="S425" s="13">
        <v>0</v>
      </c>
      <c r="T425" s="13"/>
      <c r="U425" s="14">
        <v>0</v>
      </c>
      <c r="V425" s="27">
        <f>SUMPRODUCT(A425:S425,MyLM!B$2:T$2)+MyLM!$U$2</f>
        <v>-2.7348495208284751E-4</v>
      </c>
    </row>
    <row r="426" spans="1:22">
      <c r="A426" s="13">
        <v>1</v>
      </c>
      <c r="B426" s="13">
        <v>0</v>
      </c>
      <c r="C426" s="13">
        <v>1</v>
      </c>
      <c r="D426" s="13">
        <v>0</v>
      </c>
      <c r="E426" s="13">
        <v>0</v>
      </c>
      <c r="F426" s="13">
        <v>0</v>
      </c>
      <c r="G426" s="13">
        <v>1</v>
      </c>
      <c r="H426" s="13">
        <v>0</v>
      </c>
      <c r="I426" s="13">
        <v>0</v>
      </c>
      <c r="J426" s="13">
        <v>0</v>
      </c>
      <c r="K426" s="13">
        <v>0</v>
      </c>
      <c r="L426" s="13">
        <v>0</v>
      </c>
      <c r="M426" s="13">
        <v>0</v>
      </c>
      <c r="N426" s="13">
        <v>0</v>
      </c>
      <c r="O426" s="13">
        <v>1</v>
      </c>
      <c r="P426" s="13">
        <v>0</v>
      </c>
      <c r="Q426" s="13">
        <v>0</v>
      </c>
      <c r="R426" s="13">
        <v>0</v>
      </c>
      <c r="S426" s="13">
        <v>0</v>
      </c>
      <c r="T426" s="13"/>
      <c r="U426" s="14">
        <v>0</v>
      </c>
      <c r="V426" s="27">
        <f>SUMPRODUCT(A426:S426,MyLM!B$2:T$2)+MyLM!$U$2</f>
        <v>-8.0335019949915376E-2</v>
      </c>
    </row>
    <row r="427" spans="1:22">
      <c r="A427" s="13">
        <v>0</v>
      </c>
      <c r="B427" s="13">
        <v>0</v>
      </c>
      <c r="C427" s="13">
        <v>0</v>
      </c>
      <c r="D427" s="13">
        <v>0</v>
      </c>
      <c r="E427" s="13">
        <v>0</v>
      </c>
      <c r="F427" s="13">
        <v>0</v>
      </c>
      <c r="G427" s="13">
        <v>0</v>
      </c>
      <c r="H427" s="13">
        <v>0</v>
      </c>
      <c r="I427" s="13">
        <v>0</v>
      </c>
      <c r="J427" s="13">
        <v>0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/>
      <c r="U427" s="14">
        <v>0</v>
      </c>
      <c r="V427" s="27">
        <f>SUMPRODUCT(A427:S427,MyLM!B$2:T$2)+MyLM!$U$2</f>
        <v>0.4915181401427659</v>
      </c>
    </row>
    <row r="428" spans="1:22">
      <c r="A428" s="13">
        <v>0</v>
      </c>
      <c r="B428" s="13">
        <v>1</v>
      </c>
      <c r="C428" s="13">
        <v>0</v>
      </c>
      <c r="D428" s="13">
        <v>1</v>
      </c>
      <c r="E428" s="13">
        <v>0</v>
      </c>
      <c r="F428" s="13">
        <v>0</v>
      </c>
      <c r="G428" s="13">
        <v>0</v>
      </c>
      <c r="H428" s="13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13">
        <v>0</v>
      </c>
      <c r="T428" s="13"/>
      <c r="U428" s="14">
        <v>0</v>
      </c>
      <c r="V428" s="27">
        <f>SUMPRODUCT(A428:S428,MyLM!B$2:T$2)+MyLM!$U$2</f>
        <v>0.47289962033489474</v>
      </c>
    </row>
    <row r="429" spans="1:22">
      <c r="A429" s="13">
        <v>0</v>
      </c>
      <c r="B429" s="13">
        <v>1</v>
      </c>
      <c r="C429" s="13">
        <v>0</v>
      </c>
      <c r="D429" s="13">
        <v>0</v>
      </c>
      <c r="E429" s="13">
        <v>0</v>
      </c>
      <c r="F429" s="13">
        <v>1</v>
      </c>
      <c r="G429" s="13">
        <v>1</v>
      </c>
      <c r="H429" s="13">
        <v>0</v>
      </c>
      <c r="I429" s="13">
        <v>0</v>
      </c>
      <c r="J429" s="13">
        <v>0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  <c r="T429" s="13"/>
      <c r="U429" s="14">
        <v>0</v>
      </c>
      <c r="V429" s="27">
        <f>SUMPRODUCT(A429:S429,MyLM!B$2:T$2)+MyLM!$U$2</f>
        <v>-8.5816347488396005E-2</v>
      </c>
    </row>
    <row r="430" spans="1:22">
      <c r="A430" s="13">
        <v>0</v>
      </c>
      <c r="B430" s="13">
        <v>0</v>
      </c>
      <c r="C430" s="13">
        <v>0</v>
      </c>
      <c r="D430" s="13">
        <v>0</v>
      </c>
      <c r="E430" s="13">
        <v>0</v>
      </c>
      <c r="F430" s="13">
        <v>0</v>
      </c>
      <c r="G430" s="13">
        <v>0</v>
      </c>
      <c r="H430" s="13">
        <v>0</v>
      </c>
      <c r="I430" s="13">
        <v>0</v>
      </c>
      <c r="J430" s="13">
        <v>0</v>
      </c>
      <c r="K430" s="13">
        <v>0</v>
      </c>
      <c r="L430" s="13">
        <v>0</v>
      </c>
      <c r="M430" s="13">
        <v>0</v>
      </c>
      <c r="N430" s="13">
        <v>0</v>
      </c>
      <c r="O430" s="13">
        <v>0</v>
      </c>
      <c r="P430" s="13">
        <v>0</v>
      </c>
      <c r="Q430" s="13">
        <v>0</v>
      </c>
      <c r="R430" s="13">
        <v>0</v>
      </c>
      <c r="S430" s="13">
        <v>0</v>
      </c>
      <c r="T430" s="13"/>
      <c r="U430" s="14">
        <v>0</v>
      </c>
      <c r="V430" s="27">
        <f>SUMPRODUCT(A430:S430,MyLM!B$2:T$2)+MyLM!$U$2</f>
        <v>0.4915181401427659</v>
      </c>
    </row>
    <row r="431" spans="1:22">
      <c r="A431" s="13">
        <v>0</v>
      </c>
      <c r="B431" s="13">
        <v>0</v>
      </c>
      <c r="C431" s="13">
        <v>1</v>
      </c>
      <c r="D431" s="13">
        <v>0</v>
      </c>
      <c r="E431" s="13">
        <v>0</v>
      </c>
      <c r="F431" s="13">
        <v>0</v>
      </c>
      <c r="G431" s="13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  <c r="S431" s="13">
        <v>0</v>
      </c>
      <c r="T431" s="13"/>
      <c r="U431" s="14">
        <v>0</v>
      </c>
      <c r="V431" s="27">
        <f>SUMPRODUCT(A431:S431,MyLM!B$2:T$2)+MyLM!$U$2</f>
        <v>0.54167864129083032</v>
      </c>
    </row>
    <row r="432" spans="1:22">
      <c r="A432" s="13">
        <v>0</v>
      </c>
      <c r="B432" s="13">
        <v>1</v>
      </c>
      <c r="C432" s="13">
        <v>0</v>
      </c>
      <c r="D432" s="13">
        <v>0</v>
      </c>
      <c r="E432" s="13">
        <v>0</v>
      </c>
      <c r="F432" s="13">
        <v>1</v>
      </c>
      <c r="G432" s="13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/>
      <c r="U432" s="14">
        <v>0</v>
      </c>
      <c r="V432" s="27">
        <f>SUMPRODUCT(A432:S432,MyLM!B$2:T$2)+MyLM!$U$2</f>
        <v>0.15785151524159036</v>
      </c>
    </row>
    <row r="433" spans="1:22">
      <c r="A433" s="13">
        <v>1</v>
      </c>
      <c r="B433" s="13">
        <v>0</v>
      </c>
      <c r="C433" s="13">
        <v>0</v>
      </c>
      <c r="D433" s="13">
        <v>0</v>
      </c>
      <c r="E433" s="13">
        <v>0</v>
      </c>
      <c r="F433" s="13">
        <v>1</v>
      </c>
      <c r="G433" s="13">
        <v>0</v>
      </c>
      <c r="H433" s="13">
        <v>0</v>
      </c>
      <c r="I433" s="13">
        <v>0</v>
      </c>
      <c r="J433" s="13">
        <v>0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1</v>
      </c>
      <c r="T433" s="13"/>
      <c r="U433" s="14">
        <v>0</v>
      </c>
      <c r="V433" s="27">
        <f>SUMPRODUCT(A433:S433,MyLM!B$2:T$2)+MyLM!$U$2</f>
        <v>0.28724666912650665</v>
      </c>
    </row>
    <row r="434" spans="1:22">
      <c r="A434" s="13">
        <v>0</v>
      </c>
      <c r="B434" s="13">
        <v>1</v>
      </c>
      <c r="C434" s="13">
        <v>1</v>
      </c>
      <c r="D434" s="13">
        <v>0</v>
      </c>
      <c r="E434" s="13">
        <v>0</v>
      </c>
      <c r="F434" s="13">
        <v>0</v>
      </c>
      <c r="G434" s="13">
        <v>1</v>
      </c>
      <c r="H434" s="13">
        <v>0</v>
      </c>
      <c r="I434" s="13">
        <v>1</v>
      </c>
      <c r="J434" s="13">
        <v>0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0</v>
      </c>
      <c r="Q434" s="13">
        <v>0</v>
      </c>
      <c r="R434" s="13">
        <v>0</v>
      </c>
      <c r="S434" s="13">
        <v>0</v>
      </c>
      <c r="T434" s="13"/>
      <c r="U434" s="14">
        <v>0</v>
      </c>
      <c r="V434" s="27">
        <f>SUMPRODUCT(A434:S434,MyLM!B$2:T$2)+MyLM!$U$2</f>
        <v>0.41494607341801959</v>
      </c>
    </row>
    <row r="435" spans="1:22">
      <c r="A435" s="13">
        <v>1</v>
      </c>
      <c r="B435" s="13">
        <v>0</v>
      </c>
      <c r="C435" s="13">
        <v>0</v>
      </c>
      <c r="D435" s="13">
        <v>0</v>
      </c>
      <c r="E435" s="13">
        <v>0</v>
      </c>
      <c r="F435" s="13">
        <v>0</v>
      </c>
      <c r="G435" s="13">
        <v>0</v>
      </c>
      <c r="H435" s="13">
        <v>0</v>
      </c>
      <c r="I435" s="13">
        <v>0</v>
      </c>
      <c r="J435" s="13">
        <v>0</v>
      </c>
      <c r="K435" s="13">
        <v>0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13">
        <v>0</v>
      </c>
      <c r="R435" s="13">
        <v>1</v>
      </c>
      <c r="S435" s="13">
        <v>1</v>
      </c>
      <c r="T435" s="13"/>
      <c r="U435" s="14">
        <v>0</v>
      </c>
      <c r="V435" s="27">
        <f>SUMPRODUCT(A435:S435,MyLM!B$2:T$2)+MyLM!$U$2</f>
        <v>0.24346905100176996</v>
      </c>
    </row>
    <row r="436" spans="1:22">
      <c r="A436" s="13">
        <v>0</v>
      </c>
      <c r="B436" s="13">
        <v>0</v>
      </c>
      <c r="C436" s="13">
        <v>1</v>
      </c>
      <c r="D436" s="13">
        <v>0</v>
      </c>
      <c r="E436" s="13">
        <v>0</v>
      </c>
      <c r="F436" s="13">
        <v>0</v>
      </c>
      <c r="G436" s="13">
        <v>0</v>
      </c>
      <c r="H436" s="13">
        <v>0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3">
        <v>1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  <c r="T436" s="13"/>
      <c r="U436" s="14">
        <v>0</v>
      </c>
      <c r="V436" s="27">
        <f>SUMPRODUCT(A436:S436,MyLM!B$2:T$2)+MyLM!$U$2</f>
        <v>0.65107623338099796</v>
      </c>
    </row>
    <row r="437" spans="1:22">
      <c r="A437" s="13">
        <v>0</v>
      </c>
      <c r="B437" s="13">
        <v>0</v>
      </c>
      <c r="C437" s="13">
        <v>1</v>
      </c>
      <c r="D437" s="13">
        <v>0</v>
      </c>
      <c r="E437" s="13">
        <v>0</v>
      </c>
      <c r="F437" s="13">
        <v>0</v>
      </c>
      <c r="G437" s="13">
        <v>1</v>
      </c>
      <c r="H437" s="13">
        <v>0</v>
      </c>
      <c r="I437" s="13">
        <v>0</v>
      </c>
      <c r="J437" s="13">
        <v>0</v>
      </c>
      <c r="K437" s="13">
        <v>0</v>
      </c>
      <c r="L437" s="13">
        <v>0</v>
      </c>
      <c r="M437" s="13">
        <v>1</v>
      </c>
      <c r="N437" s="13">
        <v>0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  <c r="T437" s="13"/>
      <c r="U437" s="14">
        <v>0</v>
      </c>
      <c r="V437" s="27">
        <f>SUMPRODUCT(A437:S437,MyLM!B$2:T$2)+MyLM!$U$2</f>
        <v>0.56579652288234472</v>
      </c>
    </row>
    <row r="438" spans="1:22">
      <c r="A438" s="13">
        <v>0</v>
      </c>
      <c r="B438" s="13">
        <v>0</v>
      </c>
      <c r="C438" s="13">
        <v>0</v>
      </c>
      <c r="D438" s="13">
        <v>1</v>
      </c>
      <c r="E438" s="13">
        <v>0</v>
      </c>
      <c r="F438" s="13">
        <v>0</v>
      </c>
      <c r="G438" s="13">
        <v>0</v>
      </c>
      <c r="H438" s="13">
        <v>0</v>
      </c>
      <c r="I438" s="13">
        <v>0</v>
      </c>
      <c r="J438" s="13">
        <v>0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  <c r="T438" s="13"/>
      <c r="U438" s="14">
        <v>0</v>
      </c>
      <c r="V438" s="27">
        <f>SUMPRODUCT(A438:S438,MyLM!B$2:T$2)+MyLM!$U$2</f>
        <v>0.55622905955712376</v>
      </c>
    </row>
    <row r="439" spans="1:22">
      <c r="A439" s="13">
        <v>0</v>
      </c>
      <c r="B439" s="13">
        <v>0</v>
      </c>
      <c r="C439" s="13">
        <v>0</v>
      </c>
      <c r="D439" s="13">
        <v>1</v>
      </c>
      <c r="E439" s="13">
        <v>0</v>
      </c>
      <c r="F439" s="13">
        <v>0</v>
      </c>
      <c r="G439" s="13">
        <v>0</v>
      </c>
      <c r="H439" s="13">
        <v>0</v>
      </c>
      <c r="I439" s="13">
        <v>0</v>
      </c>
      <c r="J439" s="13">
        <v>0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/>
      <c r="U439" s="14">
        <v>0</v>
      </c>
      <c r="V439" s="27">
        <f>SUMPRODUCT(A439:S439,MyLM!B$2:T$2)+MyLM!$U$2</f>
        <v>0.55622905955712376</v>
      </c>
    </row>
    <row r="440" spans="1:22">
      <c r="A440" s="13">
        <v>1</v>
      </c>
      <c r="B440" s="13">
        <v>0</v>
      </c>
      <c r="C440" s="13">
        <v>1</v>
      </c>
      <c r="D440" s="13">
        <v>0</v>
      </c>
      <c r="E440" s="13">
        <v>0</v>
      </c>
      <c r="F440" s="13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1</v>
      </c>
      <c r="S440" s="13">
        <v>0</v>
      </c>
      <c r="T440" s="13"/>
      <c r="U440" s="14">
        <v>0</v>
      </c>
      <c r="V440" s="27">
        <f>SUMPRODUCT(A440:S440,MyLM!B$2:T$2)+MyLM!$U$2</f>
        <v>4.8276340459682099E-2</v>
      </c>
    </row>
    <row r="441" spans="1:22">
      <c r="A441" s="13">
        <v>1</v>
      </c>
      <c r="B441" s="13">
        <v>0</v>
      </c>
      <c r="C441" s="13">
        <v>0</v>
      </c>
      <c r="D441" s="13">
        <v>0</v>
      </c>
      <c r="E441" s="13">
        <v>0</v>
      </c>
      <c r="F441" s="13">
        <v>1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/>
      <c r="U441" s="14">
        <v>0</v>
      </c>
      <c r="V441" s="27">
        <f>SUMPRODUCT(A441:S441,MyLM!B$2:T$2)+MyLM!$U$2</f>
        <v>4.1893457436354364E-2</v>
      </c>
    </row>
    <row r="442" spans="1:22">
      <c r="A442" s="13">
        <v>0</v>
      </c>
      <c r="B442" s="13">
        <v>0</v>
      </c>
      <c r="C442" s="13">
        <v>1</v>
      </c>
      <c r="D442" s="13">
        <v>0</v>
      </c>
      <c r="E442" s="13">
        <v>0</v>
      </c>
      <c r="F442" s="13">
        <v>0</v>
      </c>
      <c r="G442" s="13">
        <v>0</v>
      </c>
      <c r="H442" s="13">
        <v>0</v>
      </c>
      <c r="I442" s="13">
        <v>0</v>
      </c>
      <c r="J442" s="13">
        <v>0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3">
        <v>0</v>
      </c>
      <c r="R442" s="13">
        <v>1</v>
      </c>
      <c r="S442" s="13">
        <v>0</v>
      </c>
      <c r="T442" s="13"/>
      <c r="U442" s="14">
        <v>0</v>
      </c>
      <c r="V442" s="27">
        <f>SUMPRODUCT(A442:S442,MyLM!B$2:T$2)+MyLM!$U$2</f>
        <v>0.24756383748714708</v>
      </c>
    </row>
    <row r="443" spans="1:22">
      <c r="A443" s="13">
        <v>0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1</v>
      </c>
      <c r="R443" s="13">
        <v>0</v>
      </c>
      <c r="S443" s="13">
        <v>0</v>
      </c>
      <c r="T443" s="13"/>
      <c r="U443" s="14">
        <v>0</v>
      </c>
      <c r="V443" s="27">
        <f>SUMPRODUCT(A443:S443,MyLM!B$2:T$2)+MyLM!$U$2</f>
        <v>0.69832086711110464</v>
      </c>
    </row>
    <row r="444" spans="1:22">
      <c r="A444" s="13">
        <v>0</v>
      </c>
      <c r="B444" s="13">
        <v>0</v>
      </c>
      <c r="C444" s="13">
        <v>1</v>
      </c>
      <c r="D444" s="13">
        <v>0</v>
      </c>
      <c r="E444" s="13">
        <v>0</v>
      </c>
      <c r="F444" s="13">
        <v>0</v>
      </c>
      <c r="G444" s="13">
        <v>1</v>
      </c>
      <c r="H444" s="13">
        <v>0</v>
      </c>
      <c r="I444" s="13">
        <v>0</v>
      </c>
      <c r="J444" s="13">
        <v>0</v>
      </c>
      <c r="K444" s="13">
        <v>0</v>
      </c>
      <c r="L444" s="13">
        <v>0</v>
      </c>
      <c r="M444" s="13">
        <v>0</v>
      </c>
      <c r="N444" s="13">
        <v>0</v>
      </c>
      <c r="O444" s="13">
        <v>0</v>
      </c>
      <c r="P444" s="13">
        <v>0</v>
      </c>
      <c r="Q444" s="13">
        <v>0</v>
      </c>
      <c r="R444" s="13">
        <v>0</v>
      </c>
      <c r="S444" s="13">
        <v>1</v>
      </c>
      <c r="T444" s="13"/>
      <c r="U444" s="14">
        <v>0</v>
      </c>
      <c r="V444" s="27">
        <f>SUMPRODUCT(A444:S444,MyLM!B$2:T$2)+MyLM!$U$2</f>
        <v>0.54336399025099624</v>
      </c>
    </row>
    <row r="445" spans="1:22">
      <c r="A445" s="13">
        <v>0</v>
      </c>
      <c r="B445" s="13">
        <v>1</v>
      </c>
      <c r="C445" s="13">
        <v>0</v>
      </c>
      <c r="D445" s="13">
        <v>1</v>
      </c>
      <c r="E445" s="13">
        <v>0</v>
      </c>
      <c r="F445" s="13">
        <v>1</v>
      </c>
      <c r="G445" s="13">
        <v>0</v>
      </c>
      <c r="H445" s="13">
        <v>0</v>
      </c>
      <c r="I445" s="13">
        <v>0</v>
      </c>
      <c r="J445" s="13">
        <v>0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/>
      <c r="U445" s="14">
        <v>0</v>
      </c>
      <c r="V445" s="27">
        <f>SUMPRODUCT(A445:S445,MyLM!B$2:T$2)+MyLM!$U$2</f>
        <v>0.22256243465594816</v>
      </c>
    </row>
    <row r="446" spans="1:22">
      <c r="A446" s="13">
        <v>1</v>
      </c>
      <c r="B446" s="13">
        <v>0</v>
      </c>
      <c r="C446" s="13">
        <v>0</v>
      </c>
      <c r="D446" s="13">
        <v>0</v>
      </c>
      <c r="E446" s="13">
        <v>0</v>
      </c>
      <c r="F446" s="13">
        <v>1</v>
      </c>
      <c r="G446" s="13">
        <v>1</v>
      </c>
      <c r="H446" s="13">
        <v>0</v>
      </c>
      <c r="I446" s="13">
        <v>0</v>
      </c>
      <c r="J446" s="13">
        <v>1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0</v>
      </c>
      <c r="Q446" s="13">
        <v>0</v>
      </c>
      <c r="R446" s="13">
        <v>0</v>
      </c>
      <c r="S446" s="13">
        <v>0</v>
      </c>
      <c r="T446" s="13"/>
      <c r="U446" s="14">
        <v>0</v>
      </c>
      <c r="V446" s="27">
        <f>SUMPRODUCT(A446:S446,MyLM!B$2:T$2)+MyLM!$U$2</f>
        <v>0.20765469931746389</v>
      </c>
    </row>
    <row r="447" spans="1:22">
      <c r="A447" s="13">
        <v>1</v>
      </c>
      <c r="B447" s="13">
        <v>0</v>
      </c>
      <c r="C447" s="13">
        <v>0</v>
      </c>
      <c r="D447" s="13">
        <v>0</v>
      </c>
      <c r="E447" s="13">
        <v>0</v>
      </c>
      <c r="F447" s="13">
        <v>0</v>
      </c>
      <c r="G447" s="13">
        <v>0</v>
      </c>
      <c r="H447" s="13">
        <v>0</v>
      </c>
      <c r="I447" s="13">
        <v>0</v>
      </c>
      <c r="J447" s="13">
        <v>0</v>
      </c>
      <c r="K447" s="13">
        <v>0</v>
      </c>
      <c r="L447" s="13">
        <v>0</v>
      </c>
      <c r="M447" s="13">
        <v>0</v>
      </c>
      <c r="N447" s="13">
        <v>0</v>
      </c>
      <c r="O447" s="13">
        <v>1</v>
      </c>
      <c r="P447" s="13">
        <v>0</v>
      </c>
      <c r="Q447" s="13">
        <v>0</v>
      </c>
      <c r="R447" s="13">
        <v>0</v>
      </c>
      <c r="S447" s="13">
        <v>0</v>
      </c>
      <c r="T447" s="13"/>
      <c r="U447" s="14">
        <v>0</v>
      </c>
      <c r="V447" s="27">
        <f>SUMPRODUCT(A447:S447,MyLM!B$2:T$2)+MyLM!$U$2</f>
        <v>0.11317234163200657</v>
      </c>
    </row>
    <row r="448" spans="1:22">
      <c r="A448" s="13">
        <v>0</v>
      </c>
      <c r="B448" s="13">
        <v>1</v>
      </c>
      <c r="C448" s="13">
        <v>0</v>
      </c>
      <c r="D448" s="13">
        <v>0</v>
      </c>
      <c r="E448" s="13">
        <v>0</v>
      </c>
      <c r="F448" s="13">
        <v>0</v>
      </c>
      <c r="G448" s="13">
        <v>0</v>
      </c>
      <c r="H448" s="13">
        <v>0</v>
      </c>
      <c r="I448" s="13">
        <v>0</v>
      </c>
      <c r="J448" s="13">
        <v>0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/>
      <c r="U448" s="14">
        <v>0</v>
      </c>
      <c r="V448" s="27">
        <f>SUMPRODUCT(A448:S448,MyLM!B$2:T$2)+MyLM!$U$2</f>
        <v>0.40818870092053694</v>
      </c>
    </row>
    <row r="449" spans="1:22">
      <c r="A449" s="13">
        <v>0</v>
      </c>
      <c r="B449" s="13">
        <v>0</v>
      </c>
      <c r="C449" s="13">
        <v>0</v>
      </c>
      <c r="D449" s="13">
        <v>1</v>
      </c>
      <c r="E449" s="13">
        <v>0</v>
      </c>
      <c r="F449" s="13">
        <v>0</v>
      </c>
      <c r="G449" s="13">
        <v>0</v>
      </c>
      <c r="H449" s="13">
        <v>0</v>
      </c>
      <c r="I449" s="13">
        <v>1</v>
      </c>
      <c r="J449" s="13">
        <v>0</v>
      </c>
      <c r="K449" s="13">
        <v>0</v>
      </c>
      <c r="L449" s="13">
        <v>0</v>
      </c>
      <c r="M449" s="13">
        <v>0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/>
      <c r="U449" s="14">
        <v>0</v>
      </c>
      <c r="V449" s="27">
        <f>SUMPRODUCT(A449:S449,MyLM!B$2:T$2)+MyLM!$U$2</f>
        <v>0.75649379363652836</v>
      </c>
    </row>
    <row r="450" spans="1:22">
      <c r="A450" s="13">
        <v>0</v>
      </c>
      <c r="B450" s="13">
        <v>0</v>
      </c>
      <c r="C450" s="13">
        <v>1</v>
      </c>
      <c r="D450" s="13">
        <v>0</v>
      </c>
      <c r="E450" s="13">
        <v>0</v>
      </c>
      <c r="F450" s="13">
        <v>1</v>
      </c>
      <c r="G450" s="13">
        <v>1</v>
      </c>
      <c r="H450" s="13">
        <v>0</v>
      </c>
      <c r="I450" s="13">
        <v>0</v>
      </c>
      <c r="J450" s="13">
        <v>0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1</v>
      </c>
      <c r="Q450" s="13">
        <v>0</v>
      </c>
      <c r="R450" s="13">
        <v>0</v>
      </c>
      <c r="S450" s="13">
        <v>1</v>
      </c>
      <c r="T450" s="13"/>
      <c r="U450" s="14">
        <v>0</v>
      </c>
      <c r="V450" s="27">
        <f>SUMPRODUCT(A450:S450,MyLM!B$2:T$2)+MyLM!$U$2</f>
        <v>0.41991809980546468</v>
      </c>
    </row>
    <row r="451" spans="1:22">
      <c r="A451" s="13">
        <v>1</v>
      </c>
      <c r="B451" s="13">
        <v>0</v>
      </c>
      <c r="C451" s="13">
        <v>0</v>
      </c>
      <c r="D451" s="13">
        <v>0</v>
      </c>
      <c r="E451" s="13">
        <v>0</v>
      </c>
      <c r="F451" s="13">
        <v>1</v>
      </c>
      <c r="G451" s="13">
        <v>0</v>
      </c>
      <c r="H451" s="13">
        <v>0</v>
      </c>
      <c r="I451" s="13">
        <v>0</v>
      </c>
      <c r="J451" s="13">
        <v>0</v>
      </c>
      <c r="K451" s="13">
        <v>0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/>
      <c r="U451" s="14">
        <v>0</v>
      </c>
      <c r="V451" s="27">
        <f>SUMPRODUCT(A451:S451,MyLM!B$2:T$2)+MyLM!$U$2</f>
        <v>4.1893457436354364E-2</v>
      </c>
    </row>
    <row r="452" spans="1:22">
      <c r="A452" s="13">
        <v>1</v>
      </c>
      <c r="B452" s="13">
        <v>0</v>
      </c>
      <c r="C452" s="13">
        <v>0</v>
      </c>
      <c r="D452" s="13">
        <v>1</v>
      </c>
      <c r="E452" s="13">
        <v>0</v>
      </c>
      <c r="F452" s="13">
        <v>0</v>
      </c>
      <c r="G452" s="13">
        <v>0</v>
      </c>
      <c r="H452" s="13">
        <v>0</v>
      </c>
      <c r="I452" s="13">
        <v>0</v>
      </c>
      <c r="J452" s="13">
        <v>0</v>
      </c>
      <c r="K452" s="13">
        <v>0</v>
      </c>
      <c r="L452" s="13">
        <v>0</v>
      </c>
      <c r="M452" s="13">
        <v>0</v>
      </c>
      <c r="N452" s="13">
        <v>0</v>
      </c>
      <c r="O452" s="13">
        <v>0</v>
      </c>
      <c r="P452" s="13">
        <v>0</v>
      </c>
      <c r="Q452" s="13">
        <v>0</v>
      </c>
      <c r="R452" s="13">
        <v>0</v>
      </c>
      <c r="S452" s="13">
        <v>0</v>
      </c>
      <c r="T452" s="13"/>
      <c r="U452" s="14">
        <v>0</v>
      </c>
      <c r="V452" s="27">
        <f>SUMPRODUCT(A452:S452,MyLM!B$2:T$2)+MyLM!$U$2</f>
        <v>0.35694156252965875</v>
      </c>
    </row>
    <row r="453" spans="1:22">
      <c r="A453" s="13">
        <v>0</v>
      </c>
      <c r="B453" s="13">
        <v>0</v>
      </c>
      <c r="C453" s="13">
        <v>0</v>
      </c>
      <c r="D453" s="13">
        <v>0</v>
      </c>
      <c r="E453" s="13">
        <v>0</v>
      </c>
      <c r="F453" s="13">
        <v>0</v>
      </c>
      <c r="G453" s="13">
        <v>1</v>
      </c>
      <c r="H453" s="13">
        <v>0</v>
      </c>
      <c r="I453" s="13">
        <v>0</v>
      </c>
      <c r="J453" s="13">
        <v>0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/>
      <c r="U453" s="14">
        <v>0</v>
      </c>
      <c r="V453" s="27">
        <f>SUMPRODUCT(A453:S453,MyLM!B$2:T$2)+MyLM!$U$2</f>
        <v>0.24785027741277951</v>
      </c>
    </row>
    <row r="454" spans="1:22">
      <c r="A454" s="13">
        <v>0</v>
      </c>
      <c r="B454" s="13">
        <v>0</v>
      </c>
      <c r="C454" s="13">
        <v>0</v>
      </c>
      <c r="D454" s="13">
        <v>0</v>
      </c>
      <c r="E454" s="13">
        <v>0</v>
      </c>
      <c r="F454" s="13">
        <v>0</v>
      </c>
      <c r="G454" s="13">
        <v>0</v>
      </c>
      <c r="H454" s="13">
        <v>0</v>
      </c>
      <c r="I454" s="13">
        <v>0</v>
      </c>
      <c r="J454" s="13">
        <v>0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/>
      <c r="U454" s="14">
        <v>0</v>
      </c>
      <c r="V454" s="27">
        <f>SUMPRODUCT(A454:S454,MyLM!B$2:T$2)+MyLM!$U$2</f>
        <v>0.4915181401427659</v>
      </c>
    </row>
    <row r="455" spans="1:22">
      <c r="A455" s="13">
        <v>0</v>
      </c>
      <c r="B455" s="13">
        <v>0</v>
      </c>
      <c r="C455" s="13">
        <v>1</v>
      </c>
      <c r="D455" s="13">
        <v>0</v>
      </c>
      <c r="E455" s="13">
        <v>0</v>
      </c>
      <c r="F455" s="13">
        <v>0</v>
      </c>
      <c r="G455" s="13">
        <v>0</v>
      </c>
      <c r="H455" s="13">
        <v>0</v>
      </c>
      <c r="I455" s="13">
        <v>0</v>
      </c>
      <c r="J455" s="13">
        <v>0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/>
      <c r="U455" s="14">
        <v>0</v>
      </c>
      <c r="V455" s="27">
        <f>SUMPRODUCT(A455:S455,MyLM!B$2:T$2)+MyLM!$U$2</f>
        <v>0.54167864129083032</v>
      </c>
    </row>
    <row r="456" spans="1:22">
      <c r="A456" s="13">
        <v>1</v>
      </c>
      <c r="B456" s="13">
        <v>0</v>
      </c>
      <c r="C456" s="13">
        <v>1</v>
      </c>
      <c r="D456" s="13">
        <v>0</v>
      </c>
      <c r="E456" s="13">
        <v>0</v>
      </c>
      <c r="F456" s="13">
        <v>0</v>
      </c>
      <c r="G456" s="13">
        <v>0</v>
      </c>
      <c r="H456" s="13">
        <v>0</v>
      </c>
      <c r="I456" s="13">
        <v>0</v>
      </c>
      <c r="J456" s="13">
        <v>0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1</v>
      </c>
      <c r="S456" s="13">
        <v>0</v>
      </c>
      <c r="T456" s="13"/>
      <c r="U456" s="14">
        <v>0</v>
      </c>
      <c r="V456" s="27">
        <f>SUMPRODUCT(A456:S456,MyLM!B$2:T$2)+MyLM!$U$2</f>
        <v>4.8276340459682099E-2</v>
      </c>
    </row>
    <row r="457" spans="1:22">
      <c r="A457" s="13">
        <v>0</v>
      </c>
      <c r="B457" s="13">
        <v>1</v>
      </c>
      <c r="C457" s="13">
        <v>1</v>
      </c>
      <c r="D457" s="13">
        <v>0</v>
      </c>
      <c r="E457" s="13">
        <v>0</v>
      </c>
      <c r="F457" s="13">
        <v>0</v>
      </c>
      <c r="G457" s="13">
        <v>0</v>
      </c>
      <c r="H457" s="13">
        <v>0</v>
      </c>
      <c r="I457" s="13">
        <v>0</v>
      </c>
      <c r="J457" s="13">
        <v>0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1</v>
      </c>
      <c r="S457" s="13">
        <v>0</v>
      </c>
      <c r="T457" s="13"/>
      <c r="U457" s="14">
        <v>0</v>
      </c>
      <c r="V457" s="27">
        <f>SUMPRODUCT(A457:S457,MyLM!B$2:T$2)+MyLM!$U$2</f>
        <v>0.16423439826491809</v>
      </c>
    </row>
    <row r="458" spans="1:22">
      <c r="A458" s="13">
        <v>0</v>
      </c>
      <c r="B458" s="13">
        <v>0</v>
      </c>
      <c r="C458" s="13">
        <v>1</v>
      </c>
      <c r="D458" s="13">
        <v>0</v>
      </c>
      <c r="E458" s="13">
        <v>0</v>
      </c>
      <c r="F458" s="13">
        <v>0</v>
      </c>
      <c r="G458" s="13">
        <v>0</v>
      </c>
      <c r="H458" s="13">
        <v>0</v>
      </c>
      <c r="I458" s="13">
        <v>0</v>
      </c>
      <c r="J458" s="13">
        <v>0</v>
      </c>
      <c r="K458" s="13">
        <v>0</v>
      </c>
      <c r="L458" s="13">
        <v>0</v>
      </c>
      <c r="M458" s="13">
        <v>0</v>
      </c>
      <c r="N458" s="13">
        <v>0</v>
      </c>
      <c r="O458" s="13">
        <v>1</v>
      </c>
      <c r="P458" s="13">
        <v>0</v>
      </c>
      <c r="Q458" s="13">
        <v>0</v>
      </c>
      <c r="R458" s="13">
        <v>0</v>
      </c>
      <c r="S458" s="13">
        <v>0</v>
      </c>
      <c r="T458" s="13"/>
      <c r="U458" s="14">
        <v>0</v>
      </c>
      <c r="V458" s="27">
        <f>SUMPRODUCT(A458:S458,MyLM!B$2:T$2)+MyLM!$U$2</f>
        <v>0.362620339807536</v>
      </c>
    </row>
    <row r="459" spans="1:22">
      <c r="A459" s="13">
        <v>1</v>
      </c>
      <c r="B459" s="13">
        <v>0</v>
      </c>
      <c r="C459" s="13">
        <v>0</v>
      </c>
      <c r="D459" s="13">
        <v>0</v>
      </c>
      <c r="E459" s="13">
        <v>0</v>
      </c>
      <c r="F459" s="13">
        <v>0</v>
      </c>
      <c r="G459" s="13">
        <v>0</v>
      </c>
      <c r="H459" s="13">
        <v>0</v>
      </c>
      <c r="I459" s="13">
        <v>0</v>
      </c>
      <c r="J459" s="13">
        <v>0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/>
      <c r="U459" s="14">
        <v>0</v>
      </c>
      <c r="V459" s="27">
        <f>SUMPRODUCT(A459:S459,MyLM!B$2:T$2)+MyLM!$U$2</f>
        <v>0.29223064311530089</v>
      </c>
    </row>
    <row r="460" spans="1:22">
      <c r="A460" s="13">
        <v>0</v>
      </c>
      <c r="B460" s="13">
        <v>1</v>
      </c>
      <c r="C460" s="13">
        <v>1</v>
      </c>
      <c r="D460" s="13">
        <v>0</v>
      </c>
      <c r="E460" s="13">
        <v>0</v>
      </c>
      <c r="F460" s="13">
        <v>0</v>
      </c>
      <c r="G460" s="13">
        <v>0</v>
      </c>
      <c r="H460" s="13">
        <v>0</v>
      </c>
      <c r="I460" s="13">
        <v>0</v>
      </c>
      <c r="J460" s="13">
        <v>0</v>
      </c>
      <c r="K460" s="13">
        <v>0</v>
      </c>
      <c r="L460" s="13">
        <v>0</v>
      </c>
      <c r="M460" s="13">
        <v>0</v>
      </c>
      <c r="N460" s="13">
        <v>0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  <c r="T460" s="13"/>
      <c r="U460" s="14">
        <v>0</v>
      </c>
      <c r="V460" s="27">
        <f>SUMPRODUCT(A460:S460,MyLM!B$2:T$2)+MyLM!$U$2</f>
        <v>0.45834920206860136</v>
      </c>
    </row>
    <row r="461" spans="1:22">
      <c r="A461" s="13">
        <v>0</v>
      </c>
      <c r="B461" s="13">
        <v>0</v>
      </c>
      <c r="C461" s="13">
        <v>1</v>
      </c>
      <c r="D461" s="13">
        <v>0</v>
      </c>
      <c r="E461" s="13">
        <v>0</v>
      </c>
      <c r="F461" s="13">
        <v>0</v>
      </c>
      <c r="G461" s="13">
        <v>0</v>
      </c>
      <c r="H461" s="13">
        <v>0</v>
      </c>
      <c r="I461" s="13">
        <v>0</v>
      </c>
      <c r="J461" s="13">
        <v>0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1</v>
      </c>
      <c r="S461" s="13">
        <v>0</v>
      </c>
      <c r="T461" s="13"/>
      <c r="U461" s="14">
        <v>0</v>
      </c>
      <c r="V461" s="27">
        <f>SUMPRODUCT(A461:S461,MyLM!B$2:T$2)+MyLM!$U$2</f>
        <v>0.24756383748714708</v>
      </c>
    </row>
    <row r="462" spans="1:22">
      <c r="A462" s="13">
        <v>0</v>
      </c>
      <c r="B462" s="13">
        <v>1</v>
      </c>
      <c r="C462" s="13">
        <v>0</v>
      </c>
      <c r="D462" s="13">
        <v>1</v>
      </c>
      <c r="E462" s="13">
        <v>0</v>
      </c>
      <c r="F462" s="13">
        <v>1</v>
      </c>
      <c r="G462" s="13">
        <v>0</v>
      </c>
      <c r="H462" s="13">
        <v>0</v>
      </c>
      <c r="I462" s="13">
        <v>0</v>
      </c>
      <c r="J462" s="13">
        <v>0</v>
      </c>
      <c r="K462" s="13">
        <v>0</v>
      </c>
      <c r="L462" s="13">
        <v>0</v>
      </c>
      <c r="M462" s="13">
        <v>0</v>
      </c>
      <c r="N462" s="13">
        <v>0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/>
      <c r="U462" s="14">
        <v>0</v>
      </c>
      <c r="V462" s="27">
        <f>SUMPRODUCT(A462:S462,MyLM!B$2:T$2)+MyLM!$U$2</f>
        <v>0.22256243465594816</v>
      </c>
    </row>
    <row r="463" spans="1:22">
      <c r="A463" s="13">
        <v>1</v>
      </c>
      <c r="B463" s="13">
        <v>0</v>
      </c>
      <c r="C463" s="13">
        <v>1</v>
      </c>
      <c r="D463" s="13">
        <v>0</v>
      </c>
      <c r="E463" s="13">
        <v>0</v>
      </c>
      <c r="F463" s="13">
        <v>1</v>
      </c>
      <c r="G463" s="13">
        <v>1</v>
      </c>
      <c r="H463" s="13">
        <v>0</v>
      </c>
      <c r="I463" s="13">
        <v>0</v>
      </c>
      <c r="J463" s="13">
        <v>0</v>
      </c>
      <c r="K463" s="13">
        <v>0</v>
      </c>
      <c r="L463" s="13">
        <v>0</v>
      </c>
      <c r="M463" s="13">
        <v>0</v>
      </c>
      <c r="N463" s="13">
        <v>0</v>
      </c>
      <c r="O463" s="13">
        <v>0</v>
      </c>
      <c r="P463" s="13">
        <v>0</v>
      </c>
      <c r="Q463" s="13">
        <v>0</v>
      </c>
      <c r="R463" s="13">
        <v>0</v>
      </c>
      <c r="S463" s="13">
        <v>0</v>
      </c>
      <c r="T463" s="13"/>
      <c r="U463" s="14">
        <v>0</v>
      </c>
      <c r="V463" s="27">
        <f>SUMPRODUCT(A463:S463,MyLM!B$2:T$2)+MyLM!$U$2</f>
        <v>-0.15161390414556758</v>
      </c>
    </row>
    <row r="464" spans="1:22">
      <c r="A464" s="13">
        <v>1</v>
      </c>
      <c r="B464" s="13">
        <v>0</v>
      </c>
      <c r="C464" s="13">
        <v>0</v>
      </c>
      <c r="D464" s="13">
        <v>1</v>
      </c>
      <c r="E464" s="13">
        <v>0</v>
      </c>
      <c r="F464" s="13">
        <v>0</v>
      </c>
      <c r="G464" s="13">
        <v>1</v>
      </c>
      <c r="H464" s="13">
        <v>0</v>
      </c>
      <c r="I464" s="13">
        <v>0</v>
      </c>
      <c r="J464" s="13">
        <v>0</v>
      </c>
      <c r="K464" s="13">
        <v>0</v>
      </c>
      <c r="L464" s="13">
        <v>0</v>
      </c>
      <c r="M464" s="13">
        <v>0</v>
      </c>
      <c r="N464" s="13">
        <v>0</v>
      </c>
      <c r="O464" s="13">
        <v>0</v>
      </c>
      <c r="P464" s="13">
        <v>0</v>
      </c>
      <c r="Q464" s="13">
        <v>0</v>
      </c>
      <c r="R464" s="13">
        <v>0</v>
      </c>
      <c r="S464" s="13">
        <v>0</v>
      </c>
      <c r="T464" s="13"/>
      <c r="U464" s="14">
        <v>0</v>
      </c>
      <c r="V464" s="27">
        <f>SUMPRODUCT(A464:S464,MyLM!B$2:T$2)+MyLM!$U$2</f>
        <v>0.11327369979967233</v>
      </c>
    </row>
    <row r="465" spans="1:22">
      <c r="A465" s="13">
        <v>0</v>
      </c>
      <c r="B465" s="13">
        <v>0</v>
      </c>
      <c r="C465" s="13">
        <v>1</v>
      </c>
      <c r="D465" s="13">
        <v>0</v>
      </c>
      <c r="E465" s="13">
        <v>0</v>
      </c>
      <c r="F465" s="13">
        <v>1</v>
      </c>
      <c r="G465" s="13">
        <v>0</v>
      </c>
      <c r="H465" s="13">
        <v>0</v>
      </c>
      <c r="I465" s="13">
        <v>0</v>
      </c>
      <c r="J465" s="13">
        <v>0</v>
      </c>
      <c r="K465" s="13">
        <v>0</v>
      </c>
      <c r="L465" s="13">
        <v>0</v>
      </c>
      <c r="M465" s="13">
        <v>0</v>
      </c>
      <c r="N465" s="13">
        <v>0</v>
      </c>
      <c r="O465" s="13">
        <v>1</v>
      </c>
      <c r="P465" s="13">
        <v>0</v>
      </c>
      <c r="Q465" s="13">
        <v>0</v>
      </c>
      <c r="R465" s="13">
        <v>0</v>
      </c>
      <c r="S465" s="13">
        <v>0</v>
      </c>
      <c r="T465" s="13"/>
      <c r="U465" s="14">
        <v>0</v>
      </c>
      <c r="V465" s="27">
        <f>SUMPRODUCT(A465:S465,MyLM!B$2:T$2)+MyLM!$U$2</f>
        <v>0.11228315412858941</v>
      </c>
    </row>
    <row r="466" spans="1:22">
      <c r="A466" s="13">
        <v>1</v>
      </c>
      <c r="B466" s="13">
        <v>0</v>
      </c>
      <c r="C466" s="13">
        <v>1</v>
      </c>
      <c r="D466" s="13">
        <v>0</v>
      </c>
      <c r="E466" s="13">
        <v>0</v>
      </c>
      <c r="F466" s="13">
        <v>1</v>
      </c>
      <c r="G466" s="13">
        <v>0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/>
      <c r="U466" s="14">
        <v>0</v>
      </c>
      <c r="V466" s="27">
        <f>SUMPRODUCT(A466:S466,MyLM!B$2:T$2)+MyLM!$U$2</f>
        <v>9.2053958584418782E-2</v>
      </c>
    </row>
    <row r="467" spans="1:22">
      <c r="A467" s="13">
        <v>0</v>
      </c>
      <c r="B467" s="13">
        <v>0</v>
      </c>
      <c r="C467" s="13">
        <v>1</v>
      </c>
      <c r="D467" s="13">
        <v>0</v>
      </c>
      <c r="E467" s="13">
        <v>0</v>
      </c>
      <c r="F467" s="13">
        <v>0</v>
      </c>
      <c r="G467" s="13">
        <v>0</v>
      </c>
      <c r="H467" s="13">
        <v>0</v>
      </c>
      <c r="I467" s="13">
        <v>0</v>
      </c>
      <c r="J467" s="13">
        <v>0</v>
      </c>
      <c r="K467" s="13">
        <v>0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1</v>
      </c>
      <c r="S467" s="13">
        <v>0</v>
      </c>
      <c r="T467" s="13"/>
      <c r="U467" s="14">
        <v>0</v>
      </c>
      <c r="V467" s="27">
        <f>SUMPRODUCT(A467:S467,MyLM!B$2:T$2)+MyLM!$U$2</f>
        <v>0.24756383748714708</v>
      </c>
    </row>
    <row r="468" spans="1:22">
      <c r="A468" s="13">
        <v>1</v>
      </c>
      <c r="B468" s="13">
        <v>0</v>
      </c>
      <c r="C468" s="13">
        <v>1</v>
      </c>
      <c r="D468" s="13">
        <v>0</v>
      </c>
      <c r="E468" s="13">
        <v>0</v>
      </c>
      <c r="F468" s="13">
        <v>0</v>
      </c>
      <c r="G468" s="13">
        <v>0</v>
      </c>
      <c r="H468" s="13">
        <v>0</v>
      </c>
      <c r="I468" s="13">
        <v>0</v>
      </c>
      <c r="J468" s="13">
        <v>0</v>
      </c>
      <c r="K468" s="13">
        <v>0</v>
      </c>
      <c r="L468" s="13">
        <v>0</v>
      </c>
      <c r="M468" s="13">
        <v>0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  <c r="T468" s="13"/>
      <c r="U468" s="14">
        <v>0</v>
      </c>
      <c r="V468" s="27">
        <f>SUMPRODUCT(A468:S468,MyLM!B$2:T$2)+MyLM!$U$2</f>
        <v>0.34239114426336537</v>
      </c>
    </row>
    <row r="469" spans="1:22">
      <c r="A469" s="13">
        <v>1</v>
      </c>
      <c r="B469" s="13">
        <v>0</v>
      </c>
      <c r="C469" s="13">
        <v>0</v>
      </c>
      <c r="D469" s="13">
        <v>0</v>
      </c>
      <c r="E469" s="13">
        <v>0</v>
      </c>
      <c r="F469" s="13">
        <v>0</v>
      </c>
      <c r="G469" s="13">
        <v>0</v>
      </c>
      <c r="H469" s="13">
        <v>0</v>
      </c>
      <c r="I469" s="13">
        <v>0</v>
      </c>
      <c r="J469" s="13">
        <v>0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/>
      <c r="U469" s="14">
        <v>0</v>
      </c>
      <c r="V469" s="27">
        <f>SUMPRODUCT(A469:S469,MyLM!B$2:T$2)+MyLM!$U$2</f>
        <v>0.29223064311530089</v>
      </c>
    </row>
    <row r="470" spans="1:22">
      <c r="A470" s="13">
        <v>0</v>
      </c>
      <c r="B470" s="13">
        <v>0</v>
      </c>
      <c r="C470" s="13">
        <v>1</v>
      </c>
      <c r="D470" s="13">
        <v>0</v>
      </c>
      <c r="E470" s="13">
        <v>0</v>
      </c>
      <c r="F470" s="13">
        <v>0</v>
      </c>
      <c r="G470" s="13">
        <v>1</v>
      </c>
      <c r="H470" s="13">
        <v>0</v>
      </c>
      <c r="I470" s="13">
        <v>0</v>
      </c>
      <c r="J470" s="13">
        <v>0</v>
      </c>
      <c r="K470" s="13">
        <v>1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/>
      <c r="U470" s="14">
        <v>0</v>
      </c>
      <c r="V470" s="27">
        <f>SUMPRODUCT(A470:S470,MyLM!B$2:T$2)+MyLM!$U$2</f>
        <v>0.42109996651126363</v>
      </c>
    </row>
    <row r="471" spans="1:22">
      <c r="A471" s="13">
        <v>0</v>
      </c>
      <c r="B471" s="13">
        <v>0</v>
      </c>
      <c r="C471" s="13">
        <v>0</v>
      </c>
      <c r="D471" s="13">
        <v>1</v>
      </c>
      <c r="E471" s="13">
        <v>0</v>
      </c>
      <c r="F471" s="13">
        <v>0</v>
      </c>
      <c r="G471" s="13">
        <v>0</v>
      </c>
      <c r="H471" s="13">
        <v>0</v>
      </c>
      <c r="I471" s="13">
        <v>0</v>
      </c>
      <c r="J471" s="13">
        <v>0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/>
      <c r="U471" s="14">
        <v>0</v>
      </c>
      <c r="V471" s="27">
        <f>SUMPRODUCT(A471:S471,MyLM!B$2:T$2)+MyLM!$U$2</f>
        <v>0.55622905955712376</v>
      </c>
    </row>
    <row r="472" spans="1:22">
      <c r="A472" s="13">
        <v>0</v>
      </c>
      <c r="B472" s="13">
        <v>0</v>
      </c>
      <c r="C472" s="13">
        <v>0</v>
      </c>
      <c r="D472" s="13">
        <v>0</v>
      </c>
      <c r="E472" s="13">
        <v>0</v>
      </c>
      <c r="F472" s="13">
        <v>1</v>
      </c>
      <c r="G472" s="13">
        <v>0</v>
      </c>
      <c r="H472" s="13">
        <v>0</v>
      </c>
      <c r="I472" s="13">
        <v>0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">
        <v>1</v>
      </c>
      <c r="P472" s="13">
        <v>0</v>
      </c>
      <c r="Q472" s="13">
        <v>0</v>
      </c>
      <c r="R472" s="13">
        <v>0</v>
      </c>
      <c r="S472" s="13">
        <v>0</v>
      </c>
      <c r="T472" s="13"/>
      <c r="U472" s="14">
        <v>0</v>
      </c>
      <c r="V472" s="27">
        <f>SUMPRODUCT(A472:S472,MyLM!B$2:T$2)+MyLM!$U$2</f>
        <v>6.2122652980524939E-2</v>
      </c>
    </row>
    <row r="473" spans="1:22">
      <c r="A473" s="13">
        <v>1</v>
      </c>
      <c r="B473" s="13">
        <v>0</v>
      </c>
      <c r="C473" s="13">
        <v>1</v>
      </c>
      <c r="D473" s="13">
        <v>0</v>
      </c>
      <c r="E473" s="13">
        <v>0</v>
      </c>
      <c r="F473" s="13">
        <v>1</v>
      </c>
      <c r="G473" s="13">
        <v>0</v>
      </c>
      <c r="H473" s="13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3">
        <v>0</v>
      </c>
      <c r="O473" s="13">
        <v>0</v>
      </c>
      <c r="P473" s="13">
        <v>0</v>
      </c>
      <c r="Q473" s="13">
        <v>0</v>
      </c>
      <c r="R473" s="13">
        <v>0</v>
      </c>
      <c r="S473" s="13">
        <v>0</v>
      </c>
      <c r="T473" s="13"/>
      <c r="U473" s="14">
        <v>0</v>
      </c>
      <c r="V473" s="27">
        <f>SUMPRODUCT(A473:S473,MyLM!B$2:T$2)+MyLM!$U$2</f>
        <v>9.2053958584418782E-2</v>
      </c>
    </row>
    <row r="474" spans="1:22">
      <c r="A474" s="13">
        <v>0</v>
      </c>
      <c r="B474" s="13">
        <v>1</v>
      </c>
      <c r="C474" s="13">
        <v>0</v>
      </c>
      <c r="D474" s="13">
        <v>0</v>
      </c>
      <c r="E474" s="13">
        <v>0</v>
      </c>
      <c r="F474" s="13">
        <v>1</v>
      </c>
      <c r="G474" s="13">
        <v>0</v>
      </c>
      <c r="H474" s="13">
        <v>0</v>
      </c>
      <c r="I474" s="13">
        <v>0</v>
      </c>
      <c r="J474" s="13">
        <v>0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0</v>
      </c>
      <c r="S474" s="13">
        <v>0</v>
      </c>
      <c r="T474" s="13"/>
      <c r="U474" s="14">
        <v>0</v>
      </c>
      <c r="V474" s="27">
        <f>SUMPRODUCT(A474:S474,MyLM!B$2:T$2)+MyLM!$U$2</f>
        <v>0.15785151524159036</v>
      </c>
    </row>
    <row r="475" spans="1:22">
      <c r="A475" s="13">
        <v>0</v>
      </c>
      <c r="B475" s="13">
        <v>1</v>
      </c>
      <c r="C475" s="13">
        <v>0</v>
      </c>
      <c r="D475" s="13">
        <v>0</v>
      </c>
      <c r="E475" s="13">
        <v>0</v>
      </c>
      <c r="F475" s="13">
        <v>1</v>
      </c>
      <c r="G475" s="13">
        <v>0</v>
      </c>
      <c r="H475" s="13">
        <v>0</v>
      </c>
      <c r="I475" s="13">
        <v>0</v>
      </c>
      <c r="J475" s="13">
        <v>0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0</v>
      </c>
      <c r="S475" s="13">
        <v>0</v>
      </c>
      <c r="T475" s="13"/>
      <c r="U475" s="14">
        <v>0</v>
      </c>
      <c r="V475" s="27">
        <f>SUMPRODUCT(A475:S475,MyLM!B$2:T$2)+MyLM!$U$2</f>
        <v>0.15785151524159036</v>
      </c>
    </row>
    <row r="476" spans="1:22">
      <c r="A476" s="13">
        <v>1</v>
      </c>
      <c r="B476" s="13">
        <v>0</v>
      </c>
      <c r="C476" s="13">
        <v>1</v>
      </c>
      <c r="D476" s="13">
        <v>0</v>
      </c>
      <c r="E476" s="13">
        <v>0</v>
      </c>
      <c r="F476" s="13">
        <v>1</v>
      </c>
      <c r="G476" s="13">
        <v>0</v>
      </c>
      <c r="H476" s="13">
        <v>0</v>
      </c>
      <c r="I476" s="13">
        <v>0</v>
      </c>
      <c r="J476" s="13">
        <v>0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3">
        <v>0</v>
      </c>
      <c r="R476" s="13">
        <v>0</v>
      </c>
      <c r="S476" s="13">
        <v>0</v>
      </c>
      <c r="T476" s="13"/>
      <c r="U476" s="14">
        <v>0</v>
      </c>
      <c r="V476" s="27">
        <f>SUMPRODUCT(A476:S476,MyLM!B$2:T$2)+MyLM!$U$2</f>
        <v>9.2053958584418782E-2</v>
      </c>
    </row>
    <row r="477" spans="1:22">
      <c r="A477" s="13">
        <v>0</v>
      </c>
      <c r="B477" s="13">
        <v>0</v>
      </c>
      <c r="C477" s="13">
        <v>1</v>
      </c>
      <c r="D477" s="13">
        <v>0</v>
      </c>
      <c r="E477" s="13">
        <v>0</v>
      </c>
      <c r="F477" s="13">
        <v>0</v>
      </c>
      <c r="G477" s="13">
        <v>0</v>
      </c>
      <c r="H477" s="13">
        <v>0</v>
      </c>
      <c r="I477" s="13">
        <v>0</v>
      </c>
      <c r="J477" s="13">
        <v>0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  <c r="S477" s="13">
        <v>0</v>
      </c>
      <c r="T477" s="13"/>
      <c r="U477" s="14">
        <v>0</v>
      </c>
      <c r="V477" s="27">
        <f>SUMPRODUCT(A477:S477,MyLM!B$2:T$2)+MyLM!$U$2</f>
        <v>0.54167864129083032</v>
      </c>
    </row>
    <row r="478" spans="1:22">
      <c r="A478" s="13">
        <v>1</v>
      </c>
      <c r="B478" s="13">
        <v>0</v>
      </c>
      <c r="C478" s="13">
        <v>0</v>
      </c>
      <c r="D478" s="13">
        <v>0</v>
      </c>
      <c r="E478" s="13">
        <v>0</v>
      </c>
      <c r="F478" s="13">
        <v>0</v>
      </c>
      <c r="G478" s="13">
        <v>0</v>
      </c>
      <c r="H478" s="13">
        <v>0</v>
      </c>
      <c r="I478" s="13">
        <v>0</v>
      </c>
      <c r="J478" s="13">
        <v>0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  <c r="Q478" s="13">
        <v>1</v>
      </c>
      <c r="R478" s="13">
        <v>1</v>
      </c>
      <c r="S478" s="13">
        <v>0</v>
      </c>
      <c r="T478" s="13"/>
      <c r="U478" s="14">
        <v>0</v>
      </c>
      <c r="V478" s="27">
        <f>SUMPRODUCT(A478:S478,MyLM!B$2:T$2)+MyLM!$U$2</f>
        <v>0.20491856627995642</v>
      </c>
    </row>
    <row r="479" spans="1:22">
      <c r="A479" s="13">
        <v>0</v>
      </c>
      <c r="B479" s="13">
        <v>0</v>
      </c>
      <c r="C479" s="13">
        <v>0</v>
      </c>
      <c r="D479" s="13">
        <v>0</v>
      </c>
      <c r="E479" s="13">
        <v>0</v>
      </c>
      <c r="F479" s="13">
        <v>0</v>
      </c>
      <c r="G479" s="13">
        <v>1</v>
      </c>
      <c r="H479" s="13">
        <v>0</v>
      </c>
      <c r="I479" s="13">
        <v>0</v>
      </c>
      <c r="J479" s="13">
        <v>0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/>
      <c r="U479" s="14">
        <v>0</v>
      </c>
      <c r="V479" s="27">
        <f>SUMPRODUCT(A479:S479,MyLM!B$2:T$2)+MyLM!$U$2</f>
        <v>0.24785027741277951</v>
      </c>
    </row>
    <row r="480" spans="1:22">
      <c r="A480" s="13">
        <v>0</v>
      </c>
      <c r="B480" s="13">
        <v>1</v>
      </c>
      <c r="C480" s="13">
        <v>1</v>
      </c>
      <c r="D480" s="13">
        <v>0</v>
      </c>
      <c r="E480" s="13">
        <v>0</v>
      </c>
      <c r="F480" s="13">
        <v>0</v>
      </c>
      <c r="G480" s="13">
        <v>0</v>
      </c>
      <c r="H480" s="13">
        <v>0</v>
      </c>
      <c r="I480" s="13">
        <v>0</v>
      </c>
      <c r="J480" s="13">
        <v>0</v>
      </c>
      <c r="K480" s="13">
        <v>0</v>
      </c>
      <c r="L480" s="13">
        <v>0</v>
      </c>
      <c r="M480" s="13">
        <v>0</v>
      </c>
      <c r="N480" s="13">
        <v>0</v>
      </c>
      <c r="O480" s="13">
        <v>1</v>
      </c>
      <c r="P480" s="13">
        <v>0</v>
      </c>
      <c r="Q480" s="13">
        <v>0</v>
      </c>
      <c r="R480" s="13">
        <v>1</v>
      </c>
      <c r="S480" s="13">
        <v>0</v>
      </c>
      <c r="T480" s="13"/>
      <c r="U480" s="14">
        <v>0</v>
      </c>
      <c r="V480" s="27">
        <f>SUMPRODUCT(A480:S480,MyLM!B$2:T$2)+MyLM!$U$2</f>
        <v>-1.4823903218376178E-2</v>
      </c>
    </row>
    <row r="481" spans="1:22">
      <c r="A481" s="13">
        <v>0</v>
      </c>
      <c r="B481" s="13">
        <v>0</v>
      </c>
      <c r="C481" s="13">
        <v>0</v>
      </c>
      <c r="D481" s="13">
        <v>0</v>
      </c>
      <c r="E481" s="13">
        <v>0</v>
      </c>
      <c r="F481" s="13">
        <v>0</v>
      </c>
      <c r="G481" s="13">
        <v>1</v>
      </c>
      <c r="H481" s="13">
        <v>0</v>
      </c>
      <c r="I481" s="13">
        <v>0</v>
      </c>
      <c r="J481" s="13">
        <v>0</v>
      </c>
      <c r="K481" s="13">
        <v>0</v>
      </c>
      <c r="L481" s="13">
        <v>0</v>
      </c>
      <c r="M481" s="13">
        <v>0</v>
      </c>
      <c r="N481" s="13">
        <v>0</v>
      </c>
      <c r="O481" s="13">
        <v>0</v>
      </c>
      <c r="P481" s="13">
        <v>0</v>
      </c>
      <c r="Q481" s="13">
        <v>0</v>
      </c>
      <c r="R481" s="13">
        <v>1</v>
      </c>
      <c r="S481" s="13">
        <v>0</v>
      </c>
      <c r="T481" s="13"/>
      <c r="U481" s="14">
        <v>0</v>
      </c>
      <c r="V481" s="27">
        <f>SUMPRODUCT(A481:S481,MyLM!B$2:T$2)+MyLM!$U$2</f>
        <v>-4.6264526390903782E-2</v>
      </c>
    </row>
    <row r="482" spans="1:22">
      <c r="A482" s="13">
        <v>0</v>
      </c>
      <c r="B482" s="13">
        <v>1</v>
      </c>
      <c r="C482" s="13">
        <v>0</v>
      </c>
      <c r="D482" s="13">
        <v>0</v>
      </c>
      <c r="E482" s="13">
        <v>0</v>
      </c>
      <c r="F482" s="13">
        <v>1</v>
      </c>
      <c r="G482" s="13">
        <v>0</v>
      </c>
      <c r="H482" s="13">
        <v>0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1</v>
      </c>
      <c r="P482" s="13">
        <v>0</v>
      </c>
      <c r="Q482" s="13">
        <v>0</v>
      </c>
      <c r="R482" s="13">
        <v>1</v>
      </c>
      <c r="S482" s="13">
        <v>0</v>
      </c>
      <c r="T482" s="13"/>
      <c r="U482" s="14">
        <v>0</v>
      </c>
      <c r="V482" s="27">
        <f>SUMPRODUCT(A482:S482,MyLM!B$2:T$2)+MyLM!$U$2</f>
        <v>-0.31532159004538723</v>
      </c>
    </row>
    <row r="483" spans="1:22">
      <c r="A483" s="13">
        <v>0</v>
      </c>
      <c r="B483" s="13">
        <v>1</v>
      </c>
      <c r="C483" s="13">
        <v>0</v>
      </c>
      <c r="D483" s="13">
        <v>0</v>
      </c>
      <c r="E483" s="13">
        <v>0</v>
      </c>
      <c r="F483" s="13">
        <v>0</v>
      </c>
      <c r="G483" s="13">
        <v>0</v>
      </c>
      <c r="H483" s="13">
        <v>0</v>
      </c>
      <c r="I483" s="13">
        <v>0</v>
      </c>
      <c r="J483" s="13">
        <v>0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/>
      <c r="U483" s="14">
        <v>0</v>
      </c>
      <c r="V483" s="27">
        <f>SUMPRODUCT(A483:S483,MyLM!B$2:T$2)+MyLM!$U$2</f>
        <v>0.40818870092053694</v>
      </c>
    </row>
    <row r="484" spans="1:22">
      <c r="A484" s="13">
        <v>1</v>
      </c>
      <c r="B484" s="13">
        <v>0</v>
      </c>
      <c r="C484" s="13">
        <v>1</v>
      </c>
      <c r="D484" s="13">
        <v>0</v>
      </c>
      <c r="E484" s="13">
        <v>0</v>
      </c>
      <c r="F484" s="13">
        <v>0</v>
      </c>
      <c r="G484" s="13">
        <v>0</v>
      </c>
      <c r="H484" s="13">
        <v>0</v>
      </c>
      <c r="I484" s="13">
        <v>0</v>
      </c>
      <c r="J484" s="13">
        <v>0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/>
      <c r="U484" s="14">
        <v>0</v>
      </c>
      <c r="V484" s="27">
        <f>SUMPRODUCT(A484:S484,MyLM!B$2:T$2)+MyLM!$U$2</f>
        <v>0.34239114426336537</v>
      </c>
    </row>
    <row r="485" spans="1:22">
      <c r="A485" s="13">
        <v>1</v>
      </c>
      <c r="B485" s="13">
        <v>0</v>
      </c>
      <c r="C485" s="13">
        <v>0</v>
      </c>
      <c r="D485" s="13">
        <v>0</v>
      </c>
      <c r="E485" s="13">
        <v>0</v>
      </c>
      <c r="F485" s="13">
        <v>1</v>
      </c>
      <c r="G485" s="13">
        <v>1</v>
      </c>
      <c r="H485" s="13">
        <v>0</v>
      </c>
      <c r="I485" s="13">
        <v>0</v>
      </c>
      <c r="J485" s="13">
        <v>0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/>
      <c r="U485" s="14">
        <v>0</v>
      </c>
      <c r="V485" s="27">
        <f>SUMPRODUCT(A485:S485,MyLM!B$2:T$2)+MyLM!$U$2</f>
        <v>-0.20177440529363205</v>
      </c>
    </row>
    <row r="486" spans="1:22">
      <c r="A486" s="13">
        <v>0</v>
      </c>
      <c r="B486" s="13">
        <v>1</v>
      </c>
      <c r="C486" s="13">
        <v>1</v>
      </c>
      <c r="D486" s="13">
        <v>0</v>
      </c>
      <c r="E486" s="13">
        <v>0</v>
      </c>
      <c r="F486" s="13">
        <v>0</v>
      </c>
      <c r="G486" s="13">
        <v>1</v>
      </c>
      <c r="H486" s="13">
        <v>0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/>
      <c r="U486" s="14">
        <v>0</v>
      </c>
      <c r="V486" s="27">
        <f>SUMPRODUCT(A486:S486,MyLM!B$2:T$2)+MyLM!$U$2</f>
        <v>0.214681339338615</v>
      </c>
    </row>
    <row r="487" spans="1:22">
      <c r="A487" s="13">
        <v>1</v>
      </c>
      <c r="B487" s="13">
        <v>0</v>
      </c>
      <c r="C487" s="13">
        <v>0</v>
      </c>
      <c r="D487" s="13">
        <v>0</v>
      </c>
      <c r="E487" s="13">
        <v>0</v>
      </c>
      <c r="F487" s="13">
        <v>0</v>
      </c>
      <c r="G487" s="13">
        <v>0</v>
      </c>
      <c r="H487" s="13">
        <v>0</v>
      </c>
      <c r="I487" s="13">
        <v>0</v>
      </c>
      <c r="J487" s="13">
        <v>0</v>
      </c>
      <c r="K487" s="13">
        <v>0</v>
      </c>
      <c r="L487" s="13">
        <v>0</v>
      </c>
      <c r="M487" s="13">
        <v>0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/>
      <c r="U487" s="14">
        <v>0</v>
      </c>
      <c r="V487" s="27">
        <f>SUMPRODUCT(A487:S487,MyLM!B$2:T$2)+MyLM!$U$2</f>
        <v>0.29223064311530089</v>
      </c>
    </row>
    <row r="488" spans="1:22">
      <c r="A488" s="13">
        <v>0</v>
      </c>
      <c r="B488" s="13">
        <v>0</v>
      </c>
      <c r="C488" s="13">
        <v>1</v>
      </c>
      <c r="D488" s="13">
        <v>0</v>
      </c>
      <c r="E488" s="13">
        <v>0</v>
      </c>
      <c r="F488" s="13">
        <v>1</v>
      </c>
      <c r="G488" s="13">
        <v>0</v>
      </c>
      <c r="H488" s="13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1</v>
      </c>
      <c r="S488" s="13">
        <v>0</v>
      </c>
      <c r="T488" s="13"/>
      <c r="U488" s="14">
        <v>0</v>
      </c>
      <c r="V488" s="27">
        <f>SUMPRODUCT(A488:S488,MyLM!B$2:T$2)+MyLM!$U$2</f>
        <v>-2.773348191799474E-3</v>
      </c>
    </row>
    <row r="489" spans="1:22">
      <c r="A489" s="13">
        <v>0</v>
      </c>
      <c r="B489" s="13">
        <v>0</v>
      </c>
      <c r="C489" s="13">
        <v>0</v>
      </c>
      <c r="D489" s="13">
        <v>0</v>
      </c>
      <c r="E489" s="13">
        <v>0</v>
      </c>
      <c r="F489" s="13">
        <v>0</v>
      </c>
      <c r="G489" s="13">
        <v>0</v>
      </c>
      <c r="H489" s="13">
        <v>0</v>
      </c>
      <c r="I489" s="13">
        <v>0</v>
      </c>
      <c r="J489" s="13">
        <v>0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0</v>
      </c>
      <c r="R489" s="13">
        <v>1</v>
      </c>
      <c r="S489" s="13">
        <v>0</v>
      </c>
      <c r="T489" s="13"/>
      <c r="U489" s="14">
        <v>0</v>
      </c>
      <c r="V489" s="27">
        <f>SUMPRODUCT(A489:S489,MyLM!B$2:T$2)+MyLM!$U$2</f>
        <v>0.19740333633908264</v>
      </c>
    </row>
    <row r="490" spans="1:22">
      <c r="A490" s="13">
        <v>0</v>
      </c>
      <c r="B490" s="13">
        <v>0</v>
      </c>
      <c r="C490" s="13">
        <v>0</v>
      </c>
      <c r="D490" s="13">
        <v>0</v>
      </c>
      <c r="E490" s="13">
        <v>0</v>
      </c>
      <c r="F490" s="13">
        <v>0</v>
      </c>
      <c r="G490" s="13">
        <v>0</v>
      </c>
      <c r="H490" s="13">
        <v>0</v>
      </c>
      <c r="I490" s="13">
        <v>0</v>
      </c>
      <c r="J490" s="13">
        <v>0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  <c r="T490" s="13"/>
      <c r="U490" s="14">
        <v>0</v>
      </c>
      <c r="V490" s="27">
        <f>SUMPRODUCT(A490:S490,MyLM!B$2:T$2)+MyLM!$U$2</f>
        <v>0.4915181401427659</v>
      </c>
    </row>
    <row r="491" spans="1:22">
      <c r="A491" s="13">
        <v>1</v>
      </c>
      <c r="B491" s="13">
        <v>0</v>
      </c>
      <c r="C491" s="13">
        <v>1</v>
      </c>
      <c r="D491" s="13">
        <v>0</v>
      </c>
      <c r="E491" s="13">
        <v>0</v>
      </c>
      <c r="F491" s="13">
        <v>0</v>
      </c>
      <c r="G491" s="13">
        <v>0</v>
      </c>
      <c r="H491" s="13">
        <v>0</v>
      </c>
      <c r="I491" s="13">
        <v>0</v>
      </c>
      <c r="J491" s="13">
        <v>0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/>
      <c r="U491" s="14">
        <v>0</v>
      </c>
      <c r="V491" s="27">
        <f>SUMPRODUCT(A491:S491,MyLM!B$2:T$2)+MyLM!$U$2</f>
        <v>0.34239114426336537</v>
      </c>
    </row>
    <row r="492" spans="1:22">
      <c r="A492" s="13">
        <v>0</v>
      </c>
      <c r="B492" s="13">
        <v>0</v>
      </c>
      <c r="C492" s="13">
        <v>0</v>
      </c>
      <c r="D492" s="13">
        <v>0</v>
      </c>
      <c r="E492" s="13">
        <v>0</v>
      </c>
      <c r="F492" s="13">
        <v>0</v>
      </c>
      <c r="G492" s="13">
        <v>0</v>
      </c>
      <c r="H492" s="13">
        <v>0</v>
      </c>
      <c r="I492" s="13">
        <v>0</v>
      </c>
      <c r="J492" s="13">
        <v>0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1</v>
      </c>
      <c r="T492" s="13"/>
      <c r="U492" s="14">
        <v>0</v>
      </c>
      <c r="V492" s="27">
        <f>SUMPRODUCT(A492:S492,MyLM!B$2:T$2)+MyLM!$U$2</f>
        <v>0.73687135183291819</v>
      </c>
    </row>
    <row r="493" spans="1:22">
      <c r="A493" s="13">
        <v>1</v>
      </c>
      <c r="B493" s="13">
        <v>0</v>
      </c>
      <c r="C493" s="13">
        <v>1</v>
      </c>
      <c r="D493" s="13">
        <v>0</v>
      </c>
      <c r="E493" s="13">
        <v>0</v>
      </c>
      <c r="F493" s="13">
        <v>1</v>
      </c>
      <c r="G493" s="13">
        <v>0</v>
      </c>
      <c r="H493" s="13">
        <v>0</v>
      </c>
      <c r="I493" s="13">
        <v>0</v>
      </c>
      <c r="J493" s="13">
        <v>0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1</v>
      </c>
      <c r="S493" s="13">
        <v>0</v>
      </c>
      <c r="T493" s="13"/>
      <c r="U493" s="14">
        <v>0</v>
      </c>
      <c r="V493" s="27">
        <f>SUMPRODUCT(A493:S493,MyLM!B$2:T$2)+MyLM!$U$2</f>
        <v>-0.20206084521926454</v>
      </c>
    </row>
    <row r="494" spans="1:22">
      <c r="A494" s="13">
        <v>0</v>
      </c>
      <c r="B494" s="13">
        <v>1</v>
      </c>
      <c r="C494" s="13">
        <v>1</v>
      </c>
      <c r="D494" s="13">
        <v>0</v>
      </c>
      <c r="E494" s="13">
        <v>0</v>
      </c>
      <c r="F494" s="13">
        <v>0</v>
      </c>
      <c r="G494" s="13">
        <v>1</v>
      </c>
      <c r="H494" s="13">
        <v>0</v>
      </c>
      <c r="I494" s="13">
        <v>0</v>
      </c>
      <c r="J494" s="13">
        <v>0</v>
      </c>
      <c r="K494" s="13">
        <v>0</v>
      </c>
      <c r="L494" s="13">
        <v>0</v>
      </c>
      <c r="M494" s="13">
        <v>0</v>
      </c>
      <c r="N494" s="13">
        <v>0</v>
      </c>
      <c r="O494" s="13">
        <v>1</v>
      </c>
      <c r="P494" s="13">
        <v>0</v>
      </c>
      <c r="Q494" s="13">
        <v>0</v>
      </c>
      <c r="R494" s="13">
        <v>1</v>
      </c>
      <c r="S494" s="13">
        <v>0</v>
      </c>
      <c r="T494" s="13"/>
      <c r="U494" s="14">
        <v>0</v>
      </c>
      <c r="V494" s="27">
        <f>SUMPRODUCT(A494:S494,MyLM!B$2:T$2)+MyLM!$U$2</f>
        <v>-0.2584917659483626</v>
      </c>
    </row>
    <row r="495" spans="1:22">
      <c r="A495" s="13">
        <v>0</v>
      </c>
      <c r="B495" s="13">
        <v>0</v>
      </c>
      <c r="C495" s="13">
        <v>0</v>
      </c>
      <c r="D495" s="13">
        <v>0</v>
      </c>
      <c r="E495" s="13">
        <v>0</v>
      </c>
      <c r="F495" s="13">
        <v>0</v>
      </c>
      <c r="G495" s="13">
        <v>0</v>
      </c>
      <c r="H495" s="13">
        <v>0</v>
      </c>
      <c r="I495" s="13">
        <v>0</v>
      </c>
      <c r="J495" s="13">
        <v>0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13">
        <v>0</v>
      </c>
      <c r="R495" s="13">
        <v>0</v>
      </c>
      <c r="S495" s="13">
        <v>0</v>
      </c>
      <c r="T495" s="13"/>
      <c r="U495" s="14">
        <v>0</v>
      </c>
      <c r="V495" s="27">
        <f>SUMPRODUCT(A495:S495,MyLM!B$2:T$2)+MyLM!$U$2</f>
        <v>0.4915181401427659</v>
      </c>
    </row>
    <row r="496" spans="1:22">
      <c r="A496" s="13">
        <v>0</v>
      </c>
      <c r="B496" s="13">
        <v>0</v>
      </c>
      <c r="C496" s="13">
        <v>1</v>
      </c>
      <c r="D496" s="13">
        <v>0</v>
      </c>
      <c r="E496" s="13">
        <v>0</v>
      </c>
      <c r="F496" s="13">
        <v>0</v>
      </c>
      <c r="G496" s="13">
        <v>0</v>
      </c>
      <c r="H496" s="13">
        <v>0</v>
      </c>
      <c r="I496" s="13">
        <v>0</v>
      </c>
      <c r="J496" s="13">
        <v>0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/>
      <c r="U496" s="14">
        <v>0</v>
      </c>
      <c r="V496" s="27">
        <f>SUMPRODUCT(A496:S496,MyLM!B$2:T$2)+MyLM!$U$2</f>
        <v>0.54167864129083032</v>
      </c>
    </row>
    <row r="497" spans="1:22">
      <c r="A497" s="13">
        <v>1</v>
      </c>
      <c r="B497" s="13">
        <v>0</v>
      </c>
      <c r="C497" s="13">
        <v>0</v>
      </c>
      <c r="D497" s="13">
        <v>1</v>
      </c>
      <c r="E497" s="13">
        <v>0</v>
      </c>
      <c r="F497" s="13">
        <v>0</v>
      </c>
      <c r="G497" s="13">
        <v>1</v>
      </c>
      <c r="H497" s="13">
        <v>0</v>
      </c>
      <c r="I497" s="13">
        <v>0</v>
      </c>
      <c r="J497" s="13">
        <v>0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13">
        <v>0</v>
      </c>
      <c r="T497" s="13"/>
      <c r="U497" s="14">
        <v>0</v>
      </c>
      <c r="V497" s="27">
        <f>SUMPRODUCT(A497:S497,MyLM!B$2:T$2)+MyLM!$U$2</f>
        <v>0.11327369979967233</v>
      </c>
    </row>
    <row r="498" spans="1:22">
      <c r="A498" s="13">
        <v>0</v>
      </c>
      <c r="B498" s="13">
        <v>0</v>
      </c>
      <c r="C498" s="13">
        <v>1</v>
      </c>
      <c r="D498" s="13">
        <v>0</v>
      </c>
      <c r="E498" s="13">
        <v>0</v>
      </c>
      <c r="F498" s="13">
        <v>0</v>
      </c>
      <c r="G498" s="13">
        <v>1</v>
      </c>
      <c r="H498" s="13">
        <v>0</v>
      </c>
      <c r="I498" s="13">
        <v>0</v>
      </c>
      <c r="J498" s="13">
        <v>0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0</v>
      </c>
      <c r="R498" s="13">
        <v>1</v>
      </c>
      <c r="S498" s="13">
        <v>0</v>
      </c>
      <c r="T498" s="13"/>
      <c r="U498" s="14">
        <v>0</v>
      </c>
      <c r="V498" s="27">
        <f>SUMPRODUCT(A498:S498,MyLM!B$2:T$2)+MyLM!$U$2</f>
        <v>3.8959747571606917E-3</v>
      </c>
    </row>
    <row r="499" spans="1:22">
      <c r="A499" s="13">
        <v>0</v>
      </c>
      <c r="B499" s="13">
        <v>0</v>
      </c>
      <c r="C499" s="13">
        <v>0</v>
      </c>
      <c r="D499" s="13">
        <v>1</v>
      </c>
      <c r="E499" s="13">
        <v>0</v>
      </c>
      <c r="F499" s="13">
        <v>0</v>
      </c>
      <c r="G499" s="13">
        <v>1</v>
      </c>
      <c r="H499" s="13">
        <v>0</v>
      </c>
      <c r="I499" s="13">
        <v>0</v>
      </c>
      <c r="J499" s="13">
        <v>0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/>
      <c r="U499" s="14">
        <v>0</v>
      </c>
      <c r="V499" s="27">
        <f>SUMPRODUCT(A499:S499,MyLM!B$2:T$2)+MyLM!$U$2</f>
        <v>0.31256119682713734</v>
      </c>
    </row>
    <row r="500" spans="1:22">
      <c r="A500" s="13">
        <v>1</v>
      </c>
      <c r="B500" s="13">
        <v>0</v>
      </c>
      <c r="C500" s="13">
        <v>0</v>
      </c>
      <c r="D500" s="13">
        <v>0</v>
      </c>
      <c r="E500" s="13">
        <v>0</v>
      </c>
      <c r="F500" s="13">
        <v>0</v>
      </c>
      <c r="G500" s="13">
        <v>0</v>
      </c>
      <c r="H500" s="13">
        <v>0</v>
      </c>
      <c r="I500" s="13">
        <v>0</v>
      </c>
      <c r="J500" s="13">
        <v>0</v>
      </c>
      <c r="K500" s="13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/>
      <c r="U500" s="14">
        <v>0</v>
      </c>
      <c r="V500" s="27">
        <f>SUMPRODUCT(A500:S500,MyLM!B$2:T$2)+MyLM!$U$2</f>
        <v>0.29223064311530089</v>
      </c>
    </row>
    <row r="501" spans="1:22">
      <c r="A501" s="13">
        <v>0</v>
      </c>
      <c r="B501" s="13">
        <v>0</v>
      </c>
      <c r="C501" s="13">
        <v>0</v>
      </c>
      <c r="D501" s="13">
        <v>1</v>
      </c>
      <c r="E501" s="13">
        <v>0</v>
      </c>
      <c r="F501" s="13">
        <v>0</v>
      </c>
      <c r="G501" s="13">
        <v>1</v>
      </c>
      <c r="H501" s="13">
        <v>0</v>
      </c>
      <c r="I501" s="13">
        <v>0</v>
      </c>
      <c r="J501" s="13">
        <v>0</v>
      </c>
      <c r="K501" s="13">
        <v>0</v>
      </c>
      <c r="L501" s="13">
        <v>0</v>
      </c>
      <c r="M501" s="13">
        <v>0</v>
      </c>
      <c r="N501" s="13">
        <v>1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/>
      <c r="U501" s="14">
        <v>0</v>
      </c>
      <c r="V501" s="27">
        <f>SUMPRODUCT(A501:S501,MyLM!B$2:T$2)+MyLM!$U$2</f>
        <v>0.42195878891730498</v>
      </c>
    </row>
    <row r="502" spans="1:22">
      <c r="A502" s="13">
        <v>1</v>
      </c>
      <c r="B502" s="13">
        <v>0</v>
      </c>
      <c r="C502" s="13">
        <v>1</v>
      </c>
      <c r="D502" s="13">
        <v>0</v>
      </c>
      <c r="E502" s="13">
        <v>0</v>
      </c>
      <c r="F502" s="13">
        <v>0</v>
      </c>
      <c r="G502" s="13">
        <v>0</v>
      </c>
      <c r="H502" s="13">
        <v>0</v>
      </c>
      <c r="I502" s="13">
        <v>0</v>
      </c>
      <c r="J502" s="13">
        <v>0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/>
      <c r="U502" s="14">
        <v>0</v>
      </c>
      <c r="V502" s="27">
        <f>SUMPRODUCT(A502:S502,MyLM!B$2:T$2)+MyLM!$U$2</f>
        <v>0.34239114426336537</v>
      </c>
    </row>
    <row r="503" spans="1:22">
      <c r="A503" s="13">
        <v>0</v>
      </c>
      <c r="B503" s="13">
        <v>0</v>
      </c>
      <c r="C503" s="13">
        <v>0</v>
      </c>
      <c r="D503" s="13">
        <v>1</v>
      </c>
      <c r="E503" s="13">
        <v>0</v>
      </c>
      <c r="F503" s="13">
        <v>1</v>
      </c>
      <c r="G503" s="13">
        <v>0</v>
      </c>
      <c r="H503" s="13">
        <v>0</v>
      </c>
      <c r="I503" s="13">
        <v>0</v>
      </c>
      <c r="J503" s="13">
        <v>0</v>
      </c>
      <c r="K503" s="13">
        <v>0</v>
      </c>
      <c r="L503" s="13">
        <v>0</v>
      </c>
      <c r="M503" s="13">
        <v>0</v>
      </c>
      <c r="N503" s="13">
        <v>0</v>
      </c>
      <c r="O503" s="13">
        <v>1</v>
      </c>
      <c r="P503" s="13">
        <v>0</v>
      </c>
      <c r="Q503" s="13">
        <v>0</v>
      </c>
      <c r="R503" s="13">
        <v>0</v>
      </c>
      <c r="S503" s="13">
        <v>0</v>
      </c>
      <c r="T503" s="13"/>
      <c r="U503" s="14">
        <v>0</v>
      </c>
      <c r="V503" s="27">
        <f>SUMPRODUCT(A503:S503,MyLM!B$2:T$2)+MyLM!$U$2</f>
        <v>0.12683357239488274</v>
      </c>
    </row>
    <row r="504" spans="1:22">
      <c r="A504" s="13">
        <v>0</v>
      </c>
      <c r="B504" s="13">
        <v>1</v>
      </c>
      <c r="C504" s="13">
        <v>1</v>
      </c>
      <c r="D504" s="13">
        <v>0</v>
      </c>
      <c r="E504" s="13">
        <v>0</v>
      </c>
      <c r="F504" s="13">
        <v>0</v>
      </c>
      <c r="G504" s="13">
        <v>1</v>
      </c>
      <c r="H504" s="13">
        <v>0</v>
      </c>
      <c r="I504" s="13">
        <v>0</v>
      </c>
      <c r="J504" s="13">
        <v>0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/>
      <c r="U504" s="14">
        <v>0</v>
      </c>
      <c r="V504" s="27">
        <f>SUMPRODUCT(A504:S504,MyLM!B$2:T$2)+MyLM!$U$2</f>
        <v>0.214681339338615</v>
      </c>
    </row>
    <row r="505" spans="1:22">
      <c r="A505" s="13">
        <v>0</v>
      </c>
      <c r="B505" s="13">
        <v>1</v>
      </c>
      <c r="C505" s="13">
        <v>1</v>
      </c>
      <c r="D505" s="13">
        <v>0</v>
      </c>
      <c r="E505" s="13">
        <v>0</v>
      </c>
      <c r="F505" s="13">
        <v>0</v>
      </c>
      <c r="G505" s="13">
        <v>0</v>
      </c>
      <c r="H505" s="13">
        <v>0</v>
      </c>
      <c r="I505" s="13">
        <v>1</v>
      </c>
      <c r="J505" s="13">
        <v>0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0</v>
      </c>
      <c r="R505" s="13">
        <v>0</v>
      </c>
      <c r="S505" s="13">
        <v>0</v>
      </c>
      <c r="T505" s="13"/>
      <c r="U505" s="14">
        <v>0</v>
      </c>
      <c r="V505" s="27">
        <f>SUMPRODUCT(A505:S505,MyLM!B$2:T$2)+MyLM!$U$2</f>
        <v>0.6586139361480059</v>
      </c>
    </row>
    <row r="506" spans="1:22">
      <c r="A506" s="13">
        <v>0</v>
      </c>
      <c r="B506" s="13">
        <v>1</v>
      </c>
      <c r="C506" s="13">
        <v>1</v>
      </c>
      <c r="D506" s="13">
        <v>0</v>
      </c>
      <c r="E506" s="13">
        <v>0</v>
      </c>
      <c r="F506" s="13">
        <v>0</v>
      </c>
      <c r="G506" s="13">
        <v>0</v>
      </c>
      <c r="H506" s="13">
        <v>0</v>
      </c>
      <c r="I506" s="13">
        <v>0</v>
      </c>
      <c r="J506" s="13">
        <v>0</v>
      </c>
      <c r="K506" s="13">
        <v>0</v>
      </c>
      <c r="L506" s="13">
        <v>0</v>
      </c>
      <c r="M506" s="13">
        <v>0</v>
      </c>
      <c r="N506" s="13">
        <v>0</v>
      </c>
      <c r="O506" s="13">
        <v>1</v>
      </c>
      <c r="P506" s="13">
        <v>0</v>
      </c>
      <c r="Q506" s="13">
        <v>0</v>
      </c>
      <c r="R506" s="13">
        <v>0</v>
      </c>
      <c r="S506" s="13">
        <v>0</v>
      </c>
      <c r="T506" s="13"/>
      <c r="U506" s="14">
        <v>0</v>
      </c>
      <c r="V506" s="27">
        <f>SUMPRODUCT(A506:S506,MyLM!B$2:T$2)+MyLM!$U$2</f>
        <v>0.27929090058530703</v>
      </c>
    </row>
    <row r="507" spans="1:22">
      <c r="A507" s="13">
        <v>1</v>
      </c>
      <c r="B507" s="13">
        <v>0</v>
      </c>
      <c r="C507" s="13">
        <v>1</v>
      </c>
      <c r="D507" s="13">
        <v>0</v>
      </c>
      <c r="E507" s="13">
        <v>0</v>
      </c>
      <c r="F507" s="13">
        <v>0</v>
      </c>
      <c r="G507" s="13">
        <v>0</v>
      </c>
      <c r="H507" s="13">
        <v>0</v>
      </c>
      <c r="I507" s="13">
        <v>0</v>
      </c>
      <c r="J507" s="13">
        <v>0</v>
      </c>
      <c r="K507" s="13">
        <v>0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/>
      <c r="U507" s="14">
        <v>0</v>
      </c>
      <c r="V507" s="27">
        <f>SUMPRODUCT(A507:S507,MyLM!B$2:T$2)+MyLM!$U$2</f>
        <v>0.34239114426336537</v>
      </c>
    </row>
    <row r="508" spans="1:22">
      <c r="A508" s="13">
        <v>1</v>
      </c>
      <c r="B508" s="13">
        <v>0</v>
      </c>
      <c r="C508" s="13">
        <v>1</v>
      </c>
      <c r="D508" s="13">
        <v>0</v>
      </c>
      <c r="E508" s="13">
        <v>0</v>
      </c>
      <c r="F508" s="13">
        <v>0</v>
      </c>
      <c r="G508" s="13">
        <v>0</v>
      </c>
      <c r="H508" s="13">
        <v>0</v>
      </c>
      <c r="I508" s="13">
        <v>0</v>
      </c>
      <c r="J508" s="13">
        <v>0</v>
      </c>
      <c r="K508" s="13">
        <v>0</v>
      </c>
      <c r="L508" s="13">
        <v>0</v>
      </c>
      <c r="M508" s="13">
        <v>0</v>
      </c>
      <c r="N508" s="13">
        <v>0</v>
      </c>
      <c r="O508" s="13">
        <v>1</v>
      </c>
      <c r="P508" s="13">
        <v>0</v>
      </c>
      <c r="Q508" s="13">
        <v>0</v>
      </c>
      <c r="R508" s="13">
        <v>0</v>
      </c>
      <c r="S508" s="13">
        <v>0</v>
      </c>
      <c r="T508" s="13"/>
      <c r="U508" s="14">
        <v>0</v>
      </c>
      <c r="V508" s="27">
        <f>SUMPRODUCT(A508:S508,MyLM!B$2:T$2)+MyLM!$U$2</f>
        <v>0.16333284278007104</v>
      </c>
    </row>
    <row r="509" spans="1:22">
      <c r="A509" s="13">
        <v>0</v>
      </c>
      <c r="B509" s="13">
        <v>0</v>
      </c>
      <c r="C509" s="13">
        <v>1</v>
      </c>
      <c r="D509" s="13">
        <v>0</v>
      </c>
      <c r="E509" s="13">
        <v>0</v>
      </c>
      <c r="F509" s="13">
        <v>0</v>
      </c>
      <c r="G509" s="13">
        <v>1</v>
      </c>
      <c r="H509" s="13">
        <v>0</v>
      </c>
      <c r="I509" s="13">
        <v>0</v>
      </c>
      <c r="J509" s="13">
        <v>0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/>
      <c r="U509" s="14">
        <v>0</v>
      </c>
      <c r="V509" s="27">
        <f>SUMPRODUCT(A509:S509,MyLM!B$2:T$2)+MyLM!$U$2</f>
        <v>0.29801077856084396</v>
      </c>
    </row>
    <row r="510" spans="1:22">
      <c r="A510" s="13">
        <v>1</v>
      </c>
      <c r="B510" s="13">
        <v>0</v>
      </c>
      <c r="C510" s="13">
        <v>0</v>
      </c>
      <c r="D510" s="13">
        <v>0</v>
      </c>
      <c r="E510" s="13">
        <v>0</v>
      </c>
      <c r="F510" s="13">
        <v>1</v>
      </c>
      <c r="G510" s="13">
        <v>0</v>
      </c>
      <c r="H510" s="13">
        <v>0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/>
      <c r="U510" s="14">
        <v>0</v>
      </c>
      <c r="V510" s="27">
        <f>SUMPRODUCT(A510:S510,MyLM!B$2:T$2)+MyLM!$U$2</f>
        <v>4.1893457436354364E-2</v>
      </c>
    </row>
    <row r="511" spans="1:22">
      <c r="A511" s="13">
        <v>0</v>
      </c>
      <c r="B511" s="13">
        <v>0</v>
      </c>
      <c r="C511" s="13">
        <v>0</v>
      </c>
      <c r="D511" s="13">
        <v>0</v>
      </c>
      <c r="E511" s="13">
        <v>0</v>
      </c>
      <c r="F511" s="13">
        <v>0</v>
      </c>
      <c r="G511" s="13">
        <v>0</v>
      </c>
      <c r="H511" s="13">
        <v>0</v>
      </c>
      <c r="I511" s="13">
        <v>0</v>
      </c>
      <c r="J511" s="13">
        <v>0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/>
      <c r="U511" s="14">
        <v>0</v>
      </c>
      <c r="V511" s="27">
        <f>SUMPRODUCT(A511:S511,MyLM!B$2:T$2)+MyLM!$U$2</f>
        <v>0.4915181401427659</v>
      </c>
    </row>
    <row r="512" spans="1:22">
      <c r="A512" s="13">
        <v>0</v>
      </c>
      <c r="B512" s="13">
        <v>0</v>
      </c>
      <c r="C512" s="13">
        <v>1</v>
      </c>
      <c r="D512" s="13">
        <v>0</v>
      </c>
      <c r="E512" s="13">
        <v>0</v>
      </c>
      <c r="F512" s="13">
        <v>0</v>
      </c>
      <c r="G512" s="13">
        <v>0</v>
      </c>
      <c r="H512" s="13">
        <v>0</v>
      </c>
      <c r="I512" s="13">
        <v>0</v>
      </c>
      <c r="J512" s="13">
        <v>0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  <c r="T512" s="13"/>
      <c r="U512" s="14">
        <v>0</v>
      </c>
      <c r="V512" s="27">
        <f>SUMPRODUCT(A512:S512,MyLM!B$2:T$2)+MyLM!$U$2</f>
        <v>0.54167864129083032</v>
      </c>
    </row>
    <row r="513" spans="1:22">
      <c r="A513" s="13">
        <v>0</v>
      </c>
      <c r="B513" s="13">
        <v>0</v>
      </c>
      <c r="C513" s="13">
        <v>1</v>
      </c>
      <c r="D513" s="13">
        <v>0</v>
      </c>
      <c r="E513" s="13">
        <v>0</v>
      </c>
      <c r="F513" s="13">
        <v>0</v>
      </c>
      <c r="G513" s="13">
        <v>0</v>
      </c>
      <c r="H513" s="13">
        <v>0</v>
      </c>
      <c r="I513" s="13">
        <v>0</v>
      </c>
      <c r="J513" s="13">
        <v>0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/>
      <c r="U513" s="14">
        <v>0</v>
      </c>
      <c r="V513" s="27">
        <f>SUMPRODUCT(A513:S513,MyLM!B$2:T$2)+MyLM!$U$2</f>
        <v>0.54167864129083032</v>
      </c>
    </row>
    <row r="514" spans="1:22">
      <c r="A514" s="13">
        <v>0</v>
      </c>
      <c r="B514" s="13">
        <v>0</v>
      </c>
      <c r="C514" s="13">
        <v>0</v>
      </c>
      <c r="D514" s="13">
        <v>1</v>
      </c>
      <c r="E514" s="13">
        <v>0</v>
      </c>
      <c r="F514" s="13">
        <v>1</v>
      </c>
      <c r="G514" s="13">
        <v>0</v>
      </c>
      <c r="H514" s="13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/>
      <c r="U514" s="14">
        <v>0</v>
      </c>
      <c r="V514" s="27">
        <f>SUMPRODUCT(A514:S514,MyLM!B$2:T$2)+MyLM!$U$2</f>
        <v>0.30589187387817712</v>
      </c>
    </row>
    <row r="515" spans="1:22">
      <c r="A515" s="13">
        <v>0</v>
      </c>
      <c r="B515" s="13">
        <v>0</v>
      </c>
      <c r="C515" s="13">
        <v>0</v>
      </c>
      <c r="D515" s="13">
        <v>1</v>
      </c>
      <c r="E515" s="13">
        <v>0</v>
      </c>
      <c r="F515" s="13">
        <v>0</v>
      </c>
      <c r="G515" s="13">
        <v>0</v>
      </c>
      <c r="H515" s="13">
        <v>0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1</v>
      </c>
      <c r="S515" s="13">
        <v>0</v>
      </c>
      <c r="T515" s="13"/>
      <c r="U515" s="14">
        <v>0</v>
      </c>
      <c r="V515" s="27">
        <f>SUMPRODUCT(A515:S515,MyLM!B$2:T$2)+MyLM!$U$2</f>
        <v>0.26211425575344044</v>
      </c>
    </row>
    <row r="516" spans="1:22">
      <c r="A516" s="13">
        <v>0</v>
      </c>
      <c r="B516" s="13">
        <v>1</v>
      </c>
      <c r="C516" s="13">
        <v>1</v>
      </c>
      <c r="D516" s="13">
        <v>0</v>
      </c>
      <c r="E516" s="13">
        <v>0</v>
      </c>
      <c r="F516" s="13">
        <v>0</v>
      </c>
      <c r="G516" s="13">
        <v>0</v>
      </c>
      <c r="H516" s="13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0</v>
      </c>
      <c r="N516" s="13">
        <v>0</v>
      </c>
      <c r="O516" s="13">
        <v>1</v>
      </c>
      <c r="P516" s="13">
        <v>0</v>
      </c>
      <c r="Q516" s="13">
        <v>0</v>
      </c>
      <c r="R516" s="13">
        <v>0</v>
      </c>
      <c r="S516" s="13">
        <v>0</v>
      </c>
      <c r="T516" s="13"/>
      <c r="U516" s="14">
        <v>0</v>
      </c>
      <c r="V516" s="27">
        <f>SUMPRODUCT(A516:S516,MyLM!B$2:T$2)+MyLM!$U$2</f>
        <v>0.27929090058530703</v>
      </c>
    </row>
    <row r="517" spans="1:22">
      <c r="A517" s="13">
        <v>1</v>
      </c>
      <c r="B517" s="13">
        <v>0</v>
      </c>
      <c r="C517" s="13">
        <v>1</v>
      </c>
      <c r="D517" s="13">
        <v>0</v>
      </c>
      <c r="E517" s="13">
        <v>0</v>
      </c>
      <c r="F517" s="13">
        <v>0</v>
      </c>
      <c r="G517" s="13">
        <v>1</v>
      </c>
      <c r="H517" s="13">
        <v>0</v>
      </c>
      <c r="I517" s="13">
        <v>0</v>
      </c>
      <c r="J517" s="13">
        <v>0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  <c r="T517" s="13"/>
      <c r="U517" s="14">
        <v>0</v>
      </c>
      <c r="V517" s="27">
        <f>SUMPRODUCT(A517:S517,MyLM!B$2:T$2)+MyLM!$U$2</f>
        <v>9.8723281533379004E-2</v>
      </c>
    </row>
    <row r="518" spans="1:22">
      <c r="A518" s="13">
        <v>0</v>
      </c>
      <c r="B518" s="13">
        <v>0</v>
      </c>
      <c r="C518" s="13">
        <v>0</v>
      </c>
      <c r="D518" s="13">
        <v>1</v>
      </c>
      <c r="E518" s="13">
        <v>0</v>
      </c>
      <c r="F518" s="13">
        <v>0</v>
      </c>
      <c r="G518" s="13">
        <v>0</v>
      </c>
      <c r="H518" s="13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0</v>
      </c>
      <c r="S518" s="13">
        <v>0</v>
      </c>
      <c r="T518" s="13"/>
      <c r="U518" s="14">
        <v>0</v>
      </c>
      <c r="V518" s="27">
        <f>SUMPRODUCT(A518:S518,MyLM!B$2:T$2)+MyLM!$U$2</f>
        <v>0.55622905955712376</v>
      </c>
    </row>
    <row r="519" spans="1:22">
      <c r="A519" s="13">
        <v>0</v>
      </c>
      <c r="B519" s="13">
        <v>1</v>
      </c>
      <c r="C519" s="13">
        <v>1</v>
      </c>
      <c r="D519" s="13">
        <v>0</v>
      </c>
      <c r="E519" s="13">
        <v>0</v>
      </c>
      <c r="F519" s="13">
        <v>1</v>
      </c>
      <c r="G519" s="13">
        <v>0</v>
      </c>
      <c r="H519" s="13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1</v>
      </c>
      <c r="T519" s="13"/>
      <c r="U519" s="14">
        <v>0</v>
      </c>
      <c r="V519" s="27">
        <f>SUMPRODUCT(A519:S519,MyLM!B$2:T$2)+MyLM!$U$2</f>
        <v>0.45336522807980706</v>
      </c>
    </row>
    <row r="520" spans="1:22">
      <c r="A520" s="13">
        <v>1</v>
      </c>
      <c r="B520" s="13">
        <v>0</v>
      </c>
      <c r="C520" s="13">
        <v>0</v>
      </c>
      <c r="D520" s="13">
        <v>0</v>
      </c>
      <c r="E520" s="13">
        <v>1</v>
      </c>
      <c r="F520" s="13">
        <v>0</v>
      </c>
      <c r="G520" s="13">
        <v>1</v>
      </c>
      <c r="H520" s="13">
        <v>0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3">
        <v>0</v>
      </c>
      <c r="S520" s="13">
        <v>0</v>
      </c>
      <c r="T520" s="13"/>
      <c r="U520" s="14">
        <v>0</v>
      </c>
      <c r="V520" s="27">
        <f>SUMPRODUCT(A520:S520,MyLM!B$2:T$2)+MyLM!$U$2</f>
        <v>0.27434839991667315</v>
      </c>
    </row>
    <row r="521" spans="1:22">
      <c r="A521" s="13">
        <v>0</v>
      </c>
      <c r="B521" s="13">
        <v>1</v>
      </c>
      <c r="C521" s="13">
        <v>0</v>
      </c>
      <c r="D521" s="13">
        <v>0</v>
      </c>
      <c r="E521" s="13">
        <v>0</v>
      </c>
      <c r="F521" s="13">
        <v>0</v>
      </c>
      <c r="G521" s="13">
        <v>0</v>
      </c>
      <c r="H521" s="13">
        <v>0</v>
      </c>
      <c r="I521" s="13">
        <v>0</v>
      </c>
      <c r="J521" s="13">
        <v>0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13">
        <v>1</v>
      </c>
      <c r="R521" s="13">
        <v>0</v>
      </c>
      <c r="S521" s="13">
        <v>0</v>
      </c>
      <c r="T521" s="13"/>
      <c r="U521" s="14">
        <v>0</v>
      </c>
      <c r="V521" s="27">
        <f>SUMPRODUCT(A521:S521,MyLM!B$2:T$2)+MyLM!$U$2</f>
        <v>0.61499142788887573</v>
      </c>
    </row>
    <row r="522" spans="1:22">
      <c r="A522" s="13">
        <v>1</v>
      </c>
      <c r="B522" s="13">
        <v>0</v>
      </c>
      <c r="C522" s="13">
        <v>0</v>
      </c>
      <c r="D522" s="13">
        <v>0</v>
      </c>
      <c r="E522" s="13">
        <v>0</v>
      </c>
      <c r="F522" s="13">
        <v>1</v>
      </c>
      <c r="G522" s="13">
        <v>1</v>
      </c>
      <c r="H522" s="13">
        <v>0</v>
      </c>
      <c r="I522" s="13">
        <v>0</v>
      </c>
      <c r="J522" s="13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1</v>
      </c>
      <c r="P522" s="13">
        <v>0</v>
      </c>
      <c r="Q522" s="13">
        <v>0</v>
      </c>
      <c r="R522" s="13">
        <v>0</v>
      </c>
      <c r="S522" s="13">
        <v>0</v>
      </c>
      <c r="T522" s="13"/>
      <c r="U522" s="14">
        <v>0</v>
      </c>
      <c r="V522" s="27">
        <f>SUMPRODUCT(A522:S522,MyLM!B$2:T$2)+MyLM!$U$2</f>
        <v>-0.38083270677692643</v>
      </c>
    </row>
    <row r="523" spans="1:22">
      <c r="A523" s="13">
        <v>0</v>
      </c>
      <c r="B523" s="13">
        <v>1</v>
      </c>
      <c r="C523" s="13">
        <v>1</v>
      </c>
      <c r="D523" s="13">
        <v>0</v>
      </c>
      <c r="E523" s="13">
        <v>0</v>
      </c>
      <c r="F523" s="13">
        <v>0</v>
      </c>
      <c r="G523" s="13">
        <v>0</v>
      </c>
      <c r="H523" s="13">
        <v>0</v>
      </c>
      <c r="I523" s="13">
        <v>0</v>
      </c>
      <c r="J523" s="13">
        <v>0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/>
      <c r="U523" s="14">
        <v>0</v>
      </c>
      <c r="V523" s="27">
        <f>SUMPRODUCT(A523:S523,MyLM!B$2:T$2)+MyLM!$U$2</f>
        <v>0.45834920206860136</v>
      </c>
    </row>
    <row r="524" spans="1:22">
      <c r="A524" s="13">
        <v>0</v>
      </c>
      <c r="B524" s="13">
        <v>1</v>
      </c>
      <c r="C524" s="13">
        <v>0</v>
      </c>
      <c r="D524" s="13">
        <v>0</v>
      </c>
      <c r="E524" s="13">
        <v>0</v>
      </c>
      <c r="F524" s="13">
        <v>0</v>
      </c>
      <c r="G524" s="13">
        <v>0</v>
      </c>
      <c r="H524" s="13">
        <v>0</v>
      </c>
      <c r="I524" s="13">
        <v>0</v>
      </c>
      <c r="J524" s="13">
        <v>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/>
      <c r="U524" s="14">
        <v>0</v>
      </c>
      <c r="V524" s="27">
        <f>SUMPRODUCT(A524:S524,MyLM!B$2:T$2)+MyLM!$U$2</f>
        <v>0.40818870092053694</v>
      </c>
    </row>
    <row r="525" spans="1:22">
      <c r="A525" s="13">
        <v>1</v>
      </c>
      <c r="B525" s="13">
        <v>0</v>
      </c>
      <c r="C525" s="13">
        <v>1</v>
      </c>
      <c r="D525" s="13">
        <v>0</v>
      </c>
      <c r="E525" s="13">
        <v>0</v>
      </c>
      <c r="F525" s="13">
        <v>0</v>
      </c>
      <c r="G525" s="13">
        <v>0</v>
      </c>
      <c r="H525" s="13">
        <v>0</v>
      </c>
      <c r="I525" s="13">
        <v>0</v>
      </c>
      <c r="J525" s="13">
        <v>0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  <c r="T525" s="13"/>
      <c r="U525" s="14">
        <v>0</v>
      </c>
      <c r="V525" s="27">
        <f>SUMPRODUCT(A525:S525,MyLM!B$2:T$2)+MyLM!$U$2</f>
        <v>0.34239114426336537</v>
      </c>
    </row>
    <row r="526" spans="1:22">
      <c r="A526" s="13">
        <v>1</v>
      </c>
      <c r="B526" s="13">
        <v>0</v>
      </c>
      <c r="C526" s="13">
        <v>0</v>
      </c>
      <c r="D526" s="13">
        <v>1</v>
      </c>
      <c r="E526" s="13">
        <v>0</v>
      </c>
      <c r="F526" s="13">
        <v>1</v>
      </c>
      <c r="G526" s="13">
        <v>0</v>
      </c>
      <c r="H526" s="13">
        <v>0</v>
      </c>
      <c r="I526" s="13">
        <v>0</v>
      </c>
      <c r="J526" s="13">
        <v>0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/>
      <c r="U526" s="14">
        <v>0</v>
      </c>
      <c r="V526" s="27">
        <f>SUMPRODUCT(A526:S526,MyLM!B$2:T$2)+MyLM!$U$2</f>
        <v>0.10660437685071217</v>
      </c>
    </row>
    <row r="527" spans="1:22">
      <c r="A527" s="13">
        <v>0</v>
      </c>
      <c r="B527" s="13">
        <v>1</v>
      </c>
      <c r="C527" s="13">
        <v>1</v>
      </c>
      <c r="D527" s="13">
        <v>0</v>
      </c>
      <c r="E527" s="13">
        <v>0</v>
      </c>
      <c r="F527" s="13">
        <v>0</v>
      </c>
      <c r="G527" s="13">
        <v>0</v>
      </c>
      <c r="H527" s="13">
        <v>0</v>
      </c>
      <c r="I527" s="13">
        <v>0</v>
      </c>
      <c r="J527" s="13">
        <v>0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1</v>
      </c>
      <c r="S527" s="13">
        <v>0</v>
      </c>
      <c r="T527" s="13"/>
      <c r="U527" s="14">
        <v>0</v>
      </c>
      <c r="V527" s="27">
        <f>SUMPRODUCT(A527:S527,MyLM!B$2:T$2)+MyLM!$U$2</f>
        <v>0.16423439826491809</v>
      </c>
    </row>
    <row r="528" spans="1:22">
      <c r="A528" s="13">
        <v>1</v>
      </c>
      <c r="B528" s="13">
        <v>0</v>
      </c>
      <c r="C528" s="13">
        <v>0</v>
      </c>
      <c r="D528" s="13">
        <v>0</v>
      </c>
      <c r="E528" s="13">
        <v>0</v>
      </c>
      <c r="F528" s="13">
        <v>1</v>
      </c>
      <c r="G528" s="13">
        <v>0</v>
      </c>
      <c r="H528" s="13">
        <v>0</v>
      </c>
      <c r="I528" s="13">
        <v>0</v>
      </c>
      <c r="J528" s="13">
        <v>0</v>
      </c>
      <c r="K528" s="13">
        <v>0</v>
      </c>
      <c r="L528" s="13">
        <v>0</v>
      </c>
      <c r="M528" s="13">
        <v>0</v>
      </c>
      <c r="N528" s="13">
        <v>0</v>
      </c>
      <c r="O528" s="13">
        <v>1</v>
      </c>
      <c r="P528" s="13">
        <v>0</v>
      </c>
      <c r="Q528" s="13">
        <v>0</v>
      </c>
      <c r="R528" s="13">
        <v>0</v>
      </c>
      <c r="S528" s="13">
        <v>0</v>
      </c>
      <c r="T528" s="13"/>
      <c r="U528" s="14">
        <v>0</v>
      </c>
      <c r="V528" s="27">
        <f>SUMPRODUCT(A528:S528,MyLM!B$2:T$2)+MyLM!$U$2</f>
        <v>-0.13716484404694002</v>
      </c>
    </row>
    <row r="529" spans="1:22">
      <c r="A529" s="13">
        <v>0</v>
      </c>
      <c r="B529" s="13">
        <v>0</v>
      </c>
      <c r="C529" s="13">
        <v>0</v>
      </c>
      <c r="D529" s="13">
        <v>0</v>
      </c>
      <c r="E529" s="13">
        <v>0</v>
      </c>
      <c r="F529" s="13">
        <v>1</v>
      </c>
      <c r="G529" s="13">
        <v>0</v>
      </c>
      <c r="H529" s="13">
        <v>0</v>
      </c>
      <c r="I529" s="13">
        <v>0</v>
      </c>
      <c r="J529" s="13">
        <v>0</v>
      </c>
      <c r="K529" s="13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/>
      <c r="U529" s="14">
        <v>0</v>
      </c>
      <c r="V529" s="27">
        <f>SUMPRODUCT(A529:S529,MyLM!B$2:T$2)+MyLM!$U$2</f>
        <v>0.24118095446381932</v>
      </c>
    </row>
    <row r="530" spans="1:22">
      <c r="A530" s="13">
        <v>0</v>
      </c>
      <c r="B530" s="13">
        <v>1</v>
      </c>
      <c r="C530" s="13">
        <v>0</v>
      </c>
      <c r="D530" s="13">
        <v>0</v>
      </c>
      <c r="E530" s="13">
        <v>0</v>
      </c>
      <c r="F530" s="13">
        <v>0</v>
      </c>
      <c r="G530" s="13">
        <v>0</v>
      </c>
      <c r="H530" s="13">
        <v>0</v>
      </c>
      <c r="I530" s="13">
        <v>0</v>
      </c>
      <c r="J530" s="13">
        <v>0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/>
      <c r="U530" s="14">
        <v>0</v>
      </c>
      <c r="V530" s="27">
        <f>SUMPRODUCT(A530:S530,MyLM!B$2:T$2)+MyLM!$U$2</f>
        <v>0.40818870092053694</v>
      </c>
    </row>
    <row r="531" spans="1:22">
      <c r="A531" s="13">
        <v>1</v>
      </c>
      <c r="B531" s="13">
        <v>0</v>
      </c>
      <c r="C531" s="13">
        <v>0</v>
      </c>
      <c r="D531" s="13">
        <v>0</v>
      </c>
      <c r="E531" s="13">
        <v>0</v>
      </c>
      <c r="F531" s="13">
        <v>1</v>
      </c>
      <c r="G531" s="13">
        <v>0</v>
      </c>
      <c r="H531" s="13">
        <v>0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1</v>
      </c>
      <c r="R531" s="13">
        <v>0</v>
      </c>
      <c r="S531" s="13">
        <v>0</v>
      </c>
      <c r="T531" s="13"/>
      <c r="U531" s="14">
        <v>0</v>
      </c>
      <c r="V531" s="27">
        <f>SUMPRODUCT(A531:S531,MyLM!B$2:T$2)+MyLM!$U$2</f>
        <v>0.24869618440469313</v>
      </c>
    </row>
    <row r="532" spans="1:22">
      <c r="A532" s="13">
        <v>0</v>
      </c>
      <c r="B532" s="13">
        <v>1</v>
      </c>
      <c r="C532" s="13">
        <v>0</v>
      </c>
      <c r="D532" s="13">
        <v>1</v>
      </c>
      <c r="E532" s="13">
        <v>0</v>
      </c>
      <c r="F532" s="13">
        <v>0</v>
      </c>
      <c r="G532" s="13">
        <v>0</v>
      </c>
      <c r="H532" s="13">
        <v>0</v>
      </c>
      <c r="I532" s="13">
        <v>1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/>
      <c r="U532" s="14">
        <v>0</v>
      </c>
      <c r="V532" s="27">
        <f>SUMPRODUCT(A532:S532,MyLM!B$2:T$2)+MyLM!$U$2</f>
        <v>0.67316435441429934</v>
      </c>
    </row>
    <row r="533" spans="1:22">
      <c r="A533" s="13">
        <v>1</v>
      </c>
      <c r="B533" s="13">
        <v>0</v>
      </c>
      <c r="C533" s="13">
        <v>0</v>
      </c>
      <c r="D533" s="13">
        <v>1</v>
      </c>
      <c r="E533" s="13">
        <v>0</v>
      </c>
      <c r="F533" s="13">
        <v>0</v>
      </c>
      <c r="G533" s="13">
        <v>0</v>
      </c>
      <c r="H533" s="13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0</v>
      </c>
      <c r="R533" s="13">
        <v>1</v>
      </c>
      <c r="S533" s="13">
        <v>0</v>
      </c>
      <c r="T533" s="13"/>
      <c r="U533" s="14">
        <v>0</v>
      </c>
      <c r="V533" s="27">
        <f>SUMPRODUCT(A533:S533,MyLM!B$2:T$2)+MyLM!$U$2</f>
        <v>6.2826758725975484E-2</v>
      </c>
    </row>
    <row r="534" spans="1:22">
      <c r="A534" s="13">
        <v>1</v>
      </c>
      <c r="B534" s="13">
        <v>0</v>
      </c>
      <c r="C534" s="13">
        <v>0</v>
      </c>
      <c r="D534" s="13">
        <v>0</v>
      </c>
      <c r="E534" s="13">
        <v>0</v>
      </c>
      <c r="F534" s="13">
        <v>0</v>
      </c>
      <c r="G534" s="13">
        <v>0</v>
      </c>
      <c r="H534" s="13">
        <v>0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13">
        <v>0</v>
      </c>
      <c r="R534" s="13">
        <v>1</v>
      </c>
      <c r="S534" s="13">
        <v>0</v>
      </c>
      <c r="T534" s="13"/>
      <c r="U534" s="14">
        <v>0</v>
      </c>
      <c r="V534" s="27">
        <f>SUMPRODUCT(A534:S534,MyLM!B$2:T$2)+MyLM!$U$2</f>
        <v>-1.8841606883823192E-3</v>
      </c>
    </row>
    <row r="535" spans="1:22">
      <c r="A535" s="13">
        <v>0</v>
      </c>
      <c r="B535" s="13">
        <v>1</v>
      </c>
      <c r="C535" s="13">
        <v>1</v>
      </c>
      <c r="D535" s="13">
        <v>0</v>
      </c>
      <c r="E535" s="13">
        <v>0</v>
      </c>
      <c r="F535" s="13">
        <v>0</v>
      </c>
      <c r="G535" s="13">
        <v>0</v>
      </c>
      <c r="H535" s="13">
        <v>0</v>
      </c>
      <c r="I535" s="13">
        <v>0</v>
      </c>
      <c r="J535" s="13">
        <v>0</v>
      </c>
      <c r="K535" s="13">
        <v>0</v>
      </c>
      <c r="L535" s="13">
        <v>0</v>
      </c>
      <c r="M535" s="13">
        <v>0</v>
      </c>
      <c r="N535" s="13">
        <v>0</v>
      </c>
      <c r="O535" s="13">
        <v>1</v>
      </c>
      <c r="P535" s="13">
        <v>0</v>
      </c>
      <c r="Q535" s="13">
        <v>0</v>
      </c>
      <c r="R535" s="13">
        <v>1</v>
      </c>
      <c r="S535" s="13">
        <v>0</v>
      </c>
      <c r="T535" s="13"/>
      <c r="U535" s="14">
        <v>0</v>
      </c>
      <c r="V535" s="27">
        <f>SUMPRODUCT(A535:S535,MyLM!B$2:T$2)+MyLM!$U$2</f>
        <v>-1.4823903218376178E-2</v>
      </c>
    </row>
    <row r="536" spans="1:22">
      <c r="A536" s="13">
        <v>0</v>
      </c>
      <c r="B536" s="13">
        <v>0</v>
      </c>
      <c r="C536" s="13">
        <v>1</v>
      </c>
      <c r="D536" s="13">
        <v>0</v>
      </c>
      <c r="E536" s="13">
        <v>0</v>
      </c>
      <c r="F536" s="13">
        <v>0</v>
      </c>
      <c r="G536" s="13">
        <v>0</v>
      </c>
      <c r="H536" s="13">
        <v>0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1</v>
      </c>
      <c r="S536" s="13">
        <v>0</v>
      </c>
      <c r="T536" s="13"/>
      <c r="U536" s="14">
        <v>0</v>
      </c>
      <c r="V536" s="27">
        <f>SUMPRODUCT(A536:S536,MyLM!B$2:T$2)+MyLM!$U$2</f>
        <v>0.24756383748714708</v>
      </c>
    </row>
    <row r="537" spans="1:22">
      <c r="A537" s="13">
        <v>1</v>
      </c>
      <c r="B537" s="13">
        <v>0</v>
      </c>
      <c r="C537" s="13">
        <v>1</v>
      </c>
      <c r="D537" s="13">
        <v>0</v>
      </c>
      <c r="E537" s="13">
        <v>0</v>
      </c>
      <c r="F537" s="13">
        <v>0</v>
      </c>
      <c r="G537" s="13">
        <v>1</v>
      </c>
      <c r="H537" s="13">
        <v>0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3">
        <v>0</v>
      </c>
      <c r="S537" s="13">
        <v>1</v>
      </c>
      <c r="T537" s="13"/>
      <c r="U537" s="14">
        <v>0</v>
      </c>
      <c r="V537" s="27">
        <f>SUMPRODUCT(A537:S537,MyLM!B$2:T$2)+MyLM!$U$2</f>
        <v>0.34407649322353129</v>
      </c>
    </row>
    <row r="538" spans="1:22">
      <c r="A538" s="13">
        <v>1</v>
      </c>
      <c r="B538" s="13">
        <v>0</v>
      </c>
      <c r="C538" s="13">
        <v>1</v>
      </c>
      <c r="D538" s="13">
        <v>0</v>
      </c>
      <c r="E538" s="13">
        <v>0</v>
      </c>
      <c r="F538" s="13">
        <v>0</v>
      </c>
      <c r="G538" s="13">
        <v>0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1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/>
      <c r="U538" s="14">
        <v>0</v>
      </c>
      <c r="V538" s="27">
        <f>SUMPRODUCT(A538:S538,MyLM!B$2:T$2)+MyLM!$U$2</f>
        <v>0.451788736353533</v>
      </c>
    </row>
    <row r="539" spans="1:22">
      <c r="A539" s="13">
        <v>0</v>
      </c>
      <c r="B539" s="13">
        <v>1</v>
      </c>
      <c r="C539" s="13">
        <v>1</v>
      </c>
      <c r="D539" s="13">
        <v>0</v>
      </c>
      <c r="E539" s="13">
        <v>0</v>
      </c>
      <c r="F539" s="13">
        <v>0</v>
      </c>
      <c r="G539" s="13">
        <v>0</v>
      </c>
      <c r="H539" s="13">
        <v>0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  <c r="S539" s="13">
        <v>0</v>
      </c>
      <c r="T539" s="13"/>
      <c r="U539" s="14">
        <v>0</v>
      </c>
      <c r="V539" s="27">
        <f>SUMPRODUCT(A539:S539,MyLM!B$2:T$2)+MyLM!$U$2</f>
        <v>0.45834920206860136</v>
      </c>
    </row>
    <row r="540" spans="1:22">
      <c r="A540" s="13">
        <v>0</v>
      </c>
      <c r="B540" s="13">
        <v>0</v>
      </c>
      <c r="C540" s="13">
        <v>1</v>
      </c>
      <c r="D540" s="13">
        <v>0</v>
      </c>
      <c r="E540" s="13">
        <v>0</v>
      </c>
      <c r="F540" s="13">
        <v>0</v>
      </c>
      <c r="G540" s="13">
        <v>0</v>
      </c>
      <c r="H540" s="13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/>
      <c r="U540" s="14">
        <v>0</v>
      </c>
      <c r="V540" s="27">
        <f>SUMPRODUCT(A540:S540,MyLM!B$2:T$2)+MyLM!$U$2</f>
        <v>0.54167864129083032</v>
      </c>
    </row>
    <row r="541" spans="1:22">
      <c r="A541" s="13">
        <v>0</v>
      </c>
      <c r="B541" s="13">
        <v>1</v>
      </c>
      <c r="C541" s="13">
        <v>0</v>
      </c>
      <c r="D541" s="13">
        <v>0</v>
      </c>
      <c r="E541" s="13">
        <v>0</v>
      </c>
      <c r="F541" s="13">
        <v>0</v>
      </c>
      <c r="G541" s="13">
        <v>0</v>
      </c>
      <c r="H541" s="13">
        <v>0</v>
      </c>
      <c r="I541" s="13">
        <v>1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1</v>
      </c>
      <c r="P541" s="13">
        <v>0</v>
      </c>
      <c r="Q541" s="13">
        <v>0</v>
      </c>
      <c r="R541" s="13">
        <v>0</v>
      </c>
      <c r="S541" s="13">
        <v>0</v>
      </c>
      <c r="T541" s="13"/>
      <c r="U541" s="14">
        <v>0</v>
      </c>
      <c r="V541" s="27">
        <f>SUMPRODUCT(A541:S541,MyLM!B$2:T$2)+MyLM!$U$2</f>
        <v>0.42939513351664715</v>
      </c>
    </row>
    <row r="542" spans="1:22">
      <c r="A542" s="13">
        <v>0</v>
      </c>
      <c r="B542" s="13">
        <v>0</v>
      </c>
      <c r="C542" s="13">
        <v>0</v>
      </c>
      <c r="D542" s="13">
        <v>1</v>
      </c>
      <c r="E542" s="13">
        <v>0</v>
      </c>
      <c r="F542" s="13">
        <v>0</v>
      </c>
      <c r="G542" s="13">
        <v>1</v>
      </c>
      <c r="H542" s="13">
        <v>0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13">
        <v>0</v>
      </c>
      <c r="T542" s="13"/>
      <c r="U542" s="14">
        <v>0</v>
      </c>
      <c r="V542" s="27">
        <f>SUMPRODUCT(A542:S542,MyLM!B$2:T$2)+MyLM!$U$2</f>
        <v>0.31256119682713734</v>
      </c>
    </row>
    <row r="543" spans="1:22">
      <c r="A543" s="13">
        <v>0</v>
      </c>
      <c r="B543" s="13">
        <v>1</v>
      </c>
      <c r="C543" s="13">
        <v>0</v>
      </c>
      <c r="D543" s="13">
        <v>0</v>
      </c>
      <c r="E543" s="13">
        <v>0</v>
      </c>
      <c r="F543" s="13">
        <v>0</v>
      </c>
      <c r="G543" s="13">
        <v>0</v>
      </c>
      <c r="H543" s="13">
        <v>0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1</v>
      </c>
      <c r="P543" s="13">
        <v>0</v>
      </c>
      <c r="Q543" s="13">
        <v>0</v>
      </c>
      <c r="R543" s="13">
        <v>0</v>
      </c>
      <c r="S543" s="13">
        <v>0</v>
      </c>
      <c r="T543" s="13"/>
      <c r="U543" s="14">
        <v>0</v>
      </c>
      <c r="V543" s="27">
        <f>SUMPRODUCT(A543:S543,MyLM!B$2:T$2)+MyLM!$U$2</f>
        <v>0.22913039943724256</v>
      </c>
    </row>
    <row r="544" spans="1:22">
      <c r="A544" s="13">
        <v>0</v>
      </c>
      <c r="B544" s="13">
        <v>0</v>
      </c>
      <c r="C544" s="13">
        <v>1</v>
      </c>
      <c r="D544" s="13">
        <v>0</v>
      </c>
      <c r="E544" s="13">
        <v>0</v>
      </c>
      <c r="F544" s="13">
        <v>0</v>
      </c>
      <c r="G544" s="13">
        <v>0</v>
      </c>
      <c r="H544" s="13">
        <v>0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1</v>
      </c>
      <c r="O544" s="13">
        <v>1</v>
      </c>
      <c r="P544" s="13">
        <v>0</v>
      </c>
      <c r="Q544" s="13">
        <v>0</v>
      </c>
      <c r="R544" s="13">
        <v>0</v>
      </c>
      <c r="S544" s="13">
        <v>0</v>
      </c>
      <c r="T544" s="13"/>
      <c r="U544" s="14">
        <v>0</v>
      </c>
      <c r="V544" s="27">
        <f>SUMPRODUCT(A544:S544,MyLM!B$2:T$2)+MyLM!$U$2</f>
        <v>0.47201793189770364</v>
      </c>
    </row>
    <row r="545" spans="1:22">
      <c r="A545" s="13">
        <v>1</v>
      </c>
      <c r="B545" s="13">
        <v>0</v>
      </c>
      <c r="C545" s="13">
        <v>1</v>
      </c>
      <c r="D545" s="13">
        <v>0</v>
      </c>
      <c r="E545" s="13">
        <v>0</v>
      </c>
      <c r="F545" s="13">
        <v>0</v>
      </c>
      <c r="G545" s="13">
        <v>1</v>
      </c>
      <c r="H545" s="13">
        <v>0</v>
      </c>
      <c r="I545" s="13">
        <v>0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/>
      <c r="U545" s="14">
        <v>0</v>
      </c>
      <c r="V545" s="27">
        <f>SUMPRODUCT(A545:S545,MyLM!B$2:T$2)+MyLM!$U$2</f>
        <v>9.8723281533379004E-2</v>
      </c>
    </row>
    <row r="546" spans="1:22">
      <c r="A546" s="13">
        <v>0</v>
      </c>
      <c r="B546" s="13">
        <v>0</v>
      </c>
      <c r="C546" s="13">
        <v>1</v>
      </c>
      <c r="D546" s="13">
        <v>0</v>
      </c>
      <c r="E546" s="13">
        <v>0</v>
      </c>
      <c r="F546" s="13">
        <v>0</v>
      </c>
      <c r="G546" s="13">
        <v>0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1</v>
      </c>
      <c r="P546" s="13">
        <v>0</v>
      </c>
      <c r="Q546" s="13">
        <v>0</v>
      </c>
      <c r="R546" s="13">
        <v>1</v>
      </c>
      <c r="S546" s="13">
        <v>0</v>
      </c>
      <c r="T546" s="13"/>
      <c r="U546" s="14">
        <v>0</v>
      </c>
      <c r="V546" s="27">
        <f>SUMPRODUCT(A546:S546,MyLM!B$2:T$2)+MyLM!$U$2</f>
        <v>6.8505536003852729E-2</v>
      </c>
    </row>
    <row r="547" spans="1:22">
      <c r="A547" s="13">
        <v>0</v>
      </c>
      <c r="B547" s="13">
        <v>0</v>
      </c>
      <c r="C547" s="13">
        <v>0</v>
      </c>
      <c r="D547" s="13">
        <v>1</v>
      </c>
      <c r="E547" s="13">
        <v>1</v>
      </c>
      <c r="F547" s="13">
        <v>0</v>
      </c>
      <c r="G547" s="13">
        <v>0</v>
      </c>
      <c r="H547" s="13">
        <v>0</v>
      </c>
      <c r="I547" s="13">
        <v>0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/>
      <c r="U547" s="14">
        <v>0</v>
      </c>
      <c r="V547" s="27">
        <f>SUMPRODUCT(A547:S547,MyLM!B$2:T$2)+MyLM!$U$2</f>
        <v>0.78201467908848232</v>
      </c>
    </row>
    <row r="548" spans="1:22">
      <c r="A548" s="13">
        <v>1</v>
      </c>
      <c r="B548" s="13">
        <v>0</v>
      </c>
      <c r="C548" s="13">
        <v>1</v>
      </c>
      <c r="D548" s="13">
        <v>0</v>
      </c>
      <c r="E548" s="13">
        <v>0</v>
      </c>
      <c r="F548" s="13">
        <v>0</v>
      </c>
      <c r="G548" s="13">
        <v>0</v>
      </c>
      <c r="H548" s="13">
        <v>0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0</v>
      </c>
      <c r="T548" s="13"/>
      <c r="U548" s="14">
        <v>0</v>
      </c>
      <c r="V548" s="27">
        <f>SUMPRODUCT(A548:S548,MyLM!B$2:T$2)+MyLM!$U$2</f>
        <v>0.34239114426336537</v>
      </c>
    </row>
    <row r="549" spans="1:22">
      <c r="A549" s="13">
        <v>0</v>
      </c>
      <c r="B549" s="13">
        <v>0</v>
      </c>
      <c r="C549" s="13">
        <v>0</v>
      </c>
      <c r="D549" s="13">
        <v>1</v>
      </c>
      <c r="E549" s="13">
        <v>0</v>
      </c>
      <c r="F549" s="13">
        <v>0</v>
      </c>
      <c r="G549" s="13">
        <v>1</v>
      </c>
      <c r="H549" s="13">
        <v>0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1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/>
      <c r="U549" s="14">
        <v>0</v>
      </c>
      <c r="V549" s="27">
        <f>SUMPRODUCT(A549:S549,MyLM!B$2:T$2)+MyLM!$U$2</f>
        <v>0.42195878891730498</v>
      </c>
    </row>
    <row r="550" spans="1:22">
      <c r="A550" s="13">
        <v>0</v>
      </c>
      <c r="B550" s="13">
        <v>1</v>
      </c>
      <c r="C550" s="13">
        <v>0</v>
      </c>
      <c r="D550" s="13">
        <v>1</v>
      </c>
      <c r="E550" s="13">
        <v>0</v>
      </c>
      <c r="F550" s="13">
        <v>0</v>
      </c>
      <c r="G550" s="13">
        <v>0</v>
      </c>
      <c r="H550" s="13">
        <v>0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/>
      <c r="U550" s="14">
        <v>0</v>
      </c>
      <c r="V550" s="27">
        <f>SUMPRODUCT(A550:S550,MyLM!B$2:T$2)+MyLM!$U$2</f>
        <v>0.47289962033489474</v>
      </c>
    </row>
    <row r="551" spans="1:22">
      <c r="A551" s="13">
        <v>0</v>
      </c>
      <c r="B551" s="13">
        <v>1</v>
      </c>
      <c r="C551" s="13">
        <v>0</v>
      </c>
      <c r="D551" s="13">
        <v>0</v>
      </c>
      <c r="E551" s="13">
        <v>0</v>
      </c>
      <c r="F551" s="13">
        <v>0</v>
      </c>
      <c r="G551" s="13">
        <v>1</v>
      </c>
      <c r="H551" s="13">
        <v>0</v>
      </c>
      <c r="I551" s="13">
        <v>0</v>
      </c>
      <c r="J551" s="13">
        <v>0</v>
      </c>
      <c r="K551" s="13">
        <v>1</v>
      </c>
      <c r="L551" s="13">
        <v>0</v>
      </c>
      <c r="M551" s="13">
        <v>0</v>
      </c>
      <c r="N551" s="13">
        <v>0</v>
      </c>
      <c r="O551" s="13">
        <v>1</v>
      </c>
      <c r="P551" s="13">
        <v>0</v>
      </c>
      <c r="Q551" s="13">
        <v>0</v>
      </c>
      <c r="R551" s="13">
        <v>0</v>
      </c>
      <c r="S551" s="13">
        <v>0</v>
      </c>
      <c r="T551" s="13"/>
      <c r="U551" s="14">
        <v>0</v>
      </c>
      <c r="V551" s="27">
        <f>SUMPRODUCT(A551:S551,MyLM!B$2:T$2)+MyLM!$U$2</f>
        <v>0.10855172465767587</v>
      </c>
    </row>
    <row r="552" spans="1:22">
      <c r="A552" s="13">
        <v>0</v>
      </c>
      <c r="B552" s="13">
        <v>0</v>
      </c>
      <c r="C552" s="13">
        <v>0</v>
      </c>
      <c r="D552" s="13">
        <v>1</v>
      </c>
      <c r="E552" s="13">
        <v>0</v>
      </c>
      <c r="F552" s="13">
        <v>0</v>
      </c>
      <c r="G552" s="13">
        <v>0</v>
      </c>
      <c r="H552" s="13">
        <v>0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0</v>
      </c>
      <c r="O552" s="13">
        <v>1</v>
      </c>
      <c r="P552" s="13">
        <v>0</v>
      </c>
      <c r="Q552" s="13">
        <v>0</v>
      </c>
      <c r="R552" s="13">
        <v>0</v>
      </c>
      <c r="S552" s="13">
        <v>0</v>
      </c>
      <c r="T552" s="13"/>
      <c r="U552" s="14">
        <v>0</v>
      </c>
      <c r="V552" s="27">
        <f>SUMPRODUCT(A552:S552,MyLM!B$2:T$2)+MyLM!$U$2</f>
        <v>0.37717075807382938</v>
      </c>
    </row>
    <row r="553" spans="1:22">
      <c r="A553" s="13">
        <v>1</v>
      </c>
      <c r="B553" s="13">
        <v>0</v>
      </c>
      <c r="C553" s="13">
        <v>0</v>
      </c>
      <c r="D553" s="13">
        <v>1</v>
      </c>
      <c r="E553" s="13">
        <v>0</v>
      </c>
      <c r="F553" s="13">
        <v>0</v>
      </c>
      <c r="G553" s="13">
        <v>0</v>
      </c>
      <c r="H553" s="13">
        <v>0</v>
      </c>
      <c r="I553" s="13">
        <v>0</v>
      </c>
      <c r="J553" s="13">
        <v>0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/>
      <c r="U553" s="14">
        <v>0</v>
      </c>
      <c r="V553" s="27">
        <f>SUMPRODUCT(A553:S553,MyLM!B$2:T$2)+MyLM!$U$2</f>
        <v>0.35694156252965875</v>
      </c>
    </row>
    <row r="554" spans="1:22">
      <c r="A554" s="13">
        <v>1</v>
      </c>
      <c r="B554" s="13">
        <v>0</v>
      </c>
      <c r="C554" s="13">
        <v>1</v>
      </c>
      <c r="D554" s="13">
        <v>0</v>
      </c>
      <c r="E554" s="13">
        <v>0</v>
      </c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1</v>
      </c>
      <c r="S554" s="13">
        <v>0</v>
      </c>
      <c r="T554" s="13"/>
      <c r="U554" s="14">
        <v>0</v>
      </c>
      <c r="V554" s="27">
        <f>SUMPRODUCT(A554:S554,MyLM!B$2:T$2)+MyLM!$U$2</f>
        <v>4.8276340459682099E-2</v>
      </c>
    </row>
    <row r="555" spans="1:22">
      <c r="A555" s="13">
        <v>0</v>
      </c>
      <c r="B555" s="13">
        <v>1</v>
      </c>
      <c r="C555" s="13">
        <v>0</v>
      </c>
      <c r="D555" s="13">
        <v>0</v>
      </c>
      <c r="E555" s="13">
        <v>0</v>
      </c>
      <c r="F555" s="13">
        <v>1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/>
      <c r="U555" s="14">
        <v>0</v>
      </c>
      <c r="V555" s="27">
        <f>SUMPRODUCT(A555:S555,MyLM!B$2:T$2)+MyLM!$U$2</f>
        <v>0.15785151524159036</v>
      </c>
    </row>
    <row r="556" spans="1:22">
      <c r="A556" s="13">
        <v>0</v>
      </c>
      <c r="B556" s="13">
        <v>0</v>
      </c>
      <c r="C556" s="13">
        <v>1</v>
      </c>
      <c r="D556" s="13">
        <v>0</v>
      </c>
      <c r="E556" s="13">
        <v>0</v>
      </c>
      <c r="F556" s="13">
        <v>1</v>
      </c>
      <c r="G556" s="13">
        <v>0</v>
      </c>
      <c r="H556" s="13">
        <v>0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1</v>
      </c>
      <c r="Q556" s="13">
        <v>0</v>
      </c>
      <c r="R556" s="13">
        <v>0</v>
      </c>
      <c r="S556" s="13">
        <v>0</v>
      </c>
      <c r="T556" s="13"/>
      <c r="U556" s="14">
        <v>0</v>
      </c>
      <c r="V556" s="27">
        <f>SUMPRODUCT(A556:S556,MyLM!B$2:T$2)+MyLM!$U$2</f>
        <v>0.41823275084529876</v>
      </c>
    </row>
    <row r="557" spans="1:22">
      <c r="A557" s="13">
        <v>1</v>
      </c>
      <c r="B557" s="13">
        <v>0</v>
      </c>
      <c r="C557" s="13">
        <v>0</v>
      </c>
      <c r="D557" s="13">
        <v>1</v>
      </c>
      <c r="E557" s="13">
        <v>0</v>
      </c>
      <c r="F557" s="13">
        <v>0</v>
      </c>
      <c r="G557" s="13">
        <v>1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/>
      <c r="U557" s="14">
        <v>0</v>
      </c>
      <c r="V557" s="27">
        <f>SUMPRODUCT(A557:S557,MyLM!B$2:T$2)+MyLM!$U$2</f>
        <v>0.11327369979967233</v>
      </c>
    </row>
    <row r="558" spans="1:22">
      <c r="A558" s="13">
        <v>0</v>
      </c>
      <c r="B558" s="13">
        <v>0</v>
      </c>
      <c r="C558" s="13">
        <v>1</v>
      </c>
      <c r="D558" s="13">
        <v>0</v>
      </c>
      <c r="E558" s="13">
        <v>0</v>
      </c>
      <c r="F558" s="13">
        <v>0</v>
      </c>
      <c r="G558" s="13">
        <v>0</v>
      </c>
      <c r="H558" s="13">
        <v>0</v>
      </c>
      <c r="I558" s="13">
        <v>0</v>
      </c>
      <c r="J558" s="13">
        <v>0</v>
      </c>
      <c r="K558" s="13">
        <v>0</v>
      </c>
      <c r="L558" s="13">
        <v>0</v>
      </c>
      <c r="M558" s="13">
        <v>1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/>
      <c r="U558" s="14">
        <v>0</v>
      </c>
      <c r="V558" s="27">
        <f>SUMPRODUCT(A558:S558,MyLM!B$2:T$2)+MyLM!$U$2</f>
        <v>0.80946438561233114</v>
      </c>
    </row>
    <row r="559" spans="1:22">
      <c r="A559" s="13">
        <v>0</v>
      </c>
      <c r="B559" s="13">
        <v>0</v>
      </c>
      <c r="C559" s="13">
        <v>0</v>
      </c>
      <c r="D559" s="13">
        <v>1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1</v>
      </c>
      <c r="S559" s="13">
        <v>0</v>
      </c>
      <c r="T559" s="13"/>
      <c r="U559" s="14">
        <v>0</v>
      </c>
      <c r="V559" s="27">
        <f>SUMPRODUCT(A559:S559,MyLM!B$2:T$2)+MyLM!$U$2</f>
        <v>0.26211425575344044</v>
      </c>
    </row>
    <row r="560" spans="1:22">
      <c r="A560" s="13">
        <v>0</v>
      </c>
      <c r="B560" s="13">
        <v>1</v>
      </c>
      <c r="C560" s="13">
        <v>0</v>
      </c>
      <c r="D560" s="13">
        <v>0</v>
      </c>
      <c r="E560" s="13">
        <v>0</v>
      </c>
      <c r="F560" s="13">
        <v>1</v>
      </c>
      <c r="G560" s="13">
        <v>1</v>
      </c>
      <c r="H560" s="13">
        <v>0</v>
      </c>
      <c r="I560" s="13">
        <v>0</v>
      </c>
      <c r="J560" s="13">
        <v>0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  <c r="T560" s="13"/>
      <c r="U560" s="14">
        <v>0</v>
      </c>
      <c r="V560" s="27">
        <f>SUMPRODUCT(A560:S560,MyLM!B$2:T$2)+MyLM!$U$2</f>
        <v>-8.5816347488396005E-2</v>
      </c>
    </row>
    <row r="561" spans="1:22">
      <c r="A561" s="13">
        <v>1</v>
      </c>
      <c r="B561" s="13">
        <v>0</v>
      </c>
      <c r="C561" s="13">
        <v>0</v>
      </c>
      <c r="D561" s="13">
        <v>0</v>
      </c>
      <c r="E561" s="13">
        <v>0</v>
      </c>
      <c r="F561" s="13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1</v>
      </c>
      <c r="R561" s="13">
        <v>0</v>
      </c>
      <c r="S561" s="13">
        <v>0</v>
      </c>
      <c r="T561" s="13"/>
      <c r="U561" s="14">
        <v>0</v>
      </c>
      <c r="V561" s="27">
        <f>SUMPRODUCT(A561:S561,MyLM!B$2:T$2)+MyLM!$U$2</f>
        <v>0.49903337008363968</v>
      </c>
    </row>
    <row r="562" spans="1:22">
      <c r="A562" s="13">
        <v>0</v>
      </c>
      <c r="B562" s="13">
        <v>0</v>
      </c>
      <c r="C562" s="13">
        <v>1</v>
      </c>
      <c r="D562" s="13">
        <v>0</v>
      </c>
      <c r="E562" s="13">
        <v>0</v>
      </c>
      <c r="F562" s="13">
        <v>1</v>
      </c>
      <c r="G562" s="13">
        <v>0</v>
      </c>
      <c r="H562" s="13">
        <v>0</v>
      </c>
      <c r="I562" s="13">
        <v>0</v>
      </c>
      <c r="J562" s="13">
        <v>0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/>
      <c r="U562" s="14">
        <v>0</v>
      </c>
      <c r="V562" s="27">
        <f>SUMPRODUCT(A562:S562,MyLM!B$2:T$2)+MyLM!$U$2</f>
        <v>0.29134145561188374</v>
      </c>
    </row>
    <row r="563" spans="1:22">
      <c r="A563" s="13">
        <v>1</v>
      </c>
      <c r="B563" s="13">
        <v>0</v>
      </c>
      <c r="C563" s="13">
        <v>1</v>
      </c>
      <c r="D563" s="13">
        <v>0</v>
      </c>
      <c r="E563" s="13">
        <v>0</v>
      </c>
      <c r="F563" s="13">
        <v>0</v>
      </c>
      <c r="G563" s="13">
        <v>0</v>
      </c>
      <c r="H563" s="13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/>
      <c r="U563" s="14">
        <v>0</v>
      </c>
      <c r="V563" s="27">
        <f>SUMPRODUCT(A563:S563,MyLM!B$2:T$2)+MyLM!$U$2</f>
        <v>0.34239114426336537</v>
      </c>
    </row>
    <row r="564" spans="1:22">
      <c r="A564" s="13">
        <v>1</v>
      </c>
      <c r="B564" s="13">
        <v>0</v>
      </c>
      <c r="C564" s="13">
        <v>0</v>
      </c>
      <c r="D564" s="13">
        <v>1</v>
      </c>
      <c r="E564" s="13">
        <v>0</v>
      </c>
      <c r="F564" s="13">
        <v>0</v>
      </c>
      <c r="G564" s="13">
        <v>0</v>
      </c>
      <c r="H564" s="13">
        <v>0</v>
      </c>
      <c r="I564" s="13">
        <v>0</v>
      </c>
      <c r="J564" s="13">
        <v>0</v>
      </c>
      <c r="K564" s="13">
        <v>0</v>
      </c>
      <c r="L564" s="13">
        <v>0</v>
      </c>
      <c r="M564" s="13">
        <v>0</v>
      </c>
      <c r="N564" s="13">
        <v>0</v>
      </c>
      <c r="O564" s="13">
        <v>1</v>
      </c>
      <c r="P564" s="13">
        <v>0</v>
      </c>
      <c r="Q564" s="13">
        <v>0</v>
      </c>
      <c r="R564" s="13">
        <v>0</v>
      </c>
      <c r="S564" s="13">
        <v>0</v>
      </c>
      <c r="T564" s="13"/>
      <c r="U564" s="14">
        <v>0</v>
      </c>
      <c r="V564" s="27">
        <f>SUMPRODUCT(A564:S564,MyLM!B$2:T$2)+MyLM!$U$2</f>
        <v>0.17788326104636437</v>
      </c>
    </row>
    <row r="565" spans="1:22">
      <c r="A565" s="13">
        <v>0</v>
      </c>
      <c r="B565" s="13">
        <v>1</v>
      </c>
      <c r="C565" s="13">
        <v>0</v>
      </c>
      <c r="D565" s="13">
        <v>1</v>
      </c>
      <c r="E565" s="13">
        <v>0</v>
      </c>
      <c r="F565" s="13">
        <v>1</v>
      </c>
      <c r="G565" s="13">
        <v>0</v>
      </c>
      <c r="H565" s="13">
        <v>0</v>
      </c>
      <c r="I565" s="13">
        <v>0</v>
      </c>
      <c r="J565" s="13">
        <v>0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1</v>
      </c>
      <c r="T565" s="13"/>
      <c r="U565" s="14">
        <v>0</v>
      </c>
      <c r="V565" s="27">
        <f>SUMPRODUCT(A565:S565,MyLM!B$2:T$2)+MyLM!$U$2</f>
        <v>0.46791564634610044</v>
      </c>
    </row>
    <row r="566" spans="1:22">
      <c r="A566" s="13">
        <v>0</v>
      </c>
      <c r="B566" s="13">
        <v>1</v>
      </c>
      <c r="C566" s="13">
        <v>1</v>
      </c>
      <c r="D566" s="13">
        <v>0</v>
      </c>
      <c r="E566" s="13">
        <v>0</v>
      </c>
      <c r="F566" s="13">
        <v>0</v>
      </c>
      <c r="G566" s="13">
        <v>0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/>
      <c r="U566" s="14">
        <v>0</v>
      </c>
      <c r="V566" s="27">
        <f>SUMPRODUCT(A566:S566,MyLM!B$2:T$2)+MyLM!$U$2</f>
        <v>0.45834920206860136</v>
      </c>
    </row>
    <row r="567" spans="1:22">
      <c r="A567" s="13">
        <v>1</v>
      </c>
      <c r="B567" s="13">
        <v>0</v>
      </c>
      <c r="C567" s="13">
        <v>0</v>
      </c>
      <c r="D567" s="13">
        <v>1</v>
      </c>
      <c r="E567" s="13">
        <v>0</v>
      </c>
      <c r="F567" s="13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1</v>
      </c>
      <c r="P567" s="13">
        <v>0</v>
      </c>
      <c r="Q567" s="13">
        <v>0</v>
      </c>
      <c r="R567" s="13">
        <v>0</v>
      </c>
      <c r="S567" s="13">
        <v>0</v>
      </c>
      <c r="T567" s="13"/>
      <c r="U567" s="14">
        <v>0</v>
      </c>
      <c r="V567" s="27">
        <f>SUMPRODUCT(A567:S567,MyLM!B$2:T$2)+MyLM!$U$2</f>
        <v>0.17788326104636437</v>
      </c>
    </row>
    <row r="568" spans="1:22">
      <c r="A568" s="13">
        <v>0</v>
      </c>
      <c r="B568" s="13">
        <v>1</v>
      </c>
      <c r="C568" s="13">
        <v>1</v>
      </c>
      <c r="D568" s="13">
        <v>0</v>
      </c>
      <c r="E568" s="13">
        <v>0</v>
      </c>
      <c r="F568" s="13">
        <v>0</v>
      </c>
      <c r="G568" s="13">
        <v>0</v>
      </c>
      <c r="H568" s="13">
        <v>0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3">
        <v>1</v>
      </c>
      <c r="P568" s="13">
        <v>0</v>
      </c>
      <c r="Q568" s="13">
        <v>0</v>
      </c>
      <c r="R568" s="13">
        <v>0</v>
      </c>
      <c r="S568" s="13">
        <v>0</v>
      </c>
      <c r="T568" s="13"/>
      <c r="U568" s="14">
        <v>0</v>
      </c>
      <c r="V568" s="27">
        <f>SUMPRODUCT(A568:S568,MyLM!B$2:T$2)+MyLM!$U$2</f>
        <v>0.27929090058530703</v>
      </c>
    </row>
    <row r="569" spans="1:22">
      <c r="A569" s="13">
        <v>0</v>
      </c>
      <c r="B569" s="13">
        <v>0</v>
      </c>
      <c r="C569" s="13">
        <v>0</v>
      </c>
      <c r="D569" s="13">
        <v>0</v>
      </c>
      <c r="E569" s="13">
        <v>0</v>
      </c>
      <c r="F569" s="13">
        <v>0</v>
      </c>
      <c r="G569" s="13">
        <v>0</v>
      </c>
      <c r="H569" s="13">
        <v>0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1</v>
      </c>
      <c r="P569" s="13">
        <v>0</v>
      </c>
      <c r="Q569" s="13">
        <v>0</v>
      </c>
      <c r="R569" s="13">
        <v>1</v>
      </c>
      <c r="S569" s="13">
        <v>0</v>
      </c>
      <c r="T569" s="13"/>
      <c r="U569" s="14">
        <v>0</v>
      </c>
      <c r="V569" s="27">
        <f>SUMPRODUCT(A569:S569,MyLM!B$2:T$2)+MyLM!$U$2</f>
        <v>1.8345034855788256E-2</v>
      </c>
    </row>
    <row r="570" spans="1:22">
      <c r="A570" s="13">
        <v>1</v>
      </c>
      <c r="B570" s="13">
        <v>0</v>
      </c>
      <c r="C570" s="13">
        <v>1</v>
      </c>
      <c r="D570" s="13">
        <v>0</v>
      </c>
      <c r="E570" s="13">
        <v>0</v>
      </c>
      <c r="F570" s="13">
        <v>1</v>
      </c>
      <c r="G570" s="13">
        <v>0</v>
      </c>
      <c r="H570" s="13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/>
      <c r="U570" s="14">
        <v>0</v>
      </c>
      <c r="V570" s="27">
        <f>SUMPRODUCT(A570:S570,MyLM!B$2:T$2)+MyLM!$U$2</f>
        <v>9.2053958584418782E-2</v>
      </c>
    </row>
    <row r="571" spans="1:22">
      <c r="A571" s="13">
        <v>1</v>
      </c>
      <c r="B571" s="13">
        <v>0</v>
      </c>
      <c r="C571" s="13">
        <v>0</v>
      </c>
      <c r="D571" s="13">
        <v>0</v>
      </c>
      <c r="E571" s="13">
        <v>0</v>
      </c>
      <c r="F571" s="13">
        <v>0</v>
      </c>
      <c r="G571" s="13">
        <v>0</v>
      </c>
      <c r="H571" s="13">
        <v>0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3">
        <v>1</v>
      </c>
      <c r="P571" s="13">
        <v>0</v>
      </c>
      <c r="Q571" s="13">
        <v>0</v>
      </c>
      <c r="R571" s="13">
        <v>0</v>
      </c>
      <c r="S571" s="13">
        <v>0</v>
      </c>
      <c r="T571" s="13"/>
      <c r="U571" s="14">
        <v>0</v>
      </c>
      <c r="V571" s="27">
        <f>SUMPRODUCT(A571:S571,MyLM!B$2:T$2)+MyLM!$U$2</f>
        <v>0.11317234163200657</v>
      </c>
    </row>
    <row r="572" spans="1:22">
      <c r="A572" s="13">
        <v>0</v>
      </c>
      <c r="B572" s="13">
        <v>0</v>
      </c>
      <c r="C572" s="13">
        <v>1</v>
      </c>
      <c r="D572" s="13">
        <v>0</v>
      </c>
      <c r="E572" s="13">
        <v>0</v>
      </c>
      <c r="F572" s="13">
        <v>0</v>
      </c>
      <c r="G572" s="13">
        <v>0</v>
      </c>
      <c r="H572" s="13">
        <v>0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1</v>
      </c>
      <c r="O572" s="13">
        <v>0</v>
      </c>
      <c r="P572" s="13">
        <v>0</v>
      </c>
      <c r="Q572" s="13">
        <v>0</v>
      </c>
      <c r="R572" s="13">
        <v>0</v>
      </c>
      <c r="S572" s="13">
        <v>0</v>
      </c>
      <c r="T572" s="13"/>
      <c r="U572" s="14">
        <v>0</v>
      </c>
      <c r="V572" s="27">
        <f>SUMPRODUCT(A572:S572,MyLM!B$2:T$2)+MyLM!$U$2</f>
        <v>0.65107623338099796</v>
      </c>
    </row>
    <row r="573" spans="1:22">
      <c r="A573" s="13">
        <v>1</v>
      </c>
      <c r="B573" s="13">
        <v>0</v>
      </c>
      <c r="C573" s="13">
        <v>0</v>
      </c>
      <c r="D573" s="13">
        <v>1</v>
      </c>
      <c r="E573" s="13">
        <v>0</v>
      </c>
      <c r="F573" s="13">
        <v>0</v>
      </c>
      <c r="G573" s="13">
        <v>0</v>
      </c>
      <c r="H573" s="13">
        <v>0</v>
      </c>
      <c r="I573" s="13">
        <v>0</v>
      </c>
      <c r="J573" s="13">
        <v>0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  <c r="T573" s="13"/>
      <c r="U573" s="14">
        <v>0</v>
      </c>
      <c r="V573" s="27">
        <f>SUMPRODUCT(A573:S573,MyLM!B$2:T$2)+MyLM!$U$2</f>
        <v>0.35694156252965875</v>
      </c>
    </row>
    <row r="574" spans="1:22">
      <c r="A574" s="13">
        <v>1</v>
      </c>
      <c r="B574" s="13">
        <v>0</v>
      </c>
      <c r="C574" s="13">
        <v>0</v>
      </c>
      <c r="D574" s="13">
        <v>0</v>
      </c>
      <c r="E574" s="13">
        <v>0</v>
      </c>
      <c r="F574" s="13">
        <v>0</v>
      </c>
      <c r="G574" s="13">
        <v>0</v>
      </c>
      <c r="H574" s="13">
        <v>0</v>
      </c>
      <c r="I574" s="13">
        <v>0</v>
      </c>
      <c r="J574" s="13">
        <v>0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/>
      <c r="U574" s="14">
        <v>0</v>
      </c>
      <c r="V574" s="27">
        <f>SUMPRODUCT(A574:S574,MyLM!B$2:T$2)+MyLM!$U$2</f>
        <v>0.29223064311530089</v>
      </c>
    </row>
    <row r="575" spans="1:22">
      <c r="A575" s="13">
        <v>0</v>
      </c>
      <c r="B575" s="13">
        <v>0</v>
      </c>
      <c r="C575" s="13">
        <v>1</v>
      </c>
      <c r="D575" s="13">
        <v>0</v>
      </c>
      <c r="E575" s="13">
        <v>0</v>
      </c>
      <c r="F575" s="13">
        <v>1</v>
      </c>
      <c r="G575" s="13">
        <v>1</v>
      </c>
      <c r="H575" s="13">
        <v>0</v>
      </c>
      <c r="I575" s="13">
        <v>0</v>
      </c>
      <c r="J575" s="13">
        <v>0</v>
      </c>
      <c r="K575" s="13">
        <v>0</v>
      </c>
      <c r="L575" s="13">
        <v>1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1</v>
      </c>
      <c r="S575" s="13">
        <v>0</v>
      </c>
      <c r="T575" s="13"/>
      <c r="U575" s="14">
        <v>0</v>
      </c>
      <c r="V575" s="27">
        <f>SUMPRODUCT(A575:S575,MyLM!B$2:T$2)+MyLM!$U$2</f>
        <v>3.2042636777188271E-2</v>
      </c>
    </row>
    <row r="576" spans="1:22">
      <c r="A576" s="13">
        <v>0</v>
      </c>
      <c r="B576" s="13">
        <v>0</v>
      </c>
      <c r="C576" s="13">
        <v>0</v>
      </c>
      <c r="D576" s="13">
        <v>1</v>
      </c>
      <c r="E576" s="13">
        <v>0</v>
      </c>
      <c r="F576" s="13">
        <v>1</v>
      </c>
      <c r="G576" s="13">
        <v>1</v>
      </c>
      <c r="H576" s="13">
        <v>0</v>
      </c>
      <c r="I576" s="13">
        <v>0</v>
      </c>
      <c r="J576" s="13">
        <v>0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/>
      <c r="U576" s="14">
        <v>0</v>
      </c>
      <c r="V576" s="27">
        <f>SUMPRODUCT(A576:S576,MyLM!B$2:T$2)+MyLM!$U$2</f>
        <v>6.2224011148190705E-2</v>
      </c>
    </row>
    <row r="577" spans="1:22">
      <c r="A577" s="13">
        <v>1</v>
      </c>
      <c r="B577" s="13">
        <v>0</v>
      </c>
      <c r="C577" s="13">
        <v>0</v>
      </c>
      <c r="D577" s="13">
        <v>0</v>
      </c>
      <c r="E577" s="13">
        <v>0</v>
      </c>
      <c r="F577" s="13">
        <v>0</v>
      </c>
      <c r="G577" s="13">
        <v>0</v>
      </c>
      <c r="H577" s="13">
        <v>0</v>
      </c>
      <c r="I577" s="13">
        <v>0</v>
      </c>
      <c r="J577" s="13">
        <v>0</v>
      </c>
      <c r="K577" s="13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1</v>
      </c>
      <c r="S577" s="13">
        <v>1</v>
      </c>
      <c r="T577" s="13"/>
      <c r="U577" s="14">
        <v>0</v>
      </c>
      <c r="V577" s="27">
        <f>SUMPRODUCT(A577:S577,MyLM!B$2:T$2)+MyLM!$U$2</f>
        <v>0.24346905100176996</v>
      </c>
    </row>
    <row r="578" spans="1:22">
      <c r="A578" s="13">
        <v>0</v>
      </c>
      <c r="B578" s="13">
        <v>1</v>
      </c>
      <c r="C578" s="13">
        <v>1</v>
      </c>
      <c r="D578" s="13">
        <v>0</v>
      </c>
      <c r="E578" s="13">
        <v>0</v>
      </c>
      <c r="F578" s="13">
        <v>0</v>
      </c>
      <c r="G578" s="13">
        <v>0</v>
      </c>
      <c r="H578" s="13">
        <v>0</v>
      </c>
      <c r="I578" s="13">
        <v>0</v>
      </c>
      <c r="J578" s="13">
        <v>0</v>
      </c>
      <c r="K578" s="13">
        <v>0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1</v>
      </c>
      <c r="S578" s="13">
        <v>0</v>
      </c>
      <c r="T578" s="13"/>
      <c r="U578" s="14">
        <v>0</v>
      </c>
      <c r="V578" s="27">
        <f>SUMPRODUCT(A578:S578,MyLM!B$2:T$2)+MyLM!$U$2</f>
        <v>0.16423439826491809</v>
      </c>
    </row>
    <row r="579" spans="1:22">
      <c r="A579" s="13">
        <v>1</v>
      </c>
      <c r="B579" s="13">
        <v>0</v>
      </c>
      <c r="C579" s="13">
        <v>0</v>
      </c>
      <c r="D579" s="13">
        <v>0</v>
      </c>
      <c r="E579" s="13">
        <v>0</v>
      </c>
      <c r="F579" s="13">
        <v>1</v>
      </c>
      <c r="G579" s="13">
        <v>0</v>
      </c>
      <c r="H579" s="13">
        <v>0</v>
      </c>
      <c r="I579" s="13">
        <v>0</v>
      </c>
      <c r="J579" s="13">
        <v>0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/>
      <c r="U579" s="14">
        <v>0</v>
      </c>
      <c r="V579" s="27">
        <f>SUMPRODUCT(A579:S579,MyLM!B$2:T$2)+MyLM!$U$2</f>
        <v>4.1893457436354364E-2</v>
      </c>
    </row>
    <row r="580" spans="1:22">
      <c r="A580" s="13">
        <v>1</v>
      </c>
      <c r="B580" s="13">
        <v>0</v>
      </c>
      <c r="C580" s="13">
        <v>1</v>
      </c>
      <c r="D580" s="13">
        <v>0</v>
      </c>
      <c r="E580" s="13">
        <v>0</v>
      </c>
      <c r="F580" s="13">
        <v>1</v>
      </c>
      <c r="G580" s="13">
        <v>0</v>
      </c>
      <c r="H580" s="13">
        <v>0</v>
      </c>
      <c r="I580" s="13">
        <v>0</v>
      </c>
      <c r="J580" s="13">
        <v>0</v>
      </c>
      <c r="K580" s="13">
        <v>0</v>
      </c>
      <c r="L580" s="13">
        <v>0</v>
      </c>
      <c r="M580" s="13">
        <v>0</v>
      </c>
      <c r="N580" s="13">
        <v>1</v>
      </c>
      <c r="O580" s="13">
        <v>1</v>
      </c>
      <c r="P580" s="13">
        <v>1</v>
      </c>
      <c r="Q580" s="13">
        <v>0</v>
      </c>
      <c r="R580" s="13">
        <v>0</v>
      </c>
      <c r="S580" s="13">
        <v>0</v>
      </c>
      <c r="T580" s="13"/>
      <c r="U580" s="14">
        <v>0</v>
      </c>
      <c r="V580" s="27">
        <f>SUMPRODUCT(A580:S580,MyLM!B$2:T$2)+MyLM!$U$2</f>
        <v>0.14928454442470712</v>
      </c>
    </row>
    <row r="581" spans="1:22">
      <c r="A581" s="13">
        <v>0</v>
      </c>
      <c r="B581" s="13">
        <v>0</v>
      </c>
      <c r="C581" s="13">
        <v>0</v>
      </c>
      <c r="D581" s="13">
        <v>1</v>
      </c>
      <c r="E581" s="13">
        <v>0</v>
      </c>
      <c r="F581" s="13">
        <v>0</v>
      </c>
      <c r="G581" s="13">
        <v>0</v>
      </c>
      <c r="H581" s="13">
        <v>0</v>
      </c>
      <c r="I581" s="13">
        <v>0</v>
      </c>
      <c r="J581" s="13">
        <v>0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  <c r="T581" s="13"/>
      <c r="U581" s="14">
        <v>0</v>
      </c>
      <c r="V581" s="27">
        <f>SUMPRODUCT(A581:S581,MyLM!B$2:T$2)+MyLM!$U$2</f>
        <v>0.55622905955712376</v>
      </c>
    </row>
    <row r="582" spans="1:22">
      <c r="A582" s="13">
        <v>0</v>
      </c>
      <c r="B582" s="13">
        <v>0</v>
      </c>
      <c r="C582" s="13">
        <v>1</v>
      </c>
      <c r="D582" s="13">
        <v>0</v>
      </c>
      <c r="E582" s="13">
        <v>0</v>
      </c>
      <c r="F582" s="13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1</v>
      </c>
      <c r="S582" s="13">
        <v>0</v>
      </c>
      <c r="T582" s="13"/>
      <c r="U582" s="14">
        <v>0</v>
      </c>
      <c r="V582" s="27">
        <f>SUMPRODUCT(A582:S582,MyLM!B$2:T$2)+MyLM!$U$2</f>
        <v>0.24756383748714708</v>
      </c>
    </row>
    <row r="583" spans="1:22">
      <c r="A583" s="13">
        <v>0</v>
      </c>
      <c r="B583" s="13">
        <v>0</v>
      </c>
      <c r="C583" s="13">
        <v>0</v>
      </c>
      <c r="D583" s="13">
        <v>0</v>
      </c>
      <c r="E583" s="13">
        <v>0</v>
      </c>
      <c r="F583" s="13">
        <v>0</v>
      </c>
      <c r="G583" s="13">
        <v>1</v>
      </c>
      <c r="H583" s="13">
        <v>0</v>
      </c>
      <c r="I583" s="13">
        <v>0</v>
      </c>
      <c r="J583" s="13">
        <v>0</v>
      </c>
      <c r="K583" s="13">
        <v>0</v>
      </c>
      <c r="L583" s="13">
        <v>0</v>
      </c>
      <c r="M583" s="13">
        <v>0</v>
      </c>
      <c r="N583" s="13">
        <v>0</v>
      </c>
      <c r="O583" s="13">
        <v>1</v>
      </c>
      <c r="P583" s="13">
        <v>0</v>
      </c>
      <c r="Q583" s="13">
        <v>0</v>
      </c>
      <c r="R583" s="13">
        <v>0</v>
      </c>
      <c r="S583" s="13">
        <v>0</v>
      </c>
      <c r="T583" s="13"/>
      <c r="U583" s="14">
        <v>0</v>
      </c>
      <c r="V583" s="27">
        <f>SUMPRODUCT(A583:S583,MyLM!B$2:T$2)+MyLM!$U$2</f>
        <v>6.8791975929485161E-2</v>
      </c>
    </row>
    <row r="584" spans="1:22">
      <c r="A584" s="13">
        <v>0</v>
      </c>
      <c r="B584" s="13">
        <v>0</v>
      </c>
      <c r="C584" s="13">
        <v>1</v>
      </c>
      <c r="D584" s="13">
        <v>0</v>
      </c>
      <c r="E584" s="13">
        <v>0</v>
      </c>
      <c r="F584" s="13">
        <v>0</v>
      </c>
      <c r="G584" s="13">
        <v>0</v>
      </c>
      <c r="H584" s="13">
        <v>0</v>
      </c>
      <c r="I584" s="13">
        <v>0</v>
      </c>
      <c r="J584" s="13">
        <v>0</v>
      </c>
      <c r="K584" s="13">
        <v>0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  <c r="Q584" s="13">
        <v>0</v>
      </c>
      <c r="R584" s="13">
        <v>0</v>
      </c>
      <c r="S584" s="13">
        <v>0</v>
      </c>
      <c r="T584" s="13"/>
      <c r="U584" s="14">
        <v>0</v>
      </c>
      <c r="V584" s="27">
        <f>SUMPRODUCT(A584:S584,MyLM!B$2:T$2)+MyLM!$U$2</f>
        <v>0.54167864129083032</v>
      </c>
    </row>
    <row r="585" spans="1:22">
      <c r="A585" s="13">
        <v>0</v>
      </c>
      <c r="B585" s="13">
        <v>1</v>
      </c>
      <c r="C585" s="13">
        <v>1</v>
      </c>
      <c r="D585" s="13">
        <v>0</v>
      </c>
      <c r="E585" s="13">
        <v>0</v>
      </c>
      <c r="F585" s="13">
        <v>0</v>
      </c>
      <c r="G585" s="13">
        <v>0</v>
      </c>
      <c r="H585" s="13">
        <v>0</v>
      </c>
      <c r="I585" s="13">
        <v>0</v>
      </c>
      <c r="J585" s="13">
        <v>0</v>
      </c>
      <c r="K585" s="13">
        <v>0</v>
      </c>
      <c r="L585" s="13">
        <v>0</v>
      </c>
      <c r="M585" s="13">
        <v>0</v>
      </c>
      <c r="N585" s="13">
        <v>1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  <c r="T585" s="13"/>
      <c r="U585" s="14">
        <v>0</v>
      </c>
      <c r="V585" s="27">
        <f>SUMPRODUCT(A585:S585,MyLM!B$2:T$2)+MyLM!$U$2</f>
        <v>0.56774679415876905</v>
      </c>
    </row>
    <row r="586" spans="1:22">
      <c r="A586" s="13">
        <v>0</v>
      </c>
      <c r="B586" s="13">
        <v>1</v>
      </c>
      <c r="C586" s="13">
        <v>0</v>
      </c>
      <c r="D586" s="13">
        <v>0</v>
      </c>
      <c r="E586" s="13">
        <v>0</v>
      </c>
      <c r="F586" s="13">
        <v>1</v>
      </c>
      <c r="G586" s="13">
        <v>0</v>
      </c>
      <c r="H586" s="13">
        <v>0</v>
      </c>
      <c r="I586" s="13">
        <v>0</v>
      </c>
      <c r="J586" s="13">
        <v>0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1</v>
      </c>
      <c r="S586" s="13">
        <v>0</v>
      </c>
      <c r="T586" s="13"/>
      <c r="U586" s="14">
        <v>0</v>
      </c>
      <c r="V586" s="27">
        <f>SUMPRODUCT(A586:S586,MyLM!B$2:T$2)+MyLM!$U$2</f>
        <v>-0.13626328856209297</v>
      </c>
    </row>
    <row r="587" spans="1:22">
      <c r="A587" s="13">
        <v>0</v>
      </c>
      <c r="B587" s="13">
        <v>1</v>
      </c>
      <c r="C587" s="13">
        <v>0</v>
      </c>
      <c r="D587" s="13">
        <v>1</v>
      </c>
      <c r="E587" s="13">
        <v>0</v>
      </c>
      <c r="F587" s="13">
        <v>0</v>
      </c>
      <c r="G587" s="13">
        <v>0</v>
      </c>
      <c r="H587" s="13">
        <v>0</v>
      </c>
      <c r="I587" s="13">
        <v>0</v>
      </c>
      <c r="J587" s="13">
        <v>0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13">
        <v>0</v>
      </c>
      <c r="R587" s="13">
        <v>0</v>
      </c>
      <c r="S587" s="13">
        <v>0</v>
      </c>
      <c r="T587" s="13"/>
      <c r="U587" s="14">
        <v>0</v>
      </c>
      <c r="V587" s="27">
        <f>SUMPRODUCT(A587:S587,MyLM!B$2:T$2)+MyLM!$U$2</f>
        <v>0.47289962033489474</v>
      </c>
    </row>
    <row r="588" spans="1:22">
      <c r="A588" s="13">
        <v>0</v>
      </c>
      <c r="B588" s="13">
        <v>1</v>
      </c>
      <c r="C588" s="13">
        <v>1</v>
      </c>
      <c r="D588" s="13">
        <v>0</v>
      </c>
      <c r="E588" s="13">
        <v>0</v>
      </c>
      <c r="F588" s="13">
        <v>0</v>
      </c>
      <c r="G588" s="13">
        <v>0</v>
      </c>
      <c r="H588" s="13">
        <v>0</v>
      </c>
      <c r="I588" s="13">
        <v>0</v>
      </c>
      <c r="J588" s="13">
        <v>0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/>
      <c r="U588" s="14">
        <v>0</v>
      </c>
      <c r="V588" s="27">
        <f>SUMPRODUCT(A588:S588,MyLM!B$2:T$2)+MyLM!$U$2</f>
        <v>0.45834920206860136</v>
      </c>
    </row>
    <row r="589" spans="1:22">
      <c r="A589" s="13">
        <v>0</v>
      </c>
      <c r="B589" s="13">
        <v>0</v>
      </c>
      <c r="C589" s="13">
        <v>0</v>
      </c>
      <c r="D589" s="13">
        <v>0</v>
      </c>
      <c r="E589" s="13">
        <v>0</v>
      </c>
      <c r="F589" s="13">
        <v>0</v>
      </c>
      <c r="G589" s="13">
        <v>0</v>
      </c>
      <c r="H589" s="13">
        <v>0</v>
      </c>
      <c r="I589" s="13">
        <v>0</v>
      </c>
      <c r="J589" s="13">
        <v>0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/>
      <c r="U589" s="14">
        <v>0</v>
      </c>
      <c r="V589" s="27">
        <f>SUMPRODUCT(A589:S589,MyLM!B$2:T$2)+MyLM!$U$2</f>
        <v>0.4915181401427659</v>
      </c>
    </row>
    <row r="590" spans="1:22">
      <c r="A590" s="13">
        <v>0</v>
      </c>
      <c r="B590" s="13">
        <v>0</v>
      </c>
      <c r="C590" s="13">
        <v>0</v>
      </c>
      <c r="D590" s="13">
        <v>1</v>
      </c>
      <c r="E590" s="13">
        <v>1</v>
      </c>
      <c r="F590" s="13">
        <v>0</v>
      </c>
      <c r="G590" s="13">
        <v>0</v>
      </c>
      <c r="H590" s="13">
        <v>0</v>
      </c>
      <c r="I590" s="13">
        <v>0</v>
      </c>
      <c r="J590" s="13">
        <v>0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  <c r="T590" s="13"/>
      <c r="U590" s="14">
        <v>0</v>
      </c>
      <c r="V590" s="27">
        <f>SUMPRODUCT(A590:S590,MyLM!B$2:T$2)+MyLM!$U$2</f>
        <v>0.78201467908848232</v>
      </c>
    </row>
    <row r="591" spans="1:22">
      <c r="A591" s="13">
        <v>1</v>
      </c>
      <c r="B591" s="13">
        <v>0</v>
      </c>
      <c r="C591" s="13">
        <v>1</v>
      </c>
      <c r="D591" s="13">
        <v>0</v>
      </c>
      <c r="E591" s="13">
        <v>0</v>
      </c>
      <c r="F591" s="13">
        <v>0</v>
      </c>
      <c r="G591" s="13">
        <v>0</v>
      </c>
      <c r="H591" s="13">
        <v>0</v>
      </c>
      <c r="I591" s="13">
        <v>0</v>
      </c>
      <c r="J591" s="13">
        <v>0</v>
      </c>
      <c r="K591" s="13">
        <v>0</v>
      </c>
      <c r="L591" s="13">
        <v>0</v>
      </c>
      <c r="M591" s="13">
        <v>0</v>
      </c>
      <c r="N591" s="13">
        <v>1</v>
      </c>
      <c r="O591" s="13">
        <v>0</v>
      </c>
      <c r="P591" s="13">
        <v>0</v>
      </c>
      <c r="Q591" s="13">
        <v>0</v>
      </c>
      <c r="R591" s="13">
        <v>1</v>
      </c>
      <c r="S591" s="13">
        <v>0</v>
      </c>
      <c r="T591" s="13"/>
      <c r="U591" s="14">
        <v>0</v>
      </c>
      <c r="V591" s="27">
        <f>SUMPRODUCT(A591:S591,MyLM!B$2:T$2)+MyLM!$U$2</f>
        <v>0.15767393254984974</v>
      </c>
    </row>
    <row r="592" spans="1:22">
      <c r="A592" s="13">
        <v>0</v>
      </c>
      <c r="B592" s="13">
        <v>0</v>
      </c>
      <c r="C592" s="13">
        <v>1</v>
      </c>
      <c r="D592" s="13">
        <v>0</v>
      </c>
      <c r="E592" s="13">
        <v>0</v>
      </c>
      <c r="F592" s="13">
        <v>0</v>
      </c>
      <c r="G592" s="13">
        <v>0</v>
      </c>
      <c r="H592" s="13">
        <v>0</v>
      </c>
      <c r="I592" s="13">
        <v>0</v>
      </c>
      <c r="J592" s="13">
        <v>0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1</v>
      </c>
      <c r="S592" s="13">
        <v>0</v>
      </c>
      <c r="T592" s="13"/>
      <c r="U592" s="14">
        <v>0</v>
      </c>
      <c r="V592" s="27">
        <f>SUMPRODUCT(A592:S592,MyLM!B$2:T$2)+MyLM!$U$2</f>
        <v>0.24756383748714708</v>
      </c>
    </row>
    <row r="593" spans="1:22">
      <c r="A593" s="13">
        <v>0</v>
      </c>
      <c r="B593" s="13">
        <v>1</v>
      </c>
      <c r="C593" s="13">
        <v>0</v>
      </c>
      <c r="D593" s="13">
        <v>0</v>
      </c>
      <c r="E593" s="13">
        <v>0</v>
      </c>
      <c r="F593" s="13">
        <v>0</v>
      </c>
      <c r="G593" s="13">
        <v>0</v>
      </c>
      <c r="H593" s="13">
        <v>0</v>
      </c>
      <c r="I593" s="13">
        <v>0</v>
      </c>
      <c r="J593" s="13">
        <v>0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/>
      <c r="U593" s="14">
        <v>0</v>
      </c>
      <c r="V593" s="27">
        <f>SUMPRODUCT(A593:S593,MyLM!B$2:T$2)+MyLM!$U$2</f>
        <v>0.40818870092053694</v>
      </c>
    </row>
    <row r="594" spans="1:22">
      <c r="A594" s="13">
        <v>0</v>
      </c>
      <c r="B594" s="13">
        <v>0</v>
      </c>
      <c r="C594" s="13">
        <v>1</v>
      </c>
      <c r="D594" s="13">
        <v>0</v>
      </c>
      <c r="E594" s="13">
        <v>0</v>
      </c>
      <c r="F594" s="13">
        <v>0</v>
      </c>
      <c r="G594" s="13">
        <v>0</v>
      </c>
      <c r="H594" s="13">
        <v>0</v>
      </c>
      <c r="I594" s="13">
        <v>0</v>
      </c>
      <c r="J594" s="13">
        <v>0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0</v>
      </c>
      <c r="S594" s="13">
        <v>0</v>
      </c>
      <c r="T594" s="13"/>
      <c r="U594" s="14">
        <v>0</v>
      </c>
      <c r="V594" s="27">
        <f>SUMPRODUCT(A594:S594,MyLM!B$2:T$2)+MyLM!$U$2</f>
        <v>0.54167864129083032</v>
      </c>
    </row>
    <row r="595" spans="1:22">
      <c r="A595" s="13">
        <v>1</v>
      </c>
      <c r="B595" s="13">
        <v>0</v>
      </c>
      <c r="C595" s="13">
        <v>1</v>
      </c>
      <c r="D595" s="13">
        <v>0</v>
      </c>
      <c r="E595" s="13">
        <v>0</v>
      </c>
      <c r="F595" s="13">
        <v>1</v>
      </c>
      <c r="G595" s="13">
        <v>1</v>
      </c>
      <c r="H595" s="13">
        <v>0</v>
      </c>
      <c r="I595" s="13">
        <v>0</v>
      </c>
      <c r="J595" s="13">
        <v>0</v>
      </c>
      <c r="K595" s="13">
        <v>0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  <c r="T595" s="13"/>
      <c r="U595" s="14">
        <v>0</v>
      </c>
      <c r="V595" s="27">
        <f>SUMPRODUCT(A595:S595,MyLM!B$2:T$2)+MyLM!$U$2</f>
        <v>-0.15161390414556758</v>
      </c>
    </row>
    <row r="596" spans="1:22">
      <c r="A596" s="13">
        <v>1</v>
      </c>
      <c r="B596" s="13">
        <v>0</v>
      </c>
      <c r="C596" s="13">
        <v>1</v>
      </c>
      <c r="D596" s="13">
        <v>0</v>
      </c>
      <c r="E596" s="13">
        <v>0</v>
      </c>
      <c r="F596" s="13">
        <v>1</v>
      </c>
      <c r="G596" s="13">
        <v>0</v>
      </c>
      <c r="H596" s="13">
        <v>0</v>
      </c>
      <c r="I596" s="13">
        <v>0</v>
      </c>
      <c r="J596" s="13">
        <v>0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/>
      <c r="U596" s="14">
        <v>0</v>
      </c>
      <c r="V596" s="27">
        <f>SUMPRODUCT(A596:S596,MyLM!B$2:T$2)+MyLM!$U$2</f>
        <v>9.2053958584418782E-2</v>
      </c>
    </row>
    <row r="597" spans="1:22">
      <c r="A597" s="13">
        <v>1</v>
      </c>
      <c r="B597" s="13">
        <v>0</v>
      </c>
      <c r="C597" s="13">
        <v>1</v>
      </c>
      <c r="D597" s="13">
        <v>0</v>
      </c>
      <c r="E597" s="13">
        <v>0</v>
      </c>
      <c r="F597" s="13">
        <v>0</v>
      </c>
      <c r="G597" s="13">
        <v>1</v>
      </c>
      <c r="H597" s="13">
        <v>0</v>
      </c>
      <c r="I597" s="13">
        <v>0</v>
      </c>
      <c r="J597" s="13">
        <v>0</v>
      </c>
      <c r="K597" s="13">
        <v>0</v>
      </c>
      <c r="L597" s="13">
        <v>0</v>
      </c>
      <c r="M597" s="13">
        <v>0</v>
      </c>
      <c r="N597" s="13">
        <v>0</v>
      </c>
      <c r="O597" s="13">
        <v>0</v>
      </c>
      <c r="P597" s="13">
        <v>0</v>
      </c>
      <c r="Q597" s="13">
        <v>0</v>
      </c>
      <c r="R597" s="13">
        <v>0</v>
      </c>
      <c r="S597" s="13">
        <v>0</v>
      </c>
      <c r="T597" s="13"/>
      <c r="U597" s="14">
        <v>0</v>
      </c>
      <c r="V597" s="27">
        <f>SUMPRODUCT(A597:S597,MyLM!B$2:T$2)+MyLM!$U$2</f>
        <v>9.8723281533379004E-2</v>
      </c>
    </row>
    <row r="598" spans="1:22">
      <c r="A598" s="13">
        <v>0</v>
      </c>
      <c r="B598" s="13">
        <v>1</v>
      </c>
      <c r="C598" s="13">
        <v>0</v>
      </c>
      <c r="D598" s="13">
        <v>0</v>
      </c>
      <c r="E598" s="13">
        <v>0</v>
      </c>
      <c r="F598" s="13">
        <v>0</v>
      </c>
      <c r="G598" s="13">
        <v>0</v>
      </c>
      <c r="H598" s="13">
        <v>0</v>
      </c>
      <c r="I598" s="13">
        <v>0</v>
      </c>
      <c r="J598" s="13">
        <v>0</v>
      </c>
      <c r="K598" s="13">
        <v>0</v>
      </c>
      <c r="L598" s="13">
        <v>0</v>
      </c>
      <c r="M598" s="13">
        <v>0</v>
      </c>
      <c r="N598" s="13">
        <v>0</v>
      </c>
      <c r="O598" s="13">
        <v>1</v>
      </c>
      <c r="P598" s="13">
        <v>0</v>
      </c>
      <c r="Q598" s="13">
        <v>0</v>
      </c>
      <c r="R598" s="13">
        <v>1</v>
      </c>
      <c r="S598" s="13">
        <v>0</v>
      </c>
      <c r="T598" s="13"/>
      <c r="U598" s="14">
        <v>0</v>
      </c>
      <c r="V598" s="27">
        <f>SUMPRODUCT(A598:S598,MyLM!B$2:T$2)+MyLM!$U$2</f>
        <v>-6.4984404366440762E-2</v>
      </c>
    </row>
    <row r="599" spans="1:22">
      <c r="A599" s="13">
        <v>0</v>
      </c>
      <c r="B599" s="13">
        <v>0</v>
      </c>
      <c r="C599" s="13">
        <v>1</v>
      </c>
      <c r="D599" s="13">
        <v>0</v>
      </c>
      <c r="E599" s="13">
        <v>0</v>
      </c>
      <c r="F599" s="13">
        <v>0</v>
      </c>
      <c r="G599" s="13">
        <v>0</v>
      </c>
      <c r="H599" s="13">
        <v>0</v>
      </c>
      <c r="I599" s="13">
        <v>1</v>
      </c>
      <c r="J599" s="13">
        <v>0</v>
      </c>
      <c r="K599" s="13">
        <v>0</v>
      </c>
      <c r="L599" s="13">
        <v>0</v>
      </c>
      <c r="M599" s="13">
        <v>0</v>
      </c>
      <c r="N599" s="13">
        <v>0</v>
      </c>
      <c r="O599" s="13">
        <v>0</v>
      </c>
      <c r="P599" s="13">
        <v>0</v>
      </c>
      <c r="Q599" s="13">
        <v>0</v>
      </c>
      <c r="R599" s="13">
        <v>0</v>
      </c>
      <c r="S599" s="13">
        <v>0</v>
      </c>
      <c r="T599" s="13"/>
      <c r="U599" s="14">
        <v>0</v>
      </c>
      <c r="V599" s="27">
        <f>SUMPRODUCT(A599:S599,MyLM!B$2:T$2)+MyLM!$U$2</f>
        <v>0.74194337537023491</v>
      </c>
    </row>
    <row r="600" spans="1:22">
      <c r="A600" s="13">
        <v>1</v>
      </c>
      <c r="B600" s="13">
        <v>0</v>
      </c>
      <c r="C600" s="13">
        <v>1</v>
      </c>
      <c r="D600" s="13">
        <v>0</v>
      </c>
      <c r="E600" s="13">
        <v>0</v>
      </c>
      <c r="F600" s="13">
        <v>1</v>
      </c>
      <c r="G600" s="13">
        <v>0</v>
      </c>
      <c r="H600" s="13">
        <v>0</v>
      </c>
      <c r="I600" s="13">
        <v>0</v>
      </c>
      <c r="J600" s="13">
        <v>0</v>
      </c>
      <c r="K600" s="13">
        <v>0</v>
      </c>
      <c r="L600" s="13">
        <v>0</v>
      </c>
      <c r="M600" s="13">
        <v>0</v>
      </c>
      <c r="N600" s="13">
        <v>1</v>
      </c>
      <c r="O600" s="13">
        <v>1</v>
      </c>
      <c r="P600" s="13">
        <v>0</v>
      </c>
      <c r="Q600" s="13">
        <v>1</v>
      </c>
      <c r="R600" s="13">
        <v>0</v>
      </c>
      <c r="S600" s="13">
        <v>0</v>
      </c>
      <c r="T600" s="13"/>
      <c r="U600" s="14">
        <v>0</v>
      </c>
      <c r="V600" s="27">
        <f>SUMPRODUCT(A600:S600,MyLM!B$2:T$2)+MyLM!$U$2</f>
        <v>0.22919597615963089</v>
      </c>
    </row>
    <row r="601" spans="1:22">
      <c r="A601" s="13">
        <v>1</v>
      </c>
      <c r="B601" s="13">
        <v>0</v>
      </c>
      <c r="C601" s="13">
        <v>1</v>
      </c>
      <c r="D601" s="13">
        <v>0</v>
      </c>
      <c r="E601" s="13">
        <v>0</v>
      </c>
      <c r="F601" s="13">
        <v>0</v>
      </c>
      <c r="G601" s="13">
        <v>1</v>
      </c>
      <c r="H601" s="13">
        <v>0</v>
      </c>
      <c r="I601" s="13">
        <v>0</v>
      </c>
      <c r="J601" s="13">
        <v>0</v>
      </c>
      <c r="K601" s="13">
        <v>0</v>
      </c>
      <c r="L601" s="13">
        <v>1</v>
      </c>
      <c r="M601" s="13">
        <v>0</v>
      </c>
      <c r="N601" s="13">
        <v>0</v>
      </c>
      <c r="O601" s="13">
        <v>0</v>
      </c>
      <c r="P601" s="13">
        <v>0</v>
      </c>
      <c r="Q601" s="13">
        <v>1</v>
      </c>
      <c r="R601" s="13">
        <v>0</v>
      </c>
      <c r="S601" s="13">
        <v>0</v>
      </c>
      <c r="T601" s="13"/>
      <c r="U601" s="14">
        <v>0</v>
      </c>
      <c r="V601" s="27">
        <f>SUMPRODUCT(A601:S601,MyLM!B$2:T$2)+MyLM!$U$2</f>
        <v>0.5840098562006919</v>
      </c>
    </row>
    <row r="602" spans="1:22">
      <c r="A602" s="13">
        <v>0</v>
      </c>
      <c r="B602" s="13">
        <v>0</v>
      </c>
      <c r="C602" s="13">
        <v>1</v>
      </c>
      <c r="D602" s="13">
        <v>0</v>
      </c>
      <c r="E602" s="13">
        <v>0</v>
      </c>
      <c r="F602" s="13">
        <v>0</v>
      </c>
      <c r="G602" s="13">
        <v>0</v>
      </c>
      <c r="H602" s="13">
        <v>0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/>
      <c r="U602" s="14">
        <v>0</v>
      </c>
      <c r="V602" s="27">
        <f>SUMPRODUCT(A602:S602,MyLM!B$2:T$2)+MyLM!$U$2</f>
        <v>0.54167864129083032</v>
      </c>
    </row>
    <row r="603" spans="1:22">
      <c r="A603" s="13">
        <v>0</v>
      </c>
      <c r="B603" s="13">
        <v>1</v>
      </c>
      <c r="C603" s="13">
        <v>0</v>
      </c>
      <c r="D603" s="13">
        <v>1</v>
      </c>
      <c r="E603" s="13">
        <v>0</v>
      </c>
      <c r="F603" s="13">
        <v>0</v>
      </c>
      <c r="G603" s="13">
        <v>0</v>
      </c>
      <c r="H603" s="13">
        <v>0</v>
      </c>
      <c r="I603" s="13">
        <v>0</v>
      </c>
      <c r="J603" s="13">
        <v>0</v>
      </c>
      <c r="K603" s="13">
        <v>0</v>
      </c>
      <c r="L603" s="13">
        <v>0</v>
      </c>
      <c r="M603" s="13">
        <v>0</v>
      </c>
      <c r="N603" s="13">
        <v>0</v>
      </c>
      <c r="O603" s="13">
        <v>1</v>
      </c>
      <c r="P603" s="13">
        <v>0</v>
      </c>
      <c r="Q603" s="13">
        <v>0</v>
      </c>
      <c r="R603" s="13">
        <v>0</v>
      </c>
      <c r="S603" s="13">
        <v>0</v>
      </c>
      <c r="T603" s="13"/>
      <c r="U603" s="14">
        <v>0</v>
      </c>
      <c r="V603" s="27">
        <f>SUMPRODUCT(A603:S603,MyLM!B$2:T$2)+MyLM!$U$2</f>
        <v>0.29384131885160036</v>
      </c>
    </row>
    <row r="604" spans="1:22">
      <c r="A604" s="13">
        <v>1</v>
      </c>
      <c r="B604" s="13">
        <v>0</v>
      </c>
      <c r="C604" s="13">
        <v>0</v>
      </c>
      <c r="D604" s="13">
        <v>0</v>
      </c>
      <c r="E604" s="13">
        <v>0</v>
      </c>
      <c r="F604" s="13">
        <v>0</v>
      </c>
      <c r="G604" s="13">
        <v>0</v>
      </c>
      <c r="H604" s="13">
        <v>0</v>
      </c>
      <c r="I604" s="13">
        <v>0</v>
      </c>
      <c r="J604" s="13">
        <v>0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1</v>
      </c>
      <c r="S604" s="13">
        <v>0</v>
      </c>
      <c r="T604" s="13"/>
      <c r="U604" s="14">
        <v>0</v>
      </c>
      <c r="V604" s="27">
        <f>SUMPRODUCT(A604:S604,MyLM!B$2:T$2)+MyLM!$U$2</f>
        <v>-1.8841606883823192E-3</v>
      </c>
    </row>
    <row r="605" spans="1:22">
      <c r="A605" s="13">
        <v>0</v>
      </c>
      <c r="B605" s="13">
        <v>0</v>
      </c>
      <c r="C605" s="13">
        <v>1</v>
      </c>
      <c r="D605" s="13">
        <v>0</v>
      </c>
      <c r="E605" s="13">
        <v>0</v>
      </c>
      <c r="F605" s="13">
        <v>0</v>
      </c>
      <c r="G605" s="13">
        <v>0</v>
      </c>
      <c r="H605" s="13">
        <v>0</v>
      </c>
      <c r="I605" s="13">
        <v>0</v>
      </c>
      <c r="J605" s="13">
        <v>0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/>
      <c r="U605" s="14">
        <v>0</v>
      </c>
      <c r="V605" s="27">
        <f>SUMPRODUCT(A605:S605,MyLM!B$2:T$2)+MyLM!$U$2</f>
        <v>0.54167864129083032</v>
      </c>
    </row>
    <row r="606" spans="1:22">
      <c r="A606" s="13">
        <v>1</v>
      </c>
      <c r="B606" s="13">
        <v>0</v>
      </c>
      <c r="C606" s="13">
        <v>1</v>
      </c>
      <c r="D606" s="13">
        <v>0</v>
      </c>
      <c r="E606" s="13">
        <v>0</v>
      </c>
      <c r="F606" s="13">
        <v>0</v>
      </c>
      <c r="G606" s="13">
        <v>0</v>
      </c>
      <c r="H606" s="13">
        <v>0</v>
      </c>
      <c r="I606" s="13">
        <v>0</v>
      </c>
      <c r="J606" s="13">
        <v>0</v>
      </c>
      <c r="K606" s="13">
        <v>0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  <c r="T606" s="13"/>
      <c r="U606" s="14">
        <v>0</v>
      </c>
      <c r="V606" s="27">
        <f>SUMPRODUCT(A606:S606,MyLM!B$2:T$2)+MyLM!$U$2</f>
        <v>0.34239114426336537</v>
      </c>
    </row>
    <row r="607" spans="1:22">
      <c r="A607" s="13">
        <v>1</v>
      </c>
      <c r="B607" s="13">
        <v>0</v>
      </c>
      <c r="C607" s="13">
        <v>1</v>
      </c>
      <c r="D607" s="13">
        <v>0</v>
      </c>
      <c r="E607" s="13">
        <v>0</v>
      </c>
      <c r="F607" s="13">
        <v>0</v>
      </c>
      <c r="G607" s="13">
        <v>1</v>
      </c>
      <c r="H607" s="13">
        <v>0</v>
      </c>
      <c r="I607" s="13">
        <v>0</v>
      </c>
      <c r="J607" s="13">
        <v>0</v>
      </c>
      <c r="K607" s="13">
        <v>0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/>
      <c r="U607" s="14">
        <v>0</v>
      </c>
      <c r="V607" s="27">
        <f>SUMPRODUCT(A607:S607,MyLM!B$2:T$2)+MyLM!$U$2</f>
        <v>9.8723281533379004E-2</v>
      </c>
    </row>
    <row r="608" spans="1:22">
      <c r="A608" s="13">
        <v>1</v>
      </c>
      <c r="B608" s="13">
        <v>0</v>
      </c>
      <c r="C608" s="13">
        <v>1</v>
      </c>
      <c r="D608" s="13">
        <v>0</v>
      </c>
      <c r="E608" s="13">
        <v>0</v>
      </c>
      <c r="F608" s="13">
        <v>0</v>
      </c>
      <c r="G608" s="13">
        <v>0</v>
      </c>
      <c r="H608" s="13">
        <v>0</v>
      </c>
      <c r="I608" s="13">
        <v>0</v>
      </c>
      <c r="J608" s="13">
        <v>0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/>
      <c r="U608" s="14">
        <v>0</v>
      </c>
      <c r="V608" s="27">
        <f>SUMPRODUCT(A608:S608,MyLM!B$2:T$2)+MyLM!$U$2</f>
        <v>0.34239114426336537</v>
      </c>
    </row>
    <row r="609" spans="1:22">
      <c r="A609" s="13">
        <v>1</v>
      </c>
      <c r="B609" s="13">
        <v>0</v>
      </c>
      <c r="C609" s="13">
        <v>1</v>
      </c>
      <c r="D609" s="13">
        <v>0</v>
      </c>
      <c r="E609" s="13">
        <v>0</v>
      </c>
      <c r="F609" s="13">
        <v>1</v>
      </c>
      <c r="G609" s="13">
        <v>0</v>
      </c>
      <c r="H609" s="13">
        <v>0</v>
      </c>
      <c r="I609" s="13">
        <v>0</v>
      </c>
      <c r="J609" s="13">
        <v>0</v>
      </c>
      <c r="K609" s="13">
        <v>0</v>
      </c>
      <c r="L609" s="13">
        <v>0</v>
      </c>
      <c r="M609" s="13">
        <v>0</v>
      </c>
      <c r="N609" s="13">
        <v>0</v>
      </c>
      <c r="O609" s="13">
        <v>1</v>
      </c>
      <c r="P609" s="13">
        <v>0</v>
      </c>
      <c r="Q609" s="13">
        <v>0</v>
      </c>
      <c r="R609" s="13">
        <v>0</v>
      </c>
      <c r="S609" s="13">
        <v>0</v>
      </c>
      <c r="T609" s="13"/>
      <c r="U609" s="14">
        <v>0</v>
      </c>
      <c r="V609" s="27">
        <f>SUMPRODUCT(A609:S609,MyLM!B$2:T$2)+MyLM!$U$2</f>
        <v>-8.7004342898875542E-2</v>
      </c>
    </row>
    <row r="610" spans="1:22">
      <c r="A610" s="13">
        <v>0</v>
      </c>
      <c r="B610" s="13">
        <v>0</v>
      </c>
      <c r="C610" s="13">
        <v>0</v>
      </c>
      <c r="D610" s="13">
        <v>0</v>
      </c>
      <c r="E610" s="13">
        <v>0</v>
      </c>
      <c r="F610" s="13">
        <v>0</v>
      </c>
      <c r="G610" s="13">
        <v>1</v>
      </c>
      <c r="H610" s="13">
        <v>0</v>
      </c>
      <c r="I610" s="13">
        <v>1</v>
      </c>
      <c r="J610" s="13">
        <v>0</v>
      </c>
      <c r="K610" s="13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/>
      <c r="U610" s="14">
        <v>0</v>
      </c>
      <c r="V610" s="27">
        <f>SUMPRODUCT(A610:S610,MyLM!B$2:T$2)+MyLM!$U$2</f>
        <v>0.44811501149218408</v>
      </c>
    </row>
    <row r="611" spans="1:22">
      <c r="A611" s="13">
        <v>1</v>
      </c>
      <c r="B611" s="13">
        <v>0</v>
      </c>
      <c r="C611" s="13">
        <v>1</v>
      </c>
      <c r="D611" s="13">
        <v>0</v>
      </c>
      <c r="E611" s="13">
        <v>0</v>
      </c>
      <c r="F611" s="13">
        <v>0</v>
      </c>
      <c r="G611" s="13">
        <v>0</v>
      </c>
      <c r="H611" s="13">
        <v>0</v>
      </c>
      <c r="I611" s="13">
        <v>0</v>
      </c>
      <c r="J611" s="13">
        <v>0</v>
      </c>
      <c r="K611" s="13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3">
        <v>0</v>
      </c>
      <c r="R611" s="13">
        <v>0</v>
      </c>
      <c r="S611" s="13">
        <v>0</v>
      </c>
      <c r="T611" s="13"/>
      <c r="U611" s="14">
        <v>0</v>
      </c>
      <c r="V611" s="27">
        <f>SUMPRODUCT(A611:S611,MyLM!B$2:T$2)+MyLM!$U$2</f>
        <v>0.34239114426336537</v>
      </c>
    </row>
    <row r="612" spans="1:22">
      <c r="A612" s="13">
        <v>0</v>
      </c>
      <c r="B612" s="13">
        <v>0</v>
      </c>
      <c r="C612" s="13">
        <v>1</v>
      </c>
      <c r="D612" s="13">
        <v>0</v>
      </c>
      <c r="E612" s="13">
        <v>0</v>
      </c>
      <c r="F612" s="13">
        <v>0</v>
      </c>
      <c r="G612" s="13">
        <v>0</v>
      </c>
      <c r="H612" s="13">
        <v>0</v>
      </c>
      <c r="I612" s="13">
        <v>0</v>
      </c>
      <c r="J612" s="13">
        <v>0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3">
        <v>0</v>
      </c>
      <c r="R612" s="13">
        <v>0</v>
      </c>
      <c r="S612" s="13">
        <v>0</v>
      </c>
      <c r="T612" s="13"/>
      <c r="U612" s="14">
        <v>0</v>
      </c>
      <c r="V612" s="27">
        <f>SUMPRODUCT(A612:S612,MyLM!B$2:T$2)+MyLM!$U$2</f>
        <v>0.54167864129083032</v>
      </c>
    </row>
    <row r="613" spans="1:22">
      <c r="A613" s="13">
        <v>1</v>
      </c>
      <c r="B613" s="13">
        <v>0</v>
      </c>
      <c r="C613" s="13">
        <v>0</v>
      </c>
      <c r="D613" s="13">
        <v>0</v>
      </c>
      <c r="E613" s="13">
        <v>0</v>
      </c>
      <c r="F613" s="13">
        <v>0</v>
      </c>
      <c r="G613" s="13">
        <v>1</v>
      </c>
      <c r="H613" s="13">
        <v>0</v>
      </c>
      <c r="I613" s="13">
        <v>0</v>
      </c>
      <c r="J613" s="13">
        <v>0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3">
        <v>1</v>
      </c>
      <c r="R613" s="13">
        <v>0</v>
      </c>
      <c r="S613" s="13">
        <v>0</v>
      </c>
      <c r="T613" s="13"/>
      <c r="U613" s="14">
        <v>0</v>
      </c>
      <c r="V613" s="27">
        <f>SUMPRODUCT(A613:S613,MyLM!B$2:T$2)+MyLM!$U$2</f>
        <v>0.25536550735365326</v>
      </c>
    </row>
    <row r="614" spans="1:22">
      <c r="A614" s="13">
        <v>1</v>
      </c>
      <c r="B614" s="13">
        <v>0</v>
      </c>
      <c r="C614" s="13">
        <v>0</v>
      </c>
      <c r="D614" s="13">
        <v>0</v>
      </c>
      <c r="E614" s="13">
        <v>0</v>
      </c>
      <c r="F614" s="13">
        <v>1</v>
      </c>
      <c r="G614" s="13">
        <v>1</v>
      </c>
      <c r="H614" s="13">
        <v>0</v>
      </c>
      <c r="I614" s="13">
        <v>0</v>
      </c>
      <c r="J614" s="13">
        <v>0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  <c r="T614" s="13"/>
      <c r="U614" s="14">
        <v>0</v>
      </c>
      <c r="V614" s="27">
        <f>SUMPRODUCT(A614:S614,MyLM!B$2:T$2)+MyLM!$U$2</f>
        <v>-0.20177440529363205</v>
      </c>
    </row>
    <row r="615" spans="1:22">
      <c r="A615" s="13">
        <v>1</v>
      </c>
      <c r="B615" s="13">
        <v>0</v>
      </c>
      <c r="C615" s="13">
        <v>1</v>
      </c>
      <c r="D615" s="13">
        <v>0</v>
      </c>
      <c r="E615" s="13">
        <v>0</v>
      </c>
      <c r="F615" s="13">
        <v>0</v>
      </c>
      <c r="G615" s="13">
        <v>0</v>
      </c>
      <c r="H615" s="13">
        <v>0</v>
      </c>
      <c r="I615" s="13">
        <v>0</v>
      </c>
      <c r="J615" s="13">
        <v>0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0</v>
      </c>
      <c r="T615" s="13"/>
      <c r="U615" s="14">
        <v>0</v>
      </c>
      <c r="V615" s="27">
        <f>SUMPRODUCT(A615:S615,MyLM!B$2:T$2)+MyLM!$U$2</f>
        <v>0.34239114426336537</v>
      </c>
    </row>
    <row r="616" spans="1:22">
      <c r="A616" s="13">
        <v>0</v>
      </c>
      <c r="B616" s="13">
        <v>0</v>
      </c>
      <c r="C616" s="13">
        <v>1</v>
      </c>
      <c r="D616" s="13">
        <v>0</v>
      </c>
      <c r="E616" s="13">
        <v>0</v>
      </c>
      <c r="F616" s="13">
        <v>0</v>
      </c>
      <c r="G616" s="13">
        <v>0</v>
      </c>
      <c r="H616" s="13">
        <v>0</v>
      </c>
      <c r="I616" s="13">
        <v>0</v>
      </c>
      <c r="J616" s="13">
        <v>0</v>
      </c>
      <c r="K616" s="13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/>
      <c r="U616" s="14">
        <v>0</v>
      </c>
      <c r="V616" s="27">
        <f>SUMPRODUCT(A616:S616,MyLM!B$2:T$2)+MyLM!$U$2</f>
        <v>0.54167864129083032</v>
      </c>
    </row>
    <row r="617" spans="1:22">
      <c r="A617" s="13">
        <v>1</v>
      </c>
      <c r="B617" s="13">
        <v>0</v>
      </c>
      <c r="C617" s="13">
        <v>0</v>
      </c>
      <c r="D617" s="13">
        <v>0</v>
      </c>
      <c r="E617" s="13">
        <v>1</v>
      </c>
      <c r="F617" s="13">
        <v>0</v>
      </c>
      <c r="G617" s="13">
        <v>0</v>
      </c>
      <c r="H617" s="13">
        <v>0</v>
      </c>
      <c r="I617" s="13">
        <v>0</v>
      </c>
      <c r="J617" s="13">
        <v>0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/>
      <c r="U617" s="14">
        <v>0</v>
      </c>
      <c r="V617" s="27">
        <f>SUMPRODUCT(A617:S617,MyLM!B$2:T$2)+MyLM!$U$2</f>
        <v>0.51801626264665956</v>
      </c>
    </row>
    <row r="618" spans="1:22">
      <c r="A618" s="13">
        <v>0</v>
      </c>
      <c r="B618" s="13">
        <v>0</v>
      </c>
      <c r="C618" s="13">
        <v>0</v>
      </c>
      <c r="D618" s="13">
        <v>1</v>
      </c>
      <c r="E618" s="13">
        <v>0</v>
      </c>
      <c r="F618" s="13">
        <v>0</v>
      </c>
      <c r="G618" s="13">
        <v>0</v>
      </c>
      <c r="H618" s="13">
        <v>0</v>
      </c>
      <c r="I618" s="13">
        <v>0</v>
      </c>
      <c r="J618" s="13">
        <v>0</v>
      </c>
      <c r="K618" s="13">
        <v>0</v>
      </c>
      <c r="L618" s="13">
        <v>1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0</v>
      </c>
      <c r="T618" s="13"/>
      <c r="U618" s="14">
        <v>0</v>
      </c>
      <c r="V618" s="27">
        <f>SUMPRODUCT(A618:S618,MyLM!B$2:T$2)+MyLM!$U$2</f>
        <v>0.83471290725609792</v>
      </c>
    </row>
    <row r="619" spans="1:22">
      <c r="A619" s="13">
        <v>0</v>
      </c>
      <c r="B619" s="13">
        <v>0</v>
      </c>
      <c r="C619" s="13">
        <v>1</v>
      </c>
      <c r="D619" s="13">
        <v>0</v>
      </c>
      <c r="E619" s="13">
        <v>0</v>
      </c>
      <c r="F619" s="13">
        <v>0</v>
      </c>
      <c r="G619" s="13">
        <v>0</v>
      </c>
      <c r="H619" s="13">
        <v>0</v>
      </c>
      <c r="I619" s="13">
        <v>0</v>
      </c>
      <c r="J619" s="13">
        <v>0</v>
      </c>
      <c r="K619" s="13">
        <v>0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13">
        <v>1</v>
      </c>
      <c r="R619" s="13">
        <v>0</v>
      </c>
      <c r="S619" s="13">
        <v>0</v>
      </c>
      <c r="T619" s="13"/>
      <c r="U619" s="14">
        <v>0</v>
      </c>
      <c r="V619" s="27">
        <f>SUMPRODUCT(A619:S619,MyLM!B$2:T$2)+MyLM!$U$2</f>
        <v>0.74848136825916911</v>
      </c>
    </row>
    <row r="620" spans="1:22">
      <c r="A620" s="13">
        <v>0</v>
      </c>
      <c r="B620" s="13">
        <v>1</v>
      </c>
      <c r="C620" s="13">
        <v>0</v>
      </c>
      <c r="D620" s="13">
        <v>1</v>
      </c>
      <c r="E620" s="13">
        <v>0</v>
      </c>
      <c r="F620" s="13">
        <v>0</v>
      </c>
      <c r="G620" s="13">
        <v>1</v>
      </c>
      <c r="H620" s="13">
        <v>0</v>
      </c>
      <c r="I620" s="13">
        <v>0</v>
      </c>
      <c r="J620" s="13">
        <v>0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3">
        <v>0</v>
      </c>
      <c r="R620" s="13">
        <v>0</v>
      </c>
      <c r="S620" s="13">
        <v>0</v>
      </c>
      <c r="T620" s="13"/>
      <c r="U620" s="14">
        <v>0</v>
      </c>
      <c r="V620" s="27">
        <f>SUMPRODUCT(A620:S620,MyLM!B$2:T$2)+MyLM!$U$2</f>
        <v>0.22923175760490838</v>
      </c>
    </row>
    <row r="621" spans="1:22">
      <c r="A621" s="13">
        <v>1</v>
      </c>
      <c r="B621" s="13">
        <v>0</v>
      </c>
      <c r="C621" s="13">
        <v>1</v>
      </c>
      <c r="D621" s="13">
        <v>0</v>
      </c>
      <c r="E621" s="13">
        <v>0</v>
      </c>
      <c r="F621" s="13">
        <v>0</v>
      </c>
      <c r="G621" s="13">
        <v>0</v>
      </c>
      <c r="H621" s="13">
        <v>0</v>
      </c>
      <c r="I621" s="13">
        <v>0</v>
      </c>
      <c r="J621" s="13">
        <v>0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  <c r="T621" s="13"/>
      <c r="U621" s="14">
        <v>0</v>
      </c>
      <c r="V621" s="27">
        <f>SUMPRODUCT(A621:S621,MyLM!B$2:T$2)+MyLM!$U$2</f>
        <v>0.34239114426336537</v>
      </c>
    </row>
    <row r="622" spans="1:22">
      <c r="A622" s="13">
        <v>1</v>
      </c>
      <c r="B622" s="13">
        <v>0</v>
      </c>
      <c r="C622" s="13">
        <v>0</v>
      </c>
      <c r="D622" s="13">
        <v>1</v>
      </c>
      <c r="E622" s="13">
        <v>0</v>
      </c>
      <c r="F622" s="13">
        <v>0</v>
      </c>
      <c r="G622" s="13">
        <v>0</v>
      </c>
      <c r="H622" s="13">
        <v>0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/>
      <c r="U622" s="14">
        <v>0</v>
      </c>
      <c r="V622" s="27">
        <f>SUMPRODUCT(A622:S622,MyLM!B$2:T$2)+MyLM!$U$2</f>
        <v>0.35694156252965875</v>
      </c>
    </row>
    <row r="623" spans="1:22">
      <c r="A623" s="13">
        <v>1</v>
      </c>
      <c r="B623" s="13">
        <v>0</v>
      </c>
      <c r="C623" s="13">
        <v>0</v>
      </c>
      <c r="D623" s="13">
        <v>1</v>
      </c>
      <c r="E623" s="13">
        <v>0</v>
      </c>
      <c r="F623" s="13">
        <v>1</v>
      </c>
      <c r="G623" s="13">
        <v>0</v>
      </c>
      <c r="H623" s="13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3">
        <v>0</v>
      </c>
      <c r="O623" s="13">
        <v>0</v>
      </c>
      <c r="P623" s="13">
        <v>0</v>
      </c>
      <c r="Q623" s="13">
        <v>0</v>
      </c>
      <c r="R623" s="13">
        <v>0</v>
      </c>
      <c r="S623" s="13">
        <v>0</v>
      </c>
      <c r="T623" s="13"/>
      <c r="U623" s="14">
        <v>0</v>
      </c>
      <c r="V623" s="27">
        <f>SUMPRODUCT(A623:S623,MyLM!B$2:T$2)+MyLM!$U$2</f>
        <v>0.10660437685071217</v>
      </c>
    </row>
    <row r="624" spans="1:22">
      <c r="A624" s="13">
        <v>1</v>
      </c>
      <c r="B624" s="13">
        <v>0</v>
      </c>
      <c r="C624" s="13">
        <v>0</v>
      </c>
      <c r="D624" s="13">
        <v>0</v>
      </c>
      <c r="E624" s="13">
        <v>0</v>
      </c>
      <c r="F624" s="13">
        <v>0</v>
      </c>
      <c r="G624" s="13">
        <v>0</v>
      </c>
      <c r="H624" s="13">
        <v>0</v>
      </c>
      <c r="I624" s="13">
        <v>1</v>
      </c>
      <c r="J624" s="13">
        <v>0</v>
      </c>
      <c r="K624" s="13">
        <v>0</v>
      </c>
      <c r="L624" s="13">
        <v>0</v>
      </c>
      <c r="M624" s="13">
        <v>0</v>
      </c>
      <c r="N624" s="13">
        <v>1</v>
      </c>
      <c r="O624" s="13">
        <v>0</v>
      </c>
      <c r="P624" s="13">
        <v>0</v>
      </c>
      <c r="Q624" s="13">
        <v>0</v>
      </c>
      <c r="R624" s="13">
        <v>1</v>
      </c>
      <c r="S624" s="13">
        <v>0</v>
      </c>
      <c r="T624" s="13"/>
      <c r="U624" s="14">
        <v>0</v>
      </c>
      <c r="V624" s="27">
        <f>SUMPRODUCT(A624:S624,MyLM!B$2:T$2)+MyLM!$U$2</f>
        <v>0.30777816548118986</v>
      </c>
    </row>
    <row r="625" spans="1:22">
      <c r="A625" s="13">
        <v>0</v>
      </c>
      <c r="B625" s="13">
        <v>0</v>
      </c>
      <c r="C625" s="13">
        <v>1</v>
      </c>
      <c r="D625" s="13">
        <v>0</v>
      </c>
      <c r="E625" s="13">
        <v>0</v>
      </c>
      <c r="F625" s="13">
        <v>0</v>
      </c>
      <c r="G625" s="13">
        <v>1</v>
      </c>
      <c r="H625" s="13">
        <v>0</v>
      </c>
      <c r="I625" s="13">
        <v>0</v>
      </c>
      <c r="J625" s="13">
        <v>0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0</v>
      </c>
      <c r="Q625" s="13">
        <v>0</v>
      </c>
      <c r="R625" s="13">
        <v>0</v>
      </c>
      <c r="S625" s="13">
        <v>0</v>
      </c>
      <c r="T625" s="13"/>
      <c r="U625" s="14">
        <v>0</v>
      </c>
      <c r="V625" s="27">
        <f>SUMPRODUCT(A625:S625,MyLM!B$2:T$2)+MyLM!$U$2</f>
        <v>0.29801077856084396</v>
      </c>
    </row>
    <row r="626" spans="1:22">
      <c r="A626" s="13">
        <v>0</v>
      </c>
      <c r="B626" s="13">
        <v>1</v>
      </c>
      <c r="C626" s="13">
        <v>0</v>
      </c>
      <c r="D626" s="13">
        <v>0</v>
      </c>
      <c r="E626" s="13">
        <v>0</v>
      </c>
      <c r="F626" s="13">
        <v>1</v>
      </c>
      <c r="G626" s="13">
        <v>0</v>
      </c>
      <c r="H626" s="13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3">
        <v>0</v>
      </c>
      <c r="R626" s="13">
        <v>1</v>
      </c>
      <c r="S626" s="13">
        <v>0</v>
      </c>
      <c r="T626" s="13"/>
      <c r="U626" s="14">
        <v>0</v>
      </c>
      <c r="V626" s="27">
        <f>SUMPRODUCT(A626:S626,MyLM!B$2:T$2)+MyLM!$U$2</f>
        <v>-0.13626328856209297</v>
      </c>
    </row>
    <row r="627" spans="1:22">
      <c r="A627" s="13">
        <v>1</v>
      </c>
      <c r="B627" s="13">
        <v>0</v>
      </c>
      <c r="C627" s="13">
        <v>1</v>
      </c>
      <c r="D627" s="13">
        <v>0</v>
      </c>
      <c r="E627" s="13">
        <v>0</v>
      </c>
      <c r="F627" s="13">
        <v>1</v>
      </c>
      <c r="G627" s="13">
        <v>0</v>
      </c>
      <c r="H627" s="13">
        <v>0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/>
      <c r="U627" s="14">
        <v>0</v>
      </c>
      <c r="V627" s="27">
        <f>SUMPRODUCT(A627:S627,MyLM!B$2:T$2)+MyLM!$U$2</f>
        <v>9.2053958584418782E-2</v>
      </c>
    </row>
    <row r="628" spans="1:22">
      <c r="A628" s="13">
        <v>1</v>
      </c>
      <c r="B628" s="13">
        <v>0</v>
      </c>
      <c r="C628" s="13">
        <v>1</v>
      </c>
      <c r="D628" s="13">
        <v>0</v>
      </c>
      <c r="E628" s="13">
        <v>0</v>
      </c>
      <c r="F628" s="13">
        <v>0</v>
      </c>
      <c r="G628" s="13">
        <v>0</v>
      </c>
      <c r="H628" s="13">
        <v>0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0</v>
      </c>
      <c r="Q628" s="13">
        <v>0</v>
      </c>
      <c r="R628" s="13">
        <v>0</v>
      </c>
      <c r="S628" s="13">
        <v>0</v>
      </c>
      <c r="T628" s="13"/>
      <c r="U628" s="14">
        <v>0</v>
      </c>
      <c r="V628" s="27">
        <f>SUMPRODUCT(A628:S628,MyLM!B$2:T$2)+MyLM!$U$2</f>
        <v>0.34239114426336537</v>
      </c>
    </row>
    <row r="629" spans="1:22">
      <c r="A629" s="13">
        <v>1</v>
      </c>
      <c r="B629" s="13">
        <v>0</v>
      </c>
      <c r="C629" s="13">
        <v>0</v>
      </c>
      <c r="D629" s="13">
        <v>1</v>
      </c>
      <c r="E629" s="13">
        <v>0</v>
      </c>
      <c r="F629" s="13">
        <v>1</v>
      </c>
      <c r="G629" s="13">
        <v>0</v>
      </c>
      <c r="H629" s="13">
        <v>0</v>
      </c>
      <c r="I629" s="13">
        <v>0</v>
      </c>
      <c r="J629" s="13">
        <v>0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0</v>
      </c>
      <c r="S629" s="13">
        <v>0</v>
      </c>
      <c r="T629" s="13"/>
      <c r="U629" s="14">
        <v>0</v>
      </c>
      <c r="V629" s="27">
        <f>SUMPRODUCT(A629:S629,MyLM!B$2:T$2)+MyLM!$U$2</f>
        <v>0.10660437685071217</v>
      </c>
    </row>
    <row r="630" spans="1:22">
      <c r="A630" s="13">
        <v>1</v>
      </c>
      <c r="B630" s="13">
        <v>0</v>
      </c>
      <c r="C630" s="13">
        <v>0</v>
      </c>
      <c r="D630" s="13">
        <v>0</v>
      </c>
      <c r="E630" s="13">
        <v>0</v>
      </c>
      <c r="F630" s="13">
        <v>0</v>
      </c>
      <c r="G630" s="13">
        <v>1</v>
      </c>
      <c r="H630" s="13">
        <v>0</v>
      </c>
      <c r="I630" s="13">
        <v>0</v>
      </c>
      <c r="J630" s="13">
        <v>0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0</v>
      </c>
      <c r="Q630" s="13">
        <v>0</v>
      </c>
      <c r="R630" s="13">
        <v>0</v>
      </c>
      <c r="S630" s="13">
        <v>0</v>
      </c>
      <c r="T630" s="13"/>
      <c r="U630" s="14">
        <v>0</v>
      </c>
      <c r="V630" s="27">
        <f>SUMPRODUCT(A630:S630,MyLM!B$2:T$2)+MyLM!$U$2</f>
        <v>4.856278038531453E-2</v>
      </c>
    </row>
    <row r="631" spans="1:22">
      <c r="A631" s="13">
        <v>0</v>
      </c>
      <c r="B631" s="13">
        <v>0</v>
      </c>
      <c r="C631" s="13">
        <v>1</v>
      </c>
      <c r="D631" s="13">
        <v>0</v>
      </c>
      <c r="E631" s="13">
        <v>0</v>
      </c>
      <c r="F631" s="13">
        <v>0</v>
      </c>
      <c r="G631" s="13">
        <v>0</v>
      </c>
      <c r="H631" s="13">
        <v>0</v>
      </c>
      <c r="I631" s="13">
        <v>0</v>
      </c>
      <c r="J631" s="13">
        <v>0</v>
      </c>
      <c r="K631" s="13">
        <v>0</v>
      </c>
      <c r="L631" s="13">
        <v>0</v>
      </c>
      <c r="M631" s="13">
        <v>0</v>
      </c>
      <c r="N631" s="13">
        <v>0</v>
      </c>
      <c r="O631" s="13">
        <v>0</v>
      </c>
      <c r="P631" s="13">
        <v>1</v>
      </c>
      <c r="Q631" s="13">
        <v>0</v>
      </c>
      <c r="R631" s="13">
        <v>1</v>
      </c>
      <c r="S631" s="13">
        <v>0</v>
      </c>
      <c r="T631" s="13"/>
      <c r="U631" s="14">
        <v>0</v>
      </c>
      <c r="V631" s="27">
        <f>SUMPRODUCT(A631:S631,MyLM!B$2:T$2)+MyLM!$U$2</f>
        <v>0.37445513272056208</v>
      </c>
    </row>
    <row r="632" spans="1:22">
      <c r="A632" s="13">
        <v>0</v>
      </c>
      <c r="B632" s="13">
        <v>1</v>
      </c>
      <c r="C632" s="13">
        <v>1</v>
      </c>
      <c r="D632" s="13">
        <v>0</v>
      </c>
      <c r="E632" s="13">
        <v>0</v>
      </c>
      <c r="F632" s="13">
        <v>1</v>
      </c>
      <c r="G632" s="13">
        <v>0</v>
      </c>
      <c r="H632" s="13">
        <v>0</v>
      </c>
      <c r="I632" s="13">
        <v>0</v>
      </c>
      <c r="J632" s="13">
        <v>0</v>
      </c>
      <c r="K632" s="13">
        <v>0</v>
      </c>
      <c r="L632" s="13">
        <v>1</v>
      </c>
      <c r="M632" s="13">
        <v>0</v>
      </c>
      <c r="N632" s="13">
        <v>0</v>
      </c>
      <c r="O632" s="13">
        <v>1</v>
      </c>
      <c r="P632" s="13">
        <v>0</v>
      </c>
      <c r="Q632" s="13">
        <v>0</v>
      </c>
      <c r="R632" s="13">
        <v>0</v>
      </c>
      <c r="S632" s="13">
        <v>0</v>
      </c>
      <c r="T632" s="13"/>
      <c r="U632" s="14">
        <v>0</v>
      </c>
      <c r="V632" s="27">
        <f>SUMPRODUCT(A632:S632,MyLM!B$2:T$2)+MyLM!$U$2</f>
        <v>0.30743756260533461</v>
      </c>
    </row>
    <row r="633" spans="1:22">
      <c r="A633" s="13">
        <v>0</v>
      </c>
      <c r="B633" s="13">
        <v>0</v>
      </c>
      <c r="C633" s="13">
        <v>1</v>
      </c>
      <c r="D633" s="13">
        <v>0</v>
      </c>
      <c r="E633" s="13">
        <v>0</v>
      </c>
      <c r="F633" s="13">
        <v>0</v>
      </c>
      <c r="G633" s="13">
        <v>0</v>
      </c>
      <c r="H633" s="13">
        <v>0</v>
      </c>
      <c r="I633" s="13">
        <v>0</v>
      </c>
      <c r="J633" s="13">
        <v>0</v>
      </c>
      <c r="K633" s="13">
        <v>0</v>
      </c>
      <c r="L633" s="13">
        <v>0</v>
      </c>
      <c r="M633" s="13">
        <v>0</v>
      </c>
      <c r="N633" s="13">
        <v>0</v>
      </c>
      <c r="O633" s="13">
        <v>1</v>
      </c>
      <c r="P633" s="13">
        <v>0</v>
      </c>
      <c r="Q633" s="13">
        <v>0</v>
      </c>
      <c r="R633" s="13">
        <v>0</v>
      </c>
      <c r="S633" s="13">
        <v>0</v>
      </c>
      <c r="T633" s="13"/>
      <c r="U633" s="14">
        <v>0</v>
      </c>
      <c r="V633" s="27">
        <f>SUMPRODUCT(A633:S633,MyLM!B$2:T$2)+MyLM!$U$2</f>
        <v>0.362620339807536</v>
      </c>
    </row>
    <row r="634" spans="1:22">
      <c r="A634" s="13">
        <v>1</v>
      </c>
      <c r="B634" s="13">
        <v>0</v>
      </c>
      <c r="C634" s="13">
        <v>0</v>
      </c>
      <c r="D634" s="13">
        <v>1</v>
      </c>
      <c r="E634" s="13">
        <v>0</v>
      </c>
      <c r="F634" s="13">
        <v>1</v>
      </c>
      <c r="G634" s="13">
        <v>1</v>
      </c>
      <c r="H634" s="13">
        <v>0</v>
      </c>
      <c r="I634" s="13">
        <v>0</v>
      </c>
      <c r="J634" s="13">
        <v>0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/>
      <c r="U634" s="14">
        <v>0</v>
      </c>
      <c r="V634" s="27">
        <f>SUMPRODUCT(A634:S634,MyLM!B$2:T$2)+MyLM!$U$2</f>
        <v>-0.13706348587927425</v>
      </c>
    </row>
    <row r="635" spans="1:22">
      <c r="A635" s="13">
        <v>0</v>
      </c>
      <c r="B635" s="13">
        <v>1</v>
      </c>
      <c r="C635" s="13">
        <v>1</v>
      </c>
      <c r="D635" s="13">
        <v>0</v>
      </c>
      <c r="E635" s="13">
        <v>0</v>
      </c>
      <c r="F635" s="13">
        <v>0</v>
      </c>
      <c r="G635" s="13">
        <v>1</v>
      </c>
      <c r="H635" s="13">
        <v>0</v>
      </c>
      <c r="I635" s="13">
        <v>0</v>
      </c>
      <c r="J635" s="13">
        <v>0</v>
      </c>
      <c r="K635" s="13">
        <v>0</v>
      </c>
      <c r="L635" s="13">
        <v>0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1</v>
      </c>
      <c r="S635" s="13">
        <v>0</v>
      </c>
      <c r="T635" s="13"/>
      <c r="U635" s="14">
        <v>0</v>
      </c>
      <c r="V635" s="27">
        <f>SUMPRODUCT(A635:S635,MyLM!B$2:T$2)+MyLM!$U$2</f>
        <v>-7.9433464465068326E-2</v>
      </c>
    </row>
    <row r="636" spans="1:22">
      <c r="A636" s="13">
        <v>1</v>
      </c>
      <c r="B636" s="13">
        <v>0</v>
      </c>
      <c r="C636" s="13">
        <v>0</v>
      </c>
      <c r="D636" s="13">
        <v>1</v>
      </c>
      <c r="E636" s="13">
        <v>0</v>
      </c>
      <c r="F636" s="13">
        <v>0</v>
      </c>
      <c r="G636" s="13">
        <v>0</v>
      </c>
      <c r="H636" s="13">
        <v>0</v>
      </c>
      <c r="I636" s="13">
        <v>0</v>
      </c>
      <c r="J636" s="13">
        <v>0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/>
      <c r="U636" s="14">
        <v>0</v>
      </c>
      <c r="V636" s="27">
        <f>SUMPRODUCT(A636:S636,MyLM!B$2:T$2)+MyLM!$U$2</f>
        <v>0.35694156252965875</v>
      </c>
    </row>
    <row r="637" spans="1:22">
      <c r="A637" s="13">
        <v>1</v>
      </c>
      <c r="B637" s="13">
        <v>0</v>
      </c>
      <c r="C637" s="13">
        <v>0</v>
      </c>
      <c r="D637" s="13">
        <v>0</v>
      </c>
      <c r="E637" s="13">
        <v>0</v>
      </c>
      <c r="F637" s="13">
        <v>0</v>
      </c>
      <c r="G637" s="13">
        <v>0</v>
      </c>
      <c r="H637" s="13">
        <v>0</v>
      </c>
      <c r="I637" s="13">
        <v>0</v>
      </c>
      <c r="J637" s="13">
        <v>0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/>
      <c r="U637" s="14">
        <v>0</v>
      </c>
      <c r="V637" s="27">
        <f>SUMPRODUCT(A637:S637,MyLM!B$2:T$2)+MyLM!$U$2</f>
        <v>0.29223064311530089</v>
      </c>
    </row>
    <row r="638" spans="1:22">
      <c r="A638" s="13">
        <v>0</v>
      </c>
      <c r="B638" s="13">
        <v>0</v>
      </c>
      <c r="C638" s="13">
        <v>0</v>
      </c>
      <c r="D638" s="13">
        <v>0</v>
      </c>
      <c r="E638" s="13">
        <v>0</v>
      </c>
      <c r="F638" s="13">
        <v>0</v>
      </c>
      <c r="G638" s="13">
        <v>0</v>
      </c>
      <c r="H638" s="13">
        <v>0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3">
        <v>1</v>
      </c>
      <c r="O638" s="13">
        <v>0</v>
      </c>
      <c r="P638" s="13">
        <v>0</v>
      </c>
      <c r="Q638" s="13">
        <v>0</v>
      </c>
      <c r="R638" s="13">
        <v>0</v>
      </c>
      <c r="S638" s="13">
        <v>1</v>
      </c>
      <c r="T638" s="13"/>
      <c r="U638" s="14">
        <v>0</v>
      </c>
      <c r="V638" s="27">
        <f>SUMPRODUCT(A638:S638,MyLM!B$2:T$2)+MyLM!$U$2</f>
        <v>0.84626894392308583</v>
      </c>
    </row>
    <row r="639" spans="1:22">
      <c r="A639" s="13">
        <v>1</v>
      </c>
      <c r="B639" s="13">
        <v>0</v>
      </c>
      <c r="C639" s="13">
        <v>1</v>
      </c>
      <c r="D639" s="13">
        <v>0</v>
      </c>
      <c r="E639" s="13">
        <v>0</v>
      </c>
      <c r="F639" s="13">
        <v>0</v>
      </c>
      <c r="G639" s="13">
        <v>0</v>
      </c>
      <c r="H639" s="13">
        <v>0</v>
      </c>
      <c r="I639" s="13">
        <v>0</v>
      </c>
      <c r="J639" s="13">
        <v>0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/>
      <c r="U639" s="14">
        <v>0</v>
      </c>
      <c r="V639" s="27">
        <f>SUMPRODUCT(A639:S639,MyLM!B$2:T$2)+MyLM!$U$2</f>
        <v>0.34239114426336537</v>
      </c>
    </row>
    <row r="640" spans="1:22">
      <c r="A640" s="13">
        <v>0</v>
      </c>
      <c r="B640" s="13">
        <v>0</v>
      </c>
      <c r="C640" s="13">
        <v>0</v>
      </c>
      <c r="D640" s="13">
        <v>1</v>
      </c>
      <c r="E640" s="13">
        <v>0</v>
      </c>
      <c r="F640" s="13">
        <v>0</v>
      </c>
      <c r="G640" s="13">
        <v>0</v>
      </c>
      <c r="H640" s="13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/>
      <c r="U640" s="14">
        <v>0</v>
      </c>
      <c r="V640" s="27">
        <f>SUMPRODUCT(A640:S640,MyLM!B$2:T$2)+MyLM!$U$2</f>
        <v>0.55622905955712376</v>
      </c>
    </row>
    <row r="641" spans="1:22">
      <c r="A641" s="13">
        <v>1</v>
      </c>
      <c r="B641" s="13">
        <v>0</v>
      </c>
      <c r="C641" s="13">
        <v>1</v>
      </c>
      <c r="D641" s="13">
        <v>0</v>
      </c>
      <c r="E641" s="13">
        <v>0</v>
      </c>
      <c r="F641" s="13">
        <v>0</v>
      </c>
      <c r="G641" s="13">
        <v>0</v>
      </c>
      <c r="H641" s="13">
        <v>0</v>
      </c>
      <c r="I641" s="13">
        <v>0</v>
      </c>
      <c r="J641" s="13">
        <v>0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0</v>
      </c>
      <c r="Q641" s="13">
        <v>0</v>
      </c>
      <c r="R641" s="13">
        <v>0</v>
      </c>
      <c r="S641" s="13">
        <v>1</v>
      </c>
      <c r="T641" s="13"/>
      <c r="U641" s="14">
        <v>0</v>
      </c>
      <c r="V641" s="27">
        <f>SUMPRODUCT(A641:S641,MyLM!B$2:T$2)+MyLM!$U$2</f>
        <v>0.58774435595351759</v>
      </c>
    </row>
    <row r="642" spans="1:22">
      <c r="A642" s="13">
        <v>0</v>
      </c>
      <c r="B642" s="13">
        <v>0</v>
      </c>
      <c r="C642" s="13">
        <v>1</v>
      </c>
      <c r="D642" s="13">
        <v>0</v>
      </c>
      <c r="E642" s="13">
        <v>0</v>
      </c>
      <c r="F642" s="13">
        <v>0</v>
      </c>
      <c r="G642" s="13">
        <v>0</v>
      </c>
      <c r="H642" s="13">
        <v>0</v>
      </c>
      <c r="I642" s="13">
        <v>0</v>
      </c>
      <c r="J642" s="13">
        <v>0</v>
      </c>
      <c r="K642" s="13">
        <v>0</v>
      </c>
      <c r="L642" s="13">
        <v>0</v>
      </c>
      <c r="M642" s="13">
        <v>0</v>
      </c>
      <c r="N642" s="13">
        <v>0</v>
      </c>
      <c r="O642" s="13">
        <v>1</v>
      </c>
      <c r="P642" s="13">
        <v>0</v>
      </c>
      <c r="Q642" s="13">
        <v>0</v>
      </c>
      <c r="R642" s="13">
        <v>0</v>
      </c>
      <c r="S642" s="13">
        <v>0</v>
      </c>
      <c r="T642" s="13"/>
      <c r="U642" s="14">
        <v>0</v>
      </c>
      <c r="V642" s="27">
        <f>SUMPRODUCT(A642:S642,MyLM!B$2:T$2)+MyLM!$U$2</f>
        <v>0.362620339807536</v>
      </c>
    </row>
    <row r="643" spans="1:22">
      <c r="A643" s="13">
        <v>1</v>
      </c>
      <c r="B643" s="13">
        <v>0</v>
      </c>
      <c r="C643" s="13">
        <v>0</v>
      </c>
      <c r="D643" s="13">
        <v>1</v>
      </c>
      <c r="E643" s="13">
        <v>0</v>
      </c>
      <c r="F643" s="13">
        <v>1</v>
      </c>
      <c r="G643" s="13">
        <v>1</v>
      </c>
      <c r="H643" s="13">
        <v>0</v>
      </c>
      <c r="I643" s="13">
        <v>0</v>
      </c>
      <c r="J643" s="13">
        <v>0</v>
      </c>
      <c r="K643" s="13">
        <v>0</v>
      </c>
      <c r="L643" s="13">
        <v>0</v>
      </c>
      <c r="M643" s="13">
        <v>0</v>
      </c>
      <c r="N643" s="13">
        <v>0</v>
      </c>
      <c r="O643" s="13">
        <v>0</v>
      </c>
      <c r="P643" s="13">
        <v>0</v>
      </c>
      <c r="Q643" s="13">
        <v>0</v>
      </c>
      <c r="R643" s="13">
        <v>1</v>
      </c>
      <c r="S643" s="13">
        <v>0</v>
      </c>
      <c r="T643" s="13"/>
      <c r="U643" s="14">
        <v>0</v>
      </c>
      <c r="V643" s="27">
        <f>SUMPRODUCT(A643:S643,MyLM!B$2:T$2)+MyLM!$U$2</f>
        <v>-0.43117828968295752</v>
      </c>
    </row>
    <row r="644" spans="1:22">
      <c r="A644" s="13">
        <v>0</v>
      </c>
      <c r="B644" s="13">
        <v>1</v>
      </c>
      <c r="C644" s="13">
        <v>1</v>
      </c>
      <c r="D644" s="13">
        <v>0</v>
      </c>
      <c r="E644" s="13">
        <v>0</v>
      </c>
      <c r="F644" s="13">
        <v>1</v>
      </c>
      <c r="G644" s="13">
        <v>0</v>
      </c>
      <c r="H644" s="13">
        <v>0</v>
      </c>
      <c r="I644" s="13">
        <v>0</v>
      </c>
      <c r="J644" s="13">
        <v>0</v>
      </c>
      <c r="K644" s="13">
        <v>0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1</v>
      </c>
      <c r="S644" s="13">
        <v>0</v>
      </c>
      <c r="T644" s="13"/>
      <c r="U644" s="14">
        <v>0</v>
      </c>
      <c r="V644" s="27">
        <f>SUMPRODUCT(A644:S644,MyLM!B$2:T$2)+MyLM!$U$2</f>
        <v>-8.6102787414028492E-2</v>
      </c>
    </row>
    <row r="645" spans="1:22">
      <c r="A645" s="13">
        <v>1</v>
      </c>
      <c r="B645" s="13">
        <v>0</v>
      </c>
      <c r="C645" s="13">
        <v>0</v>
      </c>
      <c r="D645" s="13">
        <v>1</v>
      </c>
      <c r="E645" s="13">
        <v>0</v>
      </c>
      <c r="F645" s="13">
        <v>0</v>
      </c>
      <c r="G645" s="13">
        <v>0</v>
      </c>
      <c r="H645" s="13">
        <v>0</v>
      </c>
      <c r="I645" s="13">
        <v>0</v>
      </c>
      <c r="J645" s="13">
        <v>0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0</v>
      </c>
      <c r="Q645" s="13">
        <v>0</v>
      </c>
      <c r="R645" s="13">
        <v>0</v>
      </c>
      <c r="S645" s="13">
        <v>0</v>
      </c>
      <c r="T645" s="13"/>
      <c r="U645" s="14">
        <v>0</v>
      </c>
      <c r="V645" s="27">
        <f>SUMPRODUCT(A645:S645,MyLM!B$2:T$2)+MyLM!$U$2</f>
        <v>0.35694156252965875</v>
      </c>
    </row>
    <row r="646" spans="1:22">
      <c r="A646" s="13">
        <v>0</v>
      </c>
      <c r="B646" s="13">
        <v>0</v>
      </c>
      <c r="C646" s="13">
        <v>1</v>
      </c>
      <c r="D646" s="13">
        <v>0</v>
      </c>
      <c r="E646" s="13">
        <v>0</v>
      </c>
      <c r="F646" s="13">
        <v>0</v>
      </c>
      <c r="G646" s="13">
        <v>0</v>
      </c>
      <c r="H646" s="13">
        <v>0</v>
      </c>
      <c r="I646" s="13">
        <v>0</v>
      </c>
      <c r="J646" s="13">
        <v>0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1</v>
      </c>
      <c r="S646" s="13">
        <v>0</v>
      </c>
      <c r="T646" s="13"/>
      <c r="U646" s="14">
        <v>0</v>
      </c>
      <c r="V646" s="27">
        <f>SUMPRODUCT(A646:S646,MyLM!B$2:T$2)+MyLM!$U$2</f>
        <v>0.24756383748714708</v>
      </c>
    </row>
    <row r="647" spans="1:22">
      <c r="A647" s="13">
        <v>0</v>
      </c>
      <c r="B647" s="13">
        <v>0</v>
      </c>
      <c r="C647" s="13">
        <v>0</v>
      </c>
      <c r="D647" s="13">
        <v>1</v>
      </c>
      <c r="E647" s="13">
        <v>0</v>
      </c>
      <c r="F647" s="13">
        <v>0</v>
      </c>
      <c r="G647" s="13">
        <v>0</v>
      </c>
      <c r="H647" s="13">
        <v>0</v>
      </c>
      <c r="I647" s="13">
        <v>0</v>
      </c>
      <c r="J647" s="13">
        <v>0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1</v>
      </c>
      <c r="S647" s="13">
        <v>0</v>
      </c>
      <c r="T647" s="13"/>
      <c r="U647" s="14">
        <v>0</v>
      </c>
      <c r="V647" s="27">
        <f>SUMPRODUCT(A647:S647,MyLM!B$2:T$2)+MyLM!$U$2</f>
        <v>0.26211425575344044</v>
      </c>
    </row>
    <row r="648" spans="1:22">
      <c r="A648" s="13">
        <v>1</v>
      </c>
      <c r="B648" s="13">
        <v>0</v>
      </c>
      <c r="C648" s="13">
        <v>0</v>
      </c>
      <c r="D648" s="13">
        <v>1</v>
      </c>
      <c r="E648" s="13">
        <v>0</v>
      </c>
      <c r="F648" s="13">
        <v>1</v>
      </c>
      <c r="G648" s="13">
        <v>1</v>
      </c>
      <c r="H648" s="13">
        <v>0</v>
      </c>
      <c r="I648" s="13">
        <v>0</v>
      </c>
      <c r="J648" s="13">
        <v>0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/>
      <c r="U648" s="14">
        <v>0</v>
      </c>
      <c r="V648" s="27">
        <f>SUMPRODUCT(A648:S648,MyLM!B$2:T$2)+MyLM!$U$2</f>
        <v>-0.13706348587927425</v>
      </c>
    </row>
    <row r="649" spans="1:22">
      <c r="A649" s="13">
        <v>1</v>
      </c>
      <c r="B649" s="13">
        <v>0</v>
      </c>
      <c r="C649" s="13">
        <v>0</v>
      </c>
      <c r="D649" s="13">
        <v>0</v>
      </c>
      <c r="E649" s="13">
        <v>0</v>
      </c>
      <c r="F649" s="13">
        <v>0</v>
      </c>
      <c r="G649" s="13">
        <v>0</v>
      </c>
      <c r="H649" s="13">
        <v>0</v>
      </c>
      <c r="I649" s="13">
        <v>0</v>
      </c>
      <c r="J649" s="13">
        <v>0</v>
      </c>
      <c r="K649" s="13">
        <v>0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3">
        <v>0</v>
      </c>
      <c r="R649" s="13">
        <v>0</v>
      </c>
      <c r="S649" s="13">
        <v>0</v>
      </c>
      <c r="T649" s="13"/>
      <c r="U649" s="14">
        <v>0</v>
      </c>
      <c r="V649" s="27">
        <f>SUMPRODUCT(A649:S649,MyLM!B$2:T$2)+MyLM!$U$2</f>
        <v>0.29223064311530089</v>
      </c>
    </row>
    <row r="650" spans="1:22">
      <c r="A650" s="13">
        <v>1</v>
      </c>
      <c r="B650" s="13">
        <v>0</v>
      </c>
      <c r="C650" s="13">
        <v>0</v>
      </c>
      <c r="D650" s="13">
        <v>1</v>
      </c>
      <c r="E650" s="13">
        <v>0</v>
      </c>
      <c r="F650" s="13">
        <v>0</v>
      </c>
      <c r="G650" s="13">
        <v>1</v>
      </c>
      <c r="H650" s="13">
        <v>0</v>
      </c>
      <c r="I650" s="13">
        <v>0</v>
      </c>
      <c r="J650" s="13">
        <v>0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/>
      <c r="U650" s="14">
        <v>0</v>
      </c>
      <c r="V650" s="27">
        <f>SUMPRODUCT(A650:S650,MyLM!B$2:T$2)+MyLM!$U$2</f>
        <v>0.11327369979967233</v>
      </c>
    </row>
    <row r="651" spans="1:22">
      <c r="A651" s="13">
        <v>0</v>
      </c>
      <c r="B651" s="13">
        <v>0</v>
      </c>
      <c r="C651" s="13">
        <v>1</v>
      </c>
      <c r="D651" s="13">
        <v>0</v>
      </c>
      <c r="E651" s="13">
        <v>0</v>
      </c>
      <c r="F651" s="13">
        <v>1</v>
      </c>
      <c r="G651" s="13">
        <v>1</v>
      </c>
      <c r="H651" s="13">
        <v>0</v>
      </c>
      <c r="I651" s="13">
        <v>0</v>
      </c>
      <c r="J651" s="13">
        <v>0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3">
        <v>0</v>
      </c>
      <c r="Q651" s="13">
        <v>1</v>
      </c>
      <c r="R651" s="13">
        <v>0</v>
      </c>
      <c r="S651" s="13">
        <v>0</v>
      </c>
      <c r="T651" s="13"/>
      <c r="U651" s="14">
        <v>0</v>
      </c>
      <c r="V651" s="27">
        <f>SUMPRODUCT(A651:S651,MyLM!B$2:T$2)+MyLM!$U$2</f>
        <v>0.25447631985023611</v>
      </c>
    </row>
    <row r="652" spans="1:22">
      <c r="A652" s="13">
        <v>0</v>
      </c>
      <c r="B652" s="13">
        <v>0</v>
      </c>
      <c r="C652" s="13">
        <v>1</v>
      </c>
      <c r="D652" s="13">
        <v>0</v>
      </c>
      <c r="E652" s="13">
        <v>0</v>
      </c>
      <c r="F652" s="13">
        <v>0</v>
      </c>
      <c r="G652" s="13">
        <v>0</v>
      </c>
      <c r="H652" s="13">
        <v>0</v>
      </c>
      <c r="I652" s="13">
        <v>0</v>
      </c>
      <c r="J652" s="13">
        <v>0</v>
      </c>
      <c r="K652" s="13">
        <v>0</v>
      </c>
      <c r="L652" s="13">
        <v>0</v>
      </c>
      <c r="M652" s="13">
        <v>0</v>
      </c>
      <c r="N652" s="13">
        <v>0</v>
      </c>
      <c r="O652" s="13">
        <v>1</v>
      </c>
      <c r="P652" s="13">
        <v>0</v>
      </c>
      <c r="Q652" s="13">
        <v>1</v>
      </c>
      <c r="R652" s="13">
        <v>1</v>
      </c>
      <c r="S652" s="13">
        <v>0</v>
      </c>
      <c r="T652" s="13"/>
      <c r="U652" s="14">
        <v>0</v>
      </c>
      <c r="V652" s="27">
        <f>SUMPRODUCT(A652:S652,MyLM!B$2:T$2)+MyLM!$U$2</f>
        <v>0.27530826297219146</v>
      </c>
    </row>
    <row r="653" spans="1:22">
      <c r="A653" s="13">
        <v>0</v>
      </c>
      <c r="B653" s="13">
        <v>1</v>
      </c>
      <c r="C653" s="13">
        <v>1</v>
      </c>
      <c r="D653" s="13">
        <v>0</v>
      </c>
      <c r="E653" s="13">
        <v>0</v>
      </c>
      <c r="F653" s="13">
        <v>0</v>
      </c>
      <c r="G653" s="13">
        <v>0</v>
      </c>
      <c r="H653" s="13">
        <v>0</v>
      </c>
      <c r="I653" s="13">
        <v>0</v>
      </c>
      <c r="J653" s="13">
        <v>0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1</v>
      </c>
      <c r="R653" s="13">
        <v>0</v>
      </c>
      <c r="S653" s="13">
        <v>0</v>
      </c>
      <c r="T653" s="13"/>
      <c r="U653" s="14">
        <v>0</v>
      </c>
      <c r="V653" s="27">
        <f>SUMPRODUCT(A653:S653,MyLM!B$2:T$2)+MyLM!$U$2</f>
        <v>0.66515192903694009</v>
      </c>
    </row>
    <row r="654" spans="1:22">
      <c r="A654" s="13">
        <v>1</v>
      </c>
      <c r="B654" s="13">
        <v>0</v>
      </c>
      <c r="C654" s="13">
        <v>1</v>
      </c>
      <c r="D654" s="13">
        <v>0</v>
      </c>
      <c r="E654" s="13">
        <v>0</v>
      </c>
      <c r="F654" s="13">
        <v>1</v>
      </c>
      <c r="G654" s="13">
        <v>0</v>
      </c>
      <c r="H654" s="13">
        <v>0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0</v>
      </c>
      <c r="T654" s="13"/>
      <c r="U654" s="14">
        <v>0</v>
      </c>
      <c r="V654" s="27">
        <f>SUMPRODUCT(A654:S654,MyLM!B$2:T$2)+MyLM!$U$2</f>
        <v>9.2053958584418782E-2</v>
      </c>
    </row>
    <row r="655" spans="1:22">
      <c r="A655" s="13">
        <v>1</v>
      </c>
      <c r="B655" s="13">
        <v>0</v>
      </c>
      <c r="C655" s="13">
        <v>1</v>
      </c>
      <c r="D655" s="13">
        <v>0</v>
      </c>
      <c r="E655" s="13">
        <v>0</v>
      </c>
      <c r="F655" s="13">
        <v>1</v>
      </c>
      <c r="G655" s="13">
        <v>0</v>
      </c>
      <c r="H655" s="13">
        <v>0</v>
      </c>
      <c r="I655" s="13">
        <v>0</v>
      </c>
      <c r="J655" s="13">
        <v>0</v>
      </c>
      <c r="K655" s="13">
        <v>0</v>
      </c>
      <c r="L655" s="13">
        <v>0</v>
      </c>
      <c r="M655" s="13">
        <v>0</v>
      </c>
      <c r="N655" s="13">
        <v>0</v>
      </c>
      <c r="O655" s="13">
        <v>1</v>
      </c>
      <c r="P655" s="13">
        <v>0</v>
      </c>
      <c r="Q655" s="13">
        <v>0</v>
      </c>
      <c r="R655" s="13">
        <v>0</v>
      </c>
      <c r="S655" s="13">
        <v>0</v>
      </c>
      <c r="T655" s="13"/>
      <c r="U655" s="14">
        <v>0</v>
      </c>
      <c r="V655" s="27">
        <f>SUMPRODUCT(A655:S655,MyLM!B$2:T$2)+MyLM!$U$2</f>
        <v>-8.7004342898875542E-2</v>
      </c>
    </row>
    <row r="656" spans="1:22">
      <c r="A656" s="13">
        <v>1</v>
      </c>
      <c r="B656" s="13">
        <v>0</v>
      </c>
      <c r="C656" s="13">
        <v>1</v>
      </c>
      <c r="D656" s="13">
        <v>0</v>
      </c>
      <c r="E656" s="13">
        <v>0</v>
      </c>
      <c r="F656" s="13">
        <v>0</v>
      </c>
      <c r="G656" s="13">
        <v>0</v>
      </c>
      <c r="H656" s="13">
        <v>0</v>
      </c>
      <c r="I656" s="13">
        <v>0</v>
      </c>
      <c r="J656" s="13">
        <v>0</v>
      </c>
      <c r="K656" s="13">
        <v>0</v>
      </c>
      <c r="L656" s="13">
        <v>0</v>
      </c>
      <c r="M656" s="13">
        <v>0</v>
      </c>
      <c r="N656" s="13">
        <v>0</v>
      </c>
      <c r="O656" s="13">
        <v>0</v>
      </c>
      <c r="P656" s="13">
        <v>0</v>
      </c>
      <c r="Q656" s="13">
        <v>0</v>
      </c>
      <c r="R656" s="13">
        <v>1</v>
      </c>
      <c r="S656" s="13">
        <v>0</v>
      </c>
      <c r="T656" s="13"/>
      <c r="U656" s="14">
        <v>0</v>
      </c>
      <c r="V656" s="27">
        <f>SUMPRODUCT(A656:S656,MyLM!B$2:T$2)+MyLM!$U$2</f>
        <v>4.8276340459682099E-2</v>
      </c>
    </row>
    <row r="657" spans="1:22">
      <c r="A657" s="13">
        <v>0</v>
      </c>
      <c r="B657" s="13">
        <v>1</v>
      </c>
      <c r="C657" s="13">
        <v>1</v>
      </c>
      <c r="D657" s="13">
        <v>0</v>
      </c>
      <c r="E657" s="13">
        <v>0</v>
      </c>
      <c r="F657" s="13">
        <v>0</v>
      </c>
      <c r="G657" s="13">
        <v>0</v>
      </c>
      <c r="H657" s="13">
        <v>0</v>
      </c>
      <c r="I657" s="13">
        <v>0</v>
      </c>
      <c r="J657" s="13">
        <v>0</v>
      </c>
      <c r="K657" s="13">
        <v>0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3">
        <v>0</v>
      </c>
      <c r="R657" s="13">
        <v>1</v>
      </c>
      <c r="S657" s="13">
        <v>0</v>
      </c>
      <c r="T657" s="13"/>
      <c r="U657" s="14">
        <v>0</v>
      </c>
      <c r="V657" s="27">
        <f>SUMPRODUCT(A657:S657,MyLM!B$2:T$2)+MyLM!$U$2</f>
        <v>0.16423439826491809</v>
      </c>
    </row>
    <row r="658" spans="1:22">
      <c r="A658" s="13">
        <v>0</v>
      </c>
      <c r="B658" s="13">
        <v>1</v>
      </c>
      <c r="C658" s="13">
        <v>1</v>
      </c>
      <c r="D658" s="13">
        <v>0</v>
      </c>
      <c r="E658" s="13">
        <v>0</v>
      </c>
      <c r="F658" s="13">
        <v>0</v>
      </c>
      <c r="G658" s="13">
        <v>0</v>
      </c>
      <c r="H658" s="13">
        <v>0</v>
      </c>
      <c r="I658" s="13">
        <v>0</v>
      </c>
      <c r="J658" s="13">
        <v>0</v>
      </c>
      <c r="K658" s="13">
        <v>0</v>
      </c>
      <c r="L658" s="13">
        <v>0</v>
      </c>
      <c r="M658" s="13">
        <v>0</v>
      </c>
      <c r="N658" s="13">
        <v>0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/>
      <c r="U658" s="14">
        <v>0</v>
      </c>
      <c r="V658" s="27">
        <f>SUMPRODUCT(A658:S658,MyLM!B$2:T$2)+MyLM!$U$2</f>
        <v>0.45834920206860136</v>
      </c>
    </row>
    <row r="659" spans="1:22">
      <c r="A659" s="13">
        <v>0</v>
      </c>
      <c r="B659" s="13">
        <v>1</v>
      </c>
      <c r="C659" s="13">
        <v>0</v>
      </c>
      <c r="D659" s="13">
        <v>0</v>
      </c>
      <c r="E659" s="13">
        <v>0</v>
      </c>
      <c r="F659" s="13">
        <v>0</v>
      </c>
      <c r="G659" s="13">
        <v>0</v>
      </c>
      <c r="H659" s="13">
        <v>0</v>
      </c>
      <c r="I659" s="13">
        <v>0</v>
      </c>
      <c r="J659" s="13">
        <v>0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0</v>
      </c>
      <c r="Q659" s="13">
        <v>1</v>
      </c>
      <c r="R659" s="13">
        <v>0</v>
      </c>
      <c r="S659" s="13">
        <v>0</v>
      </c>
      <c r="T659" s="13"/>
      <c r="U659" s="14">
        <v>0</v>
      </c>
      <c r="V659" s="27">
        <f>SUMPRODUCT(A659:S659,MyLM!B$2:T$2)+MyLM!$U$2</f>
        <v>0.61499142788887573</v>
      </c>
    </row>
    <row r="660" spans="1:22">
      <c r="A660" s="13">
        <v>1</v>
      </c>
      <c r="B660" s="13">
        <v>0</v>
      </c>
      <c r="C660" s="13">
        <v>1</v>
      </c>
      <c r="D660" s="13">
        <v>0</v>
      </c>
      <c r="E660" s="13">
        <v>0</v>
      </c>
      <c r="F660" s="13">
        <v>0</v>
      </c>
      <c r="G660" s="13">
        <v>0</v>
      </c>
      <c r="H660" s="13">
        <v>0</v>
      </c>
      <c r="I660" s="13">
        <v>0</v>
      </c>
      <c r="J660" s="13">
        <v>0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1</v>
      </c>
      <c r="S660" s="13">
        <v>0</v>
      </c>
      <c r="T660" s="13"/>
      <c r="U660" s="14">
        <v>0</v>
      </c>
      <c r="V660" s="27">
        <f>SUMPRODUCT(A660:S660,MyLM!B$2:T$2)+MyLM!$U$2</f>
        <v>4.8276340459682099E-2</v>
      </c>
    </row>
    <row r="661" spans="1:22">
      <c r="A661" s="13">
        <v>1</v>
      </c>
      <c r="B661" s="13">
        <v>0</v>
      </c>
      <c r="C661" s="13">
        <v>0</v>
      </c>
      <c r="D661" s="13">
        <v>1</v>
      </c>
      <c r="E661" s="13">
        <v>0</v>
      </c>
      <c r="F661" s="13">
        <v>0</v>
      </c>
      <c r="G661" s="13">
        <v>0</v>
      </c>
      <c r="H661" s="13">
        <v>0</v>
      </c>
      <c r="I661" s="13">
        <v>1</v>
      </c>
      <c r="J661" s="13">
        <v>0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1</v>
      </c>
      <c r="R661" s="13">
        <v>0</v>
      </c>
      <c r="S661" s="13">
        <v>0</v>
      </c>
      <c r="T661" s="13"/>
      <c r="U661" s="14">
        <v>0</v>
      </c>
      <c r="V661" s="27">
        <f>SUMPRODUCT(A661:S661,MyLM!B$2:T$2)+MyLM!$U$2</f>
        <v>0.76400902357740208</v>
      </c>
    </row>
    <row r="662" spans="1:22">
      <c r="A662" s="13">
        <v>1</v>
      </c>
      <c r="B662" s="13">
        <v>0</v>
      </c>
      <c r="C662" s="13">
        <v>0</v>
      </c>
      <c r="D662" s="13">
        <v>1</v>
      </c>
      <c r="E662" s="13">
        <v>0</v>
      </c>
      <c r="F662" s="13">
        <v>0</v>
      </c>
      <c r="G662" s="13">
        <v>0</v>
      </c>
      <c r="H662" s="13">
        <v>0</v>
      </c>
      <c r="I662" s="13">
        <v>0</v>
      </c>
      <c r="J662" s="13">
        <v>0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/>
      <c r="U662" s="14">
        <v>0</v>
      </c>
      <c r="V662" s="27">
        <f>SUMPRODUCT(A662:S662,MyLM!B$2:T$2)+MyLM!$U$2</f>
        <v>0.35694156252965875</v>
      </c>
    </row>
    <row r="663" spans="1:22">
      <c r="A663" s="13">
        <v>1</v>
      </c>
      <c r="B663" s="13">
        <v>0</v>
      </c>
      <c r="C663" s="13">
        <v>0</v>
      </c>
      <c r="D663" s="13">
        <v>0</v>
      </c>
      <c r="E663" s="13">
        <v>0</v>
      </c>
      <c r="F663" s="13">
        <v>0</v>
      </c>
      <c r="G663" s="13">
        <v>0</v>
      </c>
      <c r="H663" s="13">
        <v>0</v>
      </c>
      <c r="I663" s="13">
        <v>0</v>
      </c>
      <c r="J663" s="13">
        <v>0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0</v>
      </c>
      <c r="T663" s="13"/>
      <c r="U663" s="14">
        <v>0</v>
      </c>
      <c r="V663" s="27">
        <f>SUMPRODUCT(A663:S663,MyLM!B$2:T$2)+MyLM!$U$2</f>
        <v>0.29223064311530089</v>
      </c>
    </row>
    <row r="664" spans="1:22">
      <c r="A664" s="13">
        <v>1</v>
      </c>
      <c r="B664" s="13">
        <v>0</v>
      </c>
      <c r="C664" s="13">
        <v>0</v>
      </c>
      <c r="D664" s="13">
        <v>0</v>
      </c>
      <c r="E664" s="13">
        <v>0</v>
      </c>
      <c r="F664" s="13">
        <v>0</v>
      </c>
      <c r="G664" s="13">
        <v>0</v>
      </c>
      <c r="H664" s="13">
        <v>0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/>
      <c r="U664" s="14">
        <v>0</v>
      </c>
      <c r="V664" s="27">
        <f>SUMPRODUCT(A664:S664,MyLM!B$2:T$2)+MyLM!$U$2</f>
        <v>0.29223064311530089</v>
      </c>
    </row>
    <row r="665" spans="1:22">
      <c r="A665" s="13">
        <v>0</v>
      </c>
      <c r="B665" s="13">
        <v>0</v>
      </c>
      <c r="C665" s="13">
        <v>0</v>
      </c>
      <c r="D665" s="13">
        <v>0</v>
      </c>
      <c r="E665" s="13">
        <v>0</v>
      </c>
      <c r="F665" s="13">
        <v>1</v>
      </c>
      <c r="G665" s="13">
        <v>0</v>
      </c>
      <c r="H665" s="13">
        <v>0</v>
      </c>
      <c r="I665" s="13">
        <v>0</v>
      </c>
      <c r="J665" s="13">
        <v>0</v>
      </c>
      <c r="K665" s="13">
        <v>0</v>
      </c>
      <c r="L665" s="13">
        <v>0</v>
      </c>
      <c r="M665" s="13">
        <v>0</v>
      </c>
      <c r="N665" s="13">
        <v>0</v>
      </c>
      <c r="O665" s="13">
        <v>1</v>
      </c>
      <c r="P665" s="13">
        <v>0</v>
      </c>
      <c r="Q665" s="13">
        <v>0</v>
      </c>
      <c r="R665" s="13">
        <v>0</v>
      </c>
      <c r="S665" s="13">
        <v>0</v>
      </c>
      <c r="T665" s="13"/>
      <c r="U665" s="14">
        <v>0</v>
      </c>
      <c r="V665" s="27">
        <f>SUMPRODUCT(A665:S665,MyLM!B$2:T$2)+MyLM!$U$2</f>
        <v>6.2122652980524939E-2</v>
      </c>
    </row>
    <row r="666" spans="1:22">
      <c r="A666" s="13">
        <v>0</v>
      </c>
      <c r="B666" s="13">
        <v>0</v>
      </c>
      <c r="C666" s="13">
        <v>1</v>
      </c>
      <c r="D666" s="13">
        <v>0</v>
      </c>
      <c r="E666" s="13">
        <v>0</v>
      </c>
      <c r="F666" s="13">
        <v>0</v>
      </c>
      <c r="G666" s="13">
        <v>0</v>
      </c>
      <c r="H666" s="13">
        <v>0</v>
      </c>
      <c r="I666" s="13">
        <v>0</v>
      </c>
      <c r="J666" s="13">
        <v>0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1</v>
      </c>
      <c r="R666" s="13">
        <v>0</v>
      </c>
      <c r="S666" s="13">
        <v>0</v>
      </c>
      <c r="T666" s="13"/>
      <c r="U666" s="14">
        <v>0</v>
      </c>
      <c r="V666" s="27">
        <f>SUMPRODUCT(A666:S666,MyLM!B$2:T$2)+MyLM!$U$2</f>
        <v>0.74848136825916911</v>
      </c>
    </row>
    <row r="667" spans="1:22">
      <c r="A667" s="13">
        <v>1</v>
      </c>
      <c r="B667" s="13">
        <v>0</v>
      </c>
      <c r="C667" s="13">
        <v>0</v>
      </c>
      <c r="D667" s="13">
        <v>0</v>
      </c>
      <c r="E667" s="13">
        <v>0</v>
      </c>
      <c r="F667" s="13">
        <v>0</v>
      </c>
      <c r="G667" s="13">
        <v>1</v>
      </c>
      <c r="H667" s="13">
        <v>0</v>
      </c>
      <c r="I667" s="13">
        <v>0</v>
      </c>
      <c r="J667" s="13">
        <v>0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/>
      <c r="U667" s="14">
        <v>0</v>
      </c>
      <c r="V667" s="27">
        <f>SUMPRODUCT(A667:S667,MyLM!B$2:T$2)+MyLM!$U$2</f>
        <v>4.856278038531453E-2</v>
      </c>
    </row>
    <row r="668" spans="1:22">
      <c r="A668" s="13">
        <v>1</v>
      </c>
      <c r="B668" s="13">
        <v>0</v>
      </c>
      <c r="C668" s="13">
        <v>1</v>
      </c>
      <c r="D668" s="13">
        <v>0</v>
      </c>
      <c r="E668" s="13">
        <v>0</v>
      </c>
      <c r="F668" s="13">
        <v>0</v>
      </c>
      <c r="G668" s="13">
        <v>0</v>
      </c>
      <c r="H668" s="13">
        <v>0</v>
      </c>
      <c r="I668" s="13">
        <v>0</v>
      </c>
      <c r="J668" s="13">
        <v>0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1</v>
      </c>
      <c r="S668" s="13">
        <v>0</v>
      </c>
      <c r="T668" s="13"/>
      <c r="U668" s="14">
        <v>0</v>
      </c>
      <c r="V668" s="27">
        <f>SUMPRODUCT(A668:S668,MyLM!B$2:T$2)+MyLM!$U$2</f>
        <v>4.8276340459682099E-2</v>
      </c>
    </row>
    <row r="669" spans="1:22">
      <c r="A669" s="13">
        <v>1</v>
      </c>
      <c r="B669" s="13">
        <v>0</v>
      </c>
      <c r="C669" s="13">
        <v>0</v>
      </c>
      <c r="D669" s="13">
        <v>0</v>
      </c>
      <c r="E669" s="13">
        <v>0</v>
      </c>
      <c r="F669" s="13">
        <v>0</v>
      </c>
      <c r="G669" s="13">
        <v>0</v>
      </c>
      <c r="H669" s="13">
        <v>0</v>
      </c>
      <c r="I669" s="13">
        <v>0</v>
      </c>
      <c r="J669" s="13">
        <v>0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0</v>
      </c>
      <c r="Q669" s="13">
        <v>0</v>
      </c>
      <c r="R669" s="13">
        <v>1</v>
      </c>
      <c r="S669" s="13">
        <v>0</v>
      </c>
      <c r="T669" s="13"/>
      <c r="U669" s="14">
        <v>0</v>
      </c>
      <c r="V669" s="27">
        <f>SUMPRODUCT(A669:S669,MyLM!B$2:T$2)+MyLM!$U$2</f>
        <v>-1.8841606883823192E-3</v>
      </c>
    </row>
    <row r="670" spans="1:22">
      <c r="A670" s="13">
        <v>0</v>
      </c>
      <c r="B670" s="13">
        <v>1</v>
      </c>
      <c r="C670" s="13">
        <v>0</v>
      </c>
      <c r="D670" s="13">
        <v>0</v>
      </c>
      <c r="E670" s="13">
        <v>0</v>
      </c>
      <c r="F670" s="13">
        <v>0</v>
      </c>
      <c r="G670" s="13">
        <v>0</v>
      </c>
      <c r="H670" s="13">
        <v>0</v>
      </c>
      <c r="I670" s="13">
        <v>0</v>
      </c>
      <c r="J670" s="13">
        <v>0</v>
      </c>
      <c r="K670" s="13">
        <v>0</v>
      </c>
      <c r="L670" s="13">
        <v>0</v>
      </c>
      <c r="M670" s="13">
        <v>1</v>
      </c>
      <c r="N670" s="13">
        <v>0</v>
      </c>
      <c r="O670" s="13">
        <v>1</v>
      </c>
      <c r="P670" s="13">
        <v>0</v>
      </c>
      <c r="Q670" s="13">
        <v>0</v>
      </c>
      <c r="R670" s="13">
        <v>0</v>
      </c>
      <c r="S670" s="13">
        <v>0</v>
      </c>
      <c r="T670" s="13"/>
      <c r="U670" s="14">
        <v>0</v>
      </c>
      <c r="V670" s="27">
        <f>SUMPRODUCT(A670:S670,MyLM!B$2:T$2)+MyLM!$U$2</f>
        <v>0.49691614375874338</v>
      </c>
    </row>
    <row r="671" spans="1:22">
      <c r="A671" s="13">
        <v>0</v>
      </c>
      <c r="B671" s="13">
        <v>1</v>
      </c>
      <c r="C671" s="13">
        <v>1</v>
      </c>
      <c r="D671" s="13">
        <v>0</v>
      </c>
      <c r="E671" s="13">
        <v>0</v>
      </c>
      <c r="F671" s="13">
        <v>0</v>
      </c>
      <c r="G671" s="13">
        <v>1</v>
      </c>
      <c r="H671" s="13">
        <v>0</v>
      </c>
      <c r="I671" s="13">
        <v>0</v>
      </c>
      <c r="J671" s="13">
        <v>0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1</v>
      </c>
      <c r="S671" s="13">
        <v>0</v>
      </c>
      <c r="T671" s="13"/>
      <c r="U671" s="14">
        <v>0</v>
      </c>
      <c r="V671" s="27">
        <f>SUMPRODUCT(A671:S671,MyLM!B$2:T$2)+MyLM!$U$2</f>
        <v>-7.9433464465068326E-2</v>
      </c>
    </row>
    <row r="672" spans="1:22">
      <c r="A672" s="13">
        <v>1</v>
      </c>
      <c r="B672" s="13">
        <v>0</v>
      </c>
      <c r="C672" s="13">
        <v>1</v>
      </c>
      <c r="D672" s="13">
        <v>0</v>
      </c>
      <c r="E672" s="13">
        <v>0</v>
      </c>
      <c r="F672" s="13">
        <v>1</v>
      </c>
      <c r="G672" s="13">
        <v>1</v>
      </c>
      <c r="H672" s="13">
        <v>0</v>
      </c>
      <c r="I672" s="13">
        <v>0</v>
      </c>
      <c r="J672" s="13">
        <v>0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/>
      <c r="U672" s="14">
        <v>0</v>
      </c>
      <c r="V672" s="27">
        <f>SUMPRODUCT(A672:S672,MyLM!B$2:T$2)+MyLM!$U$2</f>
        <v>-0.15161390414556758</v>
      </c>
    </row>
    <row r="673" spans="1:22">
      <c r="A673" s="13">
        <v>1</v>
      </c>
      <c r="B673" s="13">
        <v>0</v>
      </c>
      <c r="C673" s="13">
        <v>1</v>
      </c>
      <c r="D673" s="13">
        <v>0</v>
      </c>
      <c r="E673" s="13">
        <v>0</v>
      </c>
      <c r="F673" s="13">
        <v>0</v>
      </c>
      <c r="G673" s="13">
        <v>0</v>
      </c>
      <c r="H673" s="13">
        <v>0</v>
      </c>
      <c r="I673" s="13">
        <v>0</v>
      </c>
      <c r="J673" s="13">
        <v>0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1</v>
      </c>
      <c r="S673" s="13">
        <v>0</v>
      </c>
      <c r="T673" s="13"/>
      <c r="U673" s="14">
        <v>0</v>
      </c>
      <c r="V673" s="27">
        <f>SUMPRODUCT(A673:S673,MyLM!B$2:T$2)+MyLM!$U$2</f>
        <v>4.8276340459682099E-2</v>
      </c>
    </row>
    <row r="674" spans="1:22">
      <c r="A674" s="13">
        <v>0</v>
      </c>
      <c r="B674" s="13">
        <v>0</v>
      </c>
      <c r="C674" s="13">
        <v>1</v>
      </c>
      <c r="D674" s="13">
        <v>0</v>
      </c>
      <c r="E674" s="13">
        <v>0</v>
      </c>
      <c r="F674" s="13">
        <v>1</v>
      </c>
      <c r="G674" s="13">
        <v>0</v>
      </c>
      <c r="H674" s="13">
        <v>0</v>
      </c>
      <c r="I674" s="13">
        <v>0</v>
      </c>
      <c r="J674" s="13">
        <v>0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3">
        <v>0</v>
      </c>
      <c r="R674" s="13">
        <v>0</v>
      </c>
      <c r="S674" s="13">
        <v>0</v>
      </c>
      <c r="T674" s="13"/>
      <c r="U674" s="14">
        <v>0</v>
      </c>
      <c r="V674" s="27">
        <f>SUMPRODUCT(A674:S674,MyLM!B$2:T$2)+MyLM!$U$2</f>
        <v>0.29134145561188374</v>
      </c>
    </row>
    <row r="675" spans="1:22">
      <c r="A675" s="13">
        <v>1</v>
      </c>
      <c r="B675" s="13">
        <v>0</v>
      </c>
      <c r="C675" s="13">
        <v>1</v>
      </c>
      <c r="D675" s="13">
        <v>0</v>
      </c>
      <c r="E675" s="13">
        <v>0</v>
      </c>
      <c r="F675" s="13">
        <v>1</v>
      </c>
      <c r="G675" s="13">
        <v>0</v>
      </c>
      <c r="H675" s="13">
        <v>0</v>
      </c>
      <c r="I675" s="13">
        <v>0</v>
      </c>
      <c r="J675" s="13">
        <v>0</v>
      </c>
      <c r="K675" s="13">
        <v>0</v>
      </c>
      <c r="L675" s="13">
        <v>0</v>
      </c>
      <c r="M675" s="13">
        <v>0</v>
      </c>
      <c r="N675" s="13">
        <v>0</v>
      </c>
      <c r="O675" s="13">
        <v>1</v>
      </c>
      <c r="P675" s="13">
        <v>0</v>
      </c>
      <c r="Q675" s="13">
        <v>0</v>
      </c>
      <c r="R675" s="13">
        <v>0</v>
      </c>
      <c r="S675" s="13">
        <v>0</v>
      </c>
      <c r="T675" s="13"/>
      <c r="U675" s="14">
        <v>0</v>
      </c>
      <c r="V675" s="27">
        <f>SUMPRODUCT(A675:S675,MyLM!B$2:T$2)+MyLM!$U$2</f>
        <v>-8.7004342898875542E-2</v>
      </c>
    </row>
    <row r="676" spans="1:22">
      <c r="A676" s="13">
        <v>0</v>
      </c>
      <c r="B676" s="13">
        <v>1</v>
      </c>
      <c r="C676" s="13">
        <v>1</v>
      </c>
      <c r="D676" s="13">
        <v>0</v>
      </c>
      <c r="E676" s="13">
        <v>0</v>
      </c>
      <c r="F676" s="13">
        <v>0</v>
      </c>
      <c r="G676" s="13">
        <v>1</v>
      </c>
      <c r="H676" s="13">
        <v>0</v>
      </c>
      <c r="I676" s="13">
        <v>0</v>
      </c>
      <c r="J676" s="13">
        <v>0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/>
      <c r="U676" s="14">
        <v>0</v>
      </c>
      <c r="V676" s="27">
        <f>SUMPRODUCT(A676:S676,MyLM!B$2:T$2)+MyLM!$U$2</f>
        <v>0.214681339338615</v>
      </c>
    </row>
    <row r="677" spans="1:22">
      <c r="A677" s="13">
        <v>0</v>
      </c>
      <c r="B677" s="13">
        <v>0</v>
      </c>
      <c r="C677" s="13">
        <v>0</v>
      </c>
      <c r="D677" s="13">
        <v>0</v>
      </c>
      <c r="E677" s="13">
        <v>0</v>
      </c>
      <c r="F677" s="13">
        <v>0</v>
      </c>
      <c r="G677" s="13">
        <v>0</v>
      </c>
      <c r="H677" s="13">
        <v>0</v>
      </c>
      <c r="I677" s="13">
        <v>0</v>
      </c>
      <c r="J677" s="13">
        <v>0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1</v>
      </c>
      <c r="S677" s="13">
        <v>0</v>
      </c>
      <c r="T677" s="13"/>
      <c r="U677" s="14">
        <v>0</v>
      </c>
      <c r="V677" s="27">
        <f>SUMPRODUCT(A677:S677,MyLM!B$2:T$2)+MyLM!$U$2</f>
        <v>0.19740333633908264</v>
      </c>
    </row>
    <row r="678" spans="1:22">
      <c r="A678" s="13">
        <v>0</v>
      </c>
      <c r="B678" s="13">
        <v>1</v>
      </c>
      <c r="C678" s="13">
        <v>0</v>
      </c>
      <c r="D678" s="13">
        <v>0</v>
      </c>
      <c r="E678" s="13">
        <v>0</v>
      </c>
      <c r="F678" s="13">
        <v>0</v>
      </c>
      <c r="G678" s="13">
        <v>0</v>
      </c>
      <c r="H678" s="13">
        <v>0</v>
      </c>
      <c r="I678" s="13">
        <v>0</v>
      </c>
      <c r="J678" s="13">
        <v>0</v>
      </c>
      <c r="K678" s="13">
        <v>0</v>
      </c>
      <c r="L678" s="13">
        <v>0</v>
      </c>
      <c r="M678" s="13">
        <v>0</v>
      </c>
      <c r="N678" s="13">
        <v>0</v>
      </c>
      <c r="O678" s="13">
        <v>0</v>
      </c>
      <c r="P678" s="13">
        <v>0</v>
      </c>
      <c r="Q678" s="13">
        <v>0</v>
      </c>
      <c r="R678" s="13">
        <v>0</v>
      </c>
      <c r="S678" s="13">
        <v>0</v>
      </c>
      <c r="T678" s="13"/>
      <c r="U678" s="14">
        <v>0</v>
      </c>
      <c r="V678" s="27">
        <f>SUMPRODUCT(A678:S678,MyLM!B$2:T$2)+MyLM!$U$2</f>
        <v>0.40818870092053694</v>
      </c>
    </row>
    <row r="679" spans="1:22">
      <c r="A679" s="13">
        <v>0</v>
      </c>
      <c r="B679" s="13">
        <v>1</v>
      </c>
      <c r="C679" s="13">
        <v>0</v>
      </c>
      <c r="D679" s="13">
        <v>1</v>
      </c>
      <c r="E679" s="13">
        <v>0</v>
      </c>
      <c r="F679" s="13">
        <v>0</v>
      </c>
      <c r="G679" s="13">
        <v>0</v>
      </c>
      <c r="H679" s="13">
        <v>0</v>
      </c>
      <c r="I679" s="13">
        <v>0</v>
      </c>
      <c r="J679" s="13">
        <v>0</v>
      </c>
      <c r="K679" s="13">
        <v>0</v>
      </c>
      <c r="L679" s="13">
        <v>0</v>
      </c>
      <c r="M679" s="13">
        <v>0</v>
      </c>
      <c r="N679" s="13">
        <v>0</v>
      </c>
      <c r="O679" s="13">
        <v>0</v>
      </c>
      <c r="P679" s="13">
        <v>0</v>
      </c>
      <c r="Q679" s="13">
        <v>1</v>
      </c>
      <c r="R679" s="13">
        <v>0</v>
      </c>
      <c r="S679" s="13">
        <v>0</v>
      </c>
      <c r="T679" s="13"/>
      <c r="U679" s="14">
        <v>0</v>
      </c>
      <c r="V679" s="27">
        <f>SUMPRODUCT(A679:S679,MyLM!B$2:T$2)+MyLM!$U$2</f>
        <v>0.67970234730323353</v>
      </c>
    </row>
    <row r="680" spans="1:22">
      <c r="A680" s="13">
        <v>1</v>
      </c>
      <c r="B680" s="13">
        <v>0</v>
      </c>
      <c r="C680" s="13">
        <v>1</v>
      </c>
      <c r="D680" s="13">
        <v>0</v>
      </c>
      <c r="E680" s="13">
        <v>0</v>
      </c>
      <c r="F680" s="13">
        <v>0</v>
      </c>
      <c r="G680" s="13">
        <v>0</v>
      </c>
      <c r="H680" s="13">
        <v>0</v>
      </c>
      <c r="I680" s="13">
        <v>0</v>
      </c>
      <c r="J680" s="13">
        <v>0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/>
      <c r="U680" s="14">
        <v>0</v>
      </c>
      <c r="V680" s="27">
        <f>SUMPRODUCT(A680:S680,MyLM!B$2:T$2)+MyLM!$U$2</f>
        <v>0.34239114426336537</v>
      </c>
    </row>
    <row r="681" spans="1:22">
      <c r="A681" s="13">
        <v>1</v>
      </c>
      <c r="B681" s="13">
        <v>0</v>
      </c>
      <c r="C681" s="13">
        <v>1</v>
      </c>
      <c r="D681" s="13">
        <v>0</v>
      </c>
      <c r="E681" s="13">
        <v>0</v>
      </c>
      <c r="F681" s="13">
        <v>1</v>
      </c>
      <c r="G681" s="13">
        <v>0</v>
      </c>
      <c r="H681" s="13">
        <v>0</v>
      </c>
      <c r="I681" s="13">
        <v>0</v>
      </c>
      <c r="J681" s="13">
        <v>0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13">
        <v>0</v>
      </c>
      <c r="T681" s="13"/>
      <c r="U681" s="14">
        <v>0</v>
      </c>
      <c r="V681" s="27">
        <f>SUMPRODUCT(A681:S681,MyLM!B$2:T$2)+MyLM!$U$2</f>
        <v>9.2053958584418782E-2</v>
      </c>
    </row>
    <row r="682" spans="1:22">
      <c r="A682" s="13">
        <v>0</v>
      </c>
      <c r="B682" s="13">
        <v>0</v>
      </c>
      <c r="C682" s="13">
        <v>1</v>
      </c>
      <c r="D682" s="13">
        <v>0</v>
      </c>
      <c r="E682" s="13">
        <v>0</v>
      </c>
      <c r="F682" s="13">
        <v>0</v>
      </c>
      <c r="G682" s="13">
        <v>0</v>
      </c>
      <c r="H682" s="13">
        <v>0</v>
      </c>
      <c r="I682" s="13">
        <v>0</v>
      </c>
      <c r="J682" s="13">
        <v>0</v>
      </c>
      <c r="K682" s="13">
        <v>0</v>
      </c>
      <c r="L682" s="13">
        <v>1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1</v>
      </c>
      <c r="S682" s="13">
        <v>0</v>
      </c>
      <c r="T682" s="13"/>
      <c r="U682" s="14">
        <v>0</v>
      </c>
      <c r="V682" s="27">
        <f>SUMPRODUCT(A682:S682,MyLM!B$2:T$2)+MyLM!$U$2</f>
        <v>0.52604768518612133</v>
      </c>
    </row>
    <row r="683" spans="1:22">
      <c r="A683" s="13">
        <v>1</v>
      </c>
      <c r="B683" s="13">
        <v>0</v>
      </c>
      <c r="C683" s="13">
        <v>1</v>
      </c>
      <c r="D683" s="13">
        <v>0</v>
      </c>
      <c r="E683" s="13">
        <v>0</v>
      </c>
      <c r="F683" s="13">
        <v>0</v>
      </c>
      <c r="G683" s="13">
        <v>0</v>
      </c>
      <c r="H683" s="13">
        <v>0</v>
      </c>
      <c r="I683" s="13">
        <v>0</v>
      </c>
      <c r="J683" s="13">
        <v>0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/>
      <c r="U683" s="14">
        <v>0</v>
      </c>
      <c r="V683" s="27">
        <f>SUMPRODUCT(A683:S683,MyLM!B$2:T$2)+MyLM!$U$2</f>
        <v>0.34239114426336537</v>
      </c>
    </row>
    <row r="684" spans="1:22">
      <c r="A684" s="13">
        <v>0</v>
      </c>
      <c r="B684" s="13">
        <v>1</v>
      </c>
      <c r="C684" s="13">
        <v>0</v>
      </c>
      <c r="D684" s="13">
        <v>1</v>
      </c>
      <c r="E684" s="13">
        <v>0</v>
      </c>
      <c r="F684" s="13">
        <v>0</v>
      </c>
      <c r="G684" s="13">
        <v>0</v>
      </c>
      <c r="H684" s="13">
        <v>0</v>
      </c>
      <c r="I684" s="13">
        <v>0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">
        <v>1</v>
      </c>
      <c r="P684" s="13">
        <v>0</v>
      </c>
      <c r="Q684" s="13">
        <v>0</v>
      </c>
      <c r="R684" s="13">
        <v>0</v>
      </c>
      <c r="S684" s="13">
        <v>0</v>
      </c>
      <c r="T684" s="13"/>
      <c r="U684" s="14">
        <v>0</v>
      </c>
      <c r="V684" s="27">
        <f>SUMPRODUCT(A684:S684,MyLM!B$2:T$2)+MyLM!$U$2</f>
        <v>0.29384131885160036</v>
      </c>
    </row>
    <row r="685" spans="1:22">
      <c r="A685" s="13">
        <v>1</v>
      </c>
      <c r="B685" s="13">
        <v>0</v>
      </c>
      <c r="C685" s="13">
        <v>1</v>
      </c>
      <c r="D685" s="13">
        <v>0</v>
      </c>
      <c r="E685" s="13">
        <v>0</v>
      </c>
      <c r="F685" s="13">
        <v>1</v>
      </c>
      <c r="G685" s="13">
        <v>0</v>
      </c>
      <c r="H685" s="13">
        <v>0</v>
      </c>
      <c r="I685" s="13">
        <v>0</v>
      </c>
      <c r="J685" s="13">
        <v>0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  <c r="Q685" s="13">
        <v>0</v>
      </c>
      <c r="R685" s="13">
        <v>0</v>
      </c>
      <c r="S685" s="13">
        <v>1</v>
      </c>
      <c r="T685" s="13"/>
      <c r="U685" s="14">
        <v>0</v>
      </c>
      <c r="V685" s="27">
        <f>SUMPRODUCT(A685:S685,MyLM!B$2:T$2)+MyLM!$U$2</f>
        <v>0.33740717027457107</v>
      </c>
    </row>
    <row r="686" spans="1:22">
      <c r="A686" s="13">
        <v>1</v>
      </c>
      <c r="B686" s="13">
        <v>0</v>
      </c>
      <c r="C686" s="13">
        <v>0</v>
      </c>
      <c r="D686" s="13">
        <v>1</v>
      </c>
      <c r="E686" s="13">
        <v>0</v>
      </c>
      <c r="F686" s="13">
        <v>0</v>
      </c>
      <c r="G686" s="13">
        <v>0</v>
      </c>
      <c r="H686" s="13">
        <v>0</v>
      </c>
      <c r="I686" s="13">
        <v>0</v>
      </c>
      <c r="J686" s="13">
        <v>0</v>
      </c>
      <c r="K686" s="13">
        <v>0</v>
      </c>
      <c r="L686" s="13">
        <v>0</v>
      </c>
      <c r="M686" s="13">
        <v>1</v>
      </c>
      <c r="N686" s="13">
        <v>0</v>
      </c>
      <c r="O686" s="13">
        <v>1</v>
      </c>
      <c r="P686" s="13">
        <v>0</v>
      </c>
      <c r="Q686" s="13">
        <v>1</v>
      </c>
      <c r="R686" s="13">
        <v>0</v>
      </c>
      <c r="S686" s="13">
        <v>0</v>
      </c>
      <c r="T686" s="13"/>
      <c r="U686" s="14">
        <v>0</v>
      </c>
      <c r="V686" s="27">
        <f>SUMPRODUCT(A686:S686,MyLM!B$2:T$2)+MyLM!$U$2</f>
        <v>0.65247173233620392</v>
      </c>
    </row>
    <row r="687" spans="1:22">
      <c r="A687" s="13">
        <v>0</v>
      </c>
      <c r="B687" s="13">
        <v>0</v>
      </c>
      <c r="C687" s="13">
        <v>0</v>
      </c>
      <c r="D687" s="13">
        <v>0</v>
      </c>
      <c r="E687" s="13">
        <v>0</v>
      </c>
      <c r="F687" s="13">
        <v>0</v>
      </c>
      <c r="G687" s="13">
        <v>0</v>
      </c>
      <c r="H687" s="13">
        <v>0</v>
      </c>
      <c r="I687" s="13">
        <v>0</v>
      </c>
      <c r="J687" s="13">
        <v>0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  <c r="Q687" s="13">
        <v>0</v>
      </c>
      <c r="R687" s="13">
        <v>0</v>
      </c>
      <c r="S687" s="13">
        <v>0</v>
      </c>
      <c r="T687" s="13"/>
      <c r="U687" s="14">
        <v>0</v>
      </c>
      <c r="V687" s="27">
        <f>SUMPRODUCT(A687:S687,MyLM!B$2:T$2)+MyLM!$U$2</f>
        <v>0.4915181401427659</v>
      </c>
    </row>
    <row r="688" spans="1:22">
      <c r="A688" s="13">
        <v>0</v>
      </c>
      <c r="B688" s="13">
        <v>1</v>
      </c>
      <c r="C688" s="13">
        <v>0</v>
      </c>
      <c r="D688" s="13">
        <v>0</v>
      </c>
      <c r="E688" s="13">
        <v>0</v>
      </c>
      <c r="F688" s="13">
        <v>1</v>
      </c>
      <c r="G688" s="13">
        <v>0</v>
      </c>
      <c r="H688" s="13">
        <v>0</v>
      </c>
      <c r="I688" s="13">
        <v>0</v>
      </c>
      <c r="J688" s="13">
        <v>0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0</v>
      </c>
      <c r="S688" s="13">
        <v>0</v>
      </c>
      <c r="T688" s="13"/>
      <c r="U688" s="14">
        <v>0</v>
      </c>
      <c r="V688" s="27">
        <f>SUMPRODUCT(A688:S688,MyLM!B$2:T$2)+MyLM!$U$2</f>
        <v>0.15785151524159036</v>
      </c>
    </row>
    <row r="689" spans="1:22">
      <c r="A689" s="13">
        <v>0</v>
      </c>
      <c r="B689" s="13">
        <v>1</v>
      </c>
      <c r="C689" s="13">
        <v>1</v>
      </c>
      <c r="D689" s="13">
        <v>0</v>
      </c>
      <c r="E689" s="13">
        <v>0</v>
      </c>
      <c r="F689" s="13">
        <v>1</v>
      </c>
      <c r="G689" s="13">
        <v>0</v>
      </c>
      <c r="H689" s="13">
        <v>0</v>
      </c>
      <c r="I689" s="13">
        <v>0</v>
      </c>
      <c r="J689" s="13">
        <v>0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  <c r="Q689" s="13">
        <v>0</v>
      </c>
      <c r="R689" s="13">
        <v>1</v>
      </c>
      <c r="S689" s="13">
        <v>0</v>
      </c>
      <c r="T689" s="13"/>
      <c r="U689" s="14">
        <v>0</v>
      </c>
      <c r="V689" s="27">
        <f>SUMPRODUCT(A689:S689,MyLM!B$2:T$2)+MyLM!$U$2</f>
        <v>-8.6102787414028492E-2</v>
      </c>
    </row>
    <row r="690" spans="1:22">
      <c r="A690" s="13">
        <v>0</v>
      </c>
      <c r="B690" s="13">
        <v>0</v>
      </c>
      <c r="C690" s="13">
        <v>1</v>
      </c>
      <c r="D690" s="13">
        <v>0</v>
      </c>
      <c r="E690" s="13">
        <v>0</v>
      </c>
      <c r="F690" s="13">
        <v>0</v>
      </c>
      <c r="G690" s="13">
        <v>0</v>
      </c>
      <c r="H690" s="13">
        <v>0</v>
      </c>
      <c r="I690" s="13">
        <v>0</v>
      </c>
      <c r="J690" s="13">
        <v>0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/>
      <c r="U690" s="14">
        <v>0</v>
      </c>
      <c r="V690" s="27">
        <f>SUMPRODUCT(A690:S690,MyLM!B$2:T$2)+MyLM!$U$2</f>
        <v>0.54167864129083032</v>
      </c>
    </row>
    <row r="691" spans="1:22">
      <c r="A691" s="13">
        <v>0</v>
      </c>
      <c r="B691" s="13">
        <v>0</v>
      </c>
      <c r="C691" s="13">
        <v>0</v>
      </c>
      <c r="D691" s="13">
        <v>1</v>
      </c>
      <c r="E691" s="13">
        <v>0</v>
      </c>
      <c r="F691" s="13">
        <v>1</v>
      </c>
      <c r="G691" s="13">
        <v>1</v>
      </c>
      <c r="H691" s="13">
        <v>0</v>
      </c>
      <c r="I691" s="13">
        <v>0</v>
      </c>
      <c r="J691" s="13">
        <v>0</v>
      </c>
      <c r="K691" s="13">
        <v>0</v>
      </c>
      <c r="L691" s="13">
        <v>0</v>
      </c>
      <c r="M691" s="13">
        <v>0</v>
      </c>
      <c r="N691" s="13">
        <v>0</v>
      </c>
      <c r="O691" s="13">
        <v>0</v>
      </c>
      <c r="P691" s="13">
        <v>0</v>
      </c>
      <c r="Q691" s="13">
        <v>0</v>
      </c>
      <c r="R691" s="13">
        <v>0</v>
      </c>
      <c r="S691" s="13">
        <v>0</v>
      </c>
      <c r="T691" s="13"/>
      <c r="U691" s="14">
        <v>0</v>
      </c>
      <c r="V691" s="27">
        <f>SUMPRODUCT(A691:S691,MyLM!B$2:T$2)+MyLM!$U$2</f>
        <v>6.2224011148190705E-2</v>
      </c>
    </row>
    <row r="692" spans="1:22">
      <c r="A692" s="13">
        <v>0</v>
      </c>
      <c r="B692" s="13">
        <v>0</v>
      </c>
      <c r="C692" s="13">
        <v>0</v>
      </c>
      <c r="D692" s="13">
        <v>0</v>
      </c>
      <c r="E692" s="13">
        <v>0</v>
      </c>
      <c r="F692" s="13">
        <v>0</v>
      </c>
      <c r="G692" s="13">
        <v>0</v>
      </c>
      <c r="H692" s="13">
        <v>0</v>
      </c>
      <c r="I692" s="13">
        <v>0</v>
      </c>
      <c r="J692" s="13">
        <v>0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3">
        <v>0</v>
      </c>
      <c r="R692" s="13">
        <v>0</v>
      </c>
      <c r="S692" s="13">
        <v>0</v>
      </c>
      <c r="T692" s="13"/>
      <c r="U692" s="14">
        <v>0</v>
      </c>
      <c r="V692" s="27">
        <f>SUMPRODUCT(A692:S692,MyLM!B$2:T$2)+MyLM!$U$2</f>
        <v>0.4915181401427659</v>
      </c>
    </row>
    <row r="693" spans="1:22">
      <c r="A693" s="13">
        <v>1</v>
      </c>
      <c r="B693" s="13">
        <v>0</v>
      </c>
      <c r="C693" s="13">
        <v>1</v>
      </c>
      <c r="D693" s="13">
        <v>0</v>
      </c>
      <c r="E693" s="13">
        <v>0</v>
      </c>
      <c r="F693" s="13">
        <v>0</v>
      </c>
      <c r="G693" s="13">
        <v>0</v>
      </c>
      <c r="H693" s="13">
        <v>0</v>
      </c>
      <c r="I693" s="13">
        <v>0</v>
      </c>
      <c r="J693" s="13">
        <v>0</v>
      </c>
      <c r="K693" s="13">
        <v>0</v>
      </c>
      <c r="L693" s="13">
        <v>0</v>
      </c>
      <c r="M693" s="13">
        <v>0</v>
      </c>
      <c r="N693" s="13">
        <v>1</v>
      </c>
      <c r="O693" s="13">
        <v>1</v>
      </c>
      <c r="P693" s="13">
        <v>0</v>
      </c>
      <c r="Q693" s="13">
        <v>0</v>
      </c>
      <c r="R693" s="13">
        <v>0</v>
      </c>
      <c r="S693" s="13">
        <v>0</v>
      </c>
      <c r="T693" s="13"/>
      <c r="U693" s="14">
        <v>0</v>
      </c>
      <c r="V693" s="27">
        <f>SUMPRODUCT(A693:S693,MyLM!B$2:T$2)+MyLM!$U$2</f>
        <v>0.27273043487023862</v>
      </c>
    </row>
    <row r="694" spans="1:22">
      <c r="A694" s="13">
        <v>1</v>
      </c>
      <c r="B694" s="13">
        <v>0</v>
      </c>
      <c r="C694" s="13">
        <v>1</v>
      </c>
      <c r="D694" s="13">
        <v>0</v>
      </c>
      <c r="E694" s="13">
        <v>0</v>
      </c>
      <c r="F694" s="13">
        <v>0</v>
      </c>
      <c r="G694" s="13">
        <v>1</v>
      </c>
      <c r="H694" s="13">
        <v>0</v>
      </c>
      <c r="I694" s="13">
        <v>0</v>
      </c>
      <c r="J694" s="13">
        <v>0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0</v>
      </c>
      <c r="Q694" s="13">
        <v>1</v>
      </c>
      <c r="R694" s="13">
        <v>0</v>
      </c>
      <c r="S694" s="13">
        <v>0</v>
      </c>
      <c r="T694" s="13"/>
      <c r="U694" s="14">
        <v>0</v>
      </c>
      <c r="V694" s="27">
        <f>SUMPRODUCT(A694:S694,MyLM!B$2:T$2)+MyLM!$U$2</f>
        <v>0.30552600850171774</v>
      </c>
    </row>
    <row r="695" spans="1:22">
      <c r="A695" s="13">
        <v>0</v>
      </c>
      <c r="B695" s="13">
        <v>0</v>
      </c>
      <c r="C695" s="13">
        <v>1</v>
      </c>
      <c r="D695" s="13">
        <v>0</v>
      </c>
      <c r="E695" s="13">
        <v>0</v>
      </c>
      <c r="F695" s="13">
        <v>0</v>
      </c>
      <c r="G695" s="13">
        <v>0</v>
      </c>
      <c r="H695" s="13">
        <v>0</v>
      </c>
      <c r="I695" s="13">
        <v>0</v>
      </c>
      <c r="J695" s="13">
        <v>0</v>
      </c>
      <c r="K695" s="13">
        <v>0</v>
      </c>
      <c r="L695" s="13">
        <v>0</v>
      </c>
      <c r="M695" s="13">
        <v>0</v>
      </c>
      <c r="N695" s="13">
        <v>0</v>
      </c>
      <c r="O695" s="13">
        <v>1</v>
      </c>
      <c r="P695" s="13">
        <v>0</v>
      </c>
      <c r="Q695" s="13">
        <v>0</v>
      </c>
      <c r="R695" s="13">
        <v>1</v>
      </c>
      <c r="S695" s="13">
        <v>0</v>
      </c>
      <c r="T695" s="13"/>
      <c r="U695" s="14">
        <v>0</v>
      </c>
      <c r="V695" s="27">
        <f>SUMPRODUCT(A695:S695,MyLM!B$2:T$2)+MyLM!$U$2</f>
        <v>6.8505536003852729E-2</v>
      </c>
    </row>
    <row r="696" spans="1:22">
      <c r="A696" s="13">
        <v>1</v>
      </c>
      <c r="B696" s="13">
        <v>0</v>
      </c>
      <c r="C696" s="13">
        <v>0</v>
      </c>
      <c r="D696" s="13">
        <v>0</v>
      </c>
      <c r="E696" s="13">
        <v>0</v>
      </c>
      <c r="F696" s="13">
        <v>0</v>
      </c>
      <c r="G696" s="13">
        <v>0</v>
      </c>
      <c r="H696" s="13">
        <v>0</v>
      </c>
      <c r="I696" s="13">
        <v>1</v>
      </c>
      <c r="J696" s="13">
        <v>0</v>
      </c>
      <c r="K696" s="13">
        <v>0</v>
      </c>
      <c r="L696" s="13">
        <v>0</v>
      </c>
      <c r="M696" s="13">
        <v>0</v>
      </c>
      <c r="N696" s="13">
        <v>0</v>
      </c>
      <c r="O696" s="13">
        <v>0</v>
      </c>
      <c r="P696" s="13">
        <v>0</v>
      </c>
      <c r="Q696" s="13">
        <v>0</v>
      </c>
      <c r="R696" s="13">
        <v>0</v>
      </c>
      <c r="S696" s="13">
        <v>0</v>
      </c>
      <c r="T696" s="13"/>
      <c r="U696" s="14">
        <v>0</v>
      </c>
      <c r="V696" s="27">
        <f>SUMPRODUCT(A696:S696,MyLM!B$2:T$2)+MyLM!$U$2</f>
        <v>0.49249537719470549</v>
      </c>
    </row>
    <row r="697" spans="1:22">
      <c r="A697" s="13">
        <v>0</v>
      </c>
      <c r="B697" s="13">
        <v>1</v>
      </c>
      <c r="C697" s="13">
        <v>1</v>
      </c>
      <c r="D697" s="13">
        <v>0</v>
      </c>
      <c r="E697" s="13">
        <v>0</v>
      </c>
      <c r="F697" s="13">
        <v>0</v>
      </c>
      <c r="G697" s="13">
        <v>0</v>
      </c>
      <c r="H697" s="13">
        <v>0</v>
      </c>
      <c r="I697" s="13">
        <v>1</v>
      </c>
      <c r="J697" s="13">
        <v>0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  <c r="Q697" s="13">
        <v>0</v>
      </c>
      <c r="R697" s="13">
        <v>1</v>
      </c>
      <c r="S697" s="13">
        <v>0</v>
      </c>
      <c r="T697" s="13"/>
      <c r="U697" s="14">
        <v>0</v>
      </c>
      <c r="V697" s="27">
        <f>SUMPRODUCT(A697:S697,MyLM!B$2:T$2)+MyLM!$U$2</f>
        <v>0.36449913234432268</v>
      </c>
    </row>
    <row r="698" spans="1:22">
      <c r="A698" s="13">
        <v>1</v>
      </c>
      <c r="B698" s="13">
        <v>0</v>
      </c>
      <c r="C698" s="13">
        <v>1</v>
      </c>
      <c r="D698" s="13">
        <v>0</v>
      </c>
      <c r="E698" s="13">
        <v>0</v>
      </c>
      <c r="F698" s="13">
        <v>1</v>
      </c>
      <c r="G698" s="13">
        <v>0</v>
      </c>
      <c r="H698" s="13">
        <v>0</v>
      </c>
      <c r="I698" s="13">
        <v>0</v>
      </c>
      <c r="J698" s="13">
        <v>0</v>
      </c>
      <c r="K698" s="13">
        <v>0</v>
      </c>
      <c r="L698" s="13">
        <v>0</v>
      </c>
      <c r="M698" s="13">
        <v>0</v>
      </c>
      <c r="N698" s="13">
        <v>0</v>
      </c>
      <c r="O698" s="13">
        <v>0</v>
      </c>
      <c r="P698" s="13">
        <v>0</v>
      </c>
      <c r="Q698" s="13">
        <v>0</v>
      </c>
      <c r="R698" s="13">
        <v>0</v>
      </c>
      <c r="S698" s="13">
        <v>0</v>
      </c>
      <c r="T698" s="13"/>
      <c r="U698" s="14">
        <v>0</v>
      </c>
      <c r="V698" s="27">
        <f>SUMPRODUCT(A698:S698,MyLM!B$2:T$2)+MyLM!$U$2</f>
        <v>9.2053958584418782E-2</v>
      </c>
    </row>
    <row r="699" spans="1:22">
      <c r="A699" s="13">
        <v>0</v>
      </c>
      <c r="B699" s="13">
        <v>1</v>
      </c>
      <c r="C699" s="13">
        <v>0</v>
      </c>
      <c r="D699" s="13">
        <v>1</v>
      </c>
      <c r="E699" s="13">
        <v>0</v>
      </c>
      <c r="F699" s="13">
        <v>0</v>
      </c>
      <c r="G699" s="13">
        <v>1</v>
      </c>
      <c r="H699" s="13">
        <v>0</v>
      </c>
      <c r="I699" s="13">
        <v>0</v>
      </c>
      <c r="J699" s="13">
        <v>0</v>
      </c>
      <c r="K699" s="13">
        <v>0</v>
      </c>
      <c r="L699" s="13">
        <v>0</v>
      </c>
      <c r="M699" s="13">
        <v>0</v>
      </c>
      <c r="N699" s="13">
        <v>0</v>
      </c>
      <c r="O699" s="13">
        <v>0</v>
      </c>
      <c r="P699" s="13">
        <v>0</v>
      </c>
      <c r="Q699" s="13">
        <v>0</v>
      </c>
      <c r="R699" s="13">
        <v>0</v>
      </c>
      <c r="S699" s="13">
        <v>0</v>
      </c>
      <c r="T699" s="13"/>
      <c r="U699" s="14">
        <v>0</v>
      </c>
      <c r="V699" s="27">
        <f>SUMPRODUCT(A699:S699,MyLM!B$2:T$2)+MyLM!$U$2</f>
        <v>0.22923175760490838</v>
      </c>
    </row>
    <row r="700" spans="1:22">
      <c r="A700" s="13">
        <v>1</v>
      </c>
      <c r="B700" s="13">
        <v>0</v>
      </c>
      <c r="C700" s="13">
        <v>0</v>
      </c>
      <c r="D700" s="13">
        <v>0</v>
      </c>
      <c r="E700" s="13">
        <v>0</v>
      </c>
      <c r="F700" s="13">
        <v>0</v>
      </c>
      <c r="G700" s="13">
        <v>0</v>
      </c>
      <c r="H700" s="13">
        <v>0</v>
      </c>
      <c r="I700" s="13">
        <v>0</v>
      </c>
      <c r="J700" s="13">
        <v>0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0</v>
      </c>
      <c r="Q700" s="13">
        <v>0</v>
      </c>
      <c r="R700" s="13">
        <v>0</v>
      </c>
      <c r="S700" s="13">
        <v>0</v>
      </c>
      <c r="T700" s="13"/>
      <c r="U700" s="14">
        <v>0</v>
      </c>
      <c r="V700" s="27">
        <f>SUMPRODUCT(A700:S700,MyLM!B$2:T$2)+MyLM!$U$2</f>
        <v>0.29223064311530089</v>
      </c>
    </row>
    <row r="701" spans="1:22">
      <c r="A701" s="13">
        <v>0</v>
      </c>
      <c r="B701" s="13">
        <v>0</v>
      </c>
      <c r="C701" s="13">
        <v>1</v>
      </c>
      <c r="D701" s="13">
        <v>0</v>
      </c>
      <c r="E701" s="13">
        <v>0</v>
      </c>
      <c r="F701" s="13">
        <v>0</v>
      </c>
      <c r="G701" s="13">
        <v>0</v>
      </c>
      <c r="H701" s="13">
        <v>0</v>
      </c>
      <c r="I701" s="13">
        <v>0</v>
      </c>
      <c r="J701" s="13">
        <v>0</v>
      </c>
      <c r="K701" s="13">
        <v>0</v>
      </c>
      <c r="L701" s="13">
        <v>0</v>
      </c>
      <c r="M701" s="13">
        <v>0</v>
      </c>
      <c r="N701" s="13">
        <v>0</v>
      </c>
      <c r="O701" s="13">
        <v>1</v>
      </c>
      <c r="P701" s="13">
        <v>1</v>
      </c>
      <c r="Q701" s="13">
        <v>0</v>
      </c>
      <c r="R701" s="13">
        <v>1</v>
      </c>
      <c r="S701" s="13">
        <v>0</v>
      </c>
      <c r="T701" s="13"/>
      <c r="U701" s="14">
        <v>0</v>
      </c>
      <c r="V701" s="27">
        <f>SUMPRODUCT(A701:S701,MyLM!B$2:T$2)+MyLM!$U$2</f>
        <v>0.19539683123726775</v>
      </c>
    </row>
    <row r="702" spans="1:22">
      <c r="A702" s="13">
        <v>0</v>
      </c>
      <c r="B702" s="13">
        <v>0</v>
      </c>
      <c r="C702" s="13">
        <v>0</v>
      </c>
      <c r="D702" s="13">
        <v>0</v>
      </c>
      <c r="E702" s="13">
        <v>0</v>
      </c>
      <c r="F702" s="13">
        <v>1</v>
      </c>
      <c r="G702" s="13">
        <v>0</v>
      </c>
      <c r="H702" s="13">
        <v>0</v>
      </c>
      <c r="I702" s="13">
        <v>0</v>
      </c>
      <c r="J702" s="13">
        <v>0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  <c r="Q702" s="13">
        <v>0</v>
      </c>
      <c r="R702" s="13">
        <v>0</v>
      </c>
      <c r="S702" s="13">
        <v>0</v>
      </c>
      <c r="T702" s="13"/>
      <c r="U702" s="14">
        <v>0</v>
      </c>
      <c r="V702" s="27">
        <f>SUMPRODUCT(A702:S702,MyLM!B$2:T$2)+MyLM!$U$2</f>
        <v>0.24118095446381932</v>
      </c>
    </row>
    <row r="703" spans="1:22">
      <c r="A703" s="13">
        <v>0</v>
      </c>
      <c r="B703" s="13">
        <v>1</v>
      </c>
      <c r="C703" s="13">
        <v>0</v>
      </c>
      <c r="D703" s="13">
        <v>1</v>
      </c>
      <c r="E703" s="13">
        <v>0</v>
      </c>
      <c r="F703" s="13">
        <v>0</v>
      </c>
      <c r="G703" s="13">
        <v>0</v>
      </c>
      <c r="H703" s="13">
        <v>0</v>
      </c>
      <c r="I703" s="13">
        <v>0</v>
      </c>
      <c r="J703" s="13">
        <v>0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  <c r="S703" s="13">
        <v>0</v>
      </c>
      <c r="T703" s="13"/>
      <c r="U703" s="14">
        <v>0</v>
      </c>
      <c r="V703" s="27">
        <f>SUMPRODUCT(A703:S703,MyLM!B$2:T$2)+MyLM!$U$2</f>
        <v>0.47289962033489474</v>
      </c>
    </row>
    <row r="704" spans="1:22">
      <c r="A704" s="13">
        <v>0</v>
      </c>
      <c r="B704" s="13">
        <v>0</v>
      </c>
      <c r="C704" s="13">
        <v>0</v>
      </c>
      <c r="D704" s="13">
        <v>0</v>
      </c>
      <c r="E704" s="13">
        <v>0</v>
      </c>
      <c r="F704" s="13">
        <v>0</v>
      </c>
      <c r="G704" s="13">
        <v>0</v>
      </c>
      <c r="H704" s="13">
        <v>0</v>
      </c>
      <c r="I704" s="13">
        <v>0</v>
      </c>
      <c r="J704" s="13">
        <v>0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0</v>
      </c>
      <c r="Q704" s="13">
        <v>0</v>
      </c>
      <c r="R704" s="13">
        <v>0</v>
      </c>
      <c r="S704" s="13">
        <v>0</v>
      </c>
      <c r="T704" s="13"/>
      <c r="U704" s="14">
        <v>0</v>
      </c>
      <c r="V704" s="27">
        <f>SUMPRODUCT(A704:S704,MyLM!B$2:T$2)+MyLM!$U$2</f>
        <v>0.4915181401427659</v>
      </c>
    </row>
    <row r="705" spans="1:22">
      <c r="A705" s="13">
        <v>1</v>
      </c>
      <c r="B705" s="13">
        <v>0</v>
      </c>
      <c r="C705" s="13">
        <v>0</v>
      </c>
      <c r="D705" s="13">
        <v>1</v>
      </c>
      <c r="E705" s="13">
        <v>0</v>
      </c>
      <c r="F705" s="13">
        <v>0</v>
      </c>
      <c r="G705" s="13">
        <v>0</v>
      </c>
      <c r="H705" s="13">
        <v>0</v>
      </c>
      <c r="I705" s="13">
        <v>0</v>
      </c>
      <c r="J705" s="13">
        <v>0</v>
      </c>
      <c r="K705" s="13">
        <v>0</v>
      </c>
      <c r="L705" s="13">
        <v>0</v>
      </c>
      <c r="M705" s="13">
        <v>0</v>
      </c>
      <c r="N705" s="13">
        <v>0</v>
      </c>
      <c r="O705" s="13">
        <v>0</v>
      </c>
      <c r="P705" s="13">
        <v>0</v>
      </c>
      <c r="Q705" s="13">
        <v>0</v>
      </c>
      <c r="R705" s="13">
        <v>0</v>
      </c>
      <c r="S705" s="13">
        <v>0</v>
      </c>
      <c r="T705" s="13"/>
      <c r="U705" s="14">
        <v>0</v>
      </c>
      <c r="V705" s="27">
        <f>SUMPRODUCT(A705:S705,MyLM!B$2:T$2)+MyLM!$U$2</f>
        <v>0.35694156252965875</v>
      </c>
    </row>
    <row r="706" spans="1:22">
      <c r="A706" s="13">
        <v>1</v>
      </c>
      <c r="B706" s="13">
        <v>0</v>
      </c>
      <c r="C706" s="13">
        <v>0</v>
      </c>
      <c r="D706" s="13">
        <v>1</v>
      </c>
      <c r="E706" s="13">
        <v>0</v>
      </c>
      <c r="F706" s="13">
        <v>0</v>
      </c>
      <c r="G706" s="13">
        <v>0</v>
      </c>
      <c r="H706" s="13">
        <v>0</v>
      </c>
      <c r="I706" s="13">
        <v>0</v>
      </c>
      <c r="J706" s="13">
        <v>0</v>
      </c>
      <c r="K706" s="13">
        <v>0</v>
      </c>
      <c r="L706" s="13">
        <v>0</v>
      </c>
      <c r="M706" s="13">
        <v>0</v>
      </c>
      <c r="N706" s="13">
        <v>0</v>
      </c>
      <c r="O706" s="13">
        <v>1</v>
      </c>
      <c r="P706" s="13">
        <v>0</v>
      </c>
      <c r="Q706" s="13">
        <v>0</v>
      </c>
      <c r="R706" s="13">
        <v>0</v>
      </c>
      <c r="S706" s="13">
        <v>0</v>
      </c>
      <c r="T706" s="13"/>
      <c r="U706" s="14">
        <v>0</v>
      </c>
      <c r="V706" s="27">
        <f>SUMPRODUCT(A706:S706,MyLM!B$2:T$2)+MyLM!$U$2</f>
        <v>0.17788326104636437</v>
      </c>
    </row>
    <row r="707" spans="1:22">
      <c r="A707" s="13">
        <v>0</v>
      </c>
      <c r="B707" s="13">
        <v>1</v>
      </c>
      <c r="C707" s="13">
        <v>0</v>
      </c>
      <c r="D707" s="13">
        <v>0</v>
      </c>
      <c r="E707" s="13">
        <v>0</v>
      </c>
      <c r="F707" s="13">
        <v>0</v>
      </c>
      <c r="G707" s="13">
        <v>0</v>
      </c>
      <c r="H707" s="13">
        <v>0</v>
      </c>
      <c r="I707" s="13">
        <v>0</v>
      </c>
      <c r="J707" s="13">
        <v>0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0</v>
      </c>
      <c r="Q707" s="13">
        <v>0</v>
      </c>
      <c r="R707" s="13">
        <v>1</v>
      </c>
      <c r="S707" s="13">
        <v>0</v>
      </c>
      <c r="T707" s="13"/>
      <c r="U707" s="14">
        <v>0</v>
      </c>
      <c r="V707" s="27">
        <f>SUMPRODUCT(A707:S707,MyLM!B$2:T$2)+MyLM!$U$2</f>
        <v>0.11407389711685367</v>
      </c>
    </row>
    <row r="708" spans="1:22">
      <c r="A708" s="13">
        <v>0</v>
      </c>
      <c r="B708" s="13">
        <v>0</v>
      </c>
      <c r="C708" s="13">
        <v>0</v>
      </c>
      <c r="D708" s="13">
        <v>0</v>
      </c>
      <c r="E708" s="13">
        <v>0</v>
      </c>
      <c r="F708" s="13">
        <v>0</v>
      </c>
      <c r="G708" s="13">
        <v>0</v>
      </c>
      <c r="H708" s="13">
        <v>0</v>
      </c>
      <c r="I708" s="13">
        <v>0</v>
      </c>
      <c r="J708" s="13">
        <v>0</v>
      </c>
      <c r="K708" s="13">
        <v>0</v>
      </c>
      <c r="L708" s="13">
        <v>0</v>
      </c>
      <c r="M708" s="13">
        <v>0</v>
      </c>
      <c r="N708" s="13">
        <v>0</v>
      </c>
      <c r="O708" s="13">
        <v>0</v>
      </c>
      <c r="P708" s="13">
        <v>0</v>
      </c>
      <c r="Q708" s="13">
        <v>1</v>
      </c>
      <c r="R708" s="13">
        <v>1</v>
      </c>
      <c r="S708" s="13">
        <v>0</v>
      </c>
      <c r="T708" s="13"/>
      <c r="U708" s="14">
        <v>0</v>
      </c>
      <c r="V708" s="27">
        <f>SUMPRODUCT(A708:S708,MyLM!B$2:T$2)+MyLM!$U$2</f>
        <v>0.40420606330742137</v>
      </c>
    </row>
    <row r="709" spans="1:22">
      <c r="A709" s="13">
        <v>0</v>
      </c>
      <c r="B709" s="13">
        <v>0</v>
      </c>
      <c r="C709" s="13">
        <v>1</v>
      </c>
      <c r="D709" s="13">
        <v>0</v>
      </c>
      <c r="E709" s="13">
        <v>0</v>
      </c>
      <c r="F709" s="13">
        <v>0</v>
      </c>
      <c r="G709" s="13">
        <v>1</v>
      </c>
      <c r="H709" s="13">
        <v>0</v>
      </c>
      <c r="I709" s="13">
        <v>0</v>
      </c>
      <c r="J709" s="13">
        <v>0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/>
      <c r="U709" s="14">
        <v>0</v>
      </c>
      <c r="V709" s="27">
        <f>SUMPRODUCT(A709:S709,MyLM!B$2:T$2)+MyLM!$U$2</f>
        <v>0.29801077856084396</v>
      </c>
    </row>
    <row r="710" spans="1:22">
      <c r="A710" s="13">
        <v>1</v>
      </c>
      <c r="B710" s="13">
        <v>0</v>
      </c>
      <c r="C710" s="13">
        <v>0</v>
      </c>
      <c r="D710" s="13">
        <v>0</v>
      </c>
      <c r="E710" s="13">
        <v>0</v>
      </c>
      <c r="F710" s="13">
        <v>0</v>
      </c>
      <c r="G710" s="13">
        <v>0</v>
      </c>
      <c r="H710" s="13">
        <v>0</v>
      </c>
      <c r="I710" s="13">
        <v>0</v>
      </c>
      <c r="J710" s="13">
        <v>0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0</v>
      </c>
      <c r="Q710" s="13">
        <v>0</v>
      </c>
      <c r="R710" s="13">
        <v>0</v>
      </c>
      <c r="S710" s="13">
        <v>0</v>
      </c>
      <c r="T710" s="13"/>
      <c r="U710" s="14">
        <v>0</v>
      </c>
      <c r="V710" s="27">
        <f>SUMPRODUCT(A710:S710,MyLM!B$2:T$2)+MyLM!$U$2</f>
        <v>0.29223064311530089</v>
      </c>
    </row>
    <row r="711" spans="1:22">
      <c r="A711" s="13">
        <v>1</v>
      </c>
      <c r="B711" s="13">
        <v>0</v>
      </c>
      <c r="C711" s="13">
        <v>0</v>
      </c>
      <c r="D711" s="13">
        <v>0</v>
      </c>
      <c r="E711" s="13">
        <v>0</v>
      </c>
      <c r="F711" s="13">
        <v>0</v>
      </c>
      <c r="G711" s="13">
        <v>0</v>
      </c>
      <c r="H711" s="13">
        <v>0</v>
      </c>
      <c r="I711" s="13">
        <v>0</v>
      </c>
      <c r="J711" s="13">
        <v>0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  <c r="T711" s="13"/>
      <c r="U711" s="14">
        <v>0</v>
      </c>
      <c r="V711" s="27">
        <f>SUMPRODUCT(A711:S711,MyLM!B$2:T$2)+MyLM!$U$2</f>
        <v>0.29223064311530089</v>
      </c>
    </row>
    <row r="712" spans="1:22">
      <c r="A712" s="13">
        <v>0</v>
      </c>
      <c r="B712" s="13">
        <v>0</v>
      </c>
      <c r="C712" s="13">
        <v>1</v>
      </c>
      <c r="D712" s="13">
        <v>0</v>
      </c>
      <c r="E712" s="13">
        <v>0</v>
      </c>
      <c r="F712" s="13">
        <v>0</v>
      </c>
      <c r="G712" s="13">
        <v>1</v>
      </c>
      <c r="H712" s="13">
        <v>0</v>
      </c>
      <c r="I712" s="13">
        <v>0</v>
      </c>
      <c r="J712" s="13">
        <v>0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  <c r="Q712" s="13">
        <v>0</v>
      </c>
      <c r="R712" s="13">
        <v>0</v>
      </c>
      <c r="S712" s="13">
        <v>0</v>
      </c>
      <c r="T712" s="13"/>
      <c r="U712" s="14">
        <v>0</v>
      </c>
      <c r="V712" s="27">
        <f>SUMPRODUCT(A712:S712,MyLM!B$2:T$2)+MyLM!$U$2</f>
        <v>0.29801077856084396</v>
      </c>
    </row>
    <row r="713" spans="1:22">
      <c r="A713" s="13">
        <v>1</v>
      </c>
      <c r="B713" s="13">
        <v>0</v>
      </c>
      <c r="C713" s="13">
        <v>1</v>
      </c>
      <c r="D713" s="13">
        <v>0</v>
      </c>
      <c r="E713" s="13">
        <v>0</v>
      </c>
      <c r="F713" s="13">
        <v>0</v>
      </c>
      <c r="G713" s="13">
        <v>1</v>
      </c>
      <c r="H713" s="13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3">
        <v>0</v>
      </c>
      <c r="O713" s="13">
        <v>1</v>
      </c>
      <c r="P713" s="13">
        <v>0</v>
      </c>
      <c r="Q713" s="13">
        <v>0</v>
      </c>
      <c r="R713" s="13">
        <v>1</v>
      </c>
      <c r="S713" s="13">
        <v>0</v>
      </c>
      <c r="T713" s="13"/>
      <c r="U713" s="14">
        <v>0</v>
      </c>
      <c r="V713" s="27">
        <f>SUMPRODUCT(A713:S713,MyLM!B$2:T$2)+MyLM!$U$2</f>
        <v>-0.37444982375359864</v>
      </c>
    </row>
    <row r="714" spans="1:22">
      <c r="A714" s="13">
        <v>0</v>
      </c>
      <c r="B714" s="13">
        <v>0</v>
      </c>
      <c r="C714" s="13">
        <v>0</v>
      </c>
      <c r="D714" s="13">
        <v>0</v>
      </c>
      <c r="E714" s="13">
        <v>0</v>
      </c>
      <c r="F714" s="13">
        <v>0</v>
      </c>
      <c r="G714" s="13">
        <v>0</v>
      </c>
      <c r="H714" s="13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3">
        <v>0</v>
      </c>
      <c r="O714" s="13">
        <v>1</v>
      </c>
      <c r="P714" s="13">
        <v>0</v>
      </c>
      <c r="Q714" s="13">
        <v>0</v>
      </c>
      <c r="R714" s="13">
        <v>0</v>
      </c>
      <c r="S714" s="13">
        <v>0</v>
      </c>
      <c r="T714" s="13"/>
      <c r="U714" s="14">
        <v>0</v>
      </c>
      <c r="V714" s="27">
        <f>SUMPRODUCT(A714:S714,MyLM!B$2:T$2)+MyLM!$U$2</f>
        <v>0.31245983865947158</v>
      </c>
    </row>
    <row r="715" spans="1:22">
      <c r="A715" s="13">
        <v>1</v>
      </c>
      <c r="B715" s="13">
        <v>0</v>
      </c>
      <c r="C715" s="13">
        <v>0</v>
      </c>
      <c r="D715" s="13">
        <v>0</v>
      </c>
      <c r="E715" s="13">
        <v>0</v>
      </c>
      <c r="F715" s="13">
        <v>0</v>
      </c>
      <c r="G715" s="13">
        <v>0</v>
      </c>
      <c r="H715" s="13">
        <v>0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3">
        <v>1</v>
      </c>
      <c r="R715" s="13">
        <v>0</v>
      </c>
      <c r="S715" s="13">
        <v>1</v>
      </c>
      <c r="T715" s="13"/>
      <c r="U715" s="14">
        <v>0</v>
      </c>
      <c r="V715" s="27">
        <f>SUMPRODUCT(A715:S715,MyLM!B$2:T$2)+MyLM!$U$2</f>
        <v>0.74438658177379202</v>
      </c>
    </row>
    <row r="716" spans="1:22">
      <c r="A716" s="13">
        <v>0</v>
      </c>
      <c r="B716" s="13">
        <v>0</v>
      </c>
      <c r="C716" s="13">
        <v>1</v>
      </c>
      <c r="D716" s="13">
        <v>0</v>
      </c>
      <c r="E716" s="13">
        <v>0</v>
      </c>
      <c r="F716" s="13">
        <v>0</v>
      </c>
      <c r="G716" s="13">
        <v>1</v>
      </c>
      <c r="H716" s="13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0</v>
      </c>
      <c r="Q716" s="13">
        <v>0</v>
      </c>
      <c r="R716" s="13">
        <v>1</v>
      </c>
      <c r="S716" s="13">
        <v>0</v>
      </c>
      <c r="T716" s="13"/>
      <c r="U716" s="14">
        <v>0</v>
      </c>
      <c r="V716" s="27">
        <f>SUMPRODUCT(A716:S716,MyLM!B$2:T$2)+MyLM!$U$2</f>
        <v>3.8959747571606917E-3</v>
      </c>
    </row>
    <row r="717" spans="1:22">
      <c r="A717" s="13">
        <v>0</v>
      </c>
      <c r="B717" s="13">
        <v>1</v>
      </c>
      <c r="C717" s="13">
        <v>0</v>
      </c>
      <c r="D717" s="13">
        <v>0</v>
      </c>
      <c r="E717" s="13">
        <v>0</v>
      </c>
      <c r="F717" s="13">
        <v>0</v>
      </c>
      <c r="G717" s="13">
        <v>0</v>
      </c>
      <c r="H717" s="13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3">
        <v>0</v>
      </c>
      <c r="O717" s="13">
        <v>1</v>
      </c>
      <c r="P717" s="13">
        <v>0</v>
      </c>
      <c r="Q717" s="13">
        <v>0</v>
      </c>
      <c r="R717" s="13">
        <v>1</v>
      </c>
      <c r="S717" s="13">
        <v>0</v>
      </c>
      <c r="T717" s="13"/>
      <c r="U717" s="14">
        <v>0</v>
      </c>
      <c r="V717" s="27">
        <f>SUMPRODUCT(A717:S717,MyLM!B$2:T$2)+MyLM!$U$2</f>
        <v>-6.4984404366440762E-2</v>
      </c>
    </row>
    <row r="718" spans="1:22">
      <c r="A718" s="13">
        <v>1</v>
      </c>
      <c r="B718" s="13">
        <v>0</v>
      </c>
      <c r="C718" s="13">
        <v>0</v>
      </c>
      <c r="D718" s="13">
        <v>0</v>
      </c>
      <c r="E718" s="13">
        <v>0</v>
      </c>
      <c r="F718" s="13">
        <v>0</v>
      </c>
      <c r="G718" s="13">
        <v>1</v>
      </c>
      <c r="H718" s="13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3">
        <v>0</v>
      </c>
      <c r="O718" s="13">
        <v>0</v>
      </c>
      <c r="P718" s="13">
        <v>0</v>
      </c>
      <c r="Q718" s="13">
        <v>0</v>
      </c>
      <c r="R718" s="13">
        <v>0</v>
      </c>
      <c r="S718" s="13">
        <v>0</v>
      </c>
      <c r="T718" s="13"/>
      <c r="U718" s="14">
        <v>0</v>
      </c>
      <c r="V718" s="27">
        <f>SUMPRODUCT(A718:S718,MyLM!B$2:T$2)+MyLM!$U$2</f>
        <v>4.856278038531453E-2</v>
      </c>
    </row>
    <row r="719" spans="1:22">
      <c r="A719" s="13">
        <v>1</v>
      </c>
      <c r="B719" s="13">
        <v>0</v>
      </c>
      <c r="C719" s="13">
        <v>1</v>
      </c>
      <c r="D719" s="13">
        <v>0</v>
      </c>
      <c r="E719" s="13">
        <v>0</v>
      </c>
      <c r="F719" s="13">
        <v>1</v>
      </c>
      <c r="G719" s="13">
        <v>0</v>
      </c>
      <c r="H719" s="13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3">
        <v>1</v>
      </c>
      <c r="O719" s="13">
        <v>0</v>
      </c>
      <c r="P719" s="13">
        <v>0</v>
      </c>
      <c r="Q719" s="13">
        <v>0</v>
      </c>
      <c r="R719" s="13">
        <v>1</v>
      </c>
      <c r="S719" s="13">
        <v>0</v>
      </c>
      <c r="T719" s="13"/>
      <c r="U719" s="14">
        <v>0</v>
      </c>
      <c r="V719" s="27">
        <f>SUMPRODUCT(A719:S719,MyLM!B$2:T$2)+MyLM!$U$2</f>
        <v>-9.266325312909679E-2</v>
      </c>
    </row>
    <row r="720" spans="1:22">
      <c r="A720" s="13">
        <v>1</v>
      </c>
      <c r="B720" s="13">
        <v>0</v>
      </c>
      <c r="C720" s="13">
        <v>0</v>
      </c>
      <c r="D720" s="13">
        <v>1</v>
      </c>
      <c r="E720" s="13">
        <v>0</v>
      </c>
      <c r="F720" s="13">
        <v>0</v>
      </c>
      <c r="G720" s="13">
        <v>1</v>
      </c>
      <c r="H720" s="13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3">
        <v>0</v>
      </c>
      <c r="O720" s="13">
        <v>0</v>
      </c>
      <c r="P720" s="13">
        <v>0</v>
      </c>
      <c r="Q720" s="13">
        <v>0</v>
      </c>
      <c r="R720" s="13">
        <v>0</v>
      </c>
      <c r="S720" s="13">
        <v>0</v>
      </c>
      <c r="T720" s="13"/>
      <c r="U720" s="14">
        <v>0</v>
      </c>
      <c r="V720" s="27">
        <f>SUMPRODUCT(A720:S720,MyLM!B$2:T$2)+MyLM!$U$2</f>
        <v>0.11327369979967233</v>
      </c>
    </row>
    <row r="721" spans="1:22">
      <c r="A721" s="13">
        <v>0</v>
      </c>
      <c r="B721" s="13">
        <v>0</v>
      </c>
      <c r="C721" s="13">
        <v>0</v>
      </c>
      <c r="D721" s="13">
        <v>0</v>
      </c>
      <c r="E721" s="13">
        <v>0</v>
      </c>
      <c r="F721" s="13">
        <v>0</v>
      </c>
      <c r="G721" s="13">
        <v>0</v>
      </c>
      <c r="H721" s="13">
        <v>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3">
        <v>0</v>
      </c>
      <c r="O721" s="13">
        <v>0</v>
      </c>
      <c r="P721" s="13">
        <v>0</v>
      </c>
      <c r="Q721" s="13">
        <v>0</v>
      </c>
      <c r="R721" s="13">
        <v>0</v>
      </c>
      <c r="S721" s="13">
        <v>0</v>
      </c>
      <c r="T721" s="13"/>
      <c r="U721" s="14">
        <v>0</v>
      </c>
      <c r="V721" s="27">
        <f>SUMPRODUCT(A721:S721,MyLM!B$2:T$2)+MyLM!$U$2</f>
        <v>0.4915181401427659</v>
      </c>
    </row>
    <row r="722" spans="1:22">
      <c r="A722" s="13">
        <v>1</v>
      </c>
      <c r="B722" s="13">
        <v>0</v>
      </c>
      <c r="C722" s="13">
        <v>0</v>
      </c>
      <c r="D722" s="13">
        <v>0</v>
      </c>
      <c r="E722" s="13">
        <v>0</v>
      </c>
      <c r="F722" s="13">
        <v>0</v>
      </c>
      <c r="G722" s="13">
        <v>0</v>
      </c>
      <c r="H722" s="13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  <c r="Q722" s="13">
        <v>0</v>
      </c>
      <c r="R722" s="13">
        <v>0</v>
      </c>
      <c r="S722" s="13">
        <v>0</v>
      </c>
      <c r="T722" s="13"/>
      <c r="U722" s="14">
        <v>0</v>
      </c>
      <c r="V722" s="27">
        <f>SUMPRODUCT(A722:S722,MyLM!B$2:T$2)+MyLM!$U$2</f>
        <v>0.29223064311530089</v>
      </c>
    </row>
    <row r="723" spans="1:22">
      <c r="A723" s="13">
        <v>0</v>
      </c>
      <c r="B723" s="13">
        <v>1</v>
      </c>
      <c r="C723" s="13">
        <v>0</v>
      </c>
      <c r="D723" s="13">
        <v>0</v>
      </c>
      <c r="E723" s="13">
        <v>0</v>
      </c>
      <c r="F723" s="13">
        <v>0</v>
      </c>
      <c r="G723" s="13">
        <v>0</v>
      </c>
      <c r="H723" s="13">
        <v>0</v>
      </c>
      <c r="I723" s="13">
        <v>0</v>
      </c>
      <c r="J723" s="13">
        <v>0</v>
      </c>
      <c r="K723" s="13">
        <v>1</v>
      </c>
      <c r="L723" s="13">
        <v>0</v>
      </c>
      <c r="M723" s="13">
        <v>0</v>
      </c>
      <c r="N723" s="13">
        <v>0</v>
      </c>
      <c r="O723" s="13">
        <v>0</v>
      </c>
      <c r="P723" s="13">
        <v>0</v>
      </c>
      <c r="Q723" s="13">
        <v>0</v>
      </c>
      <c r="R723" s="13">
        <v>1</v>
      </c>
      <c r="S723" s="13">
        <v>0</v>
      </c>
      <c r="T723" s="13"/>
      <c r="U723" s="14">
        <v>0</v>
      </c>
      <c r="V723" s="27">
        <f>SUMPRODUCT(A723:S723,MyLM!B$2:T$2)+MyLM!$U$2</f>
        <v>0.23716308506727335</v>
      </c>
    </row>
    <row r="724" spans="1:22">
      <c r="A724" s="13">
        <v>0</v>
      </c>
      <c r="B724" s="13">
        <v>0</v>
      </c>
      <c r="C724" s="13">
        <v>0</v>
      </c>
      <c r="D724" s="13">
        <v>1</v>
      </c>
      <c r="E724" s="13">
        <v>0</v>
      </c>
      <c r="F724" s="13">
        <v>1</v>
      </c>
      <c r="G724" s="13">
        <v>1</v>
      </c>
      <c r="H724" s="13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3">
        <v>0</v>
      </c>
      <c r="O724" s="13">
        <v>0</v>
      </c>
      <c r="P724" s="13">
        <v>0</v>
      </c>
      <c r="Q724" s="13">
        <v>0</v>
      </c>
      <c r="R724" s="13">
        <v>0</v>
      </c>
      <c r="S724" s="13">
        <v>0</v>
      </c>
      <c r="T724" s="13"/>
      <c r="U724" s="14">
        <v>0</v>
      </c>
      <c r="V724" s="27">
        <f>SUMPRODUCT(A724:S724,MyLM!B$2:T$2)+MyLM!$U$2</f>
        <v>6.2224011148190705E-2</v>
      </c>
    </row>
    <row r="725" spans="1:22">
      <c r="A725" s="13">
        <v>0</v>
      </c>
      <c r="B725" s="13">
        <v>0</v>
      </c>
      <c r="C725" s="13">
        <v>0</v>
      </c>
      <c r="D725" s="13">
        <v>0</v>
      </c>
      <c r="E725" s="13">
        <v>0</v>
      </c>
      <c r="F725" s="13">
        <v>1</v>
      </c>
      <c r="G725" s="13">
        <v>0</v>
      </c>
      <c r="H725" s="13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3">
        <v>0</v>
      </c>
      <c r="O725" s="13">
        <v>0</v>
      </c>
      <c r="P725" s="13">
        <v>0</v>
      </c>
      <c r="Q725" s="13">
        <v>0</v>
      </c>
      <c r="R725" s="13">
        <v>0</v>
      </c>
      <c r="S725" s="13">
        <v>0</v>
      </c>
      <c r="T725" s="13"/>
      <c r="U725" s="14">
        <v>0</v>
      </c>
      <c r="V725" s="27">
        <f>SUMPRODUCT(A725:S725,MyLM!B$2:T$2)+MyLM!$U$2</f>
        <v>0.24118095446381932</v>
      </c>
    </row>
    <row r="726" spans="1:22">
      <c r="A726" s="13">
        <v>0</v>
      </c>
      <c r="B726" s="13">
        <v>0</v>
      </c>
      <c r="C726" s="13">
        <v>0</v>
      </c>
      <c r="D726" s="13">
        <v>0</v>
      </c>
      <c r="E726" s="13">
        <v>0</v>
      </c>
      <c r="F726" s="13">
        <v>0</v>
      </c>
      <c r="G726" s="13">
        <v>1</v>
      </c>
      <c r="H726" s="13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3">
        <v>0</v>
      </c>
      <c r="Q726" s="13">
        <v>0</v>
      </c>
      <c r="R726" s="13">
        <v>0</v>
      </c>
      <c r="S726" s="13">
        <v>0</v>
      </c>
      <c r="T726" s="13"/>
      <c r="U726" s="14">
        <v>0</v>
      </c>
      <c r="V726" s="27">
        <f>SUMPRODUCT(A726:S726,MyLM!B$2:T$2)+MyLM!$U$2</f>
        <v>0.24785027741277951</v>
      </c>
    </row>
    <row r="727" spans="1:22">
      <c r="A727" s="13">
        <v>0</v>
      </c>
      <c r="B727" s="13">
        <v>1</v>
      </c>
      <c r="C727" s="13">
        <v>1</v>
      </c>
      <c r="D727" s="13">
        <v>0</v>
      </c>
      <c r="E727" s="13">
        <v>0</v>
      </c>
      <c r="F727" s="13">
        <v>0</v>
      </c>
      <c r="G727" s="13">
        <v>0</v>
      </c>
      <c r="H727" s="13">
        <v>0</v>
      </c>
      <c r="I727" s="13">
        <v>0</v>
      </c>
      <c r="J727" s="13">
        <v>0</v>
      </c>
      <c r="K727" s="13">
        <v>0</v>
      </c>
      <c r="L727" s="13">
        <v>0</v>
      </c>
      <c r="M727" s="13">
        <v>0</v>
      </c>
      <c r="N727" s="13">
        <v>0</v>
      </c>
      <c r="O727" s="13">
        <v>0</v>
      </c>
      <c r="P727" s="13">
        <v>0</v>
      </c>
      <c r="Q727" s="13">
        <v>0</v>
      </c>
      <c r="R727" s="13">
        <v>0</v>
      </c>
      <c r="S727" s="13">
        <v>0</v>
      </c>
      <c r="T727" s="13"/>
      <c r="U727" s="14">
        <v>0</v>
      </c>
      <c r="V727" s="27">
        <f>SUMPRODUCT(A727:S727,MyLM!B$2:T$2)+MyLM!$U$2</f>
        <v>0.45834920206860136</v>
      </c>
    </row>
    <row r="728" spans="1:22">
      <c r="A728" s="13">
        <v>1</v>
      </c>
      <c r="B728" s="13">
        <v>0</v>
      </c>
      <c r="C728" s="13">
        <v>1</v>
      </c>
      <c r="D728" s="13">
        <v>0</v>
      </c>
      <c r="E728" s="13">
        <v>0</v>
      </c>
      <c r="F728" s="13">
        <v>0</v>
      </c>
      <c r="G728" s="13">
        <v>0</v>
      </c>
      <c r="H728" s="13">
        <v>0</v>
      </c>
      <c r="I728" s="13">
        <v>0</v>
      </c>
      <c r="J728" s="13">
        <v>0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3">
        <v>0</v>
      </c>
      <c r="Q728" s="13">
        <v>0</v>
      </c>
      <c r="R728" s="13">
        <v>0</v>
      </c>
      <c r="S728" s="13">
        <v>0</v>
      </c>
      <c r="T728" s="13"/>
      <c r="U728" s="14">
        <v>0</v>
      </c>
      <c r="V728" s="27">
        <f>SUMPRODUCT(A728:S728,MyLM!B$2:T$2)+MyLM!$U$2</f>
        <v>0.34239114426336537</v>
      </c>
    </row>
    <row r="729" spans="1:22">
      <c r="A729" s="13">
        <v>1</v>
      </c>
      <c r="B729" s="13">
        <v>0</v>
      </c>
      <c r="C729" s="13">
        <v>0</v>
      </c>
      <c r="D729" s="13">
        <v>0</v>
      </c>
      <c r="E729" s="13">
        <v>0</v>
      </c>
      <c r="F729" s="13">
        <v>0</v>
      </c>
      <c r="G729" s="13">
        <v>0</v>
      </c>
      <c r="H729" s="13">
        <v>0</v>
      </c>
      <c r="I729" s="13">
        <v>0</v>
      </c>
      <c r="J729" s="13">
        <v>0</v>
      </c>
      <c r="K729" s="13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0</v>
      </c>
      <c r="Q729" s="13">
        <v>0</v>
      </c>
      <c r="R729" s="13">
        <v>0</v>
      </c>
      <c r="S729" s="13">
        <v>0</v>
      </c>
      <c r="T729" s="13"/>
      <c r="U729" s="14">
        <v>0</v>
      </c>
      <c r="V729" s="27">
        <f>SUMPRODUCT(A729:S729,MyLM!B$2:T$2)+MyLM!$U$2</f>
        <v>0.29223064311530089</v>
      </c>
    </row>
    <row r="730" spans="1:22">
      <c r="A730" s="13">
        <v>0</v>
      </c>
      <c r="B730" s="13">
        <v>0</v>
      </c>
      <c r="C730" s="13">
        <v>1</v>
      </c>
      <c r="D730" s="13">
        <v>0</v>
      </c>
      <c r="E730" s="13">
        <v>0</v>
      </c>
      <c r="F730" s="13">
        <v>0</v>
      </c>
      <c r="G730" s="13">
        <v>0</v>
      </c>
      <c r="H730" s="13">
        <v>0</v>
      </c>
      <c r="I730" s="13">
        <v>0</v>
      </c>
      <c r="J730" s="13">
        <v>0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  <c r="Q730" s="13">
        <v>0</v>
      </c>
      <c r="R730" s="13">
        <v>1</v>
      </c>
      <c r="S730" s="13">
        <v>0</v>
      </c>
      <c r="T730" s="13"/>
      <c r="U730" s="14">
        <v>0</v>
      </c>
      <c r="V730" s="27">
        <f>SUMPRODUCT(A730:S730,MyLM!B$2:T$2)+MyLM!$U$2</f>
        <v>0.24756383748714708</v>
      </c>
    </row>
    <row r="731" spans="1:22">
      <c r="A731" s="13">
        <v>0</v>
      </c>
      <c r="B731" s="13">
        <v>0</v>
      </c>
      <c r="C731" s="13">
        <v>0</v>
      </c>
      <c r="D731" s="13">
        <v>0</v>
      </c>
      <c r="E731" s="13">
        <v>0</v>
      </c>
      <c r="F731" s="13">
        <v>0</v>
      </c>
      <c r="G731" s="13">
        <v>0</v>
      </c>
      <c r="H731" s="13">
        <v>0</v>
      </c>
      <c r="I731" s="13">
        <v>0</v>
      </c>
      <c r="J731" s="13">
        <v>0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3">
        <v>0</v>
      </c>
      <c r="Q731" s="13">
        <v>1</v>
      </c>
      <c r="R731" s="13">
        <v>0</v>
      </c>
      <c r="S731" s="13">
        <v>0</v>
      </c>
      <c r="T731" s="13"/>
      <c r="U731" s="14">
        <v>0</v>
      </c>
      <c r="V731" s="27">
        <f>SUMPRODUCT(A731:S731,MyLM!B$2:T$2)+MyLM!$U$2</f>
        <v>0.69832086711110464</v>
      </c>
    </row>
    <row r="732" spans="1:22">
      <c r="A732" s="13">
        <v>0</v>
      </c>
      <c r="B732" s="13">
        <v>0</v>
      </c>
      <c r="C732" s="13">
        <v>0</v>
      </c>
      <c r="D732" s="13">
        <v>0</v>
      </c>
      <c r="E732" s="13">
        <v>0</v>
      </c>
      <c r="F732" s="13">
        <v>0</v>
      </c>
      <c r="G732" s="13">
        <v>1</v>
      </c>
      <c r="H732" s="13">
        <v>0</v>
      </c>
      <c r="I732" s="13">
        <v>0</v>
      </c>
      <c r="J732" s="13">
        <v>0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13">
        <v>0</v>
      </c>
      <c r="T732" s="13"/>
      <c r="U732" s="14">
        <v>0</v>
      </c>
      <c r="V732" s="27">
        <f>SUMPRODUCT(A732:S732,MyLM!B$2:T$2)+MyLM!$U$2</f>
        <v>0.24785027741277951</v>
      </c>
    </row>
    <row r="733" spans="1:22">
      <c r="A733" s="13">
        <v>0</v>
      </c>
      <c r="B733" s="13">
        <v>0</v>
      </c>
      <c r="C733" s="13">
        <v>1</v>
      </c>
      <c r="D733" s="13">
        <v>0</v>
      </c>
      <c r="E733" s="13">
        <v>1</v>
      </c>
      <c r="F733" s="13">
        <v>1</v>
      </c>
      <c r="G733" s="13">
        <v>0</v>
      </c>
      <c r="H733" s="13">
        <v>0</v>
      </c>
      <c r="I733" s="13">
        <v>0</v>
      </c>
      <c r="J733" s="13">
        <v>0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0</v>
      </c>
      <c r="Q733" s="13">
        <v>0</v>
      </c>
      <c r="R733" s="13">
        <v>0</v>
      </c>
      <c r="S733" s="13">
        <v>0</v>
      </c>
      <c r="T733" s="13"/>
      <c r="U733" s="14">
        <v>0</v>
      </c>
      <c r="V733" s="27">
        <f>SUMPRODUCT(A733:S733,MyLM!B$2:T$2)+MyLM!$U$2</f>
        <v>0.51712707514324241</v>
      </c>
    </row>
    <row r="734" spans="1:22">
      <c r="A734" s="13">
        <v>1</v>
      </c>
      <c r="B734" s="13">
        <v>0</v>
      </c>
      <c r="C734" s="13">
        <v>1</v>
      </c>
      <c r="D734" s="13">
        <v>0</v>
      </c>
      <c r="E734" s="13">
        <v>0</v>
      </c>
      <c r="F734" s="13">
        <v>1</v>
      </c>
      <c r="G734" s="13">
        <v>0</v>
      </c>
      <c r="H734" s="13">
        <v>0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  <c r="Q734" s="13">
        <v>0</v>
      </c>
      <c r="R734" s="13">
        <v>0</v>
      </c>
      <c r="S734" s="13">
        <v>0</v>
      </c>
      <c r="T734" s="13"/>
      <c r="U734" s="14">
        <v>0</v>
      </c>
      <c r="V734" s="27">
        <f>SUMPRODUCT(A734:S734,MyLM!B$2:T$2)+MyLM!$U$2</f>
        <v>9.2053958584418782E-2</v>
      </c>
    </row>
    <row r="735" spans="1:22">
      <c r="A735" s="13">
        <v>0</v>
      </c>
      <c r="B735" s="13">
        <v>1</v>
      </c>
      <c r="C735" s="13">
        <v>1</v>
      </c>
      <c r="D735" s="13">
        <v>0</v>
      </c>
      <c r="E735" s="13">
        <v>0</v>
      </c>
      <c r="F735" s="13">
        <v>1</v>
      </c>
      <c r="G735" s="13">
        <v>0</v>
      </c>
      <c r="H735" s="13">
        <v>0</v>
      </c>
      <c r="I735" s="13">
        <v>0</v>
      </c>
      <c r="J735" s="13">
        <v>0</v>
      </c>
      <c r="K735" s="13">
        <v>0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3">
        <v>0</v>
      </c>
      <c r="R735" s="13">
        <v>0</v>
      </c>
      <c r="S735" s="13">
        <v>0</v>
      </c>
      <c r="T735" s="13"/>
      <c r="U735" s="14">
        <v>0</v>
      </c>
      <c r="V735" s="27">
        <f>SUMPRODUCT(A735:S735,MyLM!B$2:T$2)+MyLM!$U$2</f>
        <v>0.20801201638965477</v>
      </c>
    </row>
    <row r="736" spans="1:22">
      <c r="A736" s="13">
        <v>0</v>
      </c>
      <c r="B736" s="13">
        <v>0</v>
      </c>
      <c r="C736" s="13">
        <v>0</v>
      </c>
      <c r="D736" s="13">
        <v>1</v>
      </c>
      <c r="E736" s="13">
        <v>0</v>
      </c>
      <c r="F736" s="13">
        <v>1</v>
      </c>
      <c r="G736" s="13">
        <v>1</v>
      </c>
      <c r="H736" s="13">
        <v>0</v>
      </c>
      <c r="I736" s="13">
        <v>0</v>
      </c>
      <c r="J736" s="13">
        <v>0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0</v>
      </c>
      <c r="Q736" s="13">
        <v>0</v>
      </c>
      <c r="R736" s="13">
        <v>0</v>
      </c>
      <c r="S736" s="13">
        <v>0</v>
      </c>
      <c r="T736" s="13"/>
      <c r="U736" s="14">
        <v>0</v>
      </c>
      <c r="V736" s="27">
        <f>SUMPRODUCT(A736:S736,MyLM!B$2:T$2)+MyLM!$U$2</f>
        <v>6.2224011148190705E-2</v>
      </c>
    </row>
    <row r="737" spans="1:22">
      <c r="A737" s="13">
        <v>1</v>
      </c>
      <c r="B737" s="13">
        <v>0</v>
      </c>
      <c r="C737" s="13">
        <v>0</v>
      </c>
      <c r="D737" s="13">
        <v>1</v>
      </c>
      <c r="E737" s="13">
        <v>0</v>
      </c>
      <c r="F737" s="13">
        <v>1</v>
      </c>
      <c r="G737" s="13">
        <v>0</v>
      </c>
      <c r="H737" s="13">
        <v>0</v>
      </c>
      <c r="I737" s="13">
        <v>0</v>
      </c>
      <c r="J737" s="13">
        <v>0</v>
      </c>
      <c r="K737" s="13">
        <v>0</v>
      </c>
      <c r="L737" s="13">
        <v>0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1</v>
      </c>
      <c r="S737" s="13">
        <v>0</v>
      </c>
      <c r="T737" s="13"/>
      <c r="U737" s="14">
        <v>0</v>
      </c>
      <c r="V737" s="27">
        <f>SUMPRODUCT(A737:S737,MyLM!B$2:T$2)+MyLM!$U$2</f>
        <v>-0.1875104269529711</v>
      </c>
    </row>
    <row r="738" spans="1:22">
      <c r="A738" s="13">
        <v>1</v>
      </c>
      <c r="B738" s="13">
        <v>0</v>
      </c>
      <c r="C738" s="13">
        <v>1</v>
      </c>
      <c r="D738" s="13">
        <v>0</v>
      </c>
      <c r="E738" s="13">
        <v>0</v>
      </c>
      <c r="F738" s="13">
        <v>0</v>
      </c>
      <c r="G738" s="13">
        <v>0</v>
      </c>
      <c r="H738" s="13">
        <v>0</v>
      </c>
      <c r="I738" s="13">
        <v>0</v>
      </c>
      <c r="J738" s="13">
        <v>0</v>
      </c>
      <c r="K738" s="13">
        <v>0</v>
      </c>
      <c r="L738" s="13">
        <v>0</v>
      </c>
      <c r="M738" s="13">
        <v>0</v>
      </c>
      <c r="N738" s="13">
        <v>0</v>
      </c>
      <c r="O738" s="13">
        <v>0</v>
      </c>
      <c r="P738" s="13">
        <v>0</v>
      </c>
      <c r="Q738" s="13">
        <v>0</v>
      </c>
      <c r="R738" s="13">
        <v>1</v>
      </c>
      <c r="S738" s="13">
        <v>0</v>
      </c>
      <c r="T738" s="13"/>
      <c r="U738" s="14">
        <v>0</v>
      </c>
      <c r="V738" s="27">
        <f>SUMPRODUCT(A738:S738,MyLM!B$2:T$2)+MyLM!$U$2</f>
        <v>4.8276340459682099E-2</v>
      </c>
    </row>
    <row r="739" spans="1:22">
      <c r="A739" s="13">
        <v>1</v>
      </c>
      <c r="B739" s="13">
        <v>0</v>
      </c>
      <c r="C739" s="13">
        <v>1</v>
      </c>
      <c r="D739" s="13">
        <v>0</v>
      </c>
      <c r="E739" s="13">
        <v>0</v>
      </c>
      <c r="F739" s="13">
        <v>0</v>
      </c>
      <c r="G739" s="13">
        <v>0</v>
      </c>
      <c r="H739" s="13">
        <v>0</v>
      </c>
      <c r="I739" s="13">
        <v>0</v>
      </c>
      <c r="J739" s="13">
        <v>0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  <c r="T739" s="13"/>
      <c r="U739" s="14">
        <v>0</v>
      </c>
      <c r="V739" s="27">
        <f>SUMPRODUCT(A739:S739,MyLM!B$2:T$2)+MyLM!$U$2</f>
        <v>0.34239114426336537</v>
      </c>
    </row>
    <row r="740" spans="1:22">
      <c r="A740" s="13">
        <v>0</v>
      </c>
      <c r="B740" s="13">
        <v>0</v>
      </c>
      <c r="C740" s="13">
        <v>0</v>
      </c>
      <c r="D740" s="13">
        <v>1</v>
      </c>
      <c r="E740" s="13">
        <v>0</v>
      </c>
      <c r="F740" s="13">
        <v>0</v>
      </c>
      <c r="G740" s="13">
        <v>0</v>
      </c>
      <c r="H740" s="13">
        <v>0</v>
      </c>
      <c r="I740" s="13">
        <v>0</v>
      </c>
      <c r="J740" s="13">
        <v>0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  <c r="Q740" s="13">
        <v>0</v>
      </c>
      <c r="R740" s="13">
        <v>0</v>
      </c>
      <c r="S740" s="13">
        <v>0</v>
      </c>
      <c r="T740" s="13"/>
      <c r="U740" s="14">
        <v>0</v>
      </c>
      <c r="V740" s="27">
        <f>SUMPRODUCT(A740:S740,MyLM!B$2:T$2)+MyLM!$U$2</f>
        <v>0.55622905955712376</v>
      </c>
    </row>
    <row r="741" spans="1:22">
      <c r="A741" s="13">
        <v>0</v>
      </c>
      <c r="B741" s="13">
        <v>1</v>
      </c>
      <c r="C741" s="13">
        <v>0</v>
      </c>
      <c r="D741" s="13">
        <v>0</v>
      </c>
      <c r="E741" s="13">
        <v>0</v>
      </c>
      <c r="F741" s="13">
        <v>0</v>
      </c>
      <c r="G741" s="13">
        <v>0</v>
      </c>
      <c r="H741" s="13">
        <v>0</v>
      </c>
      <c r="I741" s="13">
        <v>0</v>
      </c>
      <c r="J741" s="13">
        <v>0</v>
      </c>
      <c r="K741" s="13">
        <v>0</v>
      </c>
      <c r="L741" s="13">
        <v>0</v>
      </c>
      <c r="M741" s="13">
        <v>0</v>
      </c>
      <c r="N741" s="13">
        <v>0</v>
      </c>
      <c r="O741" s="13">
        <v>1</v>
      </c>
      <c r="P741" s="13">
        <v>0</v>
      </c>
      <c r="Q741" s="13">
        <v>0</v>
      </c>
      <c r="R741" s="13">
        <v>0</v>
      </c>
      <c r="S741" s="13">
        <v>0</v>
      </c>
      <c r="T741" s="13"/>
      <c r="U741" s="14">
        <v>0</v>
      </c>
      <c r="V741" s="27">
        <f>SUMPRODUCT(A741:S741,MyLM!B$2:T$2)+MyLM!$U$2</f>
        <v>0.22913039943724256</v>
      </c>
    </row>
    <row r="742" spans="1:22">
      <c r="A742" s="13">
        <v>0</v>
      </c>
      <c r="B742" s="13">
        <v>0</v>
      </c>
      <c r="C742" s="13">
        <v>0</v>
      </c>
      <c r="D742" s="13">
        <v>0</v>
      </c>
      <c r="E742" s="13">
        <v>0</v>
      </c>
      <c r="F742" s="13">
        <v>0</v>
      </c>
      <c r="G742" s="13">
        <v>0</v>
      </c>
      <c r="H742" s="13">
        <v>0</v>
      </c>
      <c r="I742" s="13">
        <v>0</v>
      </c>
      <c r="J742" s="13">
        <v>0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/>
      <c r="U742" s="14">
        <v>0</v>
      </c>
      <c r="V742" s="27">
        <f>SUMPRODUCT(A742:S742,MyLM!B$2:T$2)+MyLM!$U$2</f>
        <v>0.4915181401427659</v>
      </c>
    </row>
    <row r="743" spans="1:22">
      <c r="A743" s="13">
        <v>0</v>
      </c>
      <c r="B743" s="13">
        <v>0</v>
      </c>
      <c r="C743" s="13">
        <v>1</v>
      </c>
      <c r="D743" s="13">
        <v>0</v>
      </c>
      <c r="E743" s="13">
        <v>0</v>
      </c>
      <c r="F743" s="13">
        <v>0</v>
      </c>
      <c r="G743" s="13">
        <v>0</v>
      </c>
      <c r="H743" s="13">
        <v>0</v>
      </c>
      <c r="I743" s="13">
        <v>0</v>
      </c>
      <c r="J743" s="13">
        <v>0</v>
      </c>
      <c r="K743" s="13">
        <v>0</v>
      </c>
      <c r="L743" s="13">
        <v>0</v>
      </c>
      <c r="M743" s="13">
        <v>0</v>
      </c>
      <c r="N743" s="13">
        <v>0</v>
      </c>
      <c r="O743" s="13">
        <v>0</v>
      </c>
      <c r="P743" s="13">
        <v>0</v>
      </c>
      <c r="Q743" s="13">
        <v>0</v>
      </c>
      <c r="R743" s="13">
        <v>0</v>
      </c>
      <c r="S743" s="13">
        <v>0</v>
      </c>
      <c r="T743" s="13"/>
      <c r="U743" s="14">
        <v>0</v>
      </c>
      <c r="V743" s="27">
        <f>SUMPRODUCT(A743:S743,MyLM!B$2:T$2)+MyLM!$U$2</f>
        <v>0.54167864129083032</v>
      </c>
    </row>
    <row r="744" spans="1:22">
      <c r="A744" s="13">
        <v>1</v>
      </c>
      <c r="B744" s="13">
        <v>0</v>
      </c>
      <c r="C744" s="13">
        <v>0</v>
      </c>
      <c r="D744" s="13">
        <v>1</v>
      </c>
      <c r="E744" s="13">
        <v>0</v>
      </c>
      <c r="F744" s="13">
        <v>0</v>
      </c>
      <c r="G744" s="13">
        <v>0</v>
      </c>
      <c r="H744" s="13">
        <v>0</v>
      </c>
      <c r="I744" s="13">
        <v>0</v>
      </c>
      <c r="J744" s="13">
        <v>0</v>
      </c>
      <c r="K744" s="13">
        <v>0</v>
      </c>
      <c r="L744" s="13">
        <v>0</v>
      </c>
      <c r="M744" s="13">
        <v>0</v>
      </c>
      <c r="N744" s="13">
        <v>0</v>
      </c>
      <c r="O744" s="13">
        <v>0</v>
      </c>
      <c r="P744" s="13">
        <v>0</v>
      </c>
      <c r="Q744" s="13">
        <v>0</v>
      </c>
      <c r="R744" s="13">
        <v>0</v>
      </c>
      <c r="S744" s="13">
        <v>0</v>
      </c>
      <c r="T744" s="13"/>
      <c r="U744" s="14">
        <v>0</v>
      </c>
      <c r="V744" s="27">
        <f>SUMPRODUCT(A744:S744,MyLM!B$2:T$2)+MyLM!$U$2</f>
        <v>0.35694156252965875</v>
      </c>
    </row>
    <row r="745" spans="1:22">
      <c r="A745" s="13">
        <v>0</v>
      </c>
      <c r="B745" s="13">
        <v>1</v>
      </c>
      <c r="C745" s="13">
        <v>0</v>
      </c>
      <c r="D745" s="13">
        <v>1</v>
      </c>
      <c r="E745" s="13">
        <v>0</v>
      </c>
      <c r="F745" s="13">
        <v>0</v>
      </c>
      <c r="G745" s="13">
        <v>1</v>
      </c>
      <c r="H745" s="13">
        <v>0</v>
      </c>
      <c r="I745" s="13">
        <v>0</v>
      </c>
      <c r="J745" s="13">
        <v>0</v>
      </c>
      <c r="K745" s="13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0</v>
      </c>
      <c r="Q745" s="13">
        <v>0</v>
      </c>
      <c r="R745" s="13">
        <v>0</v>
      </c>
      <c r="S745" s="13">
        <v>0</v>
      </c>
      <c r="T745" s="13"/>
      <c r="U745" s="14">
        <v>0</v>
      </c>
      <c r="V745" s="27">
        <f>SUMPRODUCT(A745:S745,MyLM!B$2:T$2)+MyLM!$U$2</f>
        <v>0.22923175760490838</v>
      </c>
    </row>
    <row r="746" spans="1:22">
      <c r="A746" s="13">
        <v>1</v>
      </c>
      <c r="B746" s="13">
        <v>0</v>
      </c>
      <c r="C746" s="13">
        <v>1</v>
      </c>
      <c r="D746" s="13">
        <v>0</v>
      </c>
      <c r="E746" s="13">
        <v>0</v>
      </c>
      <c r="F746" s="13">
        <v>0</v>
      </c>
      <c r="G746" s="13">
        <v>0</v>
      </c>
      <c r="H746" s="13">
        <v>0</v>
      </c>
      <c r="I746" s="13">
        <v>0</v>
      </c>
      <c r="J746" s="13">
        <v>0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  <c r="Q746" s="13">
        <v>0</v>
      </c>
      <c r="R746" s="13">
        <v>0</v>
      </c>
      <c r="S746" s="13">
        <v>0</v>
      </c>
      <c r="T746" s="13"/>
      <c r="U746" s="14">
        <v>0</v>
      </c>
      <c r="V746" s="27">
        <f>SUMPRODUCT(A746:S746,MyLM!B$2:T$2)+MyLM!$U$2</f>
        <v>0.34239114426336537</v>
      </c>
    </row>
    <row r="747" spans="1:22">
      <c r="A747" s="13">
        <v>0</v>
      </c>
      <c r="B747" s="13">
        <v>0</v>
      </c>
      <c r="C747" s="13">
        <v>1</v>
      </c>
      <c r="D747" s="13">
        <v>0</v>
      </c>
      <c r="E747" s="13">
        <v>0</v>
      </c>
      <c r="F747" s="13">
        <v>0</v>
      </c>
      <c r="G747" s="13">
        <v>0</v>
      </c>
      <c r="H747" s="13">
        <v>0</v>
      </c>
      <c r="I747" s="13">
        <v>0</v>
      </c>
      <c r="J747" s="13">
        <v>0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0</v>
      </c>
      <c r="Q747" s="13">
        <v>0</v>
      </c>
      <c r="R747" s="13">
        <v>0</v>
      </c>
      <c r="S747" s="13">
        <v>0</v>
      </c>
      <c r="T747" s="13"/>
      <c r="U747" s="14">
        <v>0</v>
      </c>
      <c r="V747" s="27">
        <f>SUMPRODUCT(A747:S747,MyLM!B$2:T$2)+MyLM!$U$2</f>
        <v>0.54167864129083032</v>
      </c>
    </row>
    <row r="748" spans="1:22">
      <c r="A748" s="13">
        <v>0</v>
      </c>
      <c r="B748" s="13">
        <v>1</v>
      </c>
      <c r="C748" s="13">
        <v>1</v>
      </c>
      <c r="D748" s="13">
        <v>0</v>
      </c>
      <c r="E748" s="13">
        <v>0</v>
      </c>
      <c r="F748" s="13">
        <v>0</v>
      </c>
      <c r="G748" s="13">
        <v>0</v>
      </c>
      <c r="H748" s="13">
        <v>0</v>
      </c>
      <c r="I748" s="13">
        <v>0</v>
      </c>
      <c r="J748" s="13">
        <v>0</v>
      </c>
      <c r="K748" s="13">
        <v>0</v>
      </c>
      <c r="L748" s="13">
        <v>0</v>
      </c>
      <c r="M748" s="13">
        <v>0</v>
      </c>
      <c r="N748" s="13">
        <v>0</v>
      </c>
      <c r="O748" s="13">
        <v>0</v>
      </c>
      <c r="P748" s="13">
        <v>0</v>
      </c>
      <c r="Q748" s="13">
        <v>0</v>
      </c>
      <c r="R748" s="13">
        <v>0</v>
      </c>
      <c r="S748" s="13">
        <v>0</v>
      </c>
      <c r="T748" s="13"/>
      <c r="U748" s="14">
        <v>0</v>
      </c>
      <c r="V748" s="27">
        <f>SUMPRODUCT(A748:S748,MyLM!B$2:T$2)+MyLM!$U$2</f>
        <v>0.45834920206860136</v>
      </c>
    </row>
    <row r="749" spans="1:22">
      <c r="A749" s="13">
        <v>1</v>
      </c>
      <c r="B749" s="13">
        <v>0</v>
      </c>
      <c r="C749" s="13">
        <v>0</v>
      </c>
      <c r="D749" s="13">
        <v>0</v>
      </c>
      <c r="E749" s="13">
        <v>0</v>
      </c>
      <c r="F749" s="13">
        <v>0</v>
      </c>
      <c r="G749" s="13">
        <v>0</v>
      </c>
      <c r="H749" s="13">
        <v>0</v>
      </c>
      <c r="I749" s="13">
        <v>0</v>
      </c>
      <c r="J749" s="13">
        <v>0</v>
      </c>
      <c r="K749" s="13">
        <v>0</v>
      </c>
      <c r="L749" s="13">
        <v>0</v>
      </c>
      <c r="M749" s="13">
        <v>0</v>
      </c>
      <c r="N749" s="13">
        <v>0</v>
      </c>
      <c r="O749" s="13">
        <v>0</v>
      </c>
      <c r="P749" s="13">
        <v>0</v>
      </c>
      <c r="Q749" s="13">
        <v>0</v>
      </c>
      <c r="R749" s="13">
        <v>0</v>
      </c>
      <c r="S749" s="13">
        <v>0</v>
      </c>
      <c r="T749" s="13"/>
      <c r="U749" s="14">
        <v>0</v>
      </c>
      <c r="V749" s="27">
        <f>SUMPRODUCT(A749:S749,MyLM!B$2:T$2)+MyLM!$U$2</f>
        <v>0.29223064311530089</v>
      </c>
    </row>
    <row r="750" spans="1:22">
      <c r="A750" s="13">
        <v>0</v>
      </c>
      <c r="B750" s="13">
        <v>0</v>
      </c>
      <c r="C750" s="13">
        <v>1</v>
      </c>
      <c r="D750" s="13">
        <v>0</v>
      </c>
      <c r="E750" s="13">
        <v>0</v>
      </c>
      <c r="F750" s="13">
        <v>0</v>
      </c>
      <c r="G750" s="13">
        <v>0</v>
      </c>
      <c r="H750" s="13">
        <v>0</v>
      </c>
      <c r="I750" s="13">
        <v>0</v>
      </c>
      <c r="J750" s="13">
        <v>0</v>
      </c>
      <c r="K750" s="13">
        <v>0</v>
      </c>
      <c r="L750" s="13">
        <v>0</v>
      </c>
      <c r="M750" s="13">
        <v>0</v>
      </c>
      <c r="N750" s="13">
        <v>0</v>
      </c>
      <c r="O750" s="13">
        <v>0</v>
      </c>
      <c r="P750" s="13">
        <v>0</v>
      </c>
      <c r="Q750" s="13">
        <v>0</v>
      </c>
      <c r="R750" s="13">
        <v>0</v>
      </c>
      <c r="S750" s="13">
        <v>0</v>
      </c>
      <c r="T750" s="13"/>
      <c r="U750" s="14">
        <v>0</v>
      </c>
      <c r="V750" s="27">
        <f>SUMPRODUCT(A750:S750,MyLM!B$2:T$2)+MyLM!$U$2</f>
        <v>0.54167864129083032</v>
      </c>
    </row>
    <row r="751" spans="1:22">
      <c r="A751" s="13">
        <v>0</v>
      </c>
      <c r="B751" s="13">
        <v>0</v>
      </c>
      <c r="C751" s="13">
        <v>0</v>
      </c>
      <c r="D751" s="13">
        <v>1</v>
      </c>
      <c r="E751" s="13">
        <v>0</v>
      </c>
      <c r="F751" s="13">
        <v>0</v>
      </c>
      <c r="G751" s="13">
        <v>0</v>
      </c>
      <c r="H751" s="13">
        <v>0</v>
      </c>
      <c r="I751" s="13">
        <v>0</v>
      </c>
      <c r="J751" s="13">
        <v>0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0</v>
      </c>
      <c r="Q751" s="13">
        <v>0</v>
      </c>
      <c r="R751" s="13">
        <v>1</v>
      </c>
      <c r="S751" s="13">
        <v>0</v>
      </c>
      <c r="T751" s="13"/>
      <c r="U751" s="14">
        <v>0</v>
      </c>
      <c r="V751" s="27">
        <f>SUMPRODUCT(A751:S751,MyLM!B$2:T$2)+MyLM!$U$2</f>
        <v>0.26211425575344044</v>
      </c>
    </row>
    <row r="752" spans="1:22">
      <c r="A752" s="13">
        <v>1</v>
      </c>
      <c r="B752" s="13">
        <v>0</v>
      </c>
      <c r="C752" s="13">
        <v>1</v>
      </c>
      <c r="D752" s="13">
        <v>0</v>
      </c>
      <c r="E752" s="13">
        <v>0</v>
      </c>
      <c r="F752" s="13">
        <v>0</v>
      </c>
      <c r="G752" s="13">
        <v>1</v>
      </c>
      <c r="H752" s="13">
        <v>0</v>
      </c>
      <c r="I752" s="13">
        <v>0</v>
      </c>
      <c r="J752" s="13">
        <v>0</v>
      </c>
      <c r="K752" s="13">
        <v>0</v>
      </c>
      <c r="L752" s="13">
        <v>0</v>
      </c>
      <c r="M752" s="13">
        <v>0</v>
      </c>
      <c r="N752" s="13">
        <v>0</v>
      </c>
      <c r="O752" s="13">
        <v>0</v>
      </c>
      <c r="P752" s="13">
        <v>0</v>
      </c>
      <c r="Q752" s="13">
        <v>1</v>
      </c>
      <c r="R752" s="13">
        <v>0</v>
      </c>
      <c r="S752" s="13">
        <v>0</v>
      </c>
      <c r="T752" s="13"/>
      <c r="U752" s="14">
        <v>0</v>
      </c>
      <c r="V752" s="27">
        <f>SUMPRODUCT(A752:S752,MyLM!B$2:T$2)+MyLM!$U$2</f>
        <v>0.30552600850171774</v>
      </c>
    </row>
    <row r="753" spans="1:22">
      <c r="A753" s="13">
        <v>0</v>
      </c>
      <c r="B753" s="13">
        <v>0</v>
      </c>
      <c r="C753" s="13">
        <v>0</v>
      </c>
      <c r="D753" s="13">
        <v>1</v>
      </c>
      <c r="E753" s="13">
        <v>0</v>
      </c>
      <c r="F753" s="13">
        <v>0</v>
      </c>
      <c r="G753" s="13">
        <v>1</v>
      </c>
      <c r="H753" s="13">
        <v>0</v>
      </c>
      <c r="I753" s="13">
        <v>0</v>
      </c>
      <c r="J753" s="13">
        <v>0</v>
      </c>
      <c r="K753" s="13">
        <v>0</v>
      </c>
      <c r="L753" s="13">
        <v>0</v>
      </c>
      <c r="M753" s="13">
        <v>0</v>
      </c>
      <c r="N753" s="13">
        <v>0</v>
      </c>
      <c r="O753" s="13">
        <v>0</v>
      </c>
      <c r="P753" s="13">
        <v>0</v>
      </c>
      <c r="Q753" s="13">
        <v>0</v>
      </c>
      <c r="R753" s="13">
        <v>0</v>
      </c>
      <c r="S753" s="13">
        <v>0</v>
      </c>
      <c r="T753" s="13"/>
      <c r="U753" s="14">
        <v>0</v>
      </c>
      <c r="V753" s="27">
        <f>SUMPRODUCT(A753:S753,MyLM!B$2:T$2)+MyLM!$U$2</f>
        <v>0.31256119682713734</v>
      </c>
    </row>
    <row r="754" spans="1:22">
      <c r="A754" s="13">
        <v>1</v>
      </c>
      <c r="B754" s="13">
        <v>0</v>
      </c>
      <c r="C754" s="13">
        <v>1</v>
      </c>
      <c r="D754" s="13">
        <v>0</v>
      </c>
      <c r="E754" s="13">
        <v>0</v>
      </c>
      <c r="F754" s="13">
        <v>0</v>
      </c>
      <c r="G754" s="13">
        <v>0</v>
      </c>
      <c r="H754" s="13">
        <v>0</v>
      </c>
      <c r="I754" s="13">
        <v>0</v>
      </c>
      <c r="J754" s="13">
        <v>0</v>
      </c>
      <c r="K754" s="13">
        <v>0</v>
      </c>
      <c r="L754" s="13">
        <v>0</v>
      </c>
      <c r="M754" s="13">
        <v>0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13">
        <v>0</v>
      </c>
      <c r="T754" s="13"/>
      <c r="U754" s="14">
        <v>0</v>
      </c>
      <c r="V754" s="27">
        <f>SUMPRODUCT(A754:S754,MyLM!B$2:T$2)+MyLM!$U$2</f>
        <v>0.34239114426336537</v>
      </c>
    </row>
    <row r="755" spans="1:22">
      <c r="A755" s="13">
        <v>1</v>
      </c>
      <c r="B755" s="13">
        <v>0</v>
      </c>
      <c r="C755" s="13">
        <v>1</v>
      </c>
      <c r="D755" s="13">
        <v>0</v>
      </c>
      <c r="E755" s="13">
        <v>0</v>
      </c>
      <c r="F755" s="13">
        <v>0</v>
      </c>
      <c r="G755" s="13">
        <v>0</v>
      </c>
      <c r="H755" s="13">
        <v>0</v>
      </c>
      <c r="I755" s="13">
        <v>0</v>
      </c>
      <c r="J755" s="13">
        <v>0</v>
      </c>
      <c r="K755" s="13">
        <v>0</v>
      </c>
      <c r="L755" s="13">
        <v>0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/>
      <c r="U755" s="14">
        <v>0</v>
      </c>
      <c r="V755" s="27">
        <f>SUMPRODUCT(A755:S755,MyLM!B$2:T$2)+MyLM!$U$2</f>
        <v>0.34239114426336537</v>
      </c>
    </row>
    <row r="756" spans="1:22">
      <c r="A756" s="13">
        <v>0</v>
      </c>
      <c r="B756" s="13">
        <v>0</v>
      </c>
      <c r="C756" s="13">
        <v>1</v>
      </c>
      <c r="D756" s="13">
        <v>0</v>
      </c>
      <c r="E756" s="13">
        <v>0</v>
      </c>
      <c r="F756" s="13">
        <v>0</v>
      </c>
      <c r="G756" s="13">
        <v>0</v>
      </c>
      <c r="H756" s="13">
        <v>0</v>
      </c>
      <c r="I756" s="13">
        <v>0</v>
      </c>
      <c r="J756" s="13">
        <v>0</v>
      </c>
      <c r="K756" s="13">
        <v>0</v>
      </c>
      <c r="L756" s="13">
        <v>0</v>
      </c>
      <c r="M756" s="13">
        <v>0</v>
      </c>
      <c r="N756" s="13">
        <v>0</v>
      </c>
      <c r="O756" s="13">
        <v>1</v>
      </c>
      <c r="P756" s="13">
        <v>0</v>
      </c>
      <c r="Q756" s="13">
        <v>0</v>
      </c>
      <c r="R756" s="13">
        <v>0</v>
      </c>
      <c r="S756" s="13">
        <v>0</v>
      </c>
      <c r="T756" s="13"/>
      <c r="U756" s="14">
        <v>0</v>
      </c>
      <c r="V756" s="27">
        <f>SUMPRODUCT(A756:S756,MyLM!B$2:T$2)+MyLM!$U$2</f>
        <v>0.362620339807536</v>
      </c>
    </row>
    <row r="757" spans="1:22">
      <c r="A757" s="13">
        <v>1</v>
      </c>
      <c r="B757" s="13">
        <v>0</v>
      </c>
      <c r="C757" s="13">
        <v>0</v>
      </c>
      <c r="D757" s="13">
        <v>1</v>
      </c>
      <c r="E757" s="13">
        <v>0</v>
      </c>
      <c r="F757" s="13">
        <v>0</v>
      </c>
      <c r="G757" s="13">
        <v>0</v>
      </c>
      <c r="H757" s="13">
        <v>0</v>
      </c>
      <c r="I757" s="13">
        <v>0</v>
      </c>
      <c r="J757" s="13">
        <v>0</v>
      </c>
      <c r="K757" s="13">
        <v>0</v>
      </c>
      <c r="L757" s="13">
        <v>0</v>
      </c>
      <c r="M757" s="13">
        <v>0</v>
      </c>
      <c r="N757" s="13">
        <v>0</v>
      </c>
      <c r="O757" s="13">
        <v>0</v>
      </c>
      <c r="P757" s="13">
        <v>0</v>
      </c>
      <c r="Q757" s="13">
        <v>0</v>
      </c>
      <c r="R757" s="13">
        <v>0</v>
      </c>
      <c r="S757" s="13">
        <v>0</v>
      </c>
      <c r="T757" s="13"/>
      <c r="U757" s="14">
        <v>0</v>
      </c>
      <c r="V757" s="27">
        <f>SUMPRODUCT(A757:S757,MyLM!B$2:T$2)+MyLM!$U$2</f>
        <v>0.35694156252965875</v>
      </c>
    </row>
    <row r="758" spans="1:22">
      <c r="A758" s="13">
        <v>0</v>
      </c>
      <c r="B758" s="13">
        <v>1</v>
      </c>
      <c r="C758" s="13">
        <v>1</v>
      </c>
      <c r="D758" s="13">
        <v>0</v>
      </c>
      <c r="E758" s="13">
        <v>0</v>
      </c>
      <c r="F758" s="13">
        <v>0</v>
      </c>
      <c r="G758" s="13">
        <v>0</v>
      </c>
      <c r="H758" s="13">
        <v>0</v>
      </c>
      <c r="I758" s="13">
        <v>0</v>
      </c>
      <c r="J758" s="13">
        <v>0</v>
      </c>
      <c r="K758" s="13">
        <v>0</v>
      </c>
      <c r="L758" s="13">
        <v>0</v>
      </c>
      <c r="M758" s="13">
        <v>0</v>
      </c>
      <c r="N758" s="13">
        <v>0</v>
      </c>
      <c r="O758" s="13">
        <v>1</v>
      </c>
      <c r="P758" s="13">
        <v>0</v>
      </c>
      <c r="Q758" s="13">
        <v>0</v>
      </c>
      <c r="R758" s="13">
        <v>0</v>
      </c>
      <c r="S758" s="13">
        <v>0</v>
      </c>
      <c r="T758" s="13"/>
      <c r="U758" s="14">
        <v>0</v>
      </c>
      <c r="V758" s="27">
        <f>SUMPRODUCT(A758:S758,MyLM!B$2:T$2)+MyLM!$U$2</f>
        <v>0.27929090058530703</v>
      </c>
    </row>
    <row r="759" spans="1:22">
      <c r="A759" s="13">
        <v>0</v>
      </c>
      <c r="B759" s="13">
        <v>1</v>
      </c>
      <c r="C759" s="13">
        <v>1</v>
      </c>
      <c r="D759" s="13">
        <v>0</v>
      </c>
      <c r="E759" s="13">
        <v>0</v>
      </c>
      <c r="F759" s="13">
        <v>0</v>
      </c>
      <c r="G759" s="13">
        <v>0</v>
      </c>
      <c r="H759" s="13">
        <v>0</v>
      </c>
      <c r="I759" s="13">
        <v>0</v>
      </c>
      <c r="J759" s="13">
        <v>0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  <c r="T759" s="13"/>
      <c r="U759" s="14">
        <v>0</v>
      </c>
      <c r="V759" s="27">
        <f>SUMPRODUCT(A759:S759,MyLM!B$2:T$2)+MyLM!$U$2</f>
        <v>0.45834920206860136</v>
      </c>
    </row>
    <row r="760" spans="1:22">
      <c r="A760" s="13">
        <v>0</v>
      </c>
      <c r="B760" s="13">
        <v>1</v>
      </c>
      <c r="C760" s="13">
        <v>1</v>
      </c>
      <c r="D760" s="13">
        <v>0</v>
      </c>
      <c r="E760" s="13">
        <v>0</v>
      </c>
      <c r="F760" s="13">
        <v>1</v>
      </c>
      <c r="G760" s="13">
        <v>0</v>
      </c>
      <c r="H760" s="13">
        <v>0</v>
      </c>
      <c r="I760" s="13">
        <v>0</v>
      </c>
      <c r="J760" s="13">
        <v>1</v>
      </c>
      <c r="K760" s="13">
        <v>0</v>
      </c>
      <c r="L760" s="13">
        <v>0</v>
      </c>
      <c r="M760" s="13">
        <v>0</v>
      </c>
      <c r="N760" s="13">
        <v>0</v>
      </c>
      <c r="O760" s="13">
        <v>0</v>
      </c>
      <c r="P760" s="13">
        <v>0</v>
      </c>
      <c r="Q760" s="13">
        <v>0</v>
      </c>
      <c r="R760" s="13">
        <v>0</v>
      </c>
      <c r="S760" s="13">
        <v>0</v>
      </c>
      <c r="T760" s="13"/>
      <c r="U760" s="14">
        <v>0</v>
      </c>
      <c r="V760" s="27">
        <f>SUMPRODUCT(A760:S760,MyLM!B$2:T$2)+MyLM!$U$2</f>
        <v>0.61744112100075066</v>
      </c>
    </row>
    <row r="761" spans="1:22">
      <c r="A761" s="13">
        <v>0</v>
      </c>
      <c r="B761" s="13">
        <v>0</v>
      </c>
      <c r="C761" s="13">
        <v>0</v>
      </c>
      <c r="D761" s="13">
        <v>1</v>
      </c>
      <c r="E761" s="13">
        <v>0</v>
      </c>
      <c r="F761" s="13">
        <v>0</v>
      </c>
      <c r="G761" s="13">
        <v>0</v>
      </c>
      <c r="H761" s="13">
        <v>0</v>
      </c>
      <c r="I761" s="13">
        <v>0</v>
      </c>
      <c r="J761" s="13">
        <v>0</v>
      </c>
      <c r="K761" s="13">
        <v>0</v>
      </c>
      <c r="L761" s="13">
        <v>0</v>
      </c>
      <c r="M761" s="13">
        <v>0</v>
      </c>
      <c r="N761" s="13">
        <v>0</v>
      </c>
      <c r="O761" s="13">
        <v>0</v>
      </c>
      <c r="P761" s="13">
        <v>0</v>
      </c>
      <c r="Q761" s="13">
        <v>0</v>
      </c>
      <c r="R761" s="13">
        <v>0</v>
      </c>
      <c r="S761" s="13">
        <v>0</v>
      </c>
      <c r="T761" s="13"/>
      <c r="U761" s="14">
        <v>0</v>
      </c>
      <c r="V761" s="27">
        <f>SUMPRODUCT(A761:S761,MyLM!B$2:T$2)+MyLM!$U$2</f>
        <v>0.55622905955712376</v>
      </c>
    </row>
    <row r="762" spans="1:22">
      <c r="A762" s="13">
        <v>0</v>
      </c>
      <c r="B762" s="13">
        <v>1</v>
      </c>
      <c r="C762" s="13">
        <v>1</v>
      </c>
      <c r="D762" s="13">
        <v>0</v>
      </c>
      <c r="E762" s="13">
        <v>0</v>
      </c>
      <c r="F762" s="13">
        <v>0</v>
      </c>
      <c r="G762" s="13">
        <v>0</v>
      </c>
      <c r="H762" s="13">
        <v>0</v>
      </c>
      <c r="I762" s="13">
        <v>0</v>
      </c>
      <c r="J762" s="13">
        <v>0</v>
      </c>
      <c r="K762" s="13">
        <v>0</v>
      </c>
      <c r="L762" s="13">
        <v>0</v>
      </c>
      <c r="M762" s="13">
        <v>0</v>
      </c>
      <c r="N762" s="13">
        <v>0</v>
      </c>
      <c r="O762" s="13">
        <v>0</v>
      </c>
      <c r="P762" s="13">
        <v>0</v>
      </c>
      <c r="Q762" s="13">
        <v>0</v>
      </c>
      <c r="R762" s="13">
        <v>0</v>
      </c>
      <c r="S762" s="13">
        <v>0</v>
      </c>
      <c r="T762" s="13"/>
      <c r="U762" s="14">
        <v>0</v>
      </c>
      <c r="V762" s="27">
        <f>SUMPRODUCT(A762:S762,MyLM!B$2:T$2)+MyLM!$U$2</f>
        <v>0.45834920206860136</v>
      </c>
    </row>
    <row r="763" spans="1:22">
      <c r="A763" s="13">
        <v>0</v>
      </c>
      <c r="B763" s="13">
        <v>1</v>
      </c>
      <c r="C763" s="13">
        <v>1</v>
      </c>
      <c r="D763" s="13">
        <v>0</v>
      </c>
      <c r="E763" s="13">
        <v>0</v>
      </c>
      <c r="F763" s="13">
        <v>1</v>
      </c>
      <c r="G763" s="13">
        <v>0</v>
      </c>
      <c r="H763" s="13">
        <v>0</v>
      </c>
      <c r="I763" s="13">
        <v>0</v>
      </c>
      <c r="J763" s="13">
        <v>0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13">
        <v>0</v>
      </c>
      <c r="T763" s="13"/>
      <c r="U763" s="14">
        <v>0</v>
      </c>
      <c r="V763" s="27">
        <f>SUMPRODUCT(A763:S763,MyLM!B$2:T$2)+MyLM!$U$2</f>
        <v>0.20801201638965477</v>
      </c>
    </row>
    <row r="764" spans="1:22">
      <c r="A764" s="13">
        <v>0</v>
      </c>
      <c r="B764" s="13">
        <v>1</v>
      </c>
      <c r="C764" s="13">
        <v>0</v>
      </c>
      <c r="D764" s="13">
        <v>0</v>
      </c>
      <c r="E764" s="13">
        <v>0</v>
      </c>
      <c r="F764" s="13">
        <v>0</v>
      </c>
      <c r="G764" s="13">
        <v>1</v>
      </c>
      <c r="H764" s="13">
        <v>0</v>
      </c>
      <c r="I764" s="13">
        <v>0</v>
      </c>
      <c r="J764" s="13">
        <v>0</v>
      </c>
      <c r="K764" s="13">
        <v>0</v>
      </c>
      <c r="L764" s="13">
        <v>0</v>
      </c>
      <c r="M764" s="13">
        <v>0</v>
      </c>
      <c r="N764" s="13">
        <v>1</v>
      </c>
      <c r="O764" s="13">
        <v>0</v>
      </c>
      <c r="P764" s="13">
        <v>0</v>
      </c>
      <c r="Q764" s="13">
        <v>0</v>
      </c>
      <c r="R764" s="13">
        <v>1</v>
      </c>
      <c r="S764" s="13">
        <v>0</v>
      </c>
      <c r="T764" s="13"/>
      <c r="U764" s="14">
        <v>0</v>
      </c>
      <c r="V764" s="27">
        <f>SUMPRODUCT(A764:S764,MyLM!B$2:T$2)+MyLM!$U$2</f>
        <v>-2.0196373522965161E-2</v>
      </c>
    </row>
    <row r="765" spans="1:22">
      <c r="A765" s="13">
        <v>0</v>
      </c>
      <c r="B765" s="13">
        <v>1</v>
      </c>
      <c r="C765" s="13">
        <v>0</v>
      </c>
      <c r="D765" s="13">
        <v>0</v>
      </c>
      <c r="E765" s="13">
        <v>0</v>
      </c>
      <c r="F765" s="13">
        <v>0</v>
      </c>
      <c r="G765" s="13">
        <v>0</v>
      </c>
      <c r="H765" s="13">
        <v>0</v>
      </c>
      <c r="I765" s="13">
        <v>0</v>
      </c>
      <c r="J765" s="13">
        <v>0</v>
      </c>
      <c r="K765" s="13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0</v>
      </c>
      <c r="Q765" s="13">
        <v>0</v>
      </c>
      <c r="R765" s="13">
        <v>0</v>
      </c>
      <c r="S765" s="13">
        <v>0</v>
      </c>
      <c r="T765" s="13"/>
      <c r="U765" s="14">
        <v>0</v>
      </c>
      <c r="V765" s="27">
        <f>SUMPRODUCT(A765:S765,MyLM!B$2:T$2)+MyLM!$U$2</f>
        <v>0.40818870092053694</v>
      </c>
    </row>
    <row r="766" spans="1:22">
      <c r="A766" s="13">
        <v>1</v>
      </c>
      <c r="B766" s="13">
        <v>0</v>
      </c>
      <c r="C766" s="13">
        <v>1</v>
      </c>
      <c r="D766" s="13">
        <v>0</v>
      </c>
      <c r="E766" s="13">
        <v>0</v>
      </c>
      <c r="F766" s="13">
        <v>0</v>
      </c>
      <c r="G766" s="13">
        <v>0</v>
      </c>
      <c r="H766" s="13">
        <v>0</v>
      </c>
      <c r="I766" s="13">
        <v>0</v>
      </c>
      <c r="J766" s="13">
        <v>0</v>
      </c>
      <c r="K766" s="13">
        <v>0</v>
      </c>
      <c r="L766" s="13">
        <v>0</v>
      </c>
      <c r="M766" s="13">
        <v>0</v>
      </c>
      <c r="N766" s="13">
        <v>0</v>
      </c>
      <c r="O766" s="13">
        <v>0</v>
      </c>
      <c r="P766" s="13">
        <v>0</v>
      </c>
      <c r="Q766" s="13">
        <v>0</v>
      </c>
      <c r="R766" s="13">
        <v>0</v>
      </c>
      <c r="S766" s="13">
        <v>0</v>
      </c>
      <c r="T766" s="13"/>
      <c r="U766" s="14">
        <v>0</v>
      </c>
      <c r="V766" s="27">
        <f>SUMPRODUCT(A766:S766,MyLM!B$2:T$2)+MyLM!$U$2</f>
        <v>0.34239114426336537</v>
      </c>
    </row>
    <row r="767" spans="1:22">
      <c r="A767" s="13">
        <v>0</v>
      </c>
      <c r="B767" s="13">
        <v>1</v>
      </c>
      <c r="C767" s="13">
        <v>0</v>
      </c>
      <c r="D767" s="13">
        <v>0</v>
      </c>
      <c r="E767" s="13">
        <v>0</v>
      </c>
      <c r="F767" s="13">
        <v>0</v>
      </c>
      <c r="G767" s="13">
        <v>0</v>
      </c>
      <c r="H767" s="13">
        <v>0</v>
      </c>
      <c r="I767" s="13">
        <v>0</v>
      </c>
      <c r="J767" s="13">
        <v>0</v>
      </c>
      <c r="K767" s="13">
        <v>0</v>
      </c>
      <c r="L767" s="13">
        <v>0</v>
      </c>
      <c r="M767" s="13">
        <v>0</v>
      </c>
      <c r="N767" s="13">
        <v>0</v>
      </c>
      <c r="O767" s="13">
        <v>0</v>
      </c>
      <c r="P767" s="13">
        <v>0</v>
      </c>
      <c r="Q767" s="13">
        <v>0</v>
      </c>
      <c r="R767" s="13">
        <v>1</v>
      </c>
      <c r="S767" s="13">
        <v>0</v>
      </c>
      <c r="T767" s="13"/>
      <c r="U767" s="14">
        <v>0</v>
      </c>
      <c r="V767" s="27">
        <f>SUMPRODUCT(A767:S767,MyLM!B$2:T$2)+MyLM!$U$2</f>
        <v>0.11407389711685367</v>
      </c>
    </row>
    <row r="768" spans="1:22">
      <c r="A768" s="13">
        <v>1</v>
      </c>
      <c r="B768" s="13">
        <v>0</v>
      </c>
      <c r="C768" s="13">
        <v>0</v>
      </c>
      <c r="D768" s="13">
        <v>1</v>
      </c>
      <c r="E768" s="13">
        <v>0</v>
      </c>
      <c r="F768" s="13">
        <v>0</v>
      </c>
      <c r="G768" s="13">
        <v>0</v>
      </c>
      <c r="H768" s="13">
        <v>0</v>
      </c>
      <c r="I768" s="13">
        <v>0</v>
      </c>
      <c r="J768" s="13">
        <v>0</v>
      </c>
      <c r="K768" s="13">
        <v>0</v>
      </c>
      <c r="L768" s="13">
        <v>0</v>
      </c>
      <c r="M768" s="13">
        <v>0</v>
      </c>
      <c r="N768" s="13">
        <v>0</v>
      </c>
      <c r="O768" s="13">
        <v>0</v>
      </c>
      <c r="P768" s="13">
        <v>0</v>
      </c>
      <c r="Q768" s="13">
        <v>0</v>
      </c>
      <c r="R768" s="13">
        <v>1</v>
      </c>
      <c r="S768" s="13">
        <v>0</v>
      </c>
      <c r="T768" s="13"/>
      <c r="U768" s="14">
        <v>0</v>
      </c>
      <c r="V768" s="27">
        <f>SUMPRODUCT(A768:S768,MyLM!B$2:T$2)+MyLM!$U$2</f>
        <v>6.2826758725975484E-2</v>
      </c>
    </row>
    <row r="769" spans="1:22">
      <c r="A769" s="13">
        <v>1</v>
      </c>
      <c r="B769" s="13">
        <v>0</v>
      </c>
      <c r="C769" s="13">
        <v>1</v>
      </c>
      <c r="D769" s="13">
        <v>0</v>
      </c>
      <c r="E769" s="13">
        <v>0</v>
      </c>
      <c r="F769" s="13">
        <v>0</v>
      </c>
      <c r="G769" s="13">
        <v>0</v>
      </c>
      <c r="H769" s="13">
        <v>0</v>
      </c>
      <c r="I769" s="13">
        <v>0</v>
      </c>
      <c r="J769" s="13">
        <v>0</v>
      </c>
      <c r="K769" s="13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0</v>
      </c>
      <c r="S769" s="13">
        <v>0</v>
      </c>
      <c r="T769" s="13"/>
      <c r="U769" s="14">
        <v>0</v>
      </c>
      <c r="V769" s="27">
        <f>SUMPRODUCT(A769:S769,MyLM!B$2:T$2)+MyLM!$U$2</f>
        <v>0.34239114426336537</v>
      </c>
    </row>
    <row r="770" spans="1:22">
      <c r="A770" s="13">
        <v>1</v>
      </c>
      <c r="B770" s="13">
        <v>0</v>
      </c>
      <c r="C770" s="13">
        <v>1</v>
      </c>
      <c r="D770" s="13">
        <v>0</v>
      </c>
      <c r="E770" s="13">
        <v>0</v>
      </c>
      <c r="F770" s="13">
        <v>0</v>
      </c>
      <c r="G770" s="13">
        <v>1</v>
      </c>
      <c r="H770" s="13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  <c r="Q770" s="13">
        <v>0</v>
      </c>
      <c r="R770" s="13">
        <v>1</v>
      </c>
      <c r="S770" s="13">
        <v>0</v>
      </c>
      <c r="T770" s="13"/>
      <c r="U770" s="14">
        <v>0</v>
      </c>
      <c r="V770" s="27">
        <f>SUMPRODUCT(A770:S770,MyLM!B$2:T$2)+MyLM!$U$2</f>
        <v>-0.19539152227030426</v>
      </c>
    </row>
    <row r="771" spans="1:22">
      <c r="A771" s="13">
        <v>0</v>
      </c>
      <c r="B771" s="13">
        <v>0</v>
      </c>
      <c r="C771" s="13">
        <v>1</v>
      </c>
      <c r="D771" s="13">
        <v>0</v>
      </c>
      <c r="E771" s="13">
        <v>0</v>
      </c>
      <c r="F771" s="13">
        <v>0</v>
      </c>
      <c r="G771" s="13">
        <v>0</v>
      </c>
      <c r="H771" s="13">
        <v>0</v>
      </c>
      <c r="I771" s="13">
        <v>0</v>
      </c>
      <c r="J771" s="13">
        <v>0</v>
      </c>
      <c r="K771" s="13">
        <v>0</v>
      </c>
      <c r="L771" s="13">
        <v>0</v>
      </c>
      <c r="M771" s="13">
        <v>0</v>
      </c>
      <c r="N771" s="13">
        <v>0</v>
      </c>
      <c r="O771" s="13">
        <v>0</v>
      </c>
      <c r="P771" s="13">
        <v>0</v>
      </c>
      <c r="Q771" s="13">
        <v>0</v>
      </c>
      <c r="R771" s="13">
        <v>0</v>
      </c>
      <c r="S771" s="13">
        <v>0</v>
      </c>
      <c r="T771" s="13"/>
      <c r="U771" s="14">
        <v>0</v>
      </c>
      <c r="V771" s="27">
        <f>SUMPRODUCT(A771:S771,MyLM!B$2:T$2)+MyLM!$U$2</f>
        <v>0.54167864129083032</v>
      </c>
    </row>
    <row r="772" spans="1:22">
      <c r="A772" s="13">
        <v>1</v>
      </c>
      <c r="B772" s="13">
        <v>0</v>
      </c>
      <c r="C772" s="13">
        <v>0</v>
      </c>
      <c r="D772" s="13">
        <v>0</v>
      </c>
      <c r="E772" s="13">
        <v>0</v>
      </c>
      <c r="F772" s="13">
        <v>0</v>
      </c>
      <c r="G772" s="13">
        <v>0</v>
      </c>
      <c r="H772" s="13">
        <v>0</v>
      </c>
      <c r="I772" s="13">
        <v>0</v>
      </c>
      <c r="J772" s="13">
        <v>0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/>
      <c r="U772" s="14">
        <v>0</v>
      </c>
      <c r="V772" s="27">
        <f>SUMPRODUCT(A772:S772,MyLM!B$2:T$2)+MyLM!$U$2</f>
        <v>0.29223064311530089</v>
      </c>
    </row>
    <row r="773" spans="1:22">
      <c r="A773" s="13">
        <v>1</v>
      </c>
      <c r="B773" s="13">
        <v>0</v>
      </c>
      <c r="C773" s="13">
        <v>0</v>
      </c>
      <c r="D773" s="13">
        <v>1</v>
      </c>
      <c r="E773" s="13">
        <v>0</v>
      </c>
      <c r="F773" s="13">
        <v>0</v>
      </c>
      <c r="G773" s="13">
        <v>0</v>
      </c>
      <c r="H773" s="13">
        <v>0</v>
      </c>
      <c r="I773" s="13">
        <v>0</v>
      </c>
      <c r="J773" s="13">
        <v>0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1</v>
      </c>
      <c r="R773" s="13">
        <v>0</v>
      </c>
      <c r="S773" s="13">
        <v>0</v>
      </c>
      <c r="T773" s="13"/>
      <c r="U773" s="14">
        <v>0</v>
      </c>
      <c r="V773" s="27">
        <f>SUMPRODUCT(A773:S773,MyLM!B$2:T$2)+MyLM!$U$2</f>
        <v>0.56374428949799749</v>
      </c>
    </row>
    <row r="774" spans="1:22">
      <c r="A774" s="13">
        <v>0</v>
      </c>
      <c r="B774" s="13">
        <v>0</v>
      </c>
      <c r="C774" s="13">
        <v>1</v>
      </c>
      <c r="D774" s="13">
        <v>0</v>
      </c>
      <c r="E774" s="13">
        <v>0</v>
      </c>
      <c r="F774" s="13">
        <v>0</v>
      </c>
      <c r="G774" s="13">
        <v>0</v>
      </c>
      <c r="H774" s="13">
        <v>0</v>
      </c>
      <c r="I774" s="13">
        <v>0</v>
      </c>
      <c r="J774" s="13">
        <v>0</v>
      </c>
      <c r="K774" s="13">
        <v>0</v>
      </c>
      <c r="L774" s="13">
        <v>0</v>
      </c>
      <c r="M774" s="13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0</v>
      </c>
      <c r="S774" s="13">
        <v>0</v>
      </c>
      <c r="T774" s="13"/>
      <c r="U774" s="14">
        <v>0</v>
      </c>
      <c r="V774" s="27">
        <f>SUMPRODUCT(A774:S774,MyLM!B$2:T$2)+MyLM!$U$2</f>
        <v>0.54167864129083032</v>
      </c>
    </row>
    <row r="775" spans="1:22">
      <c r="A775" s="13">
        <v>0</v>
      </c>
      <c r="B775" s="13">
        <v>1</v>
      </c>
      <c r="C775" s="13">
        <v>1</v>
      </c>
      <c r="D775" s="13">
        <v>0</v>
      </c>
      <c r="E775" s="13">
        <v>0</v>
      </c>
      <c r="F775" s="13">
        <v>0</v>
      </c>
      <c r="G775" s="13">
        <v>0</v>
      </c>
      <c r="H775" s="13">
        <v>0</v>
      </c>
      <c r="I775" s="13">
        <v>0</v>
      </c>
      <c r="J775" s="13">
        <v>0</v>
      </c>
      <c r="K775" s="13">
        <v>0</v>
      </c>
      <c r="L775" s="13">
        <v>0</v>
      </c>
      <c r="M775" s="13">
        <v>0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  <c r="T775" s="13"/>
      <c r="U775" s="14">
        <v>0</v>
      </c>
      <c r="V775" s="27">
        <f>SUMPRODUCT(A775:S775,MyLM!B$2:T$2)+MyLM!$U$2</f>
        <v>0.45834920206860136</v>
      </c>
    </row>
    <row r="776" spans="1:22">
      <c r="A776" s="13">
        <v>1</v>
      </c>
      <c r="B776" s="13">
        <v>0</v>
      </c>
      <c r="C776" s="13">
        <v>0</v>
      </c>
      <c r="D776" s="13">
        <v>1</v>
      </c>
      <c r="E776" s="13">
        <v>0</v>
      </c>
      <c r="F776" s="13">
        <v>1</v>
      </c>
      <c r="G776" s="13">
        <v>1</v>
      </c>
      <c r="H776" s="13">
        <v>0</v>
      </c>
      <c r="I776" s="13">
        <v>0</v>
      </c>
      <c r="J776" s="13">
        <v>0</v>
      </c>
      <c r="K776" s="13">
        <v>0</v>
      </c>
      <c r="L776" s="13">
        <v>0</v>
      </c>
      <c r="M776" s="13">
        <v>0</v>
      </c>
      <c r="N776" s="13">
        <v>0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  <c r="T776" s="13"/>
      <c r="U776" s="14">
        <v>0</v>
      </c>
      <c r="V776" s="27">
        <f>SUMPRODUCT(A776:S776,MyLM!B$2:T$2)+MyLM!$U$2</f>
        <v>-0.13706348587927425</v>
      </c>
    </row>
    <row r="777" spans="1:22">
      <c r="A777" s="13">
        <v>1</v>
      </c>
      <c r="B777" s="13">
        <v>0</v>
      </c>
      <c r="C777" s="13">
        <v>1</v>
      </c>
      <c r="D777" s="13">
        <v>0</v>
      </c>
      <c r="E777" s="13">
        <v>0</v>
      </c>
      <c r="F777" s="13">
        <v>0</v>
      </c>
      <c r="G777" s="13">
        <v>0</v>
      </c>
      <c r="H777" s="13">
        <v>0</v>
      </c>
      <c r="I777" s="13">
        <v>0</v>
      </c>
      <c r="J777" s="13">
        <v>0</v>
      </c>
      <c r="K777" s="13">
        <v>0</v>
      </c>
      <c r="L777" s="13">
        <v>0</v>
      </c>
      <c r="M777" s="13">
        <v>0</v>
      </c>
      <c r="N777" s="13">
        <v>0</v>
      </c>
      <c r="O777" s="13">
        <v>1</v>
      </c>
      <c r="P777" s="13">
        <v>0</v>
      </c>
      <c r="Q777" s="13">
        <v>1</v>
      </c>
      <c r="R777" s="13">
        <v>0</v>
      </c>
      <c r="S777" s="13">
        <v>0</v>
      </c>
      <c r="T777" s="13"/>
      <c r="U777" s="14">
        <v>0</v>
      </c>
      <c r="V777" s="27">
        <f>SUMPRODUCT(A777:S777,MyLM!B$2:T$2)+MyLM!$U$2</f>
        <v>0.37013556974840978</v>
      </c>
    </row>
    <row r="778" spans="1:22">
      <c r="A778" s="13">
        <v>0</v>
      </c>
      <c r="B778" s="13">
        <v>1</v>
      </c>
      <c r="C778" s="13">
        <v>0</v>
      </c>
      <c r="D778" s="13">
        <v>0</v>
      </c>
      <c r="E778" s="13">
        <v>0</v>
      </c>
      <c r="F778" s="13">
        <v>1</v>
      </c>
      <c r="G778" s="13">
        <v>1</v>
      </c>
      <c r="H778" s="13">
        <v>0</v>
      </c>
      <c r="I778" s="13">
        <v>0</v>
      </c>
      <c r="J778" s="13">
        <v>0</v>
      </c>
      <c r="K778" s="13">
        <v>0</v>
      </c>
      <c r="L778" s="13">
        <v>0</v>
      </c>
      <c r="M778" s="13">
        <v>0</v>
      </c>
      <c r="N778" s="13">
        <v>0</v>
      </c>
      <c r="O778" s="13">
        <v>0</v>
      </c>
      <c r="P778" s="13">
        <v>0</v>
      </c>
      <c r="Q778" s="13">
        <v>0</v>
      </c>
      <c r="R778" s="13">
        <v>1</v>
      </c>
      <c r="S778" s="13">
        <v>0</v>
      </c>
      <c r="T778" s="13"/>
      <c r="U778" s="14">
        <v>0</v>
      </c>
      <c r="V778" s="27">
        <f>SUMPRODUCT(A778:S778,MyLM!B$2:T$2)+MyLM!$U$2</f>
        <v>-0.37993115129207927</v>
      </c>
    </row>
    <row r="779" spans="1:22">
      <c r="A779" s="13">
        <v>1</v>
      </c>
      <c r="B779" s="13">
        <v>0</v>
      </c>
      <c r="C779" s="13">
        <v>1</v>
      </c>
      <c r="D779" s="13">
        <v>0</v>
      </c>
      <c r="E779" s="13">
        <v>0</v>
      </c>
      <c r="F779" s="13">
        <v>0</v>
      </c>
      <c r="G779" s="13">
        <v>0</v>
      </c>
      <c r="H779" s="13">
        <v>0</v>
      </c>
      <c r="I779" s="13">
        <v>0</v>
      </c>
      <c r="J779" s="13">
        <v>0</v>
      </c>
      <c r="K779" s="13">
        <v>0</v>
      </c>
      <c r="L779" s="13">
        <v>0</v>
      </c>
      <c r="M779" s="13">
        <v>0</v>
      </c>
      <c r="N779" s="13">
        <v>0</v>
      </c>
      <c r="O779" s="13">
        <v>1</v>
      </c>
      <c r="P779" s="13">
        <v>0</v>
      </c>
      <c r="Q779" s="13">
        <v>0</v>
      </c>
      <c r="R779" s="13">
        <v>0</v>
      </c>
      <c r="S779" s="13">
        <v>0</v>
      </c>
      <c r="T779" s="13"/>
      <c r="U779" s="14">
        <v>0</v>
      </c>
      <c r="V779" s="27">
        <f>SUMPRODUCT(A779:S779,MyLM!B$2:T$2)+MyLM!$U$2</f>
        <v>0.16333284278007104</v>
      </c>
    </row>
    <row r="780" spans="1:22">
      <c r="A780" s="13">
        <v>0</v>
      </c>
      <c r="B780" s="13">
        <v>0</v>
      </c>
      <c r="C780" s="13">
        <v>1</v>
      </c>
      <c r="D780" s="13">
        <v>0</v>
      </c>
      <c r="E780" s="13">
        <v>0</v>
      </c>
      <c r="F780" s="13">
        <v>0</v>
      </c>
      <c r="G780" s="13">
        <v>1</v>
      </c>
      <c r="H780" s="13">
        <v>0</v>
      </c>
      <c r="I780" s="13">
        <v>0</v>
      </c>
      <c r="J780" s="13">
        <v>0</v>
      </c>
      <c r="K780" s="13">
        <v>0</v>
      </c>
      <c r="L780" s="13">
        <v>1</v>
      </c>
      <c r="M780" s="13">
        <v>0</v>
      </c>
      <c r="N780" s="13">
        <v>0</v>
      </c>
      <c r="O780" s="13">
        <v>1</v>
      </c>
      <c r="P780" s="13">
        <v>0</v>
      </c>
      <c r="Q780" s="13">
        <v>0</v>
      </c>
      <c r="R780" s="13">
        <v>0</v>
      </c>
      <c r="S780" s="13">
        <v>0</v>
      </c>
      <c r="T780" s="13"/>
      <c r="U780" s="14">
        <v>0</v>
      </c>
      <c r="V780" s="27">
        <f>SUMPRODUCT(A780:S780,MyLM!B$2:T$2)+MyLM!$U$2</f>
        <v>0.3974363247765238</v>
      </c>
    </row>
    <row r="781" spans="1:22">
      <c r="A781" s="13">
        <v>0</v>
      </c>
      <c r="B781" s="13">
        <v>0</v>
      </c>
      <c r="C781" s="13">
        <v>1</v>
      </c>
      <c r="D781" s="13">
        <v>0</v>
      </c>
      <c r="E781" s="13">
        <v>0</v>
      </c>
      <c r="F781" s="13">
        <v>0</v>
      </c>
      <c r="G781" s="13">
        <v>0</v>
      </c>
      <c r="H781" s="13">
        <v>0</v>
      </c>
      <c r="I781" s="13">
        <v>0</v>
      </c>
      <c r="J781" s="13">
        <v>0</v>
      </c>
      <c r="K781" s="13">
        <v>0</v>
      </c>
      <c r="L781" s="13">
        <v>0</v>
      </c>
      <c r="M781" s="13">
        <v>0</v>
      </c>
      <c r="N781" s="13">
        <v>0</v>
      </c>
      <c r="O781" s="13">
        <v>1</v>
      </c>
      <c r="P781" s="13">
        <v>0</v>
      </c>
      <c r="Q781" s="13">
        <v>0</v>
      </c>
      <c r="R781" s="13">
        <v>0</v>
      </c>
      <c r="S781" s="13">
        <v>0</v>
      </c>
      <c r="T781" s="13"/>
      <c r="U781" s="14">
        <v>0</v>
      </c>
      <c r="V781" s="27">
        <f>SUMPRODUCT(A781:S781,MyLM!B$2:T$2)+MyLM!$U$2</f>
        <v>0.362620339807536</v>
      </c>
    </row>
    <row r="782" spans="1:22">
      <c r="A782" s="13">
        <v>0</v>
      </c>
      <c r="B782" s="13">
        <v>0</v>
      </c>
      <c r="C782" s="13">
        <v>1</v>
      </c>
      <c r="D782" s="13">
        <v>0</v>
      </c>
      <c r="E782" s="13">
        <v>0</v>
      </c>
      <c r="F782" s="13">
        <v>1</v>
      </c>
      <c r="G782" s="13">
        <v>1</v>
      </c>
      <c r="H782" s="13">
        <v>0</v>
      </c>
      <c r="I782" s="13">
        <v>0</v>
      </c>
      <c r="J782" s="13">
        <v>0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0</v>
      </c>
      <c r="Q782" s="13">
        <v>0</v>
      </c>
      <c r="R782" s="13">
        <v>0</v>
      </c>
      <c r="S782" s="13">
        <v>0</v>
      </c>
      <c r="T782" s="13"/>
      <c r="U782" s="14">
        <v>0</v>
      </c>
      <c r="V782" s="27">
        <f>SUMPRODUCT(A782:S782,MyLM!B$2:T$2)+MyLM!$U$2</f>
        <v>4.7673592881897375E-2</v>
      </c>
    </row>
    <row r="783" spans="1:22">
      <c r="A783" s="13">
        <v>1</v>
      </c>
      <c r="B783" s="13">
        <v>0</v>
      </c>
      <c r="C783" s="13">
        <v>0</v>
      </c>
      <c r="D783" s="13">
        <v>1</v>
      </c>
      <c r="E783" s="13">
        <v>0</v>
      </c>
      <c r="F783" s="13">
        <v>1</v>
      </c>
      <c r="G783" s="13">
        <v>0</v>
      </c>
      <c r="H783" s="13">
        <v>0</v>
      </c>
      <c r="I783" s="13">
        <v>1</v>
      </c>
      <c r="J783" s="13">
        <v>0</v>
      </c>
      <c r="K783" s="13">
        <v>0</v>
      </c>
      <c r="L783" s="13">
        <v>0</v>
      </c>
      <c r="M783" s="13">
        <v>0</v>
      </c>
      <c r="N783" s="13">
        <v>0</v>
      </c>
      <c r="O783" s="13">
        <v>0</v>
      </c>
      <c r="P783" s="13">
        <v>0</v>
      </c>
      <c r="Q783" s="13">
        <v>0</v>
      </c>
      <c r="R783" s="13">
        <v>0</v>
      </c>
      <c r="S783" s="13">
        <v>0</v>
      </c>
      <c r="T783" s="13"/>
      <c r="U783" s="14">
        <v>0</v>
      </c>
      <c r="V783" s="27">
        <f>SUMPRODUCT(A783:S783,MyLM!B$2:T$2)+MyLM!$U$2</f>
        <v>0.30686911093011671</v>
      </c>
    </row>
    <row r="784" spans="1:22">
      <c r="A784" s="13">
        <v>0</v>
      </c>
      <c r="B784" s="13">
        <v>0</v>
      </c>
      <c r="C784" s="13">
        <v>0</v>
      </c>
      <c r="D784" s="13">
        <v>0</v>
      </c>
      <c r="E784" s="13">
        <v>0</v>
      </c>
      <c r="F784" s="13">
        <v>1</v>
      </c>
      <c r="G784" s="13">
        <v>0</v>
      </c>
      <c r="H784" s="13">
        <v>0</v>
      </c>
      <c r="I784" s="13">
        <v>0</v>
      </c>
      <c r="J784" s="13">
        <v>0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0</v>
      </c>
      <c r="T784" s="13"/>
      <c r="U784" s="14">
        <v>0</v>
      </c>
      <c r="V784" s="27">
        <f>SUMPRODUCT(A784:S784,MyLM!B$2:T$2)+MyLM!$U$2</f>
        <v>0.24118095446381932</v>
      </c>
    </row>
    <row r="785" spans="1:22">
      <c r="A785" s="13">
        <v>0</v>
      </c>
      <c r="B785" s="13">
        <v>1</v>
      </c>
      <c r="C785" s="13">
        <v>1</v>
      </c>
      <c r="D785" s="13">
        <v>0</v>
      </c>
      <c r="E785" s="13">
        <v>0</v>
      </c>
      <c r="F785" s="13">
        <v>1</v>
      </c>
      <c r="G785" s="13">
        <v>0</v>
      </c>
      <c r="H785" s="13">
        <v>0</v>
      </c>
      <c r="I785" s="13">
        <v>0</v>
      </c>
      <c r="J785" s="13">
        <v>0</v>
      </c>
      <c r="K785" s="13">
        <v>0</v>
      </c>
      <c r="L785" s="13">
        <v>0</v>
      </c>
      <c r="M785" s="13">
        <v>0</v>
      </c>
      <c r="N785" s="13">
        <v>0</v>
      </c>
      <c r="O785" s="13">
        <v>1</v>
      </c>
      <c r="P785" s="13">
        <v>0</v>
      </c>
      <c r="Q785" s="13">
        <v>0</v>
      </c>
      <c r="R785" s="13">
        <v>0</v>
      </c>
      <c r="S785" s="13">
        <v>0</v>
      </c>
      <c r="T785" s="13"/>
      <c r="U785" s="14">
        <v>0</v>
      </c>
      <c r="V785" s="27">
        <f>SUMPRODUCT(A785:S785,MyLM!B$2:T$2)+MyLM!$U$2</f>
        <v>2.8953714906360395E-2</v>
      </c>
    </row>
    <row r="786" spans="1:22">
      <c r="A786" s="13">
        <v>0</v>
      </c>
      <c r="B786" s="13">
        <v>1</v>
      </c>
      <c r="C786" s="13">
        <v>0</v>
      </c>
      <c r="D786" s="13">
        <v>0</v>
      </c>
      <c r="E786" s="13">
        <v>0</v>
      </c>
      <c r="F786" s="13">
        <v>1</v>
      </c>
      <c r="G786" s="13">
        <v>0</v>
      </c>
      <c r="H786" s="13">
        <v>0</v>
      </c>
      <c r="I786" s="13">
        <v>0</v>
      </c>
      <c r="J786" s="13">
        <v>0</v>
      </c>
      <c r="K786" s="13">
        <v>0</v>
      </c>
      <c r="L786" s="13">
        <v>0</v>
      </c>
      <c r="M786" s="13">
        <v>0</v>
      </c>
      <c r="N786" s="13">
        <v>0</v>
      </c>
      <c r="O786" s="13">
        <v>0</v>
      </c>
      <c r="P786" s="13">
        <v>0</v>
      </c>
      <c r="Q786" s="13">
        <v>0</v>
      </c>
      <c r="R786" s="13">
        <v>0</v>
      </c>
      <c r="S786" s="13">
        <v>0</v>
      </c>
      <c r="T786" s="13"/>
      <c r="U786" s="14">
        <v>0</v>
      </c>
      <c r="V786" s="27">
        <f>SUMPRODUCT(A786:S786,MyLM!B$2:T$2)+MyLM!$U$2</f>
        <v>0.15785151524159036</v>
      </c>
    </row>
    <row r="787" spans="1:22">
      <c r="A787" s="13">
        <v>0</v>
      </c>
      <c r="B787" s="13">
        <v>0</v>
      </c>
      <c r="C787" s="13">
        <v>0</v>
      </c>
      <c r="D787" s="13">
        <v>1</v>
      </c>
      <c r="E787" s="13">
        <v>0</v>
      </c>
      <c r="F787" s="13">
        <v>0</v>
      </c>
      <c r="G787" s="13">
        <v>0</v>
      </c>
      <c r="H787" s="13">
        <v>0</v>
      </c>
      <c r="I787" s="13">
        <v>0</v>
      </c>
      <c r="J787" s="13">
        <v>0</v>
      </c>
      <c r="K787" s="13">
        <v>0</v>
      </c>
      <c r="L787" s="13">
        <v>0</v>
      </c>
      <c r="M787" s="13">
        <v>0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13">
        <v>0</v>
      </c>
      <c r="T787" s="13"/>
      <c r="U787" s="14">
        <v>0</v>
      </c>
      <c r="V787" s="27">
        <f>SUMPRODUCT(A787:S787,MyLM!B$2:T$2)+MyLM!$U$2</f>
        <v>0.55622905955712376</v>
      </c>
    </row>
    <row r="788" spans="1:22">
      <c r="A788" s="13">
        <v>1</v>
      </c>
      <c r="B788" s="13">
        <v>0</v>
      </c>
      <c r="C788" s="13">
        <v>0</v>
      </c>
      <c r="D788" s="13">
        <v>1</v>
      </c>
      <c r="E788" s="13">
        <v>0</v>
      </c>
      <c r="F788" s="13">
        <v>0</v>
      </c>
      <c r="G788" s="13">
        <v>1</v>
      </c>
      <c r="H788" s="13">
        <v>0</v>
      </c>
      <c r="I788" s="13">
        <v>0</v>
      </c>
      <c r="J788" s="13">
        <v>0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0</v>
      </c>
      <c r="Q788" s="13">
        <v>0</v>
      </c>
      <c r="R788" s="13">
        <v>0</v>
      </c>
      <c r="S788" s="13">
        <v>0</v>
      </c>
      <c r="T788" s="13"/>
      <c r="U788" s="14">
        <v>0</v>
      </c>
      <c r="V788" s="27">
        <f>SUMPRODUCT(A788:S788,MyLM!B$2:T$2)+MyLM!$U$2</f>
        <v>0.11327369979967233</v>
      </c>
    </row>
    <row r="789" spans="1:22">
      <c r="A789" s="13">
        <v>0</v>
      </c>
      <c r="B789" s="13">
        <v>0</v>
      </c>
      <c r="C789" s="13">
        <v>0</v>
      </c>
      <c r="D789" s="13">
        <v>0</v>
      </c>
      <c r="E789" s="13">
        <v>0</v>
      </c>
      <c r="F789" s="13">
        <v>1</v>
      </c>
      <c r="G789" s="13">
        <v>1</v>
      </c>
      <c r="H789" s="13">
        <v>0</v>
      </c>
      <c r="I789" s="13">
        <v>0</v>
      </c>
      <c r="J789" s="13">
        <v>1</v>
      </c>
      <c r="K789" s="13">
        <v>0</v>
      </c>
      <c r="L789" s="13">
        <v>0</v>
      </c>
      <c r="M789" s="13">
        <v>0</v>
      </c>
      <c r="N789" s="13">
        <v>0</v>
      </c>
      <c r="O789" s="13">
        <v>0</v>
      </c>
      <c r="P789" s="13">
        <v>0</v>
      </c>
      <c r="Q789" s="13">
        <v>0</v>
      </c>
      <c r="R789" s="13">
        <v>0</v>
      </c>
      <c r="S789" s="13">
        <v>0</v>
      </c>
      <c r="T789" s="13"/>
      <c r="U789" s="14">
        <v>0</v>
      </c>
      <c r="V789" s="27">
        <f>SUMPRODUCT(A789:S789,MyLM!B$2:T$2)+MyLM!$U$2</f>
        <v>0.40694219634492884</v>
      </c>
    </row>
    <row r="790" spans="1:22">
      <c r="A790" s="13">
        <v>1</v>
      </c>
      <c r="B790" s="13">
        <v>0</v>
      </c>
      <c r="C790" s="13">
        <v>0</v>
      </c>
      <c r="D790" s="13">
        <v>0</v>
      </c>
      <c r="E790" s="13">
        <v>0</v>
      </c>
      <c r="F790" s="13">
        <v>1</v>
      </c>
      <c r="G790" s="13">
        <v>0</v>
      </c>
      <c r="H790" s="13">
        <v>0</v>
      </c>
      <c r="I790" s="13">
        <v>0</v>
      </c>
      <c r="J790" s="13">
        <v>0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  <c r="Q790" s="13">
        <v>0</v>
      </c>
      <c r="R790" s="13">
        <v>0</v>
      </c>
      <c r="S790" s="13">
        <v>0</v>
      </c>
      <c r="T790" s="13"/>
      <c r="U790" s="14">
        <v>0</v>
      </c>
      <c r="V790" s="27">
        <f>SUMPRODUCT(A790:S790,MyLM!B$2:T$2)+MyLM!$U$2</f>
        <v>4.1893457436354364E-2</v>
      </c>
    </row>
    <row r="791" spans="1:22">
      <c r="A791" s="13">
        <v>0</v>
      </c>
      <c r="B791" s="13">
        <v>0</v>
      </c>
      <c r="C791" s="13">
        <v>0</v>
      </c>
      <c r="D791" s="13">
        <v>1</v>
      </c>
      <c r="E791" s="13">
        <v>0</v>
      </c>
      <c r="F791" s="13">
        <v>0</v>
      </c>
      <c r="G791" s="13">
        <v>0</v>
      </c>
      <c r="H791" s="13">
        <v>0</v>
      </c>
      <c r="I791" s="13">
        <v>0</v>
      </c>
      <c r="J791" s="13">
        <v>0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13">
        <v>0</v>
      </c>
      <c r="T791" s="13"/>
      <c r="U791" s="14">
        <v>0</v>
      </c>
      <c r="V791" s="27">
        <f>SUMPRODUCT(A791:S791,MyLM!B$2:T$2)+MyLM!$U$2</f>
        <v>0.55622905955712376</v>
      </c>
    </row>
    <row r="792" spans="1:22">
      <c r="A792" s="13">
        <v>0</v>
      </c>
      <c r="B792" s="13">
        <v>1</v>
      </c>
      <c r="C792" s="13">
        <v>1</v>
      </c>
      <c r="D792" s="13">
        <v>0</v>
      </c>
      <c r="E792" s="13">
        <v>0</v>
      </c>
      <c r="F792" s="13">
        <v>0</v>
      </c>
      <c r="G792" s="13">
        <v>0</v>
      </c>
      <c r="H792" s="13">
        <v>0</v>
      </c>
      <c r="I792" s="13">
        <v>0</v>
      </c>
      <c r="J792" s="13">
        <v>0</v>
      </c>
      <c r="K792" s="13">
        <v>0</v>
      </c>
      <c r="L792" s="13">
        <v>0</v>
      </c>
      <c r="M792" s="13">
        <v>0</v>
      </c>
      <c r="N792" s="13">
        <v>0</v>
      </c>
      <c r="O792" s="13">
        <v>0</v>
      </c>
      <c r="P792" s="13">
        <v>0</v>
      </c>
      <c r="Q792" s="13">
        <v>0</v>
      </c>
      <c r="R792" s="13">
        <v>1</v>
      </c>
      <c r="S792" s="13">
        <v>0</v>
      </c>
      <c r="T792" s="13"/>
      <c r="U792" s="14">
        <v>0</v>
      </c>
      <c r="V792" s="27">
        <f>SUMPRODUCT(A792:S792,MyLM!B$2:T$2)+MyLM!$U$2</f>
        <v>0.16423439826491809</v>
      </c>
    </row>
    <row r="793" spans="1:22">
      <c r="A793" s="13">
        <v>0</v>
      </c>
      <c r="B793" s="13">
        <v>0</v>
      </c>
      <c r="C793" s="13">
        <v>0</v>
      </c>
      <c r="D793" s="13">
        <v>0</v>
      </c>
      <c r="E793" s="13">
        <v>0</v>
      </c>
      <c r="F793" s="13">
        <v>1</v>
      </c>
      <c r="G793" s="13">
        <v>0</v>
      </c>
      <c r="H793" s="13">
        <v>0</v>
      </c>
      <c r="I793" s="13">
        <v>0</v>
      </c>
      <c r="J793" s="13">
        <v>0</v>
      </c>
      <c r="K793" s="13">
        <v>0</v>
      </c>
      <c r="L793" s="13">
        <v>0</v>
      </c>
      <c r="M793" s="13">
        <v>0</v>
      </c>
      <c r="N793" s="13">
        <v>0</v>
      </c>
      <c r="O793" s="13">
        <v>1</v>
      </c>
      <c r="P793" s="13">
        <v>0</v>
      </c>
      <c r="Q793" s="13">
        <v>0</v>
      </c>
      <c r="R793" s="13">
        <v>0</v>
      </c>
      <c r="S793" s="13">
        <v>0</v>
      </c>
      <c r="T793" s="13"/>
      <c r="U793" s="14">
        <v>0</v>
      </c>
      <c r="V793" s="27">
        <f>SUMPRODUCT(A793:S793,MyLM!B$2:T$2)+MyLM!$U$2</f>
        <v>6.2122652980524939E-2</v>
      </c>
    </row>
    <row r="794" spans="1:22">
      <c r="A794" s="13">
        <v>1</v>
      </c>
      <c r="B794" s="13">
        <v>0</v>
      </c>
      <c r="C794" s="13">
        <v>0</v>
      </c>
      <c r="D794" s="13">
        <v>0</v>
      </c>
      <c r="E794" s="13">
        <v>0</v>
      </c>
      <c r="F794" s="13">
        <v>0</v>
      </c>
      <c r="G794" s="13">
        <v>0</v>
      </c>
      <c r="H794" s="13">
        <v>0</v>
      </c>
      <c r="I794" s="13">
        <v>0</v>
      </c>
      <c r="J794" s="13">
        <v>0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0</v>
      </c>
      <c r="Q794" s="13">
        <v>1</v>
      </c>
      <c r="R794" s="13">
        <v>0</v>
      </c>
      <c r="S794" s="13">
        <v>0</v>
      </c>
      <c r="T794" s="13"/>
      <c r="U794" s="14">
        <v>0</v>
      </c>
      <c r="V794" s="27">
        <f>SUMPRODUCT(A794:S794,MyLM!B$2:T$2)+MyLM!$U$2</f>
        <v>0.49903337008363968</v>
      </c>
    </row>
    <row r="795" spans="1:22">
      <c r="A795" s="13">
        <v>0</v>
      </c>
      <c r="B795" s="13">
        <v>0</v>
      </c>
      <c r="C795" s="13">
        <v>0</v>
      </c>
      <c r="D795" s="13">
        <v>1</v>
      </c>
      <c r="E795" s="13">
        <v>0</v>
      </c>
      <c r="F795" s="13">
        <v>0</v>
      </c>
      <c r="G795" s="13">
        <v>0</v>
      </c>
      <c r="H795" s="13">
        <v>0</v>
      </c>
      <c r="I795" s="13">
        <v>0</v>
      </c>
      <c r="J795" s="13">
        <v>0</v>
      </c>
      <c r="K795" s="13">
        <v>0</v>
      </c>
      <c r="L795" s="13">
        <v>0</v>
      </c>
      <c r="M795" s="13">
        <v>0</v>
      </c>
      <c r="N795" s="13">
        <v>0</v>
      </c>
      <c r="O795" s="13">
        <v>0</v>
      </c>
      <c r="P795" s="13">
        <v>0</v>
      </c>
      <c r="Q795" s="13">
        <v>0</v>
      </c>
      <c r="R795" s="13">
        <v>1</v>
      </c>
      <c r="S795" s="13">
        <v>0</v>
      </c>
      <c r="T795" s="13"/>
      <c r="U795" s="14">
        <v>0</v>
      </c>
      <c r="V795" s="27">
        <f>SUMPRODUCT(A795:S795,MyLM!B$2:T$2)+MyLM!$U$2</f>
        <v>0.26211425575344044</v>
      </c>
    </row>
    <row r="796" spans="1:22">
      <c r="A796" s="13">
        <v>1</v>
      </c>
      <c r="B796" s="13">
        <v>0</v>
      </c>
      <c r="C796" s="13">
        <v>0</v>
      </c>
      <c r="D796" s="13">
        <v>0</v>
      </c>
      <c r="E796" s="13">
        <v>0</v>
      </c>
      <c r="F796" s="13">
        <v>0</v>
      </c>
      <c r="G796" s="13">
        <v>0</v>
      </c>
      <c r="H796" s="13">
        <v>0</v>
      </c>
      <c r="I796" s="13">
        <v>0</v>
      </c>
      <c r="J796" s="13">
        <v>0</v>
      </c>
      <c r="K796" s="13">
        <v>0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  <c r="Q796" s="13">
        <v>1</v>
      </c>
      <c r="R796" s="13">
        <v>0</v>
      </c>
      <c r="S796" s="13">
        <v>0</v>
      </c>
      <c r="T796" s="13"/>
      <c r="U796" s="14">
        <v>0</v>
      </c>
      <c r="V796" s="27">
        <f>SUMPRODUCT(A796:S796,MyLM!B$2:T$2)+MyLM!$U$2</f>
        <v>0.49903337008363968</v>
      </c>
    </row>
    <row r="797" spans="1:22">
      <c r="A797" s="13">
        <v>0</v>
      </c>
      <c r="B797" s="13">
        <v>1</v>
      </c>
      <c r="C797" s="13">
        <v>0</v>
      </c>
      <c r="D797" s="13">
        <v>1</v>
      </c>
      <c r="E797" s="13">
        <v>0</v>
      </c>
      <c r="F797" s="13">
        <v>0</v>
      </c>
      <c r="G797" s="13">
        <v>0</v>
      </c>
      <c r="H797" s="13">
        <v>0</v>
      </c>
      <c r="I797" s="13">
        <v>0</v>
      </c>
      <c r="J797" s="13">
        <v>0</v>
      </c>
      <c r="K797" s="13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/>
      <c r="U797" s="14">
        <v>0</v>
      </c>
      <c r="V797" s="27">
        <f>SUMPRODUCT(A797:S797,MyLM!B$2:T$2)+MyLM!$U$2</f>
        <v>0.47289962033489474</v>
      </c>
    </row>
    <row r="798" spans="1:22">
      <c r="A798" s="13">
        <v>1</v>
      </c>
      <c r="B798" s="13">
        <v>0</v>
      </c>
      <c r="C798" s="13">
        <v>0</v>
      </c>
      <c r="D798" s="13">
        <v>0</v>
      </c>
      <c r="E798" s="13">
        <v>0</v>
      </c>
      <c r="F798" s="13">
        <v>0</v>
      </c>
      <c r="G798" s="13">
        <v>0</v>
      </c>
      <c r="H798" s="13">
        <v>0</v>
      </c>
      <c r="I798" s="13">
        <v>0</v>
      </c>
      <c r="J798" s="13">
        <v>0</v>
      </c>
      <c r="K798" s="13">
        <v>0</v>
      </c>
      <c r="L798" s="13">
        <v>0</v>
      </c>
      <c r="M798" s="13">
        <v>0</v>
      </c>
      <c r="N798" s="13">
        <v>0</v>
      </c>
      <c r="O798" s="13">
        <v>0</v>
      </c>
      <c r="P798" s="13">
        <v>0</v>
      </c>
      <c r="Q798" s="13">
        <v>0</v>
      </c>
      <c r="R798" s="13">
        <v>1</v>
      </c>
      <c r="S798" s="13">
        <v>0</v>
      </c>
      <c r="T798" s="13"/>
      <c r="U798" s="14">
        <v>0</v>
      </c>
      <c r="V798" s="27">
        <f>SUMPRODUCT(A798:S798,MyLM!B$2:T$2)+MyLM!$U$2</f>
        <v>-1.8841606883823192E-3</v>
      </c>
    </row>
    <row r="799" spans="1:22">
      <c r="A799" s="13">
        <v>0</v>
      </c>
      <c r="B799" s="13">
        <v>1</v>
      </c>
      <c r="C799" s="13">
        <v>1</v>
      </c>
      <c r="D799" s="13">
        <v>0</v>
      </c>
      <c r="E799" s="13">
        <v>0</v>
      </c>
      <c r="F799" s="13">
        <v>0</v>
      </c>
      <c r="G799" s="13">
        <v>0</v>
      </c>
      <c r="H799" s="13">
        <v>0</v>
      </c>
      <c r="I799" s="13">
        <v>0</v>
      </c>
      <c r="J799" s="13">
        <v>0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3">
        <v>0</v>
      </c>
      <c r="Q799" s="13">
        <v>0</v>
      </c>
      <c r="R799" s="13">
        <v>1</v>
      </c>
      <c r="S799" s="13">
        <v>0</v>
      </c>
      <c r="T799" s="13"/>
      <c r="U799" s="14">
        <v>0</v>
      </c>
      <c r="V799" s="27">
        <f>SUMPRODUCT(A799:S799,MyLM!B$2:T$2)+MyLM!$U$2</f>
        <v>0.16423439826491809</v>
      </c>
    </row>
    <row r="800" spans="1:22">
      <c r="A800" s="13">
        <v>0</v>
      </c>
      <c r="B800" s="13">
        <v>1</v>
      </c>
      <c r="C800" s="13">
        <v>1</v>
      </c>
      <c r="D800" s="13">
        <v>0</v>
      </c>
      <c r="E800" s="13">
        <v>0</v>
      </c>
      <c r="F800" s="13">
        <v>1</v>
      </c>
      <c r="G800" s="13">
        <v>0</v>
      </c>
      <c r="H800" s="13">
        <v>0</v>
      </c>
      <c r="I800" s="13">
        <v>0</v>
      </c>
      <c r="J800" s="13">
        <v>0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0</v>
      </c>
      <c r="Q800" s="13">
        <v>0</v>
      </c>
      <c r="R800" s="13">
        <v>0</v>
      </c>
      <c r="S800" s="13">
        <v>0</v>
      </c>
      <c r="T800" s="13"/>
      <c r="U800" s="14">
        <v>0</v>
      </c>
      <c r="V800" s="27">
        <f>SUMPRODUCT(A800:S800,MyLM!B$2:T$2)+MyLM!$U$2</f>
        <v>0.20801201638965477</v>
      </c>
    </row>
    <row r="801" spans="1:22">
      <c r="A801" s="13">
        <v>1</v>
      </c>
      <c r="B801" s="13">
        <v>0</v>
      </c>
      <c r="C801" s="13">
        <v>1</v>
      </c>
      <c r="D801" s="13">
        <v>0</v>
      </c>
      <c r="E801" s="13">
        <v>0</v>
      </c>
      <c r="F801" s="13">
        <v>0</v>
      </c>
      <c r="G801" s="13">
        <v>0</v>
      </c>
      <c r="H801" s="13">
        <v>0</v>
      </c>
      <c r="I801" s="13">
        <v>0</v>
      </c>
      <c r="J801" s="13">
        <v>0</v>
      </c>
      <c r="K801" s="13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0</v>
      </c>
      <c r="Q801" s="13">
        <v>0</v>
      </c>
      <c r="R801" s="13">
        <v>0</v>
      </c>
      <c r="S801" s="13">
        <v>0</v>
      </c>
      <c r="T801" s="13"/>
      <c r="U801" s="14">
        <v>0</v>
      </c>
      <c r="V801" s="27">
        <f>SUMPRODUCT(A801:S801,MyLM!B$2:T$2)+MyLM!$U$2</f>
        <v>0.34239114426336537</v>
      </c>
    </row>
    <row r="802" spans="1:22">
      <c r="A802" s="13">
        <v>1</v>
      </c>
      <c r="B802" s="13">
        <v>0</v>
      </c>
      <c r="C802" s="13">
        <v>0</v>
      </c>
      <c r="D802" s="13">
        <v>0</v>
      </c>
      <c r="E802" s="13">
        <v>0</v>
      </c>
      <c r="F802" s="13">
        <v>0</v>
      </c>
      <c r="G802" s="13">
        <v>0</v>
      </c>
      <c r="H802" s="13">
        <v>0</v>
      </c>
      <c r="I802" s="13">
        <v>0</v>
      </c>
      <c r="J802" s="13">
        <v>0</v>
      </c>
      <c r="K802" s="13">
        <v>0</v>
      </c>
      <c r="L802" s="13">
        <v>0</v>
      </c>
      <c r="M802" s="13">
        <v>0</v>
      </c>
      <c r="N802" s="13">
        <v>0</v>
      </c>
      <c r="O802" s="13">
        <v>1</v>
      </c>
      <c r="P802" s="13">
        <v>0</v>
      </c>
      <c r="Q802" s="13">
        <v>0</v>
      </c>
      <c r="R802" s="13">
        <v>0</v>
      </c>
      <c r="S802" s="13">
        <v>0</v>
      </c>
      <c r="T802" s="13"/>
      <c r="U802" s="14">
        <v>0</v>
      </c>
      <c r="V802" s="27">
        <f>SUMPRODUCT(A802:S802,MyLM!B$2:T$2)+MyLM!$U$2</f>
        <v>0.11317234163200657</v>
      </c>
    </row>
    <row r="803" spans="1:22">
      <c r="A803" s="13">
        <v>0</v>
      </c>
      <c r="B803" s="13">
        <v>0</v>
      </c>
      <c r="C803" s="13">
        <v>1</v>
      </c>
      <c r="D803" s="13">
        <v>0</v>
      </c>
      <c r="E803" s="13">
        <v>0</v>
      </c>
      <c r="F803" s="13">
        <v>0</v>
      </c>
      <c r="G803" s="13">
        <v>0</v>
      </c>
      <c r="H803" s="13">
        <v>0</v>
      </c>
      <c r="I803" s="13">
        <v>0</v>
      </c>
      <c r="J803" s="13">
        <v>0</v>
      </c>
      <c r="K803" s="13">
        <v>0</v>
      </c>
      <c r="L803" s="13">
        <v>0</v>
      </c>
      <c r="M803" s="13">
        <v>0</v>
      </c>
      <c r="N803" s="13">
        <v>0</v>
      </c>
      <c r="O803" s="13">
        <v>0</v>
      </c>
      <c r="P803" s="13">
        <v>0</v>
      </c>
      <c r="Q803" s="13">
        <v>0</v>
      </c>
      <c r="R803" s="13">
        <v>0</v>
      </c>
      <c r="S803" s="13">
        <v>0</v>
      </c>
      <c r="T803" s="13"/>
      <c r="U803" s="14">
        <v>0</v>
      </c>
      <c r="V803" s="27">
        <f>SUMPRODUCT(A803:S803,MyLM!B$2:T$2)+MyLM!$U$2</f>
        <v>0.54167864129083032</v>
      </c>
    </row>
    <row r="804" spans="1:22">
      <c r="A804" s="13">
        <v>0</v>
      </c>
      <c r="B804" s="13">
        <v>1</v>
      </c>
      <c r="C804" s="13">
        <v>1</v>
      </c>
      <c r="D804" s="13">
        <v>0</v>
      </c>
      <c r="E804" s="13">
        <v>0</v>
      </c>
      <c r="F804" s="13">
        <v>0</v>
      </c>
      <c r="G804" s="13">
        <v>0</v>
      </c>
      <c r="H804" s="13">
        <v>0</v>
      </c>
      <c r="I804" s="13">
        <v>0</v>
      </c>
      <c r="J804" s="13">
        <v>0</v>
      </c>
      <c r="K804" s="13">
        <v>0</v>
      </c>
      <c r="L804" s="13">
        <v>0</v>
      </c>
      <c r="M804" s="13">
        <v>0</v>
      </c>
      <c r="N804" s="13">
        <v>0</v>
      </c>
      <c r="O804" s="13">
        <v>0</v>
      </c>
      <c r="P804" s="13">
        <v>0</v>
      </c>
      <c r="Q804" s="13">
        <v>0</v>
      </c>
      <c r="R804" s="13">
        <v>0</v>
      </c>
      <c r="S804" s="13">
        <v>0</v>
      </c>
      <c r="T804" s="13"/>
      <c r="U804" s="14">
        <v>0</v>
      </c>
      <c r="V804" s="27">
        <f>SUMPRODUCT(A804:S804,MyLM!B$2:T$2)+MyLM!$U$2</f>
        <v>0.45834920206860136</v>
      </c>
    </row>
    <row r="805" spans="1:22">
      <c r="A805" s="13">
        <v>0</v>
      </c>
      <c r="B805" s="13">
        <v>0</v>
      </c>
      <c r="C805" s="13">
        <v>1</v>
      </c>
      <c r="D805" s="13">
        <v>0</v>
      </c>
      <c r="E805" s="13">
        <v>0</v>
      </c>
      <c r="F805" s="13">
        <v>1</v>
      </c>
      <c r="G805" s="13">
        <v>0</v>
      </c>
      <c r="H805" s="13">
        <v>0</v>
      </c>
      <c r="I805" s="13">
        <v>0</v>
      </c>
      <c r="J805" s="13">
        <v>0</v>
      </c>
      <c r="K805" s="13">
        <v>0</v>
      </c>
      <c r="L805" s="13">
        <v>0</v>
      </c>
      <c r="M805" s="13">
        <v>0</v>
      </c>
      <c r="N805" s="13">
        <v>0</v>
      </c>
      <c r="O805" s="13">
        <v>0</v>
      </c>
      <c r="P805" s="13">
        <v>0</v>
      </c>
      <c r="Q805" s="13">
        <v>0</v>
      </c>
      <c r="R805" s="13">
        <v>0</v>
      </c>
      <c r="S805" s="13">
        <v>0</v>
      </c>
      <c r="T805" s="13"/>
      <c r="U805" s="14">
        <v>0</v>
      </c>
      <c r="V805" s="27">
        <f>SUMPRODUCT(A805:S805,MyLM!B$2:T$2)+MyLM!$U$2</f>
        <v>0.29134145561188374</v>
      </c>
    </row>
    <row r="806" spans="1:22">
      <c r="A806" s="13">
        <v>1</v>
      </c>
      <c r="B806" s="13">
        <v>0</v>
      </c>
      <c r="C806" s="13">
        <v>1</v>
      </c>
      <c r="D806" s="13">
        <v>0</v>
      </c>
      <c r="E806" s="13">
        <v>0</v>
      </c>
      <c r="F806" s="13">
        <v>0</v>
      </c>
      <c r="G806" s="13">
        <v>0</v>
      </c>
      <c r="H806" s="13">
        <v>1</v>
      </c>
      <c r="I806" s="13">
        <v>0</v>
      </c>
      <c r="J806" s="13">
        <v>0</v>
      </c>
      <c r="K806" s="13">
        <v>0</v>
      </c>
      <c r="L806" s="13">
        <v>0</v>
      </c>
      <c r="M806" s="13">
        <v>0</v>
      </c>
      <c r="N806" s="13">
        <v>0</v>
      </c>
      <c r="O806" s="13">
        <v>0</v>
      </c>
      <c r="P806" s="13">
        <v>0</v>
      </c>
      <c r="Q806" s="13">
        <v>0</v>
      </c>
      <c r="R806" s="13">
        <v>0</v>
      </c>
      <c r="S806" s="13">
        <v>0</v>
      </c>
      <c r="T806" s="13"/>
      <c r="U806" s="14">
        <v>0</v>
      </c>
      <c r="V806" s="27">
        <f>SUMPRODUCT(A806:S806,MyLM!B$2:T$2)+MyLM!$U$2</f>
        <v>0.70079928967946992</v>
      </c>
    </row>
    <row r="807" spans="1:22">
      <c r="A807" s="13">
        <v>0</v>
      </c>
      <c r="B807" s="13">
        <v>0</v>
      </c>
      <c r="C807" s="13">
        <v>0</v>
      </c>
      <c r="D807" s="13">
        <v>0</v>
      </c>
      <c r="E807" s="13">
        <v>0</v>
      </c>
      <c r="F807" s="13">
        <v>0</v>
      </c>
      <c r="G807" s="13">
        <v>1</v>
      </c>
      <c r="H807" s="13">
        <v>0</v>
      </c>
      <c r="I807" s="13">
        <v>1</v>
      </c>
      <c r="J807" s="13">
        <v>0</v>
      </c>
      <c r="K807" s="13">
        <v>0</v>
      </c>
      <c r="L807" s="13">
        <v>0</v>
      </c>
      <c r="M807" s="13">
        <v>0</v>
      </c>
      <c r="N807" s="13">
        <v>0</v>
      </c>
      <c r="O807" s="13">
        <v>0</v>
      </c>
      <c r="P807" s="13">
        <v>0</v>
      </c>
      <c r="Q807" s="13">
        <v>0</v>
      </c>
      <c r="R807" s="13">
        <v>0</v>
      </c>
      <c r="S807" s="13">
        <v>0</v>
      </c>
      <c r="T807" s="13"/>
      <c r="U807" s="14">
        <v>0</v>
      </c>
      <c r="V807" s="27">
        <f>SUMPRODUCT(A807:S807,MyLM!B$2:T$2)+MyLM!$U$2</f>
        <v>0.44811501149218408</v>
      </c>
    </row>
    <row r="808" spans="1:22">
      <c r="A808" s="13">
        <v>1</v>
      </c>
      <c r="B808" s="13">
        <v>0</v>
      </c>
      <c r="C808" s="13">
        <v>1</v>
      </c>
      <c r="D808" s="13">
        <v>0</v>
      </c>
      <c r="E808" s="13">
        <v>0</v>
      </c>
      <c r="F808" s="13">
        <v>1</v>
      </c>
      <c r="G808" s="13">
        <v>0</v>
      </c>
      <c r="H808" s="13">
        <v>0</v>
      </c>
      <c r="I808" s="13">
        <v>0</v>
      </c>
      <c r="J808" s="13">
        <v>0</v>
      </c>
      <c r="K808" s="13">
        <v>0</v>
      </c>
      <c r="L808" s="13">
        <v>0</v>
      </c>
      <c r="M808" s="13">
        <v>0</v>
      </c>
      <c r="N808" s="13">
        <v>0</v>
      </c>
      <c r="O808" s="13">
        <v>0</v>
      </c>
      <c r="P808" s="13">
        <v>0</v>
      </c>
      <c r="Q808" s="13">
        <v>0</v>
      </c>
      <c r="R808" s="13">
        <v>0</v>
      </c>
      <c r="S808" s="13">
        <v>0</v>
      </c>
      <c r="T808" s="13"/>
      <c r="U808" s="14">
        <v>0</v>
      </c>
      <c r="V808" s="27">
        <f>SUMPRODUCT(A808:S808,MyLM!B$2:T$2)+MyLM!$U$2</f>
        <v>9.2053958584418782E-2</v>
      </c>
    </row>
    <row r="809" spans="1:22">
      <c r="A809" s="13">
        <v>1</v>
      </c>
      <c r="B809" s="13">
        <v>0</v>
      </c>
      <c r="C809" s="13">
        <v>0</v>
      </c>
      <c r="D809" s="13">
        <v>1</v>
      </c>
      <c r="E809" s="13">
        <v>0</v>
      </c>
      <c r="F809" s="13">
        <v>0</v>
      </c>
      <c r="G809" s="13">
        <v>0</v>
      </c>
      <c r="H809" s="13">
        <v>0</v>
      </c>
      <c r="I809" s="13">
        <v>0</v>
      </c>
      <c r="J809" s="13">
        <v>0</v>
      </c>
      <c r="K809" s="13">
        <v>1</v>
      </c>
      <c r="L809" s="13">
        <v>0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1</v>
      </c>
      <c r="S809" s="13">
        <v>0</v>
      </c>
      <c r="T809" s="13"/>
      <c r="U809" s="14">
        <v>0</v>
      </c>
      <c r="V809" s="27">
        <f>SUMPRODUCT(A809:S809,MyLM!B$2:T$2)+MyLM!$U$2</f>
        <v>0.18591594667639516</v>
      </c>
    </row>
    <row r="810" spans="1:22">
      <c r="A810" s="13">
        <v>1</v>
      </c>
      <c r="B810" s="13">
        <v>0</v>
      </c>
      <c r="C810" s="13">
        <v>0</v>
      </c>
      <c r="D810" s="13">
        <v>1</v>
      </c>
      <c r="E810" s="13">
        <v>0</v>
      </c>
      <c r="F810" s="13">
        <v>0</v>
      </c>
      <c r="G810" s="13">
        <v>1</v>
      </c>
      <c r="H810" s="13">
        <v>0</v>
      </c>
      <c r="I810" s="13">
        <v>0</v>
      </c>
      <c r="J810" s="13">
        <v>0</v>
      </c>
      <c r="K810" s="13">
        <v>0</v>
      </c>
      <c r="L810" s="13">
        <v>0</v>
      </c>
      <c r="M810" s="13">
        <v>0</v>
      </c>
      <c r="N810" s="13">
        <v>1</v>
      </c>
      <c r="O810" s="13">
        <v>0</v>
      </c>
      <c r="P810" s="13">
        <v>0</v>
      </c>
      <c r="Q810" s="13">
        <v>0</v>
      </c>
      <c r="R810" s="13">
        <v>0</v>
      </c>
      <c r="S810" s="13">
        <v>0</v>
      </c>
      <c r="T810" s="13"/>
      <c r="U810" s="14">
        <v>0</v>
      </c>
      <c r="V810" s="27">
        <f>SUMPRODUCT(A810:S810,MyLM!B$2:T$2)+MyLM!$U$2</f>
        <v>0.22267129188983997</v>
      </c>
    </row>
    <row r="811" spans="1:22">
      <c r="A811" s="13">
        <v>0</v>
      </c>
      <c r="B811" s="13">
        <v>0</v>
      </c>
      <c r="C811" s="13">
        <v>0</v>
      </c>
      <c r="D811" s="13">
        <v>0</v>
      </c>
      <c r="E811" s="13">
        <v>0</v>
      </c>
      <c r="F811" s="13">
        <v>0</v>
      </c>
      <c r="G811" s="13">
        <v>1</v>
      </c>
      <c r="H811" s="13">
        <v>0</v>
      </c>
      <c r="I811" s="13">
        <v>0</v>
      </c>
      <c r="J811" s="13">
        <v>0</v>
      </c>
      <c r="K811" s="13">
        <v>0</v>
      </c>
      <c r="L811" s="13">
        <v>0</v>
      </c>
      <c r="M811" s="13">
        <v>0</v>
      </c>
      <c r="N811" s="13">
        <v>0</v>
      </c>
      <c r="O811" s="13">
        <v>0</v>
      </c>
      <c r="P811" s="13">
        <v>0</v>
      </c>
      <c r="Q811" s="13">
        <v>1</v>
      </c>
      <c r="R811" s="13">
        <v>0</v>
      </c>
      <c r="S811" s="13">
        <v>0</v>
      </c>
      <c r="T811" s="13"/>
      <c r="U811" s="14">
        <v>0</v>
      </c>
      <c r="V811" s="27">
        <f>SUMPRODUCT(A811:S811,MyLM!B$2:T$2)+MyLM!$U$2</f>
        <v>0.45465300438111828</v>
      </c>
    </row>
    <row r="812" spans="1:22">
      <c r="A812" s="13">
        <v>1</v>
      </c>
      <c r="B812" s="13">
        <v>0</v>
      </c>
      <c r="C812" s="13">
        <v>1</v>
      </c>
      <c r="D812" s="13">
        <v>0</v>
      </c>
      <c r="E812" s="13">
        <v>0</v>
      </c>
      <c r="F812" s="13">
        <v>0</v>
      </c>
      <c r="G812" s="13">
        <v>1</v>
      </c>
      <c r="H812" s="13">
        <v>0</v>
      </c>
      <c r="I812" s="13">
        <v>0</v>
      </c>
      <c r="J812" s="13">
        <v>0</v>
      </c>
      <c r="K812" s="13">
        <v>0</v>
      </c>
      <c r="L812" s="13">
        <v>0</v>
      </c>
      <c r="M812" s="13">
        <v>0</v>
      </c>
      <c r="N812" s="13">
        <v>0</v>
      </c>
      <c r="O812" s="13">
        <v>0</v>
      </c>
      <c r="P812" s="13">
        <v>0</v>
      </c>
      <c r="Q812" s="13">
        <v>0</v>
      </c>
      <c r="R812" s="13">
        <v>0</v>
      </c>
      <c r="S812" s="13">
        <v>0</v>
      </c>
      <c r="T812" s="13"/>
      <c r="U812" s="14">
        <v>0</v>
      </c>
      <c r="V812" s="27">
        <f>SUMPRODUCT(A812:S812,MyLM!B$2:T$2)+MyLM!$U$2</f>
        <v>9.8723281533379004E-2</v>
      </c>
    </row>
    <row r="813" spans="1:22">
      <c r="A813" s="13">
        <v>1</v>
      </c>
      <c r="B813" s="13">
        <v>0</v>
      </c>
      <c r="C813" s="13">
        <v>0</v>
      </c>
      <c r="D813" s="13">
        <v>0</v>
      </c>
      <c r="E813" s="13">
        <v>0</v>
      </c>
      <c r="F813" s="13">
        <v>1</v>
      </c>
      <c r="G813" s="13">
        <v>0</v>
      </c>
      <c r="H813" s="13">
        <v>0</v>
      </c>
      <c r="I813" s="13">
        <v>0</v>
      </c>
      <c r="J813" s="13">
        <v>0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3">
        <v>0</v>
      </c>
      <c r="Q813" s="13">
        <v>0</v>
      </c>
      <c r="R813" s="13">
        <v>0</v>
      </c>
      <c r="S813" s="13">
        <v>0</v>
      </c>
      <c r="T813" s="13"/>
      <c r="U813" s="14">
        <v>0</v>
      </c>
      <c r="V813" s="27">
        <f>SUMPRODUCT(A813:S813,MyLM!B$2:T$2)+MyLM!$U$2</f>
        <v>4.1893457436354364E-2</v>
      </c>
    </row>
    <row r="814" spans="1:22">
      <c r="A814" s="13">
        <v>0</v>
      </c>
      <c r="B814" s="13">
        <v>1</v>
      </c>
      <c r="C814" s="13">
        <v>0</v>
      </c>
      <c r="D814" s="13">
        <v>1</v>
      </c>
      <c r="E814" s="13">
        <v>0</v>
      </c>
      <c r="F814" s="13">
        <v>0</v>
      </c>
      <c r="G814" s="13">
        <v>0</v>
      </c>
      <c r="H814" s="13">
        <v>0</v>
      </c>
      <c r="I814" s="13">
        <v>0</v>
      </c>
      <c r="J814" s="13">
        <v>0</v>
      </c>
      <c r="K814" s="13">
        <v>0</v>
      </c>
      <c r="L814" s="13">
        <v>0</v>
      </c>
      <c r="M814" s="13">
        <v>0</v>
      </c>
      <c r="N814" s="13">
        <v>0</v>
      </c>
      <c r="O814" s="13">
        <v>1</v>
      </c>
      <c r="P814" s="13">
        <v>0</v>
      </c>
      <c r="Q814" s="13">
        <v>0</v>
      </c>
      <c r="R814" s="13">
        <v>0</v>
      </c>
      <c r="S814" s="13">
        <v>0</v>
      </c>
      <c r="T814" s="13"/>
      <c r="U814" s="14">
        <v>0</v>
      </c>
      <c r="V814" s="27">
        <f>SUMPRODUCT(A814:S814,MyLM!B$2:T$2)+MyLM!$U$2</f>
        <v>0.29384131885160036</v>
      </c>
    </row>
    <row r="815" spans="1:22">
      <c r="A815" s="13">
        <v>1</v>
      </c>
      <c r="B815" s="13">
        <v>0</v>
      </c>
      <c r="C815" s="13">
        <v>0</v>
      </c>
      <c r="D815" s="13">
        <v>1</v>
      </c>
      <c r="E815" s="13">
        <v>0</v>
      </c>
      <c r="F815" s="13">
        <v>1</v>
      </c>
      <c r="G815" s="13">
        <v>1</v>
      </c>
      <c r="H815" s="13">
        <v>0</v>
      </c>
      <c r="I815" s="13">
        <v>0</v>
      </c>
      <c r="J815" s="13">
        <v>0</v>
      </c>
      <c r="K815" s="13">
        <v>0</v>
      </c>
      <c r="L815" s="13">
        <v>0</v>
      </c>
      <c r="M815" s="13">
        <v>0</v>
      </c>
      <c r="N815" s="13">
        <v>0</v>
      </c>
      <c r="O815" s="13">
        <v>0</v>
      </c>
      <c r="P815" s="13">
        <v>0</v>
      </c>
      <c r="Q815" s="13">
        <v>0</v>
      </c>
      <c r="R815" s="13">
        <v>0</v>
      </c>
      <c r="S815" s="13">
        <v>0</v>
      </c>
      <c r="T815" s="13"/>
      <c r="U815" s="14">
        <v>0</v>
      </c>
      <c r="V815" s="27">
        <f>SUMPRODUCT(A815:S815,MyLM!B$2:T$2)+MyLM!$U$2</f>
        <v>-0.13706348587927425</v>
      </c>
    </row>
    <row r="816" spans="1:22">
      <c r="A816" s="13">
        <v>1</v>
      </c>
      <c r="B816" s="13">
        <v>0</v>
      </c>
      <c r="C816" s="13">
        <v>0</v>
      </c>
      <c r="D816" s="13">
        <v>1</v>
      </c>
      <c r="E816" s="13">
        <v>0</v>
      </c>
      <c r="F816" s="13">
        <v>0</v>
      </c>
      <c r="G816" s="13">
        <v>0</v>
      </c>
      <c r="H816" s="13">
        <v>0</v>
      </c>
      <c r="I816" s="13">
        <v>0</v>
      </c>
      <c r="J816" s="13">
        <v>0</v>
      </c>
      <c r="K816" s="13">
        <v>0</v>
      </c>
      <c r="L816" s="13">
        <v>0</v>
      </c>
      <c r="M816" s="13">
        <v>0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13">
        <v>0</v>
      </c>
      <c r="T816" s="13"/>
      <c r="U816" s="14">
        <v>0</v>
      </c>
      <c r="V816" s="27">
        <f>SUMPRODUCT(A816:S816,MyLM!B$2:T$2)+MyLM!$U$2</f>
        <v>0.35694156252965875</v>
      </c>
    </row>
    <row r="817" spans="1:22">
      <c r="A817" s="13">
        <v>0</v>
      </c>
      <c r="B817" s="13">
        <v>0</v>
      </c>
      <c r="C817" s="13">
        <v>1</v>
      </c>
      <c r="D817" s="13">
        <v>0</v>
      </c>
      <c r="E817" s="13">
        <v>0</v>
      </c>
      <c r="F817" s="13">
        <v>0</v>
      </c>
      <c r="G817" s="13">
        <v>0</v>
      </c>
      <c r="H817" s="13">
        <v>0</v>
      </c>
      <c r="I817" s="13">
        <v>0</v>
      </c>
      <c r="J817" s="13">
        <v>0</v>
      </c>
      <c r="K817" s="13">
        <v>0</v>
      </c>
      <c r="L817" s="13">
        <v>0</v>
      </c>
      <c r="M817" s="13">
        <v>0</v>
      </c>
      <c r="N817" s="13">
        <v>0</v>
      </c>
      <c r="O817" s="13">
        <v>1</v>
      </c>
      <c r="P817" s="13">
        <v>0</v>
      </c>
      <c r="Q817" s="13">
        <v>0</v>
      </c>
      <c r="R817" s="13">
        <v>0</v>
      </c>
      <c r="S817" s="13">
        <v>0</v>
      </c>
      <c r="T817" s="13"/>
      <c r="U817" s="14">
        <v>0</v>
      </c>
      <c r="V817" s="27">
        <f>SUMPRODUCT(A817:S817,MyLM!B$2:T$2)+MyLM!$U$2</f>
        <v>0.362620339807536</v>
      </c>
    </row>
    <row r="818" spans="1:22">
      <c r="A818" s="13">
        <v>0</v>
      </c>
      <c r="B818" s="13">
        <v>0</v>
      </c>
      <c r="C818" s="13">
        <v>0</v>
      </c>
      <c r="D818" s="13">
        <v>0</v>
      </c>
      <c r="E818" s="13">
        <v>0</v>
      </c>
      <c r="F818" s="13">
        <v>0</v>
      </c>
      <c r="G818" s="13">
        <v>0</v>
      </c>
      <c r="H818" s="13">
        <v>0</v>
      </c>
      <c r="I818" s="13">
        <v>0</v>
      </c>
      <c r="J818" s="13">
        <v>0</v>
      </c>
      <c r="K818" s="13">
        <v>0</v>
      </c>
      <c r="L818" s="13">
        <v>0</v>
      </c>
      <c r="M818" s="13">
        <v>0</v>
      </c>
      <c r="N818" s="13">
        <v>0</v>
      </c>
      <c r="O818" s="13">
        <v>0</v>
      </c>
      <c r="P818" s="13">
        <v>0</v>
      </c>
      <c r="Q818" s="13">
        <v>0</v>
      </c>
      <c r="R818" s="13">
        <v>0</v>
      </c>
      <c r="S818" s="13">
        <v>0</v>
      </c>
      <c r="T818" s="13"/>
      <c r="U818" s="14">
        <v>0</v>
      </c>
      <c r="V818" s="27">
        <f>SUMPRODUCT(A818:S818,MyLM!B$2:T$2)+MyLM!$U$2</f>
        <v>0.4915181401427659</v>
      </c>
    </row>
    <row r="819" spans="1:22">
      <c r="A819" s="13">
        <v>0</v>
      </c>
      <c r="B819" s="13">
        <v>0</v>
      </c>
      <c r="C819" s="13">
        <v>1</v>
      </c>
      <c r="D819" s="13">
        <v>0</v>
      </c>
      <c r="E819" s="13">
        <v>0</v>
      </c>
      <c r="F819" s="13">
        <v>0</v>
      </c>
      <c r="G819" s="13">
        <v>0</v>
      </c>
      <c r="H819" s="13">
        <v>0</v>
      </c>
      <c r="I819" s="13">
        <v>0</v>
      </c>
      <c r="J819" s="13">
        <v>0</v>
      </c>
      <c r="K819" s="13">
        <v>0</v>
      </c>
      <c r="L819" s="13">
        <v>0</v>
      </c>
      <c r="M819" s="13">
        <v>0</v>
      </c>
      <c r="N819" s="13">
        <v>0</v>
      </c>
      <c r="O819" s="13">
        <v>0</v>
      </c>
      <c r="P819" s="13">
        <v>0</v>
      </c>
      <c r="Q819" s="13">
        <v>0</v>
      </c>
      <c r="R819" s="13">
        <v>0</v>
      </c>
      <c r="S819" s="13">
        <v>0</v>
      </c>
      <c r="T819" s="13"/>
      <c r="U819" s="14">
        <v>0</v>
      </c>
      <c r="V819" s="27">
        <f>SUMPRODUCT(A819:S819,MyLM!B$2:T$2)+MyLM!$U$2</f>
        <v>0.54167864129083032</v>
      </c>
    </row>
    <row r="820" spans="1:22">
      <c r="A820" s="13">
        <v>1</v>
      </c>
      <c r="B820" s="13">
        <v>0</v>
      </c>
      <c r="C820" s="13">
        <v>1</v>
      </c>
      <c r="D820" s="13">
        <v>0</v>
      </c>
      <c r="E820" s="13">
        <v>0</v>
      </c>
      <c r="F820" s="13">
        <v>0</v>
      </c>
      <c r="G820" s="13">
        <v>0</v>
      </c>
      <c r="H820" s="13">
        <v>0</v>
      </c>
      <c r="I820" s="13">
        <v>0</v>
      </c>
      <c r="J820" s="13">
        <v>0</v>
      </c>
      <c r="K820" s="13">
        <v>0</v>
      </c>
      <c r="L820" s="13">
        <v>0</v>
      </c>
      <c r="M820" s="13">
        <v>0</v>
      </c>
      <c r="N820" s="13">
        <v>0</v>
      </c>
      <c r="O820" s="13">
        <v>0</v>
      </c>
      <c r="P820" s="13">
        <v>0</v>
      </c>
      <c r="Q820" s="13">
        <v>0</v>
      </c>
      <c r="R820" s="13">
        <v>0</v>
      </c>
      <c r="S820" s="13">
        <v>0</v>
      </c>
      <c r="T820" s="13"/>
      <c r="U820" s="14">
        <v>0</v>
      </c>
      <c r="V820" s="27">
        <f>SUMPRODUCT(A820:S820,MyLM!B$2:T$2)+MyLM!$U$2</f>
        <v>0.34239114426336537</v>
      </c>
    </row>
    <row r="821" spans="1:22">
      <c r="A821" s="13">
        <v>1</v>
      </c>
      <c r="B821" s="13">
        <v>0</v>
      </c>
      <c r="C821" s="13">
        <v>0</v>
      </c>
      <c r="D821" s="13">
        <v>0</v>
      </c>
      <c r="E821" s="13">
        <v>0</v>
      </c>
      <c r="F821" s="13">
        <v>1</v>
      </c>
      <c r="G821" s="13">
        <v>0</v>
      </c>
      <c r="H821" s="13">
        <v>0</v>
      </c>
      <c r="I821" s="13">
        <v>0</v>
      </c>
      <c r="J821" s="13">
        <v>0</v>
      </c>
      <c r="K821" s="13">
        <v>0</v>
      </c>
      <c r="L821" s="13">
        <v>1</v>
      </c>
      <c r="M821" s="13">
        <v>0</v>
      </c>
      <c r="N821" s="13">
        <v>0</v>
      </c>
      <c r="O821" s="13">
        <v>0</v>
      </c>
      <c r="P821" s="13">
        <v>0</v>
      </c>
      <c r="Q821" s="13">
        <v>0</v>
      </c>
      <c r="R821" s="13">
        <v>0</v>
      </c>
      <c r="S821" s="13">
        <v>0</v>
      </c>
      <c r="T821" s="13"/>
      <c r="U821" s="14">
        <v>0</v>
      </c>
      <c r="V821" s="27">
        <f>SUMPRODUCT(A821:S821,MyLM!B$2:T$2)+MyLM!$U$2</f>
        <v>0.32037730513532853</v>
      </c>
    </row>
    <row r="822" spans="1:22">
      <c r="A822" s="13">
        <v>1</v>
      </c>
      <c r="B822" s="13">
        <v>0</v>
      </c>
      <c r="C822" s="13">
        <v>1</v>
      </c>
      <c r="D822" s="13">
        <v>0</v>
      </c>
      <c r="E822" s="13">
        <v>0</v>
      </c>
      <c r="F822" s="13">
        <v>0</v>
      </c>
      <c r="G822" s="13">
        <v>0</v>
      </c>
      <c r="H822" s="13">
        <v>0</v>
      </c>
      <c r="I822" s="13">
        <v>0</v>
      </c>
      <c r="J822" s="13">
        <v>0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1</v>
      </c>
      <c r="T822" s="13"/>
      <c r="U822" s="14">
        <v>0</v>
      </c>
      <c r="V822" s="27">
        <f>SUMPRODUCT(A822:S822,MyLM!B$2:T$2)+MyLM!$U$2</f>
        <v>0.58774435595351759</v>
      </c>
    </row>
    <row r="823" spans="1:22">
      <c r="A823" s="13">
        <v>1</v>
      </c>
      <c r="B823" s="13">
        <v>0</v>
      </c>
      <c r="C823" s="13">
        <v>1</v>
      </c>
      <c r="D823" s="13">
        <v>0</v>
      </c>
      <c r="E823" s="13">
        <v>0</v>
      </c>
      <c r="F823" s="13">
        <v>0</v>
      </c>
      <c r="G823" s="13">
        <v>0</v>
      </c>
      <c r="H823" s="13">
        <v>0</v>
      </c>
      <c r="I823" s="13">
        <v>0</v>
      </c>
      <c r="J823" s="13">
        <v>0</v>
      </c>
      <c r="K823" s="13">
        <v>0</v>
      </c>
      <c r="L823" s="13">
        <v>0</v>
      </c>
      <c r="M823" s="13">
        <v>0</v>
      </c>
      <c r="N823" s="13">
        <v>0</v>
      </c>
      <c r="O823" s="13">
        <v>0</v>
      </c>
      <c r="P823" s="13">
        <v>1</v>
      </c>
      <c r="Q823" s="13">
        <v>0</v>
      </c>
      <c r="R823" s="13">
        <v>1</v>
      </c>
      <c r="S823" s="13">
        <v>0</v>
      </c>
      <c r="T823" s="13"/>
      <c r="U823" s="14">
        <v>0</v>
      </c>
      <c r="V823" s="27">
        <f>SUMPRODUCT(A823:S823,MyLM!B$2:T$2)+MyLM!$U$2</f>
        <v>0.17516763569309707</v>
      </c>
    </row>
    <row r="824" spans="1:22">
      <c r="A824" s="13">
        <v>1</v>
      </c>
      <c r="B824" s="13">
        <v>0</v>
      </c>
      <c r="C824" s="13">
        <v>0</v>
      </c>
      <c r="D824" s="13">
        <v>0</v>
      </c>
      <c r="E824" s="13">
        <v>0</v>
      </c>
      <c r="F824" s="13">
        <v>0</v>
      </c>
      <c r="G824" s="13">
        <v>0</v>
      </c>
      <c r="H824" s="13">
        <v>0</v>
      </c>
      <c r="I824" s="13">
        <v>0</v>
      </c>
      <c r="J824" s="13">
        <v>0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0</v>
      </c>
      <c r="Q824" s="13">
        <v>0</v>
      </c>
      <c r="R824" s="13">
        <v>0</v>
      </c>
      <c r="S824" s="13">
        <v>0</v>
      </c>
      <c r="T824" s="13"/>
      <c r="U824" s="14">
        <v>0</v>
      </c>
      <c r="V824" s="27">
        <f>SUMPRODUCT(A824:S824,MyLM!B$2:T$2)+MyLM!$U$2</f>
        <v>0.29223064311530089</v>
      </c>
    </row>
    <row r="825" spans="1:22">
      <c r="A825" s="13">
        <v>0</v>
      </c>
      <c r="B825" s="13">
        <v>0</v>
      </c>
      <c r="C825" s="13">
        <v>0</v>
      </c>
      <c r="D825" s="13">
        <v>0</v>
      </c>
      <c r="E825" s="13">
        <v>0</v>
      </c>
      <c r="F825" s="13">
        <v>0</v>
      </c>
      <c r="G825" s="13">
        <v>0</v>
      </c>
      <c r="H825" s="13">
        <v>0</v>
      </c>
      <c r="I825" s="13">
        <v>0</v>
      </c>
      <c r="J825" s="13">
        <v>0</v>
      </c>
      <c r="K825" s="13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0</v>
      </c>
      <c r="Q825" s="13">
        <v>1</v>
      </c>
      <c r="R825" s="13">
        <v>0</v>
      </c>
      <c r="S825" s="13">
        <v>0</v>
      </c>
      <c r="T825" s="13"/>
      <c r="U825" s="14">
        <v>0</v>
      </c>
      <c r="V825" s="27">
        <f>SUMPRODUCT(A825:S825,MyLM!B$2:T$2)+MyLM!$U$2</f>
        <v>0.69832086711110464</v>
      </c>
    </row>
    <row r="826" spans="1:22">
      <c r="A826" s="13">
        <v>0</v>
      </c>
      <c r="B826" s="13">
        <v>0</v>
      </c>
      <c r="C826" s="13">
        <v>1</v>
      </c>
      <c r="D826" s="13">
        <v>0</v>
      </c>
      <c r="E826" s="13">
        <v>0</v>
      </c>
      <c r="F826" s="13">
        <v>0</v>
      </c>
      <c r="G826" s="13">
        <v>0</v>
      </c>
      <c r="H826" s="13">
        <v>0</v>
      </c>
      <c r="I826" s="13">
        <v>0</v>
      </c>
      <c r="J826" s="13">
        <v>0</v>
      </c>
      <c r="K826" s="13">
        <v>0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  <c r="Q826" s="13">
        <v>0</v>
      </c>
      <c r="R826" s="13">
        <v>0</v>
      </c>
      <c r="S826" s="13">
        <v>0</v>
      </c>
      <c r="T826" s="13"/>
      <c r="U826" s="14">
        <v>0</v>
      </c>
      <c r="V826" s="27">
        <f>SUMPRODUCT(A826:S826,MyLM!B$2:T$2)+MyLM!$U$2</f>
        <v>0.54167864129083032</v>
      </c>
    </row>
    <row r="827" spans="1:22">
      <c r="A827" s="13">
        <v>0</v>
      </c>
      <c r="B827" s="13">
        <v>0</v>
      </c>
      <c r="C827" s="13">
        <v>1</v>
      </c>
      <c r="D827" s="13">
        <v>0</v>
      </c>
      <c r="E827" s="13">
        <v>0</v>
      </c>
      <c r="F827" s="13">
        <v>0</v>
      </c>
      <c r="G827" s="13">
        <v>0</v>
      </c>
      <c r="H827" s="13">
        <v>0</v>
      </c>
      <c r="I827" s="13">
        <v>0</v>
      </c>
      <c r="J827" s="13">
        <v>0</v>
      </c>
      <c r="K827" s="13">
        <v>0</v>
      </c>
      <c r="L827" s="13">
        <v>1</v>
      </c>
      <c r="M827" s="13">
        <v>0</v>
      </c>
      <c r="N827" s="13">
        <v>0</v>
      </c>
      <c r="O827" s="13">
        <v>0</v>
      </c>
      <c r="P827" s="13">
        <v>0</v>
      </c>
      <c r="Q827" s="13">
        <v>0</v>
      </c>
      <c r="R827" s="13">
        <v>0</v>
      </c>
      <c r="S827" s="13">
        <v>0</v>
      </c>
      <c r="T827" s="13"/>
      <c r="U827" s="14">
        <v>0</v>
      </c>
      <c r="V827" s="27">
        <f>SUMPRODUCT(A827:S827,MyLM!B$2:T$2)+MyLM!$U$2</f>
        <v>0.82016248898980448</v>
      </c>
    </row>
    <row r="828" spans="1:22">
      <c r="A828" s="13">
        <v>0</v>
      </c>
      <c r="B828" s="13">
        <v>0</v>
      </c>
      <c r="C828" s="13">
        <v>1</v>
      </c>
      <c r="D828" s="13">
        <v>0</v>
      </c>
      <c r="E828" s="13">
        <v>0</v>
      </c>
      <c r="F828" s="13">
        <v>0</v>
      </c>
      <c r="G828" s="13">
        <v>1</v>
      </c>
      <c r="H828" s="13">
        <v>0</v>
      </c>
      <c r="I828" s="13">
        <v>0</v>
      </c>
      <c r="J828" s="13">
        <v>0</v>
      </c>
      <c r="K828" s="13">
        <v>0</v>
      </c>
      <c r="L828" s="13">
        <v>0</v>
      </c>
      <c r="M828" s="13">
        <v>0</v>
      </c>
      <c r="N828" s="13">
        <v>0</v>
      </c>
      <c r="O828" s="13">
        <v>1</v>
      </c>
      <c r="P828" s="13">
        <v>0</v>
      </c>
      <c r="Q828" s="13">
        <v>0</v>
      </c>
      <c r="R828" s="13">
        <v>0</v>
      </c>
      <c r="S828" s="13">
        <v>0</v>
      </c>
      <c r="T828" s="13"/>
      <c r="U828" s="14">
        <v>0</v>
      </c>
      <c r="V828" s="27">
        <f>SUMPRODUCT(A828:S828,MyLM!B$2:T$2)+MyLM!$U$2</f>
        <v>0.11895247707754958</v>
      </c>
    </row>
    <row r="829" spans="1:22">
      <c r="A829" s="13">
        <v>1</v>
      </c>
      <c r="B829" s="13">
        <v>0</v>
      </c>
      <c r="C829" s="13">
        <v>1</v>
      </c>
      <c r="D829" s="13">
        <v>0</v>
      </c>
      <c r="E829" s="13">
        <v>0</v>
      </c>
      <c r="F829" s="13">
        <v>0</v>
      </c>
      <c r="G829" s="13">
        <v>0</v>
      </c>
      <c r="H829" s="13">
        <v>0</v>
      </c>
      <c r="I829" s="13">
        <v>0</v>
      </c>
      <c r="J829" s="13">
        <v>0</v>
      </c>
      <c r="K829" s="13">
        <v>0</v>
      </c>
      <c r="L829" s="13">
        <v>1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13">
        <v>0</v>
      </c>
      <c r="T829" s="13"/>
      <c r="U829" s="14">
        <v>0</v>
      </c>
      <c r="V829" s="27">
        <f>SUMPRODUCT(A829:S829,MyLM!B$2:T$2)+MyLM!$U$2</f>
        <v>0.62087499196233953</v>
      </c>
    </row>
    <row r="830" spans="1:22">
      <c r="A830" s="13">
        <v>0</v>
      </c>
      <c r="B830" s="13">
        <v>1</v>
      </c>
      <c r="C830" s="13">
        <v>1</v>
      </c>
      <c r="D830" s="13">
        <v>0</v>
      </c>
      <c r="E830" s="13">
        <v>0</v>
      </c>
      <c r="F830" s="13">
        <v>0</v>
      </c>
      <c r="G830" s="13">
        <v>0</v>
      </c>
      <c r="H830" s="13">
        <v>0</v>
      </c>
      <c r="I830" s="13">
        <v>0</v>
      </c>
      <c r="J830" s="13">
        <v>0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/>
      <c r="U830" s="14">
        <v>0</v>
      </c>
      <c r="V830" s="27">
        <f>SUMPRODUCT(A830:S830,MyLM!B$2:T$2)+MyLM!$U$2</f>
        <v>0.45834920206860136</v>
      </c>
    </row>
    <row r="831" spans="1:22">
      <c r="A831" s="13">
        <v>0</v>
      </c>
      <c r="B831" s="13">
        <v>0</v>
      </c>
      <c r="C831" s="13">
        <v>0</v>
      </c>
      <c r="D831" s="13">
        <v>1</v>
      </c>
      <c r="E831" s="13">
        <v>0</v>
      </c>
      <c r="F831" s="13">
        <v>0</v>
      </c>
      <c r="G831" s="13">
        <v>0</v>
      </c>
      <c r="H831" s="13">
        <v>0</v>
      </c>
      <c r="I831" s="13">
        <v>0</v>
      </c>
      <c r="J831" s="13">
        <v>0</v>
      </c>
      <c r="K831" s="13">
        <v>0</v>
      </c>
      <c r="L831" s="13">
        <v>0</v>
      </c>
      <c r="M831" s="13">
        <v>0</v>
      </c>
      <c r="N831" s="13">
        <v>0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/>
      <c r="U831" s="14">
        <v>0</v>
      </c>
      <c r="V831" s="27">
        <f>SUMPRODUCT(A831:S831,MyLM!B$2:T$2)+MyLM!$U$2</f>
        <v>0.55622905955712376</v>
      </c>
    </row>
    <row r="832" spans="1:22">
      <c r="A832" s="13">
        <v>0</v>
      </c>
      <c r="B832" s="13">
        <v>0</v>
      </c>
      <c r="C832" s="13">
        <v>1</v>
      </c>
      <c r="D832" s="13">
        <v>0</v>
      </c>
      <c r="E832" s="13">
        <v>0</v>
      </c>
      <c r="F832" s="13">
        <v>0</v>
      </c>
      <c r="G832" s="13">
        <v>1</v>
      </c>
      <c r="H832" s="13">
        <v>0</v>
      </c>
      <c r="I832" s="13">
        <v>1</v>
      </c>
      <c r="J832" s="13">
        <v>0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  <c r="Q832" s="13">
        <v>0</v>
      </c>
      <c r="R832" s="13">
        <v>1</v>
      </c>
      <c r="S832" s="13">
        <v>0</v>
      </c>
      <c r="T832" s="13"/>
      <c r="U832" s="14">
        <v>0</v>
      </c>
      <c r="V832" s="27">
        <f>SUMPRODUCT(A832:S832,MyLM!B$2:T$2)+MyLM!$U$2</f>
        <v>0.20416070883656529</v>
      </c>
    </row>
    <row r="833" spans="1:22">
      <c r="A833" s="13">
        <v>1</v>
      </c>
      <c r="B833" s="13">
        <v>0</v>
      </c>
      <c r="C833" s="13">
        <v>1</v>
      </c>
      <c r="D833" s="13">
        <v>0</v>
      </c>
      <c r="E833" s="13">
        <v>0</v>
      </c>
      <c r="F833" s="13">
        <v>0</v>
      </c>
      <c r="G833" s="13">
        <v>0</v>
      </c>
      <c r="H833" s="13">
        <v>0</v>
      </c>
      <c r="I833" s="13">
        <v>0</v>
      </c>
      <c r="J833" s="13">
        <v>0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0</v>
      </c>
      <c r="S833" s="13">
        <v>0</v>
      </c>
      <c r="T833" s="13"/>
      <c r="U833" s="14">
        <v>0</v>
      </c>
      <c r="V833" s="27">
        <f>SUMPRODUCT(A833:S833,MyLM!B$2:T$2)+MyLM!$U$2</f>
        <v>0.34239114426336537</v>
      </c>
    </row>
    <row r="834" spans="1:22">
      <c r="A834" s="13">
        <v>0</v>
      </c>
      <c r="B834" s="13">
        <v>1</v>
      </c>
      <c r="C834" s="13">
        <v>1</v>
      </c>
      <c r="D834" s="13">
        <v>0</v>
      </c>
      <c r="E834" s="13">
        <v>0</v>
      </c>
      <c r="F834" s="13">
        <v>1</v>
      </c>
      <c r="G834" s="13">
        <v>0</v>
      </c>
      <c r="H834" s="13">
        <v>0</v>
      </c>
      <c r="I834" s="13">
        <v>0</v>
      </c>
      <c r="J834" s="13">
        <v>0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0</v>
      </c>
      <c r="T834" s="13"/>
      <c r="U834" s="14">
        <v>0</v>
      </c>
      <c r="V834" s="27">
        <f>SUMPRODUCT(A834:S834,MyLM!B$2:T$2)+MyLM!$U$2</f>
        <v>0.20801201638965477</v>
      </c>
    </row>
    <row r="835" spans="1:22">
      <c r="A835" s="13">
        <v>0</v>
      </c>
      <c r="B835" s="13">
        <v>0</v>
      </c>
      <c r="C835" s="13">
        <v>0</v>
      </c>
      <c r="D835" s="13">
        <v>1</v>
      </c>
      <c r="E835" s="13">
        <v>0</v>
      </c>
      <c r="F835" s="13">
        <v>0</v>
      </c>
      <c r="G835" s="13">
        <v>0</v>
      </c>
      <c r="H835" s="13">
        <v>0</v>
      </c>
      <c r="I835" s="13">
        <v>0</v>
      </c>
      <c r="J835" s="13">
        <v>0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1</v>
      </c>
      <c r="S835" s="13">
        <v>0</v>
      </c>
      <c r="T835" s="13"/>
      <c r="U835" s="14">
        <v>0</v>
      </c>
      <c r="V835" s="27">
        <f>SUMPRODUCT(A835:S835,MyLM!B$2:T$2)+MyLM!$U$2</f>
        <v>0.26211425575344044</v>
      </c>
    </row>
    <row r="836" spans="1:22">
      <c r="A836" s="13">
        <v>0</v>
      </c>
      <c r="B836" s="13">
        <v>0</v>
      </c>
      <c r="C836" s="13">
        <v>0</v>
      </c>
      <c r="D836" s="13">
        <v>0</v>
      </c>
      <c r="E836" s="13">
        <v>0</v>
      </c>
      <c r="F836" s="13">
        <v>0</v>
      </c>
      <c r="G836" s="13">
        <v>0</v>
      </c>
      <c r="H836" s="13">
        <v>0</v>
      </c>
      <c r="I836" s="13">
        <v>0</v>
      </c>
      <c r="J836" s="13">
        <v>0</v>
      </c>
      <c r="K836" s="13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  <c r="Q836" s="13">
        <v>0</v>
      </c>
      <c r="R836" s="13">
        <v>1</v>
      </c>
      <c r="S836" s="13">
        <v>0</v>
      </c>
      <c r="T836" s="13"/>
      <c r="U836" s="14">
        <v>0</v>
      </c>
      <c r="V836" s="27">
        <f>SUMPRODUCT(A836:S836,MyLM!B$2:T$2)+MyLM!$U$2</f>
        <v>0.19740333633908264</v>
      </c>
    </row>
    <row r="837" spans="1:22">
      <c r="A837" s="13">
        <v>1</v>
      </c>
      <c r="B837" s="13">
        <v>0</v>
      </c>
      <c r="C837" s="13">
        <v>1</v>
      </c>
      <c r="D837" s="13">
        <v>0</v>
      </c>
      <c r="E837" s="13">
        <v>0</v>
      </c>
      <c r="F837" s="13">
        <v>1</v>
      </c>
      <c r="G837" s="13">
        <v>1</v>
      </c>
      <c r="H837" s="13">
        <v>0</v>
      </c>
      <c r="I837" s="13">
        <v>0</v>
      </c>
      <c r="J837" s="13">
        <v>0</v>
      </c>
      <c r="K837" s="13">
        <v>0</v>
      </c>
      <c r="L837" s="13">
        <v>0</v>
      </c>
      <c r="M837" s="13">
        <v>0</v>
      </c>
      <c r="N837" s="13">
        <v>0</v>
      </c>
      <c r="O837" s="13">
        <v>0</v>
      </c>
      <c r="P837" s="13">
        <v>0</v>
      </c>
      <c r="Q837" s="13">
        <v>0</v>
      </c>
      <c r="R837" s="13">
        <v>0</v>
      </c>
      <c r="S837" s="13">
        <v>0</v>
      </c>
      <c r="T837" s="13"/>
      <c r="U837" s="14">
        <v>0</v>
      </c>
      <c r="V837" s="27">
        <f>SUMPRODUCT(A837:S837,MyLM!B$2:T$2)+MyLM!$U$2</f>
        <v>-0.15161390414556758</v>
      </c>
    </row>
    <row r="838" spans="1:22">
      <c r="A838" s="13">
        <v>0</v>
      </c>
      <c r="B838" s="13">
        <v>1</v>
      </c>
      <c r="C838" s="13">
        <v>0</v>
      </c>
      <c r="D838" s="13">
        <v>1</v>
      </c>
      <c r="E838" s="13">
        <v>0</v>
      </c>
      <c r="F838" s="13">
        <v>0</v>
      </c>
      <c r="G838" s="13">
        <v>0</v>
      </c>
      <c r="H838" s="13">
        <v>0</v>
      </c>
      <c r="I838" s="13">
        <v>0</v>
      </c>
      <c r="J838" s="13">
        <v>0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13">
        <v>0</v>
      </c>
      <c r="T838" s="13"/>
      <c r="U838" s="14">
        <v>0</v>
      </c>
      <c r="V838" s="27">
        <f>SUMPRODUCT(A838:S838,MyLM!B$2:T$2)+MyLM!$U$2</f>
        <v>0.47289962033489474</v>
      </c>
    </row>
    <row r="839" spans="1:22">
      <c r="A839" s="13">
        <v>0</v>
      </c>
      <c r="B839" s="13">
        <v>1</v>
      </c>
      <c r="C839" s="13">
        <v>1</v>
      </c>
      <c r="D839" s="13">
        <v>0</v>
      </c>
      <c r="E839" s="13">
        <v>0</v>
      </c>
      <c r="F839" s="13">
        <v>0</v>
      </c>
      <c r="G839" s="13">
        <v>0</v>
      </c>
      <c r="H839" s="13">
        <v>0</v>
      </c>
      <c r="I839" s="13">
        <v>0</v>
      </c>
      <c r="J839" s="13">
        <v>0</v>
      </c>
      <c r="K839" s="13">
        <v>0</v>
      </c>
      <c r="L839" s="13">
        <v>0</v>
      </c>
      <c r="M839" s="13">
        <v>0</v>
      </c>
      <c r="N839" s="13">
        <v>0</v>
      </c>
      <c r="O839" s="13">
        <v>0</v>
      </c>
      <c r="P839" s="13">
        <v>0</v>
      </c>
      <c r="Q839" s="13">
        <v>0</v>
      </c>
      <c r="R839" s="13">
        <v>1</v>
      </c>
      <c r="S839" s="13">
        <v>0</v>
      </c>
      <c r="T839" s="13"/>
      <c r="U839" s="14">
        <v>0</v>
      </c>
      <c r="V839" s="27">
        <f>SUMPRODUCT(A839:S839,MyLM!B$2:T$2)+MyLM!$U$2</f>
        <v>0.16423439826491809</v>
      </c>
    </row>
    <row r="840" spans="1:22">
      <c r="A840" s="13">
        <v>0</v>
      </c>
      <c r="B840" s="13">
        <v>0</v>
      </c>
      <c r="C840" s="13">
        <v>0</v>
      </c>
      <c r="D840" s="13">
        <v>1</v>
      </c>
      <c r="E840" s="13">
        <v>0</v>
      </c>
      <c r="F840" s="13">
        <v>0</v>
      </c>
      <c r="G840" s="13">
        <v>0</v>
      </c>
      <c r="H840" s="13">
        <v>0</v>
      </c>
      <c r="I840" s="13">
        <v>0</v>
      </c>
      <c r="J840" s="13">
        <v>0</v>
      </c>
      <c r="K840" s="13">
        <v>0</v>
      </c>
      <c r="L840" s="13">
        <v>0</v>
      </c>
      <c r="M840" s="13">
        <v>0</v>
      </c>
      <c r="N840" s="13">
        <v>0</v>
      </c>
      <c r="O840" s="13">
        <v>0</v>
      </c>
      <c r="P840" s="13">
        <v>0</v>
      </c>
      <c r="Q840" s="13">
        <v>0</v>
      </c>
      <c r="R840" s="13">
        <v>0</v>
      </c>
      <c r="S840" s="13">
        <v>0</v>
      </c>
      <c r="T840" s="13"/>
      <c r="U840" s="14">
        <v>0</v>
      </c>
      <c r="V840" s="27">
        <f>SUMPRODUCT(A840:S840,MyLM!B$2:T$2)+MyLM!$U$2</f>
        <v>0.55622905955712376</v>
      </c>
    </row>
    <row r="841" spans="1:22">
      <c r="A841" s="13">
        <v>1</v>
      </c>
      <c r="B841" s="13">
        <v>0</v>
      </c>
      <c r="C841" s="13">
        <v>1</v>
      </c>
      <c r="D841" s="13">
        <v>0</v>
      </c>
      <c r="E841" s="13">
        <v>0</v>
      </c>
      <c r="F841" s="13">
        <v>1</v>
      </c>
      <c r="G841" s="13">
        <v>0</v>
      </c>
      <c r="H841" s="13">
        <v>0</v>
      </c>
      <c r="I841" s="13">
        <v>0</v>
      </c>
      <c r="J841" s="13">
        <v>0</v>
      </c>
      <c r="K841" s="13">
        <v>0</v>
      </c>
      <c r="L841" s="13">
        <v>0</v>
      </c>
      <c r="M841" s="13">
        <v>0</v>
      </c>
      <c r="N841" s="13">
        <v>0</v>
      </c>
      <c r="O841" s="13">
        <v>1</v>
      </c>
      <c r="P841" s="13">
        <v>0</v>
      </c>
      <c r="Q841" s="13">
        <v>0</v>
      </c>
      <c r="R841" s="13">
        <v>1</v>
      </c>
      <c r="S841" s="13">
        <v>0</v>
      </c>
      <c r="T841" s="13"/>
      <c r="U841" s="14">
        <v>0</v>
      </c>
      <c r="V841" s="27">
        <f>SUMPRODUCT(A841:S841,MyLM!B$2:T$2)+MyLM!$U$2</f>
        <v>-0.38111914670255881</v>
      </c>
    </row>
    <row r="842" spans="1:22">
      <c r="A842" s="13">
        <v>0</v>
      </c>
      <c r="B842" s="13">
        <v>1</v>
      </c>
      <c r="C842" s="13">
        <v>0</v>
      </c>
      <c r="D842" s="13">
        <v>1</v>
      </c>
      <c r="E842" s="13">
        <v>0</v>
      </c>
      <c r="F842" s="13">
        <v>0</v>
      </c>
      <c r="G842" s="13">
        <v>0</v>
      </c>
      <c r="H842" s="13">
        <v>0</v>
      </c>
      <c r="I842" s="13">
        <v>0</v>
      </c>
      <c r="J842" s="13">
        <v>0</v>
      </c>
      <c r="K842" s="13">
        <v>0</v>
      </c>
      <c r="L842" s="13">
        <v>0</v>
      </c>
      <c r="M842" s="13">
        <v>0</v>
      </c>
      <c r="N842" s="13">
        <v>0</v>
      </c>
      <c r="O842" s="13">
        <v>0</v>
      </c>
      <c r="P842" s="13">
        <v>0</v>
      </c>
      <c r="Q842" s="13">
        <v>0</v>
      </c>
      <c r="R842" s="13">
        <v>1</v>
      </c>
      <c r="S842" s="13">
        <v>0</v>
      </c>
      <c r="T842" s="13"/>
      <c r="U842" s="14">
        <v>0</v>
      </c>
      <c r="V842" s="27">
        <f>SUMPRODUCT(A842:S842,MyLM!B$2:T$2)+MyLM!$U$2</f>
        <v>0.17878481653121148</v>
      </c>
    </row>
    <row r="843" spans="1:22">
      <c r="A843" s="13">
        <v>0</v>
      </c>
      <c r="B843" s="13">
        <v>1</v>
      </c>
      <c r="C843" s="13">
        <v>0</v>
      </c>
      <c r="D843" s="13">
        <v>1</v>
      </c>
      <c r="E843" s="13">
        <v>0</v>
      </c>
      <c r="F843" s="13">
        <v>0</v>
      </c>
      <c r="G843" s="13">
        <v>0</v>
      </c>
      <c r="H843" s="13">
        <v>0</v>
      </c>
      <c r="I843" s="13">
        <v>0</v>
      </c>
      <c r="J843" s="13">
        <v>0</v>
      </c>
      <c r="K843" s="13">
        <v>0</v>
      </c>
      <c r="L843" s="13">
        <v>0</v>
      </c>
      <c r="M843" s="13">
        <v>0</v>
      </c>
      <c r="N843" s="13">
        <v>0</v>
      </c>
      <c r="O843" s="13">
        <v>0</v>
      </c>
      <c r="P843" s="13">
        <v>0</v>
      </c>
      <c r="Q843" s="13">
        <v>0</v>
      </c>
      <c r="R843" s="13">
        <v>0</v>
      </c>
      <c r="S843" s="13">
        <v>0</v>
      </c>
      <c r="T843" s="13"/>
      <c r="U843" s="14">
        <v>0</v>
      </c>
      <c r="V843" s="27">
        <f>SUMPRODUCT(A843:S843,MyLM!B$2:T$2)+MyLM!$U$2</f>
        <v>0.47289962033489474</v>
      </c>
    </row>
    <row r="844" spans="1:22">
      <c r="A844" s="13">
        <v>0</v>
      </c>
      <c r="B844" s="13">
        <v>1</v>
      </c>
      <c r="C844" s="13">
        <v>0</v>
      </c>
      <c r="D844" s="13">
        <v>0</v>
      </c>
      <c r="E844" s="13">
        <v>0</v>
      </c>
      <c r="F844" s="13">
        <v>0</v>
      </c>
      <c r="G844" s="13">
        <v>0</v>
      </c>
      <c r="H844" s="13">
        <v>0</v>
      </c>
      <c r="I844" s="13">
        <v>0</v>
      </c>
      <c r="J844" s="13">
        <v>0</v>
      </c>
      <c r="K844" s="13">
        <v>0</v>
      </c>
      <c r="L844" s="13">
        <v>0</v>
      </c>
      <c r="M844" s="13">
        <v>0</v>
      </c>
      <c r="N844" s="13">
        <v>0</v>
      </c>
      <c r="O844" s="13">
        <v>0</v>
      </c>
      <c r="P844" s="13">
        <v>0</v>
      </c>
      <c r="Q844" s="13">
        <v>0</v>
      </c>
      <c r="R844" s="13">
        <v>0</v>
      </c>
      <c r="S844" s="13">
        <v>0</v>
      </c>
      <c r="T844" s="13"/>
      <c r="U844" s="14">
        <v>0</v>
      </c>
      <c r="V844" s="27">
        <f>SUMPRODUCT(A844:S844,MyLM!B$2:T$2)+MyLM!$U$2</f>
        <v>0.40818870092053694</v>
      </c>
    </row>
    <row r="845" spans="1:22">
      <c r="A845" s="13">
        <v>1</v>
      </c>
      <c r="B845" s="13">
        <v>0</v>
      </c>
      <c r="C845" s="13">
        <v>0</v>
      </c>
      <c r="D845" s="13">
        <v>0</v>
      </c>
      <c r="E845" s="13">
        <v>0</v>
      </c>
      <c r="F845" s="13">
        <v>1</v>
      </c>
      <c r="G845" s="13">
        <v>1</v>
      </c>
      <c r="H845" s="13">
        <v>0</v>
      </c>
      <c r="I845" s="13">
        <v>0</v>
      </c>
      <c r="J845" s="13">
        <v>0</v>
      </c>
      <c r="K845" s="13">
        <v>0</v>
      </c>
      <c r="L845" s="13">
        <v>0</v>
      </c>
      <c r="M845" s="13">
        <v>0</v>
      </c>
      <c r="N845" s="13">
        <v>0</v>
      </c>
      <c r="O845" s="13">
        <v>1</v>
      </c>
      <c r="P845" s="13">
        <v>0</v>
      </c>
      <c r="Q845" s="13">
        <v>0</v>
      </c>
      <c r="R845" s="13">
        <v>0</v>
      </c>
      <c r="S845" s="13">
        <v>0</v>
      </c>
      <c r="T845" s="13"/>
      <c r="U845" s="14">
        <v>0</v>
      </c>
      <c r="V845" s="27">
        <f>SUMPRODUCT(A845:S845,MyLM!B$2:T$2)+MyLM!$U$2</f>
        <v>-0.38083270677692643</v>
      </c>
    </row>
    <row r="846" spans="1:22">
      <c r="A846" s="13">
        <v>0</v>
      </c>
      <c r="B846" s="13">
        <v>0</v>
      </c>
      <c r="C846" s="13">
        <v>0</v>
      </c>
      <c r="D846" s="13">
        <v>0</v>
      </c>
      <c r="E846" s="13">
        <v>0</v>
      </c>
      <c r="F846" s="13">
        <v>0</v>
      </c>
      <c r="G846" s="13">
        <v>0</v>
      </c>
      <c r="H846" s="13">
        <v>0</v>
      </c>
      <c r="I846" s="13">
        <v>0</v>
      </c>
      <c r="J846" s="13">
        <v>0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0</v>
      </c>
      <c r="Q846" s="13">
        <v>0</v>
      </c>
      <c r="R846" s="13">
        <v>0</v>
      </c>
      <c r="S846" s="13">
        <v>0</v>
      </c>
      <c r="T846" s="13"/>
      <c r="U846" s="14">
        <v>0</v>
      </c>
      <c r="V846" s="27">
        <f>SUMPRODUCT(A846:S846,MyLM!B$2:T$2)+MyLM!$U$2</f>
        <v>0.4915181401427659</v>
      </c>
    </row>
    <row r="847" spans="1:22">
      <c r="A847" s="13">
        <v>1</v>
      </c>
      <c r="B847" s="13">
        <v>0</v>
      </c>
      <c r="C847" s="13">
        <v>1</v>
      </c>
      <c r="D847" s="13">
        <v>0</v>
      </c>
      <c r="E847" s="13">
        <v>0</v>
      </c>
      <c r="F847" s="13">
        <v>0</v>
      </c>
      <c r="G847" s="13">
        <v>0</v>
      </c>
      <c r="H847" s="13">
        <v>0</v>
      </c>
      <c r="I847" s="13">
        <v>0</v>
      </c>
      <c r="J847" s="13">
        <v>0</v>
      </c>
      <c r="K847" s="13">
        <v>0</v>
      </c>
      <c r="L847" s="13">
        <v>0</v>
      </c>
      <c r="M847" s="13">
        <v>0</v>
      </c>
      <c r="N847" s="13">
        <v>0</v>
      </c>
      <c r="O847" s="13">
        <v>0</v>
      </c>
      <c r="P847" s="13">
        <v>0</v>
      </c>
      <c r="Q847" s="13">
        <v>0</v>
      </c>
      <c r="R847" s="13">
        <v>0</v>
      </c>
      <c r="S847" s="13">
        <v>0</v>
      </c>
      <c r="T847" s="13"/>
      <c r="U847" s="14">
        <v>0</v>
      </c>
      <c r="V847" s="27">
        <f>SUMPRODUCT(A847:S847,MyLM!B$2:T$2)+MyLM!$U$2</f>
        <v>0.34239114426336537</v>
      </c>
    </row>
    <row r="848" spans="1:22">
      <c r="A848" s="13">
        <v>1</v>
      </c>
      <c r="B848" s="13">
        <v>0</v>
      </c>
      <c r="C848" s="13">
        <v>1</v>
      </c>
      <c r="D848" s="13">
        <v>0</v>
      </c>
      <c r="E848" s="13">
        <v>0</v>
      </c>
      <c r="F848" s="13">
        <v>0</v>
      </c>
      <c r="G848" s="13">
        <v>1</v>
      </c>
      <c r="H848" s="13">
        <v>0</v>
      </c>
      <c r="I848" s="13">
        <v>0</v>
      </c>
      <c r="J848" s="13">
        <v>0</v>
      </c>
      <c r="K848" s="13">
        <v>0</v>
      </c>
      <c r="L848" s="13">
        <v>0</v>
      </c>
      <c r="M848" s="13">
        <v>0</v>
      </c>
      <c r="N848" s="13">
        <v>0</v>
      </c>
      <c r="O848" s="13">
        <v>0</v>
      </c>
      <c r="P848" s="13">
        <v>0</v>
      </c>
      <c r="Q848" s="13">
        <v>1</v>
      </c>
      <c r="R848" s="13">
        <v>0</v>
      </c>
      <c r="S848" s="13">
        <v>0</v>
      </c>
      <c r="T848" s="13"/>
      <c r="U848" s="14">
        <v>0</v>
      </c>
      <c r="V848" s="27">
        <f>SUMPRODUCT(A848:S848,MyLM!B$2:T$2)+MyLM!$U$2</f>
        <v>0.30552600850171774</v>
      </c>
    </row>
    <row r="849" spans="1:22">
      <c r="A849" s="13">
        <v>0</v>
      </c>
      <c r="B849" s="13">
        <v>0</v>
      </c>
      <c r="C849" s="13">
        <v>1</v>
      </c>
      <c r="D849" s="13">
        <v>0</v>
      </c>
      <c r="E849" s="13">
        <v>0</v>
      </c>
      <c r="F849" s="13">
        <v>0</v>
      </c>
      <c r="G849" s="13">
        <v>1</v>
      </c>
      <c r="H849" s="13">
        <v>0</v>
      </c>
      <c r="I849" s="13">
        <v>0</v>
      </c>
      <c r="J849" s="13">
        <v>0</v>
      </c>
      <c r="K849" s="13">
        <v>0</v>
      </c>
      <c r="L849" s="13">
        <v>0</v>
      </c>
      <c r="M849" s="13">
        <v>0</v>
      </c>
      <c r="N849" s="13">
        <v>0</v>
      </c>
      <c r="O849" s="13">
        <v>1</v>
      </c>
      <c r="P849" s="13">
        <v>0</v>
      </c>
      <c r="Q849" s="13">
        <v>0</v>
      </c>
      <c r="R849" s="13">
        <v>0</v>
      </c>
      <c r="S849" s="13">
        <v>0</v>
      </c>
      <c r="T849" s="13"/>
      <c r="U849" s="14">
        <v>0</v>
      </c>
      <c r="V849" s="27">
        <f>SUMPRODUCT(A849:S849,MyLM!B$2:T$2)+MyLM!$U$2</f>
        <v>0.11895247707754958</v>
      </c>
    </row>
    <row r="850" spans="1:22">
      <c r="A850" s="13">
        <v>1</v>
      </c>
      <c r="B850" s="13">
        <v>0</v>
      </c>
      <c r="C850" s="13">
        <v>1</v>
      </c>
      <c r="D850" s="13">
        <v>0</v>
      </c>
      <c r="E850" s="13">
        <v>0</v>
      </c>
      <c r="F850" s="13">
        <v>0</v>
      </c>
      <c r="G850" s="13">
        <v>1</v>
      </c>
      <c r="H850" s="13">
        <v>0</v>
      </c>
      <c r="I850" s="13">
        <v>0</v>
      </c>
      <c r="J850" s="13">
        <v>0</v>
      </c>
      <c r="K850" s="13">
        <v>0</v>
      </c>
      <c r="L850" s="13">
        <v>1</v>
      </c>
      <c r="M850" s="13">
        <v>0</v>
      </c>
      <c r="N850" s="13">
        <v>0</v>
      </c>
      <c r="O850" s="13">
        <v>0</v>
      </c>
      <c r="P850" s="13">
        <v>0</v>
      </c>
      <c r="Q850" s="13">
        <v>0</v>
      </c>
      <c r="R850" s="13">
        <v>0</v>
      </c>
      <c r="S850" s="13">
        <v>0</v>
      </c>
      <c r="T850" s="13"/>
      <c r="U850" s="14">
        <v>0</v>
      </c>
      <c r="V850" s="27">
        <f>SUMPRODUCT(A850:S850,MyLM!B$2:T$2)+MyLM!$U$2</f>
        <v>0.37720712923235317</v>
      </c>
    </row>
    <row r="851" spans="1:22">
      <c r="A851" s="13">
        <v>0</v>
      </c>
      <c r="B851" s="13">
        <v>0</v>
      </c>
      <c r="C851" s="13">
        <v>0</v>
      </c>
      <c r="D851" s="13">
        <v>1</v>
      </c>
      <c r="E851" s="13">
        <v>0</v>
      </c>
      <c r="F851" s="13">
        <v>0</v>
      </c>
      <c r="G851" s="13">
        <v>1</v>
      </c>
      <c r="H851" s="13">
        <v>0</v>
      </c>
      <c r="I851" s="13">
        <v>0</v>
      </c>
      <c r="J851" s="13">
        <v>0</v>
      </c>
      <c r="K851" s="13">
        <v>0</v>
      </c>
      <c r="L851" s="13">
        <v>0</v>
      </c>
      <c r="M851" s="13">
        <v>0</v>
      </c>
      <c r="N851" s="13">
        <v>0</v>
      </c>
      <c r="O851" s="13">
        <v>0</v>
      </c>
      <c r="P851" s="13">
        <v>0</v>
      </c>
      <c r="Q851" s="13">
        <v>1</v>
      </c>
      <c r="R851" s="13">
        <v>1</v>
      </c>
      <c r="S851" s="13">
        <v>0</v>
      </c>
      <c r="T851" s="13"/>
      <c r="U851" s="14">
        <v>0</v>
      </c>
      <c r="V851" s="27">
        <f>SUMPRODUCT(A851:S851,MyLM!B$2:T$2)+MyLM!$U$2</f>
        <v>0.22524911999179281</v>
      </c>
    </row>
    <row r="852" spans="1:22">
      <c r="A852" s="13">
        <v>0</v>
      </c>
      <c r="B852" s="13">
        <v>1</v>
      </c>
      <c r="C852" s="13">
        <v>1</v>
      </c>
      <c r="D852" s="13">
        <v>0</v>
      </c>
      <c r="E852" s="13">
        <v>0</v>
      </c>
      <c r="F852" s="13">
        <v>0</v>
      </c>
      <c r="G852" s="13">
        <v>0</v>
      </c>
      <c r="H852" s="13">
        <v>0</v>
      </c>
      <c r="I852" s="13">
        <v>0</v>
      </c>
      <c r="J852" s="13">
        <v>0</v>
      </c>
      <c r="K852" s="13">
        <v>0</v>
      </c>
      <c r="L852" s="13">
        <v>0</v>
      </c>
      <c r="M852" s="13">
        <v>0</v>
      </c>
      <c r="N852" s="13">
        <v>0</v>
      </c>
      <c r="O852" s="13">
        <v>0</v>
      </c>
      <c r="P852" s="13">
        <v>0</v>
      </c>
      <c r="Q852" s="13">
        <v>0</v>
      </c>
      <c r="R852" s="13">
        <v>0</v>
      </c>
      <c r="S852" s="13">
        <v>0</v>
      </c>
      <c r="T852" s="13"/>
      <c r="U852" s="14">
        <v>0</v>
      </c>
      <c r="V852" s="27">
        <f>SUMPRODUCT(A852:S852,MyLM!B$2:T$2)+MyLM!$U$2</f>
        <v>0.45834920206860136</v>
      </c>
    </row>
    <row r="853" spans="1:22">
      <c r="A853" s="13">
        <v>1</v>
      </c>
      <c r="B853" s="13">
        <v>0</v>
      </c>
      <c r="C853" s="13">
        <v>1</v>
      </c>
      <c r="D853" s="13">
        <v>0</v>
      </c>
      <c r="E853" s="13">
        <v>0</v>
      </c>
      <c r="F853" s="13">
        <v>0</v>
      </c>
      <c r="G853" s="13">
        <v>0</v>
      </c>
      <c r="H853" s="13">
        <v>0</v>
      </c>
      <c r="I853" s="13">
        <v>0</v>
      </c>
      <c r="J853" s="13">
        <v>0</v>
      </c>
      <c r="K853" s="13">
        <v>0</v>
      </c>
      <c r="L853" s="13">
        <v>0</v>
      </c>
      <c r="M853" s="13">
        <v>1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0</v>
      </c>
      <c r="T853" s="13"/>
      <c r="U853" s="14">
        <v>0</v>
      </c>
      <c r="V853" s="27">
        <f>SUMPRODUCT(A853:S853,MyLM!B$2:T$2)+MyLM!$U$2</f>
        <v>0.61017688858486618</v>
      </c>
    </row>
    <row r="854" spans="1:22">
      <c r="A854" s="13">
        <v>1</v>
      </c>
      <c r="B854" s="13">
        <v>0</v>
      </c>
      <c r="C854" s="13">
        <v>0</v>
      </c>
      <c r="D854" s="13">
        <v>0</v>
      </c>
      <c r="E854" s="13">
        <v>0</v>
      </c>
      <c r="F854" s="13">
        <v>0</v>
      </c>
      <c r="G854" s="13">
        <v>0</v>
      </c>
      <c r="H854" s="13">
        <v>0</v>
      </c>
      <c r="I854" s="13">
        <v>0</v>
      </c>
      <c r="J854" s="13">
        <v>0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0</v>
      </c>
      <c r="S854" s="13">
        <v>0</v>
      </c>
      <c r="T854" s="13"/>
      <c r="U854" s="14">
        <v>0</v>
      </c>
      <c r="V854" s="27">
        <f>SUMPRODUCT(A854:S854,MyLM!B$2:T$2)+MyLM!$U$2</f>
        <v>0.29223064311530089</v>
      </c>
    </row>
    <row r="855" spans="1:22">
      <c r="A855" s="13">
        <v>1</v>
      </c>
      <c r="B855" s="13">
        <v>0</v>
      </c>
      <c r="C855" s="13">
        <v>0</v>
      </c>
      <c r="D855" s="13">
        <v>0</v>
      </c>
      <c r="E855" s="13">
        <v>0</v>
      </c>
      <c r="F855" s="13">
        <v>0</v>
      </c>
      <c r="G855" s="13">
        <v>0</v>
      </c>
      <c r="H855" s="13">
        <v>0</v>
      </c>
      <c r="I855" s="13">
        <v>0</v>
      </c>
      <c r="J855" s="13">
        <v>0</v>
      </c>
      <c r="K855" s="13">
        <v>0</v>
      </c>
      <c r="L855" s="13">
        <v>0</v>
      </c>
      <c r="M855" s="13">
        <v>0</v>
      </c>
      <c r="N855" s="13">
        <v>0</v>
      </c>
      <c r="O855" s="13">
        <v>0</v>
      </c>
      <c r="P855" s="13">
        <v>0</v>
      </c>
      <c r="Q855" s="13">
        <v>0</v>
      </c>
      <c r="R855" s="13">
        <v>0</v>
      </c>
      <c r="S855" s="13">
        <v>0</v>
      </c>
      <c r="T855" s="13"/>
      <c r="U855" s="14">
        <v>0</v>
      </c>
      <c r="V855" s="27">
        <f>SUMPRODUCT(A855:S855,MyLM!B$2:T$2)+MyLM!$U$2</f>
        <v>0.29223064311530089</v>
      </c>
    </row>
    <row r="856" spans="1:22">
      <c r="A856" s="13">
        <v>1</v>
      </c>
      <c r="B856" s="13">
        <v>0</v>
      </c>
      <c r="C856" s="13">
        <v>0</v>
      </c>
      <c r="D856" s="13">
        <v>0</v>
      </c>
      <c r="E856" s="13">
        <v>0</v>
      </c>
      <c r="F856" s="13">
        <v>0</v>
      </c>
      <c r="G856" s="13">
        <v>1</v>
      </c>
      <c r="H856" s="13">
        <v>0</v>
      </c>
      <c r="I856" s="13">
        <v>0</v>
      </c>
      <c r="J856" s="13">
        <v>0</v>
      </c>
      <c r="K856" s="13">
        <v>0</v>
      </c>
      <c r="L856" s="13">
        <v>0</v>
      </c>
      <c r="M856" s="13">
        <v>0</v>
      </c>
      <c r="N856" s="13">
        <v>0</v>
      </c>
      <c r="O856" s="13">
        <v>0</v>
      </c>
      <c r="P856" s="13">
        <v>0</v>
      </c>
      <c r="Q856" s="13">
        <v>0</v>
      </c>
      <c r="R856" s="13">
        <v>0</v>
      </c>
      <c r="S856" s="13">
        <v>0</v>
      </c>
      <c r="T856" s="13"/>
      <c r="U856" s="14">
        <v>0</v>
      </c>
      <c r="V856" s="27">
        <f>SUMPRODUCT(A856:S856,MyLM!B$2:T$2)+MyLM!$U$2</f>
        <v>4.856278038531453E-2</v>
      </c>
    </row>
    <row r="857" spans="1:22">
      <c r="A857" s="13">
        <v>0</v>
      </c>
      <c r="B857" s="13">
        <v>1</v>
      </c>
      <c r="C857" s="13">
        <v>0</v>
      </c>
      <c r="D857" s="13">
        <v>0</v>
      </c>
      <c r="E857" s="13">
        <v>0</v>
      </c>
      <c r="F857" s="13">
        <v>0</v>
      </c>
      <c r="G857" s="13">
        <v>0</v>
      </c>
      <c r="H857" s="13">
        <v>0</v>
      </c>
      <c r="I857" s="13">
        <v>0</v>
      </c>
      <c r="J857" s="13">
        <v>0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0</v>
      </c>
      <c r="Q857" s="13">
        <v>0</v>
      </c>
      <c r="R857" s="13">
        <v>0</v>
      </c>
      <c r="S857" s="13">
        <v>0</v>
      </c>
      <c r="T857" s="13"/>
      <c r="U857" s="14">
        <v>0</v>
      </c>
      <c r="V857" s="27">
        <f>SUMPRODUCT(A857:S857,MyLM!B$2:T$2)+MyLM!$U$2</f>
        <v>0.40818870092053694</v>
      </c>
    </row>
    <row r="858" spans="1:22">
      <c r="A858" s="13">
        <v>1</v>
      </c>
      <c r="B858" s="13">
        <v>0</v>
      </c>
      <c r="C858" s="13">
        <v>1</v>
      </c>
      <c r="D858" s="13">
        <v>0</v>
      </c>
      <c r="E858" s="13">
        <v>0</v>
      </c>
      <c r="F858" s="13">
        <v>0</v>
      </c>
      <c r="G858" s="13">
        <v>0</v>
      </c>
      <c r="H858" s="13">
        <v>0</v>
      </c>
      <c r="I858" s="13">
        <v>0</v>
      </c>
      <c r="J858" s="13">
        <v>0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3">
        <v>0</v>
      </c>
      <c r="Q858" s="13">
        <v>0</v>
      </c>
      <c r="R858" s="13">
        <v>0</v>
      </c>
      <c r="S858" s="13">
        <v>0</v>
      </c>
      <c r="T858" s="13"/>
      <c r="U858" s="14">
        <v>0</v>
      </c>
      <c r="V858" s="27">
        <f>SUMPRODUCT(A858:S858,MyLM!B$2:T$2)+MyLM!$U$2</f>
        <v>0.34239114426336537</v>
      </c>
    </row>
    <row r="859" spans="1:22">
      <c r="A859" s="13">
        <v>0</v>
      </c>
      <c r="B859" s="13">
        <v>1</v>
      </c>
      <c r="C859" s="13">
        <v>1</v>
      </c>
      <c r="D859" s="13">
        <v>0</v>
      </c>
      <c r="E859" s="13">
        <v>0</v>
      </c>
      <c r="F859" s="13">
        <v>1</v>
      </c>
      <c r="G859" s="13">
        <v>0</v>
      </c>
      <c r="H859" s="13">
        <v>0</v>
      </c>
      <c r="I859" s="13">
        <v>0</v>
      </c>
      <c r="J859" s="13">
        <v>0</v>
      </c>
      <c r="K859" s="13">
        <v>0</v>
      </c>
      <c r="L859" s="13">
        <v>0</v>
      </c>
      <c r="M859" s="13">
        <v>0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3">
        <v>0</v>
      </c>
      <c r="T859" s="13"/>
      <c r="U859" s="14">
        <v>0</v>
      </c>
      <c r="V859" s="27">
        <f>SUMPRODUCT(A859:S859,MyLM!B$2:T$2)+MyLM!$U$2</f>
        <v>0.20801201638965477</v>
      </c>
    </row>
    <row r="860" spans="1:22">
      <c r="A860" s="13">
        <v>0</v>
      </c>
      <c r="B860" s="13">
        <v>0</v>
      </c>
      <c r="C860" s="13">
        <v>0</v>
      </c>
      <c r="D860" s="13">
        <v>0</v>
      </c>
      <c r="E860" s="13">
        <v>0</v>
      </c>
      <c r="F860" s="13">
        <v>1</v>
      </c>
      <c r="G860" s="13">
        <v>0</v>
      </c>
      <c r="H860" s="13">
        <v>0</v>
      </c>
      <c r="I860" s="13">
        <v>0</v>
      </c>
      <c r="J860" s="13">
        <v>0</v>
      </c>
      <c r="K860" s="13">
        <v>0</v>
      </c>
      <c r="L860" s="13">
        <v>0</v>
      </c>
      <c r="M860" s="13">
        <v>0</v>
      </c>
      <c r="N860" s="13">
        <v>0</v>
      </c>
      <c r="O860" s="13">
        <v>0</v>
      </c>
      <c r="P860" s="13">
        <v>0</v>
      </c>
      <c r="Q860" s="13">
        <v>0</v>
      </c>
      <c r="R860" s="13">
        <v>0</v>
      </c>
      <c r="S860" s="13">
        <v>0</v>
      </c>
      <c r="T860" s="13"/>
      <c r="U860" s="14">
        <v>0</v>
      </c>
      <c r="V860" s="27">
        <f>SUMPRODUCT(A860:S860,MyLM!B$2:T$2)+MyLM!$U$2</f>
        <v>0.24118095446381932</v>
      </c>
    </row>
    <row r="861" spans="1:22">
      <c r="A861" s="13">
        <v>1</v>
      </c>
      <c r="B861" s="13">
        <v>0</v>
      </c>
      <c r="C861" s="13">
        <v>0</v>
      </c>
      <c r="D861" s="13">
        <v>1</v>
      </c>
      <c r="E861" s="13">
        <v>0</v>
      </c>
      <c r="F861" s="13">
        <v>0</v>
      </c>
      <c r="G861" s="13">
        <v>0</v>
      </c>
      <c r="H861" s="13">
        <v>0</v>
      </c>
      <c r="I861" s="13">
        <v>0</v>
      </c>
      <c r="J861" s="13">
        <v>0</v>
      </c>
      <c r="K861" s="13">
        <v>0</v>
      </c>
      <c r="L861" s="13">
        <v>0</v>
      </c>
      <c r="M861" s="13">
        <v>0</v>
      </c>
      <c r="N861" s="13">
        <v>0</v>
      </c>
      <c r="O861" s="13">
        <v>0</v>
      </c>
      <c r="P861" s="13">
        <v>0</v>
      </c>
      <c r="Q861" s="13">
        <v>0</v>
      </c>
      <c r="R861" s="13">
        <v>1</v>
      </c>
      <c r="S861" s="13">
        <v>0</v>
      </c>
      <c r="T861" s="13"/>
      <c r="U861" s="14">
        <v>0</v>
      </c>
      <c r="V861" s="27">
        <f>SUMPRODUCT(A861:S861,MyLM!B$2:T$2)+MyLM!$U$2</f>
        <v>6.2826758725975484E-2</v>
      </c>
    </row>
    <row r="862" spans="1:22">
      <c r="A862" s="13">
        <v>0</v>
      </c>
      <c r="B862" s="13">
        <v>0</v>
      </c>
      <c r="C862" s="13">
        <v>1</v>
      </c>
      <c r="D862" s="13">
        <v>0</v>
      </c>
      <c r="E862" s="13">
        <v>0</v>
      </c>
      <c r="F862" s="13">
        <v>1</v>
      </c>
      <c r="G862" s="13">
        <v>0</v>
      </c>
      <c r="H862" s="13">
        <v>0</v>
      </c>
      <c r="I862" s="13">
        <v>0</v>
      </c>
      <c r="J862" s="13">
        <v>0</v>
      </c>
      <c r="K862" s="13">
        <v>0</v>
      </c>
      <c r="L862" s="13">
        <v>0</v>
      </c>
      <c r="M862" s="13">
        <v>0</v>
      </c>
      <c r="N862" s="13">
        <v>0</v>
      </c>
      <c r="O862" s="13">
        <v>0</v>
      </c>
      <c r="P862" s="13">
        <v>0</v>
      </c>
      <c r="Q862" s="13">
        <v>0</v>
      </c>
      <c r="R862" s="13">
        <v>0</v>
      </c>
      <c r="S862" s="13">
        <v>0</v>
      </c>
      <c r="T862" s="13"/>
      <c r="U862" s="14">
        <v>0</v>
      </c>
      <c r="V862" s="27">
        <f>SUMPRODUCT(A862:S862,MyLM!B$2:T$2)+MyLM!$U$2</f>
        <v>0.29134145561188374</v>
      </c>
    </row>
    <row r="863" spans="1:22">
      <c r="A863" s="13">
        <v>0</v>
      </c>
      <c r="B863" s="13">
        <v>1</v>
      </c>
      <c r="C863" s="13">
        <v>0</v>
      </c>
      <c r="D863" s="13">
        <v>0</v>
      </c>
      <c r="E863" s="13">
        <v>0</v>
      </c>
      <c r="F863" s="13">
        <v>0</v>
      </c>
      <c r="G863" s="13">
        <v>0</v>
      </c>
      <c r="H863" s="13">
        <v>0</v>
      </c>
      <c r="I863" s="13">
        <v>0</v>
      </c>
      <c r="J863" s="13">
        <v>0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0</v>
      </c>
      <c r="Q863" s="13">
        <v>0</v>
      </c>
      <c r="R863" s="13">
        <v>1</v>
      </c>
      <c r="S863" s="13">
        <v>0</v>
      </c>
      <c r="T863" s="13"/>
      <c r="U863" s="14">
        <v>0</v>
      </c>
      <c r="V863" s="27">
        <f>SUMPRODUCT(A863:S863,MyLM!B$2:T$2)+MyLM!$U$2</f>
        <v>0.11407389711685367</v>
      </c>
    </row>
    <row r="864" spans="1:22">
      <c r="A864" s="13">
        <v>0</v>
      </c>
      <c r="B864" s="13">
        <v>1</v>
      </c>
      <c r="C864" s="13">
        <v>0</v>
      </c>
      <c r="D864" s="13">
        <v>0</v>
      </c>
      <c r="E864" s="13">
        <v>0</v>
      </c>
      <c r="F864" s="13">
        <v>0</v>
      </c>
      <c r="G864" s="13">
        <v>0</v>
      </c>
      <c r="H864" s="13">
        <v>0</v>
      </c>
      <c r="I864" s="13">
        <v>0</v>
      </c>
      <c r="J864" s="13">
        <v>0</v>
      </c>
      <c r="K864" s="13">
        <v>0</v>
      </c>
      <c r="L864" s="13">
        <v>0</v>
      </c>
      <c r="M864" s="13">
        <v>0</v>
      </c>
      <c r="N864" s="13">
        <v>0</v>
      </c>
      <c r="O864" s="13">
        <v>1</v>
      </c>
      <c r="P864" s="13">
        <v>0</v>
      </c>
      <c r="Q864" s="13">
        <v>0</v>
      </c>
      <c r="R864" s="13">
        <v>0</v>
      </c>
      <c r="S864" s="13">
        <v>0</v>
      </c>
      <c r="T864" s="13"/>
      <c r="U864" s="14">
        <v>0</v>
      </c>
      <c r="V864" s="27">
        <f>SUMPRODUCT(A864:S864,MyLM!B$2:T$2)+MyLM!$U$2</f>
        <v>0.22913039943724256</v>
      </c>
    </row>
    <row r="865" spans="1:22">
      <c r="A865" s="13">
        <v>0</v>
      </c>
      <c r="B865" s="13">
        <v>0</v>
      </c>
      <c r="C865" s="13">
        <v>0</v>
      </c>
      <c r="D865" s="13">
        <v>1</v>
      </c>
      <c r="E865" s="13">
        <v>0</v>
      </c>
      <c r="F865" s="13">
        <v>0</v>
      </c>
      <c r="G865" s="13">
        <v>0</v>
      </c>
      <c r="H865" s="13">
        <v>0</v>
      </c>
      <c r="I865" s="13">
        <v>0</v>
      </c>
      <c r="J865" s="13">
        <v>0</v>
      </c>
      <c r="K865" s="13">
        <v>0</v>
      </c>
      <c r="L865" s="13">
        <v>0</v>
      </c>
      <c r="M865" s="13">
        <v>0</v>
      </c>
      <c r="N865" s="13">
        <v>0</v>
      </c>
      <c r="O865" s="13">
        <v>0</v>
      </c>
      <c r="P865" s="13">
        <v>0</v>
      </c>
      <c r="Q865" s="13">
        <v>0</v>
      </c>
      <c r="R865" s="13">
        <v>1</v>
      </c>
      <c r="S865" s="13">
        <v>0</v>
      </c>
      <c r="T865" s="13"/>
      <c r="U865" s="14">
        <v>0</v>
      </c>
      <c r="V865" s="27">
        <f>SUMPRODUCT(A865:S865,MyLM!B$2:T$2)+MyLM!$U$2</f>
        <v>0.26211425575344044</v>
      </c>
    </row>
    <row r="866" spans="1:22">
      <c r="A866" s="13">
        <v>1</v>
      </c>
      <c r="B866" s="13">
        <v>0</v>
      </c>
      <c r="C866" s="13">
        <v>0</v>
      </c>
      <c r="D866" s="13">
        <v>0</v>
      </c>
      <c r="E866" s="13">
        <v>0</v>
      </c>
      <c r="F866" s="13">
        <v>0</v>
      </c>
      <c r="G866" s="13">
        <v>0</v>
      </c>
      <c r="H866" s="13">
        <v>0</v>
      </c>
      <c r="I866" s="13">
        <v>1</v>
      </c>
      <c r="J866" s="13">
        <v>0</v>
      </c>
      <c r="K866" s="13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  <c r="S866" s="13">
        <v>0</v>
      </c>
      <c r="T866" s="13"/>
      <c r="U866" s="14">
        <v>0</v>
      </c>
      <c r="V866" s="27">
        <f>SUMPRODUCT(A866:S866,MyLM!B$2:T$2)+MyLM!$U$2</f>
        <v>0.49249537719470549</v>
      </c>
    </row>
    <row r="867" spans="1:22">
      <c r="A867" s="13">
        <v>1</v>
      </c>
      <c r="B867" s="13">
        <v>0</v>
      </c>
      <c r="C867" s="13">
        <v>1</v>
      </c>
      <c r="D867" s="13">
        <v>0</v>
      </c>
      <c r="E867" s="13">
        <v>0</v>
      </c>
      <c r="F867" s="13">
        <v>0</v>
      </c>
      <c r="G867" s="13">
        <v>0</v>
      </c>
      <c r="H867" s="13">
        <v>0</v>
      </c>
      <c r="I867" s="13">
        <v>0</v>
      </c>
      <c r="J867" s="13">
        <v>0</v>
      </c>
      <c r="K867" s="13">
        <v>0</v>
      </c>
      <c r="L867" s="13">
        <v>0</v>
      </c>
      <c r="M867" s="13">
        <v>0</v>
      </c>
      <c r="N867" s="13">
        <v>0</v>
      </c>
      <c r="O867" s="13">
        <v>0</v>
      </c>
      <c r="P867" s="13">
        <v>0</v>
      </c>
      <c r="Q867" s="13">
        <v>0</v>
      </c>
      <c r="R867" s="13">
        <v>0</v>
      </c>
      <c r="S867" s="13">
        <v>1</v>
      </c>
      <c r="T867" s="13"/>
      <c r="U867" s="14">
        <v>0</v>
      </c>
      <c r="V867" s="27">
        <f>SUMPRODUCT(A867:S867,MyLM!B$2:T$2)+MyLM!$U$2</f>
        <v>0.58774435595351759</v>
      </c>
    </row>
    <row r="868" spans="1:22">
      <c r="A868" s="13">
        <v>1</v>
      </c>
      <c r="B868" s="13">
        <v>0</v>
      </c>
      <c r="C868" s="13">
        <v>0</v>
      </c>
      <c r="D868" s="13">
        <v>0</v>
      </c>
      <c r="E868" s="13">
        <v>0</v>
      </c>
      <c r="F868" s="13">
        <v>0</v>
      </c>
      <c r="G868" s="13">
        <v>1</v>
      </c>
      <c r="H868" s="13">
        <v>0</v>
      </c>
      <c r="I868" s="13">
        <v>0</v>
      </c>
      <c r="J868" s="13">
        <v>0</v>
      </c>
      <c r="K868" s="13">
        <v>0</v>
      </c>
      <c r="L868" s="13">
        <v>0</v>
      </c>
      <c r="M868" s="13">
        <v>0</v>
      </c>
      <c r="N868" s="13">
        <v>0</v>
      </c>
      <c r="O868" s="13">
        <v>0</v>
      </c>
      <c r="P868" s="13">
        <v>0</v>
      </c>
      <c r="Q868" s="13">
        <v>0</v>
      </c>
      <c r="R868" s="13">
        <v>1</v>
      </c>
      <c r="S868" s="13">
        <v>0</v>
      </c>
      <c r="T868" s="13"/>
      <c r="U868" s="14">
        <v>0</v>
      </c>
      <c r="V868" s="27">
        <f>SUMPRODUCT(A868:S868,MyLM!B$2:T$2)+MyLM!$U$2</f>
        <v>-0.24555202341836874</v>
      </c>
    </row>
    <row r="869" spans="1:22">
      <c r="A869" s="13">
        <v>0</v>
      </c>
      <c r="B869" s="13">
        <v>0</v>
      </c>
      <c r="C869" s="13">
        <v>0</v>
      </c>
      <c r="D869" s="13">
        <v>1</v>
      </c>
      <c r="E869" s="13">
        <v>0</v>
      </c>
      <c r="F869" s="13">
        <v>0</v>
      </c>
      <c r="G869" s="13">
        <v>0</v>
      </c>
      <c r="H869" s="13">
        <v>0</v>
      </c>
      <c r="I869" s="13">
        <v>0</v>
      </c>
      <c r="J869" s="13">
        <v>0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0</v>
      </c>
      <c r="Q869" s="13">
        <v>0</v>
      </c>
      <c r="R869" s="13">
        <v>0</v>
      </c>
      <c r="S869" s="13">
        <v>0</v>
      </c>
      <c r="T869" s="13"/>
      <c r="U869" s="14">
        <v>0</v>
      </c>
      <c r="V869" s="27">
        <f>SUMPRODUCT(A869:S869,MyLM!B$2:T$2)+MyLM!$U$2</f>
        <v>0.55622905955712376</v>
      </c>
    </row>
    <row r="870" spans="1:22">
      <c r="A870" s="13">
        <v>0</v>
      </c>
      <c r="B870" s="13">
        <v>1</v>
      </c>
      <c r="C870" s="13">
        <v>0</v>
      </c>
      <c r="D870" s="13">
        <v>1</v>
      </c>
      <c r="E870" s="13">
        <v>0</v>
      </c>
      <c r="F870" s="13">
        <v>0</v>
      </c>
      <c r="G870" s="13">
        <v>0</v>
      </c>
      <c r="H870" s="13">
        <v>0</v>
      </c>
      <c r="I870" s="13">
        <v>0</v>
      </c>
      <c r="J870" s="13">
        <v>0</v>
      </c>
      <c r="K870" s="13">
        <v>0</v>
      </c>
      <c r="L870" s="13">
        <v>0</v>
      </c>
      <c r="M870" s="13">
        <v>0</v>
      </c>
      <c r="N870" s="13">
        <v>0</v>
      </c>
      <c r="O870" s="13">
        <v>0</v>
      </c>
      <c r="P870" s="13">
        <v>0</v>
      </c>
      <c r="Q870" s="13">
        <v>0</v>
      </c>
      <c r="R870" s="13">
        <v>0</v>
      </c>
      <c r="S870" s="13">
        <v>0</v>
      </c>
      <c r="T870" s="13"/>
      <c r="U870" s="14">
        <v>0</v>
      </c>
      <c r="V870" s="27">
        <f>SUMPRODUCT(A870:S870,MyLM!B$2:T$2)+MyLM!$U$2</f>
        <v>0.47289962033489474</v>
      </c>
    </row>
    <row r="871" spans="1:22">
      <c r="A871" s="13">
        <v>0</v>
      </c>
      <c r="B871" s="13">
        <v>0</v>
      </c>
      <c r="C871" s="13">
        <v>1</v>
      </c>
      <c r="D871" s="13">
        <v>0</v>
      </c>
      <c r="E871" s="13">
        <v>0</v>
      </c>
      <c r="F871" s="13">
        <v>0</v>
      </c>
      <c r="G871" s="13">
        <v>0</v>
      </c>
      <c r="H871" s="13">
        <v>0</v>
      </c>
      <c r="I871" s="13">
        <v>0</v>
      </c>
      <c r="J871" s="13">
        <v>0</v>
      </c>
      <c r="K871" s="13">
        <v>0</v>
      </c>
      <c r="L871" s="13">
        <v>0</v>
      </c>
      <c r="M871" s="13">
        <v>0</v>
      </c>
      <c r="N871" s="13">
        <v>0</v>
      </c>
      <c r="O871" s="13">
        <v>0</v>
      </c>
      <c r="P871" s="13">
        <v>0</v>
      </c>
      <c r="Q871" s="13">
        <v>0</v>
      </c>
      <c r="R871" s="13">
        <v>0</v>
      </c>
      <c r="S871" s="13">
        <v>0</v>
      </c>
      <c r="T871" s="13"/>
      <c r="U871" s="14">
        <v>0</v>
      </c>
      <c r="V871" s="27">
        <f>SUMPRODUCT(A871:S871,MyLM!B$2:T$2)+MyLM!$U$2</f>
        <v>0.54167864129083032</v>
      </c>
    </row>
    <row r="872" spans="1:22">
      <c r="A872" s="13">
        <v>1</v>
      </c>
      <c r="B872" s="13">
        <v>0</v>
      </c>
      <c r="C872" s="13">
        <v>1</v>
      </c>
      <c r="D872" s="13">
        <v>0</v>
      </c>
      <c r="E872" s="13">
        <v>0</v>
      </c>
      <c r="F872" s="13">
        <v>0</v>
      </c>
      <c r="G872" s="13">
        <v>1</v>
      </c>
      <c r="H872" s="13">
        <v>0</v>
      </c>
      <c r="I872" s="13">
        <v>0</v>
      </c>
      <c r="J872" s="13">
        <v>0</v>
      </c>
      <c r="K872" s="13">
        <v>0</v>
      </c>
      <c r="L872" s="13">
        <v>0</v>
      </c>
      <c r="M872" s="13">
        <v>0</v>
      </c>
      <c r="N872" s="13">
        <v>0</v>
      </c>
      <c r="O872" s="13">
        <v>0</v>
      </c>
      <c r="P872" s="13">
        <v>0</v>
      </c>
      <c r="Q872" s="13">
        <v>0</v>
      </c>
      <c r="R872" s="13">
        <v>0</v>
      </c>
      <c r="S872" s="13">
        <v>0</v>
      </c>
      <c r="T872" s="13"/>
      <c r="U872" s="14">
        <v>0</v>
      </c>
      <c r="V872" s="27">
        <f>SUMPRODUCT(A872:S872,MyLM!B$2:T$2)+MyLM!$U$2</f>
        <v>9.8723281533379004E-2</v>
      </c>
    </row>
    <row r="873" spans="1:22">
      <c r="A873" s="13">
        <v>0</v>
      </c>
      <c r="B873" s="13">
        <v>0</v>
      </c>
      <c r="C873" s="13">
        <v>0</v>
      </c>
      <c r="D873" s="13">
        <v>0</v>
      </c>
      <c r="E873" s="13">
        <v>0</v>
      </c>
      <c r="F873" s="13">
        <v>0</v>
      </c>
      <c r="G873" s="13">
        <v>1</v>
      </c>
      <c r="H873" s="13">
        <v>0</v>
      </c>
      <c r="I873" s="13">
        <v>0</v>
      </c>
      <c r="J873" s="13">
        <v>0</v>
      </c>
      <c r="K873" s="13">
        <v>0</v>
      </c>
      <c r="L873" s="13">
        <v>0</v>
      </c>
      <c r="M873" s="13">
        <v>0</v>
      </c>
      <c r="N873" s="13">
        <v>1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/>
      <c r="U873" s="14">
        <v>0</v>
      </c>
      <c r="V873" s="27">
        <f>SUMPRODUCT(A873:S873,MyLM!B$2:T$2)+MyLM!$U$2</f>
        <v>0.35724786950294712</v>
      </c>
    </row>
    <row r="874" spans="1:22">
      <c r="A874" s="13">
        <v>1</v>
      </c>
      <c r="B874" s="13">
        <v>0</v>
      </c>
      <c r="C874" s="13">
        <v>1</v>
      </c>
      <c r="D874" s="13">
        <v>0</v>
      </c>
      <c r="E874" s="13">
        <v>0</v>
      </c>
      <c r="F874" s="13">
        <v>0</v>
      </c>
      <c r="G874" s="13">
        <v>1</v>
      </c>
      <c r="H874" s="13">
        <v>0</v>
      </c>
      <c r="I874" s="13">
        <v>0</v>
      </c>
      <c r="J874" s="13">
        <v>0</v>
      </c>
      <c r="K874" s="13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  <c r="Q874" s="13">
        <v>0</v>
      </c>
      <c r="R874" s="13">
        <v>0</v>
      </c>
      <c r="S874" s="13">
        <v>0</v>
      </c>
      <c r="T874" s="13"/>
      <c r="U874" s="14">
        <v>0</v>
      </c>
      <c r="V874" s="27">
        <f>SUMPRODUCT(A874:S874,MyLM!B$2:T$2)+MyLM!$U$2</f>
        <v>9.8723281533379004E-2</v>
      </c>
    </row>
    <row r="875" spans="1:22">
      <c r="A875" s="13">
        <v>0</v>
      </c>
      <c r="B875" s="13">
        <v>0</v>
      </c>
      <c r="C875" s="13">
        <v>1</v>
      </c>
      <c r="D875" s="13">
        <v>0</v>
      </c>
      <c r="E875" s="13">
        <v>0</v>
      </c>
      <c r="F875" s="13">
        <v>0</v>
      </c>
      <c r="G875" s="13">
        <v>1</v>
      </c>
      <c r="H875" s="13">
        <v>0</v>
      </c>
      <c r="I875" s="13">
        <v>0</v>
      </c>
      <c r="J875" s="13">
        <v>0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3">
        <v>0</v>
      </c>
      <c r="R875" s="13">
        <v>0</v>
      </c>
      <c r="S875" s="13">
        <v>0</v>
      </c>
      <c r="T875" s="13"/>
      <c r="U875" s="14">
        <v>0</v>
      </c>
      <c r="V875" s="27">
        <f>SUMPRODUCT(A875:S875,MyLM!B$2:T$2)+MyLM!$U$2</f>
        <v>0.29801077856084396</v>
      </c>
    </row>
    <row r="876" spans="1:22">
      <c r="A876" s="13">
        <v>0</v>
      </c>
      <c r="B876" s="13">
        <v>0</v>
      </c>
      <c r="C876" s="13">
        <v>1</v>
      </c>
      <c r="D876" s="13">
        <v>0</v>
      </c>
      <c r="E876" s="13">
        <v>0</v>
      </c>
      <c r="F876" s="13">
        <v>0</v>
      </c>
      <c r="G876" s="13">
        <v>1</v>
      </c>
      <c r="H876" s="13">
        <v>0</v>
      </c>
      <c r="I876" s="13">
        <v>0</v>
      </c>
      <c r="J876" s="13">
        <v>0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1</v>
      </c>
      <c r="S876" s="13">
        <v>0</v>
      </c>
      <c r="T876" s="13"/>
      <c r="U876" s="14">
        <v>0</v>
      </c>
      <c r="V876" s="27">
        <f>SUMPRODUCT(A876:S876,MyLM!B$2:T$2)+MyLM!$U$2</f>
        <v>3.8959747571606917E-3</v>
      </c>
    </row>
    <row r="877" spans="1:22">
      <c r="A877" s="13">
        <v>0</v>
      </c>
      <c r="B877" s="13">
        <v>1</v>
      </c>
      <c r="C877" s="13">
        <v>0</v>
      </c>
      <c r="D877" s="13">
        <v>1</v>
      </c>
      <c r="E877" s="13">
        <v>0</v>
      </c>
      <c r="F877" s="13">
        <v>1</v>
      </c>
      <c r="G877" s="13">
        <v>0</v>
      </c>
      <c r="H877" s="13">
        <v>0</v>
      </c>
      <c r="I877" s="13">
        <v>0</v>
      </c>
      <c r="J877" s="13">
        <v>0</v>
      </c>
      <c r="K877" s="13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1</v>
      </c>
      <c r="S877" s="13">
        <v>0</v>
      </c>
      <c r="T877" s="13"/>
      <c r="U877" s="14">
        <v>0</v>
      </c>
      <c r="V877" s="27">
        <f>SUMPRODUCT(A877:S877,MyLM!B$2:T$2)+MyLM!$U$2</f>
        <v>-7.1552369147735162E-2</v>
      </c>
    </row>
    <row r="878" spans="1:22">
      <c r="A878" s="13">
        <v>1</v>
      </c>
      <c r="B878" s="13">
        <v>0</v>
      </c>
      <c r="C878" s="13">
        <v>1</v>
      </c>
      <c r="D878" s="13">
        <v>0</v>
      </c>
      <c r="E878" s="13">
        <v>0</v>
      </c>
      <c r="F878" s="13">
        <v>0</v>
      </c>
      <c r="G878" s="13">
        <v>0</v>
      </c>
      <c r="H878" s="13">
        <v>0</v>
      </c>
      <c r="I878" s="13">
        <v>0</v>
      </c>
      <c r="J878" s="13">
        <v>0</v>
      </c>
      <c r="K878" s="13">
        <v>0</v>
      </c>
      <c r="L878" s="13">
        <v>0</v>
      </c>
      <c r="M878" s="13">
        <v>0</v>
      </c>
      <c r="N878" s="13">
        <v>1</v>
      </c>
      <c r="O878" s="13">
        <v>0</v>
      </c>
      <c r="P878" s="13">
        <v>0</v>
      </c>
      <c r="Q878" s="13">
        <v>0</v>
      </c>
      <c r="R878" s="13">
        <v>1</v>
      </c>
      <c r="S878" s="13">
        <v>0</v>
      </c>
      <c r="T878" s="13"/>
      <c r="U878" s="14">
        <v>0</v>
      </c>
      <c r="V878" s="27">
        <f>SUMPRODUCT(A878:S878,MyLM!B$2:T$2)+MyLM!$U$2</f>
        <v>0.15767393254984974</v>
      </c>
    </row>
    <row r="879" spans="1:22">
      <c r="A879" s="13">
        <v>0</v>
      </c>
      <c r="B879" s="13">
        <v>1</v>
      </c>
      <c r="C879" s="13">
        <v>0</v>
      </c>
      <c r="D879" s="13">
        <v>1</v>
      </c>
      <c r="E879" s="13">
        <v>0</v>
      </c>
      <c r="F879" s="13">
        <v>0</v>
      </c>
      <c r="G879" s="13">
        <v>1</v>
      </c>
      <c r="H879" s="13">
        <v>0</v>
      </c>
      <c r="I879" s="13">
        <v>0</v>
      </c>
      <c r="J879" s="13">
        <v>0</v>
      </c>
      <c r="K879" s="13">
        <v>0</v>
      </c>
      <c r="L879" s="13">
        <v>0</v>
      </c>
      <c r="M879" s="13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1</v>
      </c>
      <c r="S879" s="13">
        <v>0</v>
      </c>
      <c r="T879" s="13"/>
      <c r="U879" s="14">
        <v>0</v>
      </c>
      <c r="V879" s="27">
        <f>SUMPRODUCT(A879:S879,MyLM!B$2:T$2)+MyLM!$U$2</f>
        <v>-6.4883046198774885E-2</v>
      </c>
    </row>
    <row r="880" spans="1:22">
      <c r="A880" s="13">
        <v>1</v>
      </c>
      <c r="B880" s="13">
        <v>0</v>
      </c>
      <c r="C880" s="13">
        <v>0</v>
      </c>
      <c r="D880" s="13">
        <v>1</v>
      </c>
      <c r="E880" s="13">
        <v>0</v>
      </c>
      <c r="F880" s="13">
        <v>0</v>
      </c>
      <c r="G880" s="13">
        <v>1</v>
      </c>
      <c r="H880" s="13">
        <v>0</v>
      </c>
      <c r="I880" s="13">
        <v>0</v>
      </c>
      <c r="J880" s="13">
        <v>0</v>
      </c>
      <c r="K880" s="13">
        <v>0</v>
      </c>
      <c r="L880" s="13">
        <v>0</v>
      </c>
      <c r="M880" s="13">
        <v>0</v>
      </c>
      <c r="N880" s="13">
        <v>0</v>
      </c>
      <c r="O880" s="13">
        <v>1</v>
      </c>
      <c r="P880" s="13">
        <v>0</v>
      </c>
      <c r="Q880" s="13">
        <v>0</v>
      </c>
      <c r="R880" s="13">
        <v>1</v>
      </c>
      <c r="S880" s="13">
        <v>0</v>
      </c>
      <c r="T880" s="13"/>
      <c r="U880" s="14">
        <v>0</v>
      </c>
      <c r="V880" s="27">
        <f>SUMPRODUCT(A880:S880,MyLM!B$2:T$2)+MyLM!$U$2</f>
        <v>-0.35989940548730531</v>
      </c>
    </row>
    <row r="881" spans="1:22">
      <c r="A881" s="13">
        <v>1</v>
      </c>
      <c r="B881" s="13">
        <v>0</v>
      </c>
      <c r="C881" s="13">
        <v>1</v>
      </c>
      <c r="D881" s="13">
        <v>0</v>
      </c>
      <c r="E881" s="13">
        <v>0</v>
      </c>
      <c r="F881" s="13">
        <v>0</v>
      </c>
      <c r="G881" s="13">
        <v>0</v>
      </c>
      <c r="H881" s="13">
        <v>0</v>
      </c>
      <c r="I881" s="13">
        <v>0</v>
      </c>
      <c r="J881" s="13">
        <v>0</v>
      </c>
      <c r="K881" s="13">
        <v>0</v>
      </c>
      <c r="L881" s="13">
        <v>0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1</v>
      </c>
      <c r="S881" s="13">
        <v>0</v>
      </c>
      <c r="T881" s="13"/>
      <c r="U881" s="14">
        <v>0</v>
      </c>
      <c r="V881" s="27">
        <f>SUMPRODUCT(A881:S881,MyLM!B$2:T$2)+MyLM!$U$2</f>
        <v>4.8276340459682099E-2</v>
      </c>
    </row>
    <row r="882" spans="1:22">
      <c r="A882" s="13">
        <v>0</v>
      </c>
      <c r="B882" s="13">
        <v>0</v>
      </c>
      <c r="C882" s="13">
        <v>1</v>
      </c>
      <c r="D882" s="13">
        <v>0</v>
      </c>
      <c r="E882" s="13">
        <v>0</v>
      </c>
      <c r="F882" s="13">
        <v>0</v>
      </c>
      <c r="G882" s="13">
        <v>0</v>
      </c>
      <c r="H882" s="13">
        <v>0</v>
      </c>
      <c r="I882" s="13">
        <v>0</v>
      </c>
      <c r="J882" s="13">
        <v>0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13">
        <v>0</v>
      </c>
      <c r="R882" s="13">
        <v>1</v>
      </c>
      <c r="S882" s="13">
        <v>0</v>
      </c>
      <c r="T882" s="13"/>
      <c r="U882" s="14">
        <v>0</v>
      </c>
      <c r="V882" s="27">
        <f>SUMPRODUCT(A882:S882,MyLM!B$2:T$2)+MyLM!$U$2</f>
        <v>0.24756383748714708</v>
      </c>
    </row>
    <row r="883" spans="1:22">
      <c r="A883" s="13">
        <v>0</v>
      </c>
      <c r="B883" s="13">
        <v>0</v>
      </c>
      <c r="C883" s="13">
        <v>1</v>
      </c>
      <c r="D883" s="13">
        <v>0</v>
      </c>
      <c r="E883" s="13">
        <v>0</v>
      </c>
      <c r="F883" s="13">
        <v>0</v>
      </c>
      <c r="G883" s="13">
        <v>0</v>
      </c>
      <c r="H883" s="13">
        <v>0</v>
      </c>
      <c r="I883" s="13">
        <v>0</v>
      </c>
      <c r="J883" s="13">
        <v>0</v>
      </c>
      <c r="K883" s="13">
        <v>0</v>
      </c>
      <c r="L883" s="13">
        <v>0</v>
      </c>
      <c r="M883" s="13">
        <v>0</v>
      </c>
      <c r="N883" s="13">
        <v>1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/>
      <c r="U883" s="14">
        <v>0</v>
      </c>
      <c r="V883" s="27">
        <f>SUMPRODUCT(A883:S883,MyLM!B$2:T$2)+MyLM!$U$2</f>
        <v>0.65107623338099796</v>
      </c>
    </row>
    <row r="884" spans="1:22">
      <c r="A884" s="13">
        <v>0</v>
      </c>
      <c r="B884" s="13">
        <v>1</v>
      </c>
      <c r="C884" s="13">
        <v>0</v>
      </c>
      <c r="D884" s="13">
        <v>0</v>
      </c>
      <c r="E884" s="13">
        <v>0</v>
      </c>
      <c r="F884" s="13">
        <v>0</v>
      </c>
      <c r="G884" s="13">
        <v>0</v>
      </c>
      <c r="H884" s="13">
        <v>0</v>
      </c>
      <c r="I884" s="13">
        <v>0</v>
      </c>
      <c r="J884" s="13">
        <v>0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1</v>
      </c>
      <c r="S884" s="13">
        <v>1</v>
      </c>
      <c r="T884" s="13"/>
      <c r="U884" s="14">
        <v>0</v>
      </c>
      <c r="V884" s="27">
        <f>SUMPRODUCT(A884:S884,MyLM!B$2:T$2)+MyLM!$U$2</f>
        <v>0.35942710880700596</v>
      </c>
    </row>
    <row r="885" spans="1:22">
      <c r="A885" s="13">
        <v>1</v>
      </c>
      <c r="B885" s="13">
        <v>0</v>
      </c>
      <c r="C885" s="13">
        <v>1</v>
      </c>
      <c r="D885" s="13">
        <v>0</v>
      </c>
      <c r="E885" s="13">
        <v>0</v>
      </c>
      <c r="F885" s="13">
        <v>0</v>
      </c>
      <c r="G885" s="13">
        <v>0</v>
      </c>
      <c r="H885" s="13">
        <v>0</v>
      </c>
      <c r="I885" s="13">
        <v>0</v>
      </c>
      <c r="J885" s="13">
        <v>0</v>
      </c>
      <c r="K885" s="13">
        <v>0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13">
        <v>0</v>
      </c>
      <c r="T885" s="13"/>
      <c r="U885" s="14">
        <v>0</v>
      </c>
      <c r="V885" s="27">
        <f>SUMPRODUCT(A885:S885,MyLM!B$2:T$2)+MyLM!$U$2</f>
        <v>0.34239114426336537</v>
      </c>
    </row>
    <row r="886" spans="1:22">
      <c r="A886" s="13">
        <v>0</v>
      </c>
      <c r="B886" s="13">
        <v>0</v>
      </c>
      <c r="C886" s="13">
        <v>1</v>
      </c>
      <c r="D886" s="13">
        <v>0</v>
      </c>
      <c r="E886" s="13">
        <v>0</v>
      </c>
      <c r="F886" s="13">
        <v>1</v>
      </c>
      <c r="G886" s="13">
        <v>1</v>
      </c>
      <c r="H886" s="13">
        <v>0</v>
      </c>
      <c r="I886" s="13">
        <v>0</v>
      </c>
      <c r="J886" s="13">
        <v>0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/>
      <c r="U886" s="14">
        <v>0</v>
      </c>
      <c r="V886" s="27">
        <f>SUMPRODUCT(A886:S886,MyLM!B$2:T$2)+MyLM!$U$2</f>
        <v>4.7673592881897375E-2</v>
      </c>
    </row>
    <row r="887" spans="1:22">
      <c r="A887" s="13">
        <v>0</v>
      </c>
      <c r="B887" s="13">
        <v>0</v>
      </c>
      <c r="C887" s="13">
        <v>0</v>
      </c>
      <c r="D887" s="13">
        <v>1</v>
      </c>
      <c r="E887" s="13">
        <v>0</v>
      </c>
      <c r="F887" s="13">
        <v>1</v>
      </c>
      <c r="G887" s="13">
        <v>0</v>
      </c>
      <c r="H887" s="13">
        <v>0</v>
      </c>
      <c r="I887" s="13">
        <v>0</v>
      </c>
      <c r="J887" s="13">
        <v>0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/>
      <c r="U887" s="14">
        <v>0</v>
      </c>
      <c r="V887" s="27">
        <f>SUMPRODUCT(A887:S887,MyLM!B$2:T$2)+MyLM!$U$2</f>
        <v>0.30589187387817712</v>
      </c>
    </row>
    <row r="888" spans="1:22">
      <c r="A888" s="13">
        <v>0</v>
      </c>
      <c r="B888" s="13">
        <v>0</v>
      </c>
      <c r="C888" s="13">
        <v>1</v>
      </c>
      <c r="D888" s="13">
        <v>0</v>
      </c>
      <c r="E888" s="13">
        <v>0</v>
      </c>
      <c r="F888" s="13">
        <v>0</v>
      </c>
      <c r="G888" s="13">
        <v>0</v>
      </c>
      <c r="H888" s="13">
        <v>0</v>
      </c>
      <c r="I888" s="13">
        <v>0</v>
      </c>
      <c r="J888" s="13">
        <v>0</v>
      </c>
      <c r="K888" s="13">
        <v>0</v>
      </c>
      <c r="L888" s="13">
        <v>0</v>
      </c>
      <c r="M888" s="13">
        <v>1</v>
      </c>
      <c r="N888" s="13">
        <v>0</v>
      </c>
      <c r="O888" s="13">
        <v>0</v>
      </c>
      <c r="P888" s="13">
        <v>0</v>
      </c>
      <c r="Q888" s="13">
        <v>0</v>
      </c>
      <c r="R888" s="13">
        <v>0</v>
      </c>
      <c r="S888" s="13">
        <v>0</v>
      </c>
      <c r="T888" s="13"/>
      <c r="U888" s="14">
        <v>0</v>
      </c>
      <c r="V888" s="27">
        <f>SUMPRODUCT(A888:S888,MyLM!B$2:T$2)+MyLM!$U$2</f>
        <v>0.80946438561233114</v>
      </c>
    </row>
    <row r="889" spans="1:22">
      <c r="A889" s="13">
        <v>0</v>
      </c>
      <c r="B889" s="13">
        <v>0</v>
      </c>
      <c r="C889" s="13">
        <v>0</v>
      </c>
      <c r="D889" s="13">
        <v>0</v>
      </c>
      <c r="E889" s="13">
        <v>0</v>
      </c>
      <c r="F889" s="13">
        <v>1</v>
      </c>
      <c r="G889" s="13">
        <v>0</v>
      </c>
      <c r="H889" s="13">
        <v>0</v>
      </c>
      <c r="I889" s="13">
        <v>0</v>
      </c>
      <c r="J889" s="13">
        <v>0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/>
      <c r="U889" s="14">
        <v>0</v>
      </c>
      <c r="V889" s="27">
        <f>SUMPRODUCT(A889:S889,MyLM!B$2:T$2)+MyLM!$U$2</f>
        <v>0.24118095446381932</v>
      </c>
    </row>
    <row r="890" spans="1:22">
      <c r="A890" s="13">
        <v>0</v>
      </c>
      <c r="B890" s="13">
        <v>1</v>
      </c>
      <c r="C890" s="13">
        <v>0</v>
      </c>
      <c r="D890" s="13">
        <v>1</v>
      </c>
      <c r="E890" s="13">
        <v>0</v>
      </c>
      <c r="F890" s="13">
        <v>0</v>
      </c>
      <c r="G890" s="13">
        <v>1</v>
      </c>
      <c r="H890" s="13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3">
        <v>1</v>
      </c>
      <c r="R890" s="13">
        <v>0</v>
      </c>
      <c r="S890" s="13">
        <v>0</v>
      </c>
      <c r="T890" s="13"/>
      <c r="U890" s="14">
        <v>0</v>
      </c>
      <c r="V890" s="27">
        <f>SUMPRODUCT(A890:S890,MyLM!B$2:T$2)+MyLM!$U$2</f>
        <v>0.43603448457324712</v>
      </c>
    </row>
    <row r="891" spans="1:22">
      <c r="A891" s="13">
        <v>1</v>
      </c>
      <c r="B891" s="13">
        <v>0</v>
      </c>
      <c r="C891" s="13">
        <v>1</v>
      </c>
      <c r="D891" s="13">
        <v>0</v>
      </c>
      <c r="E891" s="13">
        <v>0</v>
      </c>
      <c r="F891" s="13">
        <v>0</v>
      </c>
      <c r="G891" s="13">
        <v>0</v>
      </c>
      <c r="H891" s="13">
        <v>0</v>
      </c>
      <c r="I891" s="13">
        <v>0</v>
      </c>
      <c r="J891" s="13">
        <v>0</v>
      </c>
      <c r="K891" s="13">
        <v>0</v>
      </c>
      <c r="L891" s="13">
        <v>0</v>
      </c>
      <c r="M891" s="13">
        <v>0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0</v>
      </c>
      <c r="T891" s="13"/>
      <c r="U891" s="14">
        <v>0</v>
      </c>
      <c r="V891" s="27">
        <f>SUMPRODUCT(A891:S891,MyLM!B$2:T$2)+MyLM!$U$2</f>
        <v>0.34239114426336537</v>
      </c>
    </row>
    <row r="892" spans="1:22">
      <c r="A892" s="13">
        <v>0</v>
      </c>
      <c r="B892" s="13">
        <v>1</v>
      </c>
      <c r="C892" s="13">
        <v>0</v>
      </c>
      <c r="D892" s="13">
        <v>0</v>
      </c>
      <c r="E892" s="13">
        <v>0</v>
      </c>
      <c r="F892" s="13">
        <v>0</v>
      </c>
      <c r="G892" s="13">
        <v>0</v>
      </c>
      <c r="H892" s="13">
        <v>0</v>
      </c>
      <c r="I892" s="13">
        <v>0</v>
      </c>
      <c r="J892" s="13">
        <v>0</v>
      </c>
      <c r="K892" s="13">
        <v>0</v>
      </c>
      <c r="L892" s="13">
        <v>1</v>
      </c>
      <c r="M892" s="13">
        <v>0</v>
      </c>
      <c r="N892" s="13">
        <v>0</v>
      </c>
      <c r="O892" s="13">
        <v>0</v>
      </c>
      <c r="P892" s="13">
        <v>0</v>
      </c>
      <c r="Q892" s="13">
        <v>0</v>
      </c>
      <c r="R892" s="13">
        <v>1</v>
      </c>
      <c r="S892" s="13">
        <v>0</v>
      </c>
      <c r="T892" s="13"/>
      <c r="U892" s="14">
        <v>0</v>
      </c>
      <c r="V892" s="27">
        <f>SUMPRODUCT(A892:S892,MyLM!B$2:T$2)+MyLM!$U$2</f>
        <v>0.39255774481582784</v>
      </c>
    </row>
    <row r="893" spans="1:22">
      <c r="A893" s="13">
        <v>1</v>
      </c>
      <c r="B893" s="13">
        <v>0</v>
      </c>
      <c r="C893" s="13">
        <v>1</v>
      </c>
      <c r="D893" s="13">
        <v>0</v>
      </c>
      <c r="E893" s="13">
        <v>0</v>
      </c>
      <c r="F893" s="13">
        <v>0</v>
      </c>
      <c r="G893" s="13">
        <v>0</v>
      </c>
      <c r="H893" s="13">
        <v>0</v>
      </c>
      <c r="I893" s="13">
        <v>0</v>
      </c>
      <c r="J893" s="13">
        <v>0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3">
        <v>0</v>
      </c>
      <c r="Q893" s="13">
        <v>1</v>
      </c>
      <c r="R893" s="13">
        <v>1</v>
      </c>
      <c r="S893" s="13">
        <v>0</v>
      </c>
      <c r="T893" s="13"/>
      <c r="U893" s="14">
        <v>0</v>
      </c>
      <c r="V893" s="27">
        <f>SUMPRODUCT(A893:S893,MyLM!B$2:T$2)+MyLM!$U$2</f>
        <v>0.25507906742802089</v>
      </c>
    </row>
    <row r="894" spans="1:22">
      <c r="A894" s="13">
        <v>1</v>
      </c>
      <c r="B894" s="13">
        <v>0</v>
      </c>
      <c r="C894" s="13">
        <v>1</v>
      </c>
      <c r="D894" s="13">
        <v>0</v>
      </c>
      <c r="E894" s="13">
        <v>0</v>
      </c>
      <c r="F894" s="13">
        <v>0</v>
      </c>
      <c r="G894" s="13">
        <v>0</v>
      </c>
      <c r="H894" s="13">
        <v>0</v>
      </c>
      <c r="I894" s="13">
        <v>0</v>
      </c>
      <c r="J894" s="13">
        <v>0</v>
      </c>
      <c r="K894" s="13">
        <v>0</v>
      </c>
      <c r="L894" s="13">
        <v>0</v>
      </c>
      <c r="M894" s="13">
        <v>0</v>
      </c>
      <c r="N894" s="13">
        <v>0</v>
      </c>
      <c r="O894" s="13">
        <v>0</v>
      </c>
      <c r="P894" s="13">
        <v>0</v>
      </c>
      <c r="Q894" s="13">
        <v>1</v>
      </c>
      <c r="R894" s="13">
        <v>0</v>
      </c>
      <c r="S894" s="13">
        <v>0</v>
      </c>
      <c r="T894" s="13"/>
      <c r="U894" s="14">
        <v>0</v>
      </c>
      <c r="V894" s="27">
        <f>SUMPRODUCT(A894:S894,MyLM!B$2:T$2)+MyLM!$U$2</f>
        <v>0.54919387123170416</v>
      </c>
    </row>
    <row r="895" spans="1:22">
      <c r="A895" s="13">
        <v>0</v>
      </c>
      <c r="B895" s="13">
        <v>1</v>
      </c>
      <c r="C895" s="13">
        <v>1</v>
      </c>
      <c r="D895" s="13">
        <v>0</v>
      </c>
      <c r="E895" s="13">
        <v>0</v>
      </c>
      <c r="F895" s="13">
        <v>0</v>
      </c>
      <c r="G895" s="13">
        <v>0</v>
      </c>
      <c r="H895" s="13">
        <v>0</v>
      </c>
      <c r="I895" s="13">
        <v>0</v>
      </c>
      <c r="J895" s="13">
        <v>0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  <c r="P895" s="13">
        <v>0</v>
      </c>
      <c r="Q895" s="13">
        <v>0</v>
      </c>
      <c r="R895" s="13">
        <v>0</v>
      </c>
      <c r="S895" s="13">
        <v>0</v>
      </c>
      <c r="T895" s="13"/>
      <c r="U895" s="14">
        <v>0</v>
      </c>
      <c r="V895" s="27">
        <f>SUMPRODUCT(A895:S895,MyLM!B$2:T$2)+MyLM!$U$2</f>
        <v>0.45834920206860136</v>
      </c>
    </row>
    <row r="896" spans="1:22">
      <c r="A896" s="13">
        <v>0</v>
      </c>
      <c r="B896" s="13">
        <v>0</v>
      </c>
      <c r="C896" s="13">
        <v>1</v>
      </c>
      <c r="D896" s="13">
        <v>0</v>
      </c>
      <c r="E896" s="13">
        <v>0</v>
      </c>
      <c r="F896" s="13">
        <v>1</v>
      </c>
      <c r="G896" s="13">
        <v>0</v>
      </c>
      <c r="H896" s="13">
        <v>0</v>
      </c>
      <c r="I896" s="13">
        <v>0</v>
      </c>
      <c r="J896" s="13">
        <v>0</v>
      </c>
      <c r="K896" s="13">
        <v>0</v>
      </c>
      <c r="L896" s="13">
        <v>0</v>
      </c>
      <c r="M896" s="13">
        <v>0</v>
      </c>
      <c r="N896" s="13">
        <v>0</v>
      </c>
      <c r="O896" s="13">
        <v>0</v>
      </c>
      <c r="P896" s="13">
        <v>0</v>
      </c>
      <c r="Q896" s="13">
        <v>0</v>
      </c>
      <c r="R896" s="13">
        <v>0</v>
      </c>
      <c r="S896" s="13">
        <v>0</v>
      </c>
      <c r="T896" s="13"/>
      <c r="U896" s="14">
        <v>0</v>
      </c>
      <c r="V896" s="27">
        <f>SUMPRODUCT(A896:S896,MyLM!B$2:T$2)+MyLM!$U$2</f>
        <v>0.29134145561188374</v>
      </c>
    </row>
    <row r="897" spans="1:22">
      <c r="A897" s="13">
        <v>0</v>
      </c>
      <c r="B897" s="13">
        <v>1</v>
      </c>
      <c r="C897" s="13">
        <v>1</v>
      </c>
      <c r="D897" s="13">
        <v>0</v>
      </c>
      <c r="E897" s="13">
        <v>0</v>
      </c>
      <c r="F897" s="13">
        <v>0</v>
      </c>
      <c r="G897" s="13">
        <v>1</v>
      </c>
      <c r="H897" s="13">
        <v>0</v>
      </c>
      <c r="I897" s="13">
        <v>0</v>
      </c>
      <c r="J897" s="13">
        <v>0</v>
      </c>
      <c r="K897" s="13">
        <v>0</v>
      </c>
      <c r="L897" s="13">
        <v>0</v>
      </c>
      <c r="M897" s="13">
        <v>0</v>
      </c>
      <c r="N897" s="13">
        <v>0</v>
      </c>
      <c r="O897" s="13">
        <v>0</v>
      </c>
      <c r="P897" s="13">
        <v>0</v>
      </c>
      <c r="Q897" s="13">
        <v>0</v>
      </c>
      <c r="R897" s="13">
        <v>0</v>
      </c>
      <c r="S897" s="13">
        <v>0</v>
      </c>
      <c r="T897" s="13"/>
      <c r="U897" s="14">
        <v>0</v>
      </c>
      <c r="V897" s="27">
        <f>SUMPRODUCT(A897:S897,MyLM!B$2:T$2)+MyLM!$U$2</f>
        <v>0.214681339338615</v>
      </c>
    </row>
    <row r="898" spans="1:22">
      <c r="A898" s="13">
        <v>0</v>
      </c>
      <c r="B898" s="13">
        <v>1</v>
      </c>
      <c r="C898" s="13">
        <v>0</v>
      </c>
      <c r="D898" s="13">
        <v>0</v>
      </c>
      <c r="E898" s="13">
        <v>0</v>
      </c>
      <c r="F898" s="13">
        <v>0</v>
      </c>
      <c r="G898" s="13">
        <v>0</v>
      </c>
      <c r="H898" s="13">
        <v>1</v>
      </c>
      <c r="I898" s="13">
        <v>0</v>
      </c>
      <c r="J898" s="13">
        <v>0</v>
      </c>
      <c r="K898" s="13">
        <v>0</v>
      </c>
      <c r="L898" s="13">
        <v>0</v>
      </c>
      <c r="M898" s="13">
        <v>0</v>
      </c>
      <c r="N898" s="13">
        <v>0</v>
      </c>
      <c r="O898" s="13">
        <v>0</v>
      </c>
      <c r="P898" s="13">
        <v>0</v>
      </c>
      <c r="Q898" s="13">
        <v>0</v>
      </c>
      <c r="R898" s="13">
        <v>0</v>
      </c>
      <c r="S898" s="13">
        <v>0</v>
      </c>
      <c r="T898" s="13"/>
      <c r="U898" s="14">
        <v>0</v>
      </c>
      <c r="V898" s="27">
        <f>SUMPRODUCT(A898:S898,MyLM!B$2:T$2)+MyLM!$U$2</f>
        <v>0.76659684633664149</v>
      </c>
    </row>
    <row r="899" spans="1:22">
      <c r="A899" s="13">
        <v>1</v>
      </c>
      <c r="B899" s="13">
        <v>0</v>
      </c>
      <c r="C899" s="13">
        <v>0</v>
      </c>
      <c r="D899" s="13">
        <v>0</v>
      </c>
      <c r="E899" s="13">
        <v>0</v>
      </c>
      <c r="F899" s="13">
        <v>1</v>
      </c>
      <c r="G899" s="13">
        <v>0</v>
      </c>
      <c r="H899" s="13">
        <v>0</v>
      </c>
      <c r="I899" s="13">
        <v>0</v>
      </c>
      <c r="J899" s="13">
        <v>0</v>
      </c>
      <c r="K899" s="13">
        <v>0</v>
      </c>
      <c r="L899" s="13">
        <v>0</v>
      </c>
      <c r="M899" s="13">
        <v>0</v>
      </c>
      <c r="N899" s="13">
        <v>0</v>
      </c>
      <c r="O899" s="13">
        <v>0</v>
      </c>
      <c r="P899" s="13">
        <v>0</v>
      </c>
      <c r="Q899" s="13">
        <v>0</v>
      </c>
      <c r="R899" s="13">
        <v>1</v>
      </c>
      <c r="S899" s="13">
        <v>0</v>
      </c>
      <c r="T899" s="13"/>
      <c r="U899" s="14">
        <v>0</v>
      </c>
      <c r="V899" s="27">
        <f>SUMPRODUCT(A899:S899,MyLM!B$2:T$2)+MyLM!$U$2</f>
        <v>-0.2522213463673289</v>
      </c>
    </row>
    <row r="900" spans="1:22">
      <c r="A900" s="13">
        <v>0</v>
      </c>
      <c r="B900" s="13">
        <v>0</v>
      </c>
      <c r="C900" s="13">
        <v>0</v>
      </c>
      <c r="D900" s="13">
        <v>1</v>
      </c>
      <c r="E900" s="13">
        <v>0</v>
      </c>
      <c r="F900" s="13">
        <v>0</v>
      </c>
      <c r="G900" s="13">
        <v>0</v>
      </c>
      <c r="H900" s="13">
        <v>0</v>
      </c>
      <c r="I900" s="13">
        <v>0</v>
      </c>
      <c r="J900" s="13">
        <v>0</v>
      </c>
      <c r="K900" s="13">
        <v>0</v>
      </c>
      <c r="L900" s="13">
        <v>0</v>
      </c>
      <c r="M900" s="13">
        <v>0</v>
      </c>
      <c r="N900" s="13">
        <v>0</v>
      </c>
      <c r="O900" s="13">
        <v>0</v>
      </c>
      <c r="P900" s="13">
        <v>0</v>
      </c>
      <c r="Q900" s="13">
        <v>0</v>
      </c>
      <c r="R900" s="13">
        <v>0</v>
      </c>
      <c r="S900" s="13">
        <v>0</v>
      </c>
      <c r="T900" s="13"/>
      <c r="U900" s="14">
        <v>0</v>
      </c>
      <c r="V900" s="27">
        <f>SUMPRODUCT(A900:S900,MyLM!B$2:T$2)+MyLM!$U$2</f>
        <v>0.55622905955712376</v>
      </c>
    </row>
    <row r="901" spans="1:22">
      <c r="A901" s="13">
        <v>0</v>
      </c>
      <c r="B901" s="13">
        <v>0</v>
      </c>
      <c r="C901" s="13">
        <v>0</v>
      </c>
      <c r="D901" s="13">
        <v>0</v>
      </c>
      <c r="E901" s="13">
        <v>0</v>
      </c>
      <c r="F901" s="13">
        <v>1</v>
      </c>
      <c r="G901" s="13">
        <v>0</v>
      </c>
      <c r="H901" s="13">
        <v>0</v>
      </c>
      <c r="I901" s="13">
        <v>0</v>
      </c>
      <c r="J901" s="13">
        <v>0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  <c r="Q901" s="13">
        <v>1</v>
      </c>
      <c r="R901" s="13">
        <v>0</v>
      </c>
      <c r="S901" s="13">
        <v>0</v>
      </c>
      <c r="T901" s="13"/>
      <c r="U901" s="14">
        <v>0</v>
      </c>
      <c r="V901" s="27">
        <f>SUMPRODUCT(A901:S901,MyLM!B$2:T$2)+MyLM!$U$2</f>
        <v>0.44798368143215805</v>
      </c>
    </row>
    <row r="902" spans="1:22">
      <c r="A902" s="13">
        <v>0</v>
      </c>
      <c r="B902" s="13">
        <v>0</v>
      </c>
      <c r="C902" s="13">
        <v>0</v>
      </c>
      <c r="D902" s="13">
        <v>1</v>
      </c>
      <c r="E902" s="13">
        <v>0</v>
      </c>
      <c r="F902" s="13">
        <v>0</v>
      </c>
      <c r="G902" s="13">
        <v>1</v>
      </c>
      <c r="H902" s="13">
        <v>0</v>
      </c>
      <c r="I902" s="13">
        <v>0</v>
      </c>
      <c r="J902" s="13">
        <v>0</v>
      </c>
      <c r="K902" s="13">
        <v>0</v>
      </c>
      <c r="L902" s="13">
        <v>1</v>
      </c>
      <c r="M902" s="13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1</v>
      </c>
      <c r="S902" s="13">
        <v>0</v>
      </c>
      <c r="T902" s="13"/>
      <c r="U902" s="14">
        <v>0</v>
      </c>
      <c r="V902" s="27">
        <f>SUMPRODUCT(A902:S902,MyLM!B$2:T$2)+MyLM!$U$2</f>
        <v>0.29693024072242824</v>
      </c>
    </row>
    <row r="903" spans="1:22">
      <c r="A903" s="13">
        <v>1</v>
      </c>
      <c r="B903" s="13">
        <v>0</v>
      </c>
      <c r="C903" s="13">
        <v>0</v>
      </c>
      <c r="D903" s="13">
        <v>1</v>
      </c>
      <c r="E903" s="13">
        <v>0</v>
      </c>
      <c r="F903" s="13">
        <v>1</v>
      </c>
      <c r="G903" s="13">
        <v>0</v>
      </c>
      <c r="H903" s="13">
        <v>0</v>
      </c>
      <c r="I903" s="13">
        <v>0</v>
      </c>
      <c r="J903" s="13">
        <v>0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1</v>
      </c>
      <c r="S903" s="13">
        <v>0</v>
      </c>
      <c r="T903" s="13"/>
      <c r="U903" s="14">
        <v>0</v>
      </c>
      <c r="V903" s="27">
        <f>SUMPRODUCT(A903:S903,MyLM!B$2:T$2)+MyLM!$U$2</f>
        <v>-0.1875104269529711</v>
      </c>
    </row>
    <row r="904" spans="1:22">
      <c r="A904" s="13">
        <v>0</v>
      </c>
      <c r="B904" s="13">
        <v>0</v>
      </c>
      <c r="C904" s="13">
        <v>0</v>
      </c>
      <c r="D904" s="13">
        <v>0</v>
      </c>
      <c r="E904" s="13">
        <v>0</v>
      </c>
      <c r="F904" s="13">
        <v>0</v>
      </c>
      <c r="G904" s="13">
        <v>1</v>
      </c>
      <c r="H904" s="13">
        <v>0</v>
      </c>
      <c r="I904" s="13">
        <v>0</v>
      </c>
      <c r="J904" s="13">
        <v>0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0</v>
      </c>
      <c r="T904" s="13"/>
      <c r="U904" s="14">
        <v>0</v>
      </c>
      <c r="V904" s="27">
        <f>SUMPRODUCT(A904:S904,MyLM!B$2:T$2)+MyLM!$U$2</f>
        <v>0.24785027741277951</v>
      </c>
    </row>
    <row r="905" spans="1:22">
      <c r="A905" s="13">
        <v>0</v>
      </c>
      <c r="B905" s="13">
        <v>0</v>
      </c>
      <c r="C905" s="13">
        <v>1</v>
      </c>
      <c r="D905" s="13">
        <v>0</v>
      </c>
      <c r="E905" s="13">
        <v>0</v>
      </c>
      <c r="F905" s="13">
        <v>0</v>
      </c>
      <c r="G905" s="13">
        <v>0</v>
      </c>
      <c r="H905" s="13">
        <v>0</v>
      </c>
      <c r="I905" s="13">
        <v>0</v>
      </c>
      <c r="J905" s="13">
        <v>0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0</v>
      </c>
      <c r="Q905" s="13">
        <v>0</v>
      </c>
      <c r="R905" s="13">
        <v>1</v>
      </c>
      <c r="S905" s="13">
        <v>0</v>
      </c>
      <c r="T905" s="13"/>
      <c r="U905" s="14">
        <v>0</v>
      </c>
      <c r="V905" s="27">
        <f>SUMPRODUCT(A905:S905,MyLM!B$2:T$2)+MyLM!$U$2</f>
        <v>0.24756383748714708</v>
      </c>
    </row>
    <row r="906" spans="1:22">
      <c r="A906" s="13">
        <v>1</v>
      </c>
      <c r="B906" s="13">
        <v>0</v>
      </c>
      <c r="C906" s="13">
        <v>1</v>
      </c>
      <c r="D906" s="13">
        <v>0</v>
      </c>
      <c r="E906" s="13">
        <v>0</v>
      </c>
      <c r="F906" s="13">
        <v>0</v>
      </c>
      <c r="G906" s="13">
        <v>0</v>
      </c>
      <c r="H906" s="13">
        <v>0</v>
      </c>
      <c r="I906" s="13">
        <v>0</v>
      </c>
      <c r="J906" s="13">
        <v>0</v>
      </c>
      <c r="K906" s="13">
        <v>0</v>
      </c>
      <c r="L906" s="13">
        <v>0</v>
      </c>
      <c r="M906" s="13">
        <v>0</v>
      </c>
      <c r="N906" s="13">
        <v>1</v>
      </c>
      <c r="O906" s="13">
        <v>0</v>
      </c>
      <c r="P906" s="13">
        <v>0</v>
      </c>
      <c r="Q906" s="13">
        <v>0</v>
      </c>
      <c r="R906" s="13">
        <v>1</v>
      </c>
      <c r="S906" s="13">
        <v>0</v>
      </c>
      <c r="T906" s="13"/>
      <c r="U906" s="14">
        <v>0</v>
      </c>
      <c r="V906" s="27">
        <f>SUMPRODUCT(A906:S906,MyLM!B$2:T$2)+MyLM!$U$2</f>
        <v>0.15767393254984974</v>
      </c>
    </row>
    <row r="907" spans="1:22">
      <c r="A907" s="13">
        <v>0</v>
      </c>
      <c r="B907" s="13">
        <v>0</v>
      </c>
      <c r="C907" s="13">
        <v>0</v>
      </c>
      <c r="D907" s="13">
        <v>0</v>
      </c>
      <c r="E907" s="13">
        <v>0</v>
      </c>
      <c r="F907" s="13">
        <v>0</v>
      </c>
      <c r="G907" s="13">
        <v>0</v>
      </c>
      <c r="H907" s="13">
        <v>0</v>
      </c>
      <c r="I907" s="13">
        <v>0</v>
      </c>
      <c r="J907" s="13">
        <v>0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/>
      <c r="U907" s="14">
        <v>0</v>
      </c>
      <c r="V907" s="27">
        <f>SUMPRODUCT(A907:S907,MyLM!B$2:T$2)+MyLM!$U$2</f>
        <v>0.4915181401427659</v>
      </c>
    </row>
    <row r="908" spans="1:22">
      <c r="A908" s="13">
        <v>1</v>
      </c>
      <c r="B908" s="13">
        <v>0</v>
      </c>
      <c r="C908" s="13">
        <v>0</v>
      </c>
      <c r="D908" s="13">
        <v>1</v>
      </c>
      <c r="E908" s="13">
        <v>0</v>
      </c>
      <c r="F908" s="13">
        <v>0</v>
      </c>
      <c r="G908" s="13">
        <v>0</v>
      </c>
      <c r="H908" s="13">
        <v>0</v>
      </c>
      <c r="I908" s="13">
        <v>0</v>
      </c>
      <c r="J908" s="13">
        <v>0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/>
      <c r="U908" s="14">
        <v>0</v>
      </c>
      <c r="V908" s="27">
        <f>SUMPRODUCT(A908:S908,MyLM!B$2:T$2)+MyLM!$U$2</f>
        <v>0.35694156252965875</v>
      </c>
    </row>
    <row r="909" spans="1:22">
      <c r="A909" s="13">
        <v>0</v>
      </c>
      <c r="B909" s="13">
        <v>0</v>
      </c>
      <c r="C909" s="13">
        <v>0</v>
      </c>
      <c r="D909" s="13">
        <v>1</v>
      </c>
      <c r="E909" s="13">
        <v>0</v>
      </c>
      <c r="F909" s="13">
        <v>0</v>
      </c>
      <c r="G909" s="13">
        <v>0</v>
      </c>
      <c r="H909" s="13">
        <v>0</v>
      </c>
      <c r="I909" s="13">
        <v>0</v>
      </c>
      <c r="J909" s="13">
        <v>0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/>
      <c r="U909" s="14">
        <v>0</v>
      </c>
      <c r="V909" s="27">
        <f>SUMPRODUCT(A909:S909,MyLM!B$2:T$2)+MyLM!$U$2</f>
        <v>0.55622905955712376</v>
      </c>
    </row>
    <row r="910" spans="1:22">
      <c r="A910" s="13">
        <v>0</v>
      </c>
      <c r="B910" s="13">
        <v>0</v>
      </c>
      <c r="C910" s="13">
        <v>0</v>
      </c>
      <c r="D910" s="13">
        <v>1</v>
      </c>
      <c r="E910" s="13">
        <v>0</v>
      </c>
      <c r="F910" s="13">
        <v>0</v>
      </c>
      <c r="G910" s="13">
        <v>0</v>
      </c>
      <c r="H910" s="13">
        <v>0</v>
      </c>
      <c r="I910" s="13">
        <v>0</v>
      </c>
      <c r="J910" s="13">
        <v>0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/>
      <c r="U910" s="14">
        <v>0</v>
      </c>
      <c r="V910" s="27">
        <f>SUMPRODUCT(A910:S910,MyLM!B$2:T$2)+MyLM!$U$2</f>
        <v>0.55622905955712376</v>
      </c>
    </row>
    <row r="911" spans="1:22">
      <c r="A911" s="13">
        <v>1</v>
      </c>
      <c r="B911" s="13">
        <v>0</v>
      </c>
      <c r="C911" s="13">
        <v>0</v>
      </c>
      <c r="D911" s="13">
        <v>1</v>
      </c>
      <c r="E911" s="13">
        <v>0</v>
      </c>
      <c r="F911" s="13">
        <v>0</v>
      </c>
      <c r="G911" s="13">
        <v>0</v>
      </c>
      <c r="H911" s="13">
        <v>0</v>
      </c>
      <c r="I911" s="13">
        <v>0</v>
      </c>
      <c r="J911" s="13">
        <v>0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1</v>
      </c>
      <c r="S911" s="13">
        <v>0</v>
      </c>
      <c r="T911" s="13"/>
      <c r="U911" s="14">
        <v>0</v>
      </c>
      <c r="V911" s="27">
        <f>SUMPRODUCT(A911:S911,MyLM!B$2:T$2)+MyLM!$U$2</f>
        <v>6.2826758725975484E-2</v>
      </c>
    </row>
    <row r="912" spans="1:22">
      <c r="A912" s="13">
        <v>0</v>
      </c>
      <c r="B912" s="13">
        <v>1</v>
      </c>
      <c r="C912" s="13">
        <v>1</v>
      </c>
      <c r="D912" s="13">
        <v>0</v>
      </c>
      <c r="E912" s="13">
        <v>0</v>
      </c>
      <c r="F912" s="13">
        <v>0</v>
      </c>
      <c r="G912" s="13">
        <v>0</v>
      </c>
      <c r="H912" s="13">
        <v>0</v>
      </c>
      <c r="I912" s="13">
        <v>0</v>
      </c>
      <c r="J912" s="13">
        <v>0</v>
      </c>
      <c r="K912" s="13">
        <v>0</v>
      </c>
      <c r="L912" s="13">
        <v>0</v>
      </c>
      <c r="M912" s="13">
        <v>0</v>
      </c>
      <c r="N912" s="13">
        <v>0</v>
      </c>
      <c r="O912" s="13">
        <v>0</v>
      </c>
      <c r="P912" s="13">
        <v>0</v>
      </c>
      <c r="Q912" s="13">
        <v>0</v>
      </c>
      <c r="R912" s="13">
        <v>0</v>
      </c>
      <c r="S912" s="13">
        <v>0</v>
      </c>
      <c r="T912" s="13"/>
      <c r="U912" s="14">
        <v>0</v>
      </c>
      <c r="V912" s="27">
        <f>SUMPRODUCT(A912:S912,MyLM!B$2:T$2)+MyLM!$U$2</f>
        <v>0.45834920206860136</v>
      </c>
    </row>
    <row r="913" spans="1:22">
      <c r="A913" s="13">
        <v>1</v>
      </c>
      <c r="B913" s="13">
        <v>0</v>
      </c>
      <c r="C913" s="13">
        <v>0</v>
      </c>
      <c r="D913" s="13">
        <v>0</v>
      </c>
      <c r="E913" s="13">
        <v>0</v>
      </c>
      <c r="F913" s="13">
        <v>1</v>
      </c>
      <c r="G913" s="13">
        <v>0</v>
      </c>
      <c r="H913" s="13">
        <v>0</v>
      </c>
      <c r="I913" s="13">
        <v>0</v>
      </c>
      <c r="J913" s="13">
        <v>0</v>
      </c>
      <c r="K913" s="13">
        <v>0</v>
      </c>
      <c r="L913" s="13">
        <v>0</v>
      </c>
      <c r="M913" s="13">
        <v>0</v>
      </c>
      <c r="N913" s="13">
        <v>0</v>
      </c>
      <c r="O913" s="13">
        <v>1</v>
      </c>
      <c r="P913" s="13">
        <v>0</v>
      </c>
      <c r="Q913" s="13">
        <v>0</v>
      </c>
      <c r="R913" s="13">
        <v>0</v>
      </c>
      <c r="S913" s="13">
        <v>0</v>
      </c>
      <c r="T913" s="13"/>
      <c r="U913" s="14">
        <v>0</v>
      </c>
      <c r="V913" s="27">
        <f>SUMPRODUCT(A913:S913,MyLM!B$2:T$2)+MyLM!$U$2</f>
        <v>-0.13716484404694002</v>
      </c>
    </row>
    <row r="914" spans="1:22">
      <c r="A914" s="13">
        <v>0</v>
      </c>
      <c r="B914" s="13">
        <v>0</v>
      </c>
      <c r="C914" s="13">
        <v>0</v>
      </c>
      <c r="D914" s="13">
        <v>0</v>
      </c>
      <c r="E914" s="13">
        <v>0</v>
      </c>
      <c r="F914" s="13">
        <v>0</v>
      </c>
      <c r="G914" s="13">
        <v>0</v>
      </c>
      <c r="H914" s="13">
        <v>0</v>
      </c>
      <c r="I914" s="13">
        <v>0</v>
      </c>
      <c r="J914" s="13">
        <v>0</v>
      </c>
      <c r="K914" s="13">
        <v>0</v>
      </c>
      <c r="L914" s="13">
        <v>0</v>
      </c>
      <c r="M914" s="13">
        <v>0</v>
      </c>
      <c r="N914" s="13">
        <v>0</v>
      </c>
      <c r="O914" s="13">
        <v>1</v>
      </c>
      <c r="P914" s="13">
        <v>0</v>
      </c>
      <c r="Q914" s="13">
        <v>0</v>
      </c>
      <c r="R914" s="13">
        <v>0</v>
      </c>
      <c r="S914" s="13">
        <v>0</v>
      </c>
      <c r="T914" s="13"/>
      <c r="U914" s="14">
        <v>0</v>
      </c>
      <c r="V914" s="27">
        <f>SUMPRODUCT(A914:S914,MyLM!B$2:T$2)+MyLM!$U$2</f>
        <v>0.31245983865947158</v>
      </c>
    </row>
    <row r="915" spans="1:22">
      <c r="A915" s="13">
        <v>0</v>
      </c>
      <c r="B915" s="13">
        <v>0</v>
      </c>
      <c r="C915" s="13">
        <v>0</v>
      </c>
      <c r="D915" s="13">
        <v>1</v>
      </c>
      <c r="E915" s="13">
        <v>0</v>
      </c>
      <c r="F915" s="13">
        <v>0</v>
      </c>
      <c r="G915" s="13">
        <v>1</v>
      </c>
      <c r="H915" s="13">
        <v>0</v>
      </c>
      <c r="I915" s="13">
        <v>0</v>
      </c>
      <c r="J915" s="13">
        <v>0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  <c r="Q915" s="13">
        <v>0</v>
      </c>
      <c r="R915" s="13">
        <v>0</v>
      </c>
      <c r="S915" s="13">
        <v>0</v>
      </c>
      <c r="T915" s="13"/>
      <c r="U915" s="14">
        <v>0</v>
      </c>
      <c r="V915" s="27">
        <f>SUMPRODUCT(A915:S915,MyLM!B$2:T$2)+MyLM!$U$2</f>
        <v>0.31256119682713734</v>
      </c>
    </row>
    <row r="916" spans="1:22">
      <c r="A916" s="13">
        <v>0</v>
      </c>
      <c r="B916" s="13">
        <v>1</v>
      </c>
      <c r="C916" s="13">
        <v>0</v>
      </c>
      <c r="D916" s="13">
        <v>0</v>
      </c>
      <c r="E916" s="13">
        <v>0</v>
      </c>
      <c r="F916" s="13">
        <v>0</v>
      </c>
      <c r="G916" s="13">
        <v>0</v>
      </c>
      <c r="H916" s="13">
        <v>0</v>
      </c>
      <c r="I916" s="13">
        <v>0</v>
      </c>
      <c r="J916" s="13">
        <v>0</v>
      </c>
      <c r="K916" s="13">
        <v>0</v>
      </c>
      <c r="L916" s="13">
        <v>0</v>
      </c>
      <c r="M916" s="13">
        <v>0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0</v>
      </c>
      <c r="T916" s="13"/>
      <c r="U916" s="14">
        <v>0</v>
      </c>
      <c r="V916" s="27">
        <f>SUMPRODUCT(A916:S916,MyLM!B$2:T$2)+MyLM!$U$2</f>
        <v>0.40818870092053694</v>
      </c>
    </row>
    <row r="917" spans="1:22">
      <c r="A917" s="13">
        <v>0</v>
      </c>
      <c r="B917" s="13">
        <v>0</v>
      </c>
      <c r="C917" s="13">
        <v>1</v>
      </c>
      <c r="D917" s="13">
        <v>0</v>
      </c>
      <c r="E917" s="13">
        <v>0</v>
      </c>
      <c r="F917" s="13">
        <v>0</v>
      </c>
      <c r="G917" s="13">
        <v>1</v>
      </c>
      <c r="H917" s="13">
        <v>0</v>
      </c>
      <c r="I917" s="13">
        <v>0</v>
      </c>
      <c r="J917" s="13">
        <v>0</v>
      </c>
      <c r="K917" s="13">
        <v>0</v>
      </c>
      <c r="L917" s="13">
        <v>0</v>
      </c>
      <c r="M917" s="13">
        <v>0</v>
      </c>
      <c r="N917" s="13">
        <v>0</v>
      </c>
      <c r="O917" s="13">
        <v>0</v>
      </c>
      <c r="P917" s="13">
        <v>0</v>
      </c>
      <c r="Q917" s="13">
        <v>0</v>
      </c>
      <c r="R917" s="13">
        <v>1</v>
      </c>
      <c r="S917" s="13">
        <v>0</v>
      </c>
      <c r="T917" s="13"/>
      <c r="U917" s="14">
        <v>0</v>
      </c>
      <c r="V917" s="27">
        <f>SUMPRODUCT(A917:S917,MyLM!B$2:T$2)+MyLM!$U$2</f>
        <v>3.8959747571606917E-3</v>
      </c>
    </row>
    <row r="918" spans="1:22">
      <c r="A918" s="13">
        <v>0</v>
      </c>
      <c r="B918" s="13">
        <v>1</v>
      </c>
      <c r="C918" s="13">
        <v>0</v>
      </c>
      <c r="D918" s="13">
        <v>0</v>
      </c>
      <c r="E918" s="13">
        <v>0</v>
      </c>
      <c r="F918" s="13">
        <v>0</v>
      </c>
      <c r="G918" s="13">
        <v>0</v>
      </c>
      <c r="H918" s="13">
        <v>0</v>
      </c>
      <c r="I918" s="13">
        <v>0</v>
      </c>
      <c r="J918" s="13">
        <v>0</v>
      </c>
      <c r="K918" s="13">
        <v>0</v>
      </c>
      <c r="L918" s="13">
        <v>0</v>
      </c>
      <c r="M918" s="13">
        <v>0</v>
      </c>
      <c r="N918" s="13">
        <v>0</v>
      </c>
      <c r="O918" s="13">
        <v>0</v>
      </c>
      <c r="P918" s="13">
        <v>0</v>
      </c>
      <c r="Q918" s="13">
        <v>0</v>
      </c>
      <c r="R918" s="13">
        <v>0</v>
      </c>
      <c r="S918" s="13">
        <v>0</v>
      </c>
      <c r="T918" s="13"/>
      <c r="U918" s="14">
        <v>0</v>
      </c>
      <c r="V918" s="27">
        <f>SUMPRODUCT(A918:S918,MyLM!B$2:T$2)+MyLM!$U$2</f>
        <v>0.40818870092053694</v>
      </c>
    </row>
    <row r="919" spans="1:22">
      <c r="A919" s="13">
        <v>1</v>
      </c>
      <c r="B919" s="13">
        <v>0</v>
      </c>
      <c r="C919" s="13">
        <v>0</v>
      </c>
      <c r="D919" s="13">
        <v>1</v>
      </c>
      <c r="E919" s="13">
        <v>0</v>
      </c>
      <c r="F919" s="13">
        <v>0</v>
      </c>
      <c r="G919" s="13">
        <v>0</v>
      </c>
      <c r="H919" s="13">
        <v>0</v>
      </c>
      <c r="I919" s="13">
        <v>0</v>
      </c>
      <c r="J919" s="13">
        <v>0</v>
      </c>
      <c r="K919" s="13">
        <v>0</v>
      </c>
      <c r="L919" s="13">
        <v>0</v>
      </c>
      <c r="M919" s="13">
        <v>0</v>
      </c>
      <c r="N919" s="13">
        <v>0</v>
      </c>
      <c r="O919" s="13">
        <v>1</v>
      </c>
      <c r="P919" s="13">
        <v>0</v>
      </c>
      <c r="Q919" s="13">
        <v>0</v>
      </c>
      <c r="R919" s="13">
        <v>0</v>
      </c>
      <c r="S919" s="13">
        <v>0</v>
      </c>
      <c r="T919" s="13"/>
      <c r="U919" s="14">
        <v>0</v>
      </c>
      <c r="V919" s="27">
        <f>SUMPRODUCT(A919:S919,MyLM!B$2:T$2)+MyLM!$U$2</f>
        <v>0.17788326104636437</v>
      </c>
    </row>
    <row r="920" spans="1:22">
      <c r="A920" s="13">
        <v>1</v>
      </c>
      <c r="B920" s="13">
        <v>0</v>
      </c>
      <c r="C920" s="13">
        <v>0</v>
      </c>
      <c r="D920" s="13">
        <v>0</v>
      </c>
      <c r="E920" s="13">
        <v>0</v>
      </c>
      <c r="F920" s="13">
        <v>0</v>
      </c>
      <c r="G920" s="13">
        <v>0</v>
      </c>
      <c r="H920" s="13">
        <v>0</v>
      </c>
      <c r="I920" s="13">
        <v>0</v>
      </c>
      <c r="J920" s="13">
        <v>0</v>
      </c>
      <c r="K920" s="13">
        <v>0</v>
      </c>
      <c r="L920" s="13">
        <v>0</v>
      </c>
      <c r="M920" s="13">
        <v>0</v>
      </c>
      <c r="N920" s="13">
        <v>0</v>
      </c>
      <c r="O920" s="13">
        <v>1</v>
      </c>
      <c r="P920" s="13">
        <v>0</v>
      </c>
      <c r="Q920" s="13">
        <v>0</v>
      </c>
      <c r="R920" s="13">
        <v>0</v>
      </c>
      <c r="S920" s="13">
        <v>0</v>
      </c>
      <c r="T920" s="13"/>
      <c r="U920" s="14">
        <v>0</v>
      </c>
      <c r="V920" s="27">
        <f>SUMPRODUCT(A920:S920,MyLM!B$2:T$2)+MyLM!$U$2</f>
        <v>0.11317234163200657</v>
      </c>
    </row>
    <row r="921" spans="1:22">
      <c r="A921" s="13">
        <v>0</v>
      </c>
      <c r="B921" s="13">
        <v>1</v>
      </c>
      <c r="C921" s="13">
        <v>1</v>
      </c>
      <c r="D921" s="13">
        <v>0</v>
      </c>
      <c r="E921" s="13">
        <v>0</v>
      </c>
      <c r="F921" s="13">
        <v>0</v>
      </c>
      <c r="G921" s="13">
        <v>0</v>
      </c>
      <c r="H921" s="13">
        <v>0</v>
      </c>
      <c r="I921" s="13">
        <v>0</v>
      </c>
      <c r="J921" s="13">
        <v>0</v>
      </c>
      <c r="K921" s="13">
        <v>0</v>
      </c>
      <c r="L921" s="13">
        <v>0</v>
      </c>
      <c r="M921" s="13">
        <v>0</v>
      </c>
      <c r="N921" s="13">
        <v>0</v>
      </c>
      <c r="O921" s="13">
        <v>0</v>
      </c>
      <c r="P921" s="13">
        <v>0</v>
      </c>
      <c r="Q921" s="13">
        <v>0</v>
      </c>
      <c r="R921" s="13">
        <v>0</v>
      </c>
      <c r="S921" s="13">
        <v>0</v>
      </c>
      <c r="T921" s="13"/>
      <c r="U921" s="14">
        <v>0</v>
      </c>
      <c r="V921" s="27">
        <f>SUMPRODUCT(A921:S921,MyLM!B$2:T$2)+MyLM!$U$2</f>
        <v>0.45834920206860136</v>
      </c>
    </row>
    <row r="922" spans="1:22">
      <c r="A922" s="13">
        <v>0</v>
      </c>
      <c r="B922" s="13">
        <v>0</v>
      </c>
      <c r="C922" s="13">
        <v>1</v>
      </c>
      <c r="D922" s="13">
        <v>0</v>
      </c>
      <c r="E922" s="13">
        <v>0</v>
      </c>
      <c r="F922" s="13">
        <v>0</v>
      </c>
      <c r="G922" s="13">
        <v>0</v>
      </c>
      <c r="H922" s="13">
        <v>0</v>
      </c>
      <c r="I922" s="13">
        <v>1</v>
      </c>
      <c r="J922" s="13">
        <v>0</v>
      </c>
      <c r="K922" s="13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  <c r="Q922" s="13">
        <v>0</v>
      </c>
      <c r="R922" s="13">
        <v>0</v>
      </c>
      <c r="S922" s="13">
        <v>0</v>
      </c>
      <c r="T922" s="13"/>
      <c r="U922" s="14">
        <v>0</v>
      </c>
      <c r="V922" s="27">
        <f>SUMPRODUCT(A922:S922,MyLM!B$2:T$2)+MyLM!$U$2</f>
        <v>0.74194337537023491</v>
      </c>
    </row>
    <row r="923" spans="1:22">
      <c r="A923" s="13">
        <v>1</v>
      </c>
      <c r="B923" s="13">
        <v>0</v>
      </c>
      <c r="C923" s="13">
        <v>1</v>
      </c>
      <c r="D923" s="13">
        <v>0</v>
      </c>
      <c r="E923" s="13">
        <v>0</v>
      </c>
      <c r="F923" s="13">
        <v>0</v>
      </c>
      <c r="G923" s="13">
        <v>0</v>
      </c>
      <c r="H923" s="13">
        <v>0</v>
      </c>
      <c r="I923" s="13">
        <v>0</v>
      </c>
      <c r="J923" s="13">
        <v>0</v>
      </c>
      <c r="K923" s="13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  <c r="S923" s="13">
        <v>1</v>
      </c>
      <c r="T923" s="13"/>
      <c r="U923" s="14">
        <v>0</v>
      </c>
      <c r="V923" s="27">
        <f>SUMPRODUCT(A923:S923,MyLM!B$2:T$2)+MyLM!$U$2</f>
        <v>0.58774435595351759</v>
      </c>
    </row>
    <row r="924" spans="1:22">
      <c r="A924" s="13">
        <v>0</v>
      </c>
      <c r="B924" s="13">
        <v>0</v>
      </c>
      <c r="C924" s="13">
        <v>1</v>
      </c>
      <c r="D924" s="13">
        <v>0</v>
      </c>
      <c r="E924" s="13">
        <v>0</v>
      </c>
      <c r="F924" s="13">
        <v>0</v>
      </c>
      <c r="G924" s="13">
        <v>1</v>
      </c>
      <c r="H924" s="13">
        <v>0</v>
      </c>
      <c r="I924" s="13">
        <v>0</v>
      </c>
      <c r="J924" s="13">
        <v>0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0</v>
      </c>
      <c r="Q924" s="13">
        <v>0</v>
      </c>
      <c r="R924" s="13">
        <v>0</v>
      </c>
      <c r="S924" s="13">
        <v>0</v>
      </c>
      <c r="T924" s="13"/>
      <c r="U924" s="14">
        <v>0</v>
      </c>
      <c r="V924" s="27">
        <f>SUMPRODUCT(A924:S924,MyLM!B$2:T$2)+MyLM!$U$2</f>
        <v>0.29801077856084396</v>
      </c>
    </row>
    <row r="925" spans="1:22">
      <c r="A925" s="13">
        <v>0</v>
      </c>
      <c r="B925" s="13">
        <v>1</v>
      </c>
      <c r="C925" s="13">
        <v>1</v>
      </c>
      <c r="D925" s="13">
        <v>0</v>
      </c>
      <c r="E925" s="13">
        <v>0</v>
      </c>
      <c r="F925" s="13">
        <v>1</v>
      </c>
      <c r="G925" s="13">
        <v>0</v>
      </c>
      <c r="H925" s="13">
        <v>0</v>
      </c>
      <c r="I925" s="13">
        <v>0</v>
      </c>
      <c r="J925" s="13">
        <v>0</v>
      </c>
      <c r="K925" s="13">
        <v>0</v>
      </c>
      <c r="L925" s="13">
        <v>0</v>
      </c>
      <c r="M925" s="13">
        <v>0</v>
      </c>
      <c r="N925" s="13">
        <v>0</v>
      </c>
      <c r="O925" s="13">
        <v>0</v>
      </c>
      <c r="P925" s="13">
        <v>0</v>
      </c>
      <c r="Q925" s="13">
        <v>0</v>
      </c>
      <c r="R925" s="13">
        <v>0</v>
      </c>
      <c r="S925" s="13">
        <v>0</v>
      </c>
      <c r="T925" s="13"/>
      <c r="U925" s="14">
        <v>0</v>
      </c>
      <c r="V925" s="27">
        <f>SUMPRODUCT(A925:S925,MyLM!B$2:T$2)+MyLM!$U$2</f>
        <v>0.20801201638965477</v>
      </c>
    </row>
    <row r="926" spans="1:22">
      <c r="A926" s="13">
        <v>0</v>
      </c>
      <c r="B926" s="13">
        <v>0</v>
      </c>
      <c r="C926" s="13">
        <v>0</v>
      </c>
      <c r="D926" s="13">
        <v>0</v>
      </c>
      <c r="E926" s="13">
        <v>0</v>
      </c>
      <c r="F926" s="13">
        <v>0</v>
      </c>
      <c r="G926" s="13">
        <v>0</v>
      </c>
      <c r="H926" s="13">
        <v>0</v>
      </c>
      <c r="I926" s="13">
        <v>0</v>
      </c>
      <c r="J926" s="13">
        <v>0</v>
      </c>
      <c r="K926" s="13">
        <v>0</v>
      </c>
      <c r="L926" s="13">
        <v>0</v>
      </c>
      <c r="M926" s="13">
        <v>0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0</v>
      </c>
      <c r="T926" s="13"/>
      <c r="U926" s="14">
        <v>0</v>
      </c>
      <c r="V926" s="27">
        <f>SUMPRODUCT(A926:S926,MyLM!B$2:T$2)+MyLM!$U$2</f>
        <v>0.4915181401427659</v>
      </c>
    </row>
    <row r="927" spans="1:22">
      <c r="A927" s="13">
        <v>0</v>
      </c>
      <c r="B927" s="13">
        <v>0</v>
      </c>
      <c r="C927" s="13">
        <v>0</v>
      </c>
      <c r="D927" s="13">
        <v>1</v>
      </c>
      <c r="E927" s="13">
        <v>0</v>
      </c>
      <c r="F927" s="13">
        <v>0</v>
      </c>
      <c r="G927" s="13">
        <v>0</v>
      </c>
      <c r="H927" s="13">
        <v>0</v>
      </c>
      <c r="I927" s="13">
        <v>0</v>
      </c>
      <c r="J927" s="13">
        <v>0</v>
      </c>
      <c r="K927" s="13">
        <v>0</v>
      </c>
      <c r="L927" s="13">
        <v>0</v>
      </c>
      <c r="M927" s="13">
        <v>0</v>
      </c>
      <c r="N927" s="13">
        <v>0</v>
      </c>
      <c r="O927" s="13">
        <v>0</v>
      </c>
      <c r="P927" s="13">
        <v>0</v>
      </c>
      <c r="Q927" s="13">
        <v>0</v>
      </c>
      <c r="R927" s="13">
        <v>0</v>
      </c>
      <c r="S927" s="13">
        <v>0</v>
      </c>
      <c r="T927" s="13"/>
      <c r="U927" s="14">
        <v>0</v>
      </c>
      <c r="V927" s="27">
        <f>SUMPRODUCT(A927:S927,MyLM!B$2:T$2)+MyLM!$U$2</f>
        <v>0.55622905955712376</v>
      </c>
    </row>
    <row r="928" spans="1:22">
      <c r="A928" s="13">
        <v>0</v>
      </c>
      <c r="B928" s="13">
        <v>1</v>
      </c>
      <c r="C928" s="13">
        <v>1</v>
      </c>
      <c r="D928" s="13">
        <v>0</v>
      </c>
      <c r="E928" s="13">
        <v>0</v>
      </c>
      <c r="F928" s="13">
        <v>0</v>
      </c>
      <c r="G928" s="13">
        <v>0</v>
      </c>
      <c r="H928" s="13">
        <v>0</v>
      </c>
      <c r="I928" s="13">
        <v>0</v>
      </c>
      <c r="J928" s="13">
        <v>0</v>
      </c>
      <c r="K928" s="13">
        <v>0</v>
      </c>
      <c r="L928" s="13">
        <v>0</v>
      </c>
      <c r="M928" s="13">
        <v>0</v>
      </c>
      <c r="N928" s="13">
        <v>0</v>
      </c>
      <c r="O928" s="13">
        <v>0</v>
      </c>
      <c r="P928" s="13">
        <v>0</v>
      </c>
      <c r="Q928" s="13">
        <v>0</v>
      </c>
      <c r="R928" s="13">
        <v>0</v>
      </c>
      <c r="S928" s="13">
        <v>0</v>
      </c>
      <c r="T928" s="13"/>
      <c r="U928" s="14">
        <v>0</v>
      </c>
      <c r="V928" s="27">
        <f>SUMPRODUCT(A928:S928,MyLM!B$2:T$2)+MyLM!$U$2</f>
        <v>0.45834920206860136</v>
      </c>
    </row>
    <row r="929" spans="1:22">
      <c r="A929" s="13">
        <v>0</v>
      </c>
      <c r="B929" s="13">
        <v>0</v>
      </c>
      <c r="C929" s="13">
        <v>1</v>
      </c>
      <c r="D929" s="13">
        <v>0</v>
      </c>
      <c r="E929" s="13">
        <v>0</v>
      </c>
      <c r="F929" s="13">
        <v>0</v>
      </c>
      <c r="G929" s="13">
        <v>0</v>
      </c>
      <c r="H929" s="13">
        <v>0</v>
      </c>
      <c r="I929" s="13">
        <v>0</v>
      </c>
      <c r="J929" s="13">
        <v>0</v>
      </c>
      <c r="K929" s="13">
        <v>0</v>
      </c>
      <c r="L929" s="13">
        <v>0</v>
      </c>
      <c r="M929" s="13">
        <v>0</v>
      </c>
      <c r="N929" s="13">
        <v>0</v>
      </c>
      <c r="O929" s="13">
        <v>0</v>
      </c>
      <c r="P929" s="13">
        <v>0</v>
      </c>
      <c r="Q929" s="13">
        <v>0</v>
      </c>
      <c r="R929" s="13">
        <v>0</v>
      </c>
      <c r="S929" s="13">
        <v>0</v>
      </c>
      <c r="T929" s="13"/>
      <c r="U929" s="14">
        <v>0</v>
      </c>
      <c r="V929" s="27">
        <f>SUMPRODUCT(A929:S929,MyLM!B$2:T$2)+MyLM!$U$2</f>
        <v>0.54167864129083032</v>
      </c>
    </row>
    <row r="930" spans="1:22">
      <c r="A930" s="13">
        <v>1</v>
      </c>
      <c r="B930" s="13">
        <v>0</v>
      </c>
      <c r="C930" s="13">
        <v>1</v>
      </c>
      <c r="D930" s="13">
        <v>0</v>
      </c>
      <c r="E930" s="13">
        <v>0</v>
      </c>
      <c r="F930" s="13">
        <v>0</v>
      </c>
      <c r="G930" s="13">
        <v>0</v>
      </c>
      <c r="H930" s="13">
        <v>0</v>
      </c>
      <c r="I930" s="13">
        <v>0</v>
      </c>
      <c r="J930" s="13">
        <v>0</v>
      </c>
      <c r="K930" s="13">
        <v>0</v>
      </c>
      <c r="L930" s="13">
        <v>0</v>
      </c>
      <c r="M930" s="13">
        <v>0</v>
      </c>
      <c r="N930" s="13">
        <v>0</v>
      </c>
      <c r="O930" s="13">
        <v>0</v>
      </c>
      <c r="P930" s="13">
        <v>0</v>
      </c>
      <c r="Q930" s="13">
        <v>0</v>
      </c>
      <c r="R930" s="13">
        <v>0</v>
      </c>
      <c r="S930" s="13">
        <v>0</v>
      </c>
      <c r="T930" s="13"/>
      <c r="U930" s="14">
        <v>0</v>
      </c>
      <c r="V930" s="27">
        <f>SUMPRODUCT(A930:S930,MyLM!B$2:T$2)+MyLM!$U$2</f>
        <v>0.34239114426336537</v>
      </c>
    </row>
    <row r="931" spans="1:22">
      <c r="A931" s="13">
        <v>1</v>
      </c>
      <c r="B931" s="13">
        <v>0</v>
      </c>
      <c r="C931" s="13">
        <v>1</v>
      </c>
      <c r="D931" s="13">
        <v>0</v>
      </c>
      <c r="E931" s="13">
        <v>0</v>
      </c>
      <c r="F931" s="13">
        <v>0</v>
      </c>
      <c r="G931" s="13">
        <v>0</v>
      </c>
      <c r="H931" s="13">
        <v>0</v>
      </c>
      <c r="I931" s="13">
        <v>0</v>
      </c>
      <c r="J931" s="13">
        <v>0</v>
      </c>
      <c r="K931" s="13">
        <v>0</v>
      </c>
      <c r="L931" s="13">
        <v>0</v>
      </c>
      <c r="M931" s="13">
        <v>0</v>
      </c>
      <c r="N931" s="13">
        <v>0</v>
      </c>
      <c r="O931" s="13">
        <v>1</v>
      </c>
      <c r="P931" s="13">
        <v>0</v>
      </c>
      <c r="Q931" s="13">
        <v>0</v>
      </c>
      <c r="R931" s="13">
        <v>0</v>
      </c>
      <c r="S931" s="13">
        <v>1</v>
      </c>
      <c r="T931" s="13"/>
      <c r="U931" s="14">
        <v>0</v>
      </c>
      <c r="V931" s="27">
        <f>SUMPRODUCT(A931:S931,MyLM!B$2:T$2)+MyLM!$U$2</f>
        <v>0.40868605447022333</v>
      </c>
    </row>
    <row r="932" spans="1:22">
      <c r="A932" s="13">
        <v>0</v>
      </c>
      <c r="B932" s="13">
        <v>1</v>
      </c>
      <c r="C932" s="13">
        <v>0</v>
      </c>
      <c r="D932" s="13">
        <v>0</v>
      </c>
      <c r="E932" s="13">
        <v>0</v>
      </c>
      <c r="F932" s="13">
        <v>0</v>
      </c>
      <c r="G932" s="13">
        <v>0</v>
      </c>
      <c r="H932" s="13">
        <v>0</v>
      </c>
      <c r="I932" s="13">
        <v>0</v>
      </c>
      <c r="J932" s="13">
        <v>0</v>
      </c>
      <c r="K932" s="13">
        <v>0</v>
      </c>
      <c r="L932" s="13">
        <v>0</v>
      </c>
      <c r="M932" s="13">
        <v>0</v>
      </c>
      <c r="N932" s="13">
        <v>0</v>
      </c>
      <c r="O932" s="13">
        <v>0</v>
      </c>
      <c r="P932" s="13">
        <v>0</v>
      </c>
      <c r="Q932" s="13">
        <v>1</v>
      </c>
      <c r="R932" s="13">
        <v>0</v>
      </c>
      <c r="S932" s="13">
        <v>0</v>
      </c>
      <c r="T932" s="13"/>
      <c r="U932" s="14">
        <v>0</v>
      </c>
      <c r="V932" s="27">
        <f>SUMPRODUCT(A932:S932,MyLM!B$2:T$2)+MyLM!$U$2</f>
        <v>0.61499142788887573</v>
      </c>
    </row>
    <row r="933" spans="1:22">
      <c r="A933" s="13">
        <v>1</v>
      </c>
      <c r="B933" s="13">
        <v>0</v>
      </c>
      <c r="C933" s="13">
        <v>0</v>
      </c>
      <c r="D933" s="13">
        <v>1</v>
      </c>
      <c r="E933" s="13">
        <v>0</v>
      </c>
      <c r="F933" s="13">
        <v>0</v>
      </c>
      <c r="G933" s="13">
        <v>0</v>
      </c>
      <c r="H933" s="13">
        <v>0</v>
      </c>
      <c r="I933" s="13">
        <v>0</v>
      </c>
      <c r="J933" s="13">
        <v>0</v>
      </c>
      <c r="K933" s="13">
        <v>0</v>
      </c>
      <c r="L933" s="13">
        <v>0</v>
      </c>
      <c r="M933" s="13">
        <v>0</v>
      </c>
      <c r="N933" s="13">
        <v>0</v>
      </c>
      <c r="O933" s="13">
        <v>0</v>
      </c>
      <c r="P933" s="13">
        <v>0</v>
      </c>
      <c r="Q933" s="13">
        <v>0</v>
      </c>
      <c r="R933" s="13">
        <v>0</v>
      </c>
      <c r="S933" s="13">
        <v>0</v>
      </c>
      <c r="T933" s="13"/>
      <c r="U933" s="14">
        <v>0</v>
      </c>
      <c r="V933" s="27">
        <f>SUMPRODUCT(A933:S933,MyLM!B$2:T$2)+MyLM!$U$2</f>
        <v>0.35694156252965875</v>
      </c>
    </row>
    <row r="934" spans="1:22">
      <c r="A934" s="13">
        <v>0</v>
      </c>
      <c r="B934" s="13">
        <v>1</v>
      </c>
      <c r="C934" s="13">
        <v>0</v>
      </c>
      <c r="D934" s="13">
        <v>0</v>
      </c>
      <c r="E934" s="13">
        <v>0</v>
      </c>
      <c r="F934" s="13">
        <v>1</v>
      </c>
      <c r="G934" s="13">
        <v>0</v>
      </c>
      <c r="H934" s="13">
        <v>0</v>
      </c>
      <c r="I934" s="13">
        <v>0</v>
      </c>
      <c r="J934" s="13">
        <v>0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  <c r="S934" s="13">
        <v>0</v>
      </c>
      <c r="T934" s="13"/>
      <c r="U934" s="14">
        <v>0</v>
      </c>
      <c r="V934" s="27">
        <f>SUMPRODUCT(A934:S934,MyLM!B$2:T$2)+MyLM!$U$2</f>
        <v>0.15785151524159036</v>
      </c>
    </row>
    <row r="935" spans="1:22">
      <c r="A935" s="13">
        <v>1</v>
      </c>
      <c r="B935" s="13">
        <v>0</v>
      </c>
      <c r="C935" s="13">
        <v>0</v>
      </c>
      <c r="D935" s="13">
        <v>1</v>
      </c>
      <c r="E935" s="13">
        <v>0</v>
      </c>
      <c r="F935" s="13">
        <v>0</v>
      </c>
      <c r="G935" s="13">
        <v>0</v>
      </c>
      <c r="H935" s="13">
        <v>0</v>
      </c>
      <c r="I935" s="13">
        <v>0</v>
      </c>
      <c r="J935" s="13">
        <v>0</v>
      </c>
      <c r="K935" s="13">
        <v>0</v>
      </c>
      <c r="L935" s="13">
        <v>0</v>
      </c>
      <c r="M935" s="13">
        <v>0</v>
      </c>
      <c r="N935" s="13">
        <v>0</v>
      </c>
      <c r="O935" s="13">
        <v>0</v>
      </c>
      <c r="P935" s="13">
        <v>0</v>
      </c>
      <c r="Q935" s="13">
        <v>0</v>
      </c>
      <c r="R935" s="13">
        <v>0</v>
      </c>
      <c r="S935" s="13">
        <v>0</v>
      </c>
      <c r="T935" s="13"/>
      <c r="U935" s="14">
        <v>0</v>
      </c>
      <c r="V935" s="27">
        <f>SUMPRODUCT(A935:S935,MyLM!B$2:T$2)+MyLM!$U$2</f>
        <v>0.35694156252965875</v>
      </c>
    </row>
    <row r="936" spans="1:22">
      <c r="A936" s="13">
        <v>0</v>
      </c>
      <c r="B936" s="13">
        <v>1</v>
      </c>
      <c r="C936" s="13">
        <v>0</v>
      </c>
      <c r="D936" s="13">
        <v>0</v>
      </c>
      <c r="E936" s="13">
        <v>0</v>
      </c>
      <c r="F936" s="13">
        <v>0</v>
      </c>
      <c r="G936" s="13">
        <v>0</v>
      </c>
      <c r="H936" s="13">
        <v>0</v>
      </c>
      <c r="I936" s="13">
        <v>0</v>
      </c>
      <c r="J936" s="13">
        <v>0</v>
      </c>
      <c r="K936" s="13">
        <v>0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  <c r="Q936" s="13">
        <v>0</v>
      </c>
      <c r="R936" s="13">
        <v>0</v>
      </c>
      <c r="S936" s="13">
        <v>0</v>
      </c>
      <c r="T936" s="13"/>
      <c r="U936" s="14">
        <v>0</v>
      </c>
      <c r="V936" s="27">
        <f>SUMPRODUCT(A936:S936,MyLM!B$2:T$2)+MyLM!$U$2</f>
        <v>0.40818870092053694</v>
      </c>
    </row>
    <row r="937" spans="1:22">
      <c r="A937" s="13">
        <v>1</v>
      </c>
      <c r="B937" s="13">
        <v>0</v>
      </c>
      <c r="C937" s="13">
        <v>0</v>
      </c>
      <c r="D937" s="13">
        <v>0</v>
      </c>
      <c r="E937" s="13">
        <v>0</v>
      </c>
      <c r="F937" s="13">
        <v>0</v>
      </c>
      <c r="G937" s="13">
        <v>0</v>
      </c>
      <c r="H937" s="13">
        <v>0</v>
      </c>
      <c r="I937" s="13">
        <v>0</v>
      </c>
      <c r="J937" s="13">
        <v>0</v>
      </c>
      <c r="K937" s="13">
        <v>0</v>
      </c>
      <c r="L937" s="13">
        <v>0</v>
      </c>
      <c r="M937" s="13">
        <v>0</v>
      </c>
      <c r="N937" s="13">
        <v>0</v>
      </c>
      <c r="O937" s="13">
        <v>1</v>
      </c>
      <c r="P937" s="13">
        <v>0</v>
      </c>
      <c r="Q937" s="13">
        <v>0</v>
      </c>
      <c r="R937" s="13">
        <v>0</v>
      </c>
      <c r="S937" s="13">
        <v>0</v>
      </c>
      <c r="T937" s="13"/>
      <c r="U937" s="14">
        <v>0</v>
      </c>
      <c r="V937" s="27">
        <f>SUMPRODUCT(A937:S937,MyLM!B$2:T$2)+MyLM!$U$2</f>
        <v>0.11317234163200657</v>
      </c>
    </row>
    <row r="938" spans="1:22">
      <c r="A938" s="13">
        <v>0</v>
      </c>
      <c r="B938" s="13">
        <v>0</v>
      </c>
      <c r="C938" s="13">
        <v>0</v>
      </c>
      <c r="D938" s="13">
        <v>1</v>
      </c>
      <c r="E938" s="13">
        <v>0</v>
      </c>
      <c r="F938" s="13">
        <v>0</v>
      </c>
      <c r="G938" s="13">
        <v>0</v>
      </c>
      <c r="H938" s="13">
        <v>0</v>
      </c>
      <c r="I938" s="13">
        <v>0</v>
      </c>
      <c r="J938" s="13">
        <v>0</v>
      </c>
      <c r="K938" s="13">
        <v>0</v>
      </c>
      <c r="L938" s="13">
        <v>0</v>
      </c>
      <c r="M938" s="13">
        <v>0</v>
      </c>
      <c r="N938" s="13">
        <v>0</v>
      </c>
      <c r="O938" s="13">
        <v>0</v>
      </c>
      <c r="P938" s="13">
        <v>0</v>
      </c>
      <c r="Q938" s="13">
        <v>0</v>
      </c>
      <c r="R938" s="13">
        <v>0</v>
      </c>
      <c r="S938" s="13">
        <v>0</v>
      </c>
      <c r="T938" s="13"/>
      <c r="U938" s="14">
        <v>0</v>
      </c>
      <c r="V938" s="27">
        <f>SUMPRODUCT(A938:S938,MyLM!B$2:T$2)+MyLM!$U$2</f>
        <v>0.55622905955712376</v>
      </c>
    </row>
    <row r="939" spans="1:22">
      <c r="A939" s="13">
        <v>0</v>
      </c>
      <c r="B939" s="13">
        <v>1</v>
      </c>
      <c r="C939" s="13">
        <v>1</v>
      </c>
      <c r="D939" s="13">
        <v>0</v>
      </c>
      <c r="E939" s="13">
        <v>0</v>
      </c>
      <c r="F939" s="13">
        <v>0</v>
      </c>
      <c r="G939" s="13">
        <v>0</v>
      </c>
      <c r="H939" s="13">
        <v>0</v>
      </c>
      <c r="I939" s="13">
        <v>0</v>
      </c>
      <c r="J939" s="13">
        <v>0</v>
      </c>
      <c r="K939" s="13">
        <v>0</v>
      </c>
      <c r="L939" s="13">
        <v>0</v>
      </c>
      <c r="M939" s="13">
        <v>0</v>
      </c>
      <c r="N939" s="13">
        <v>0</v>
      </c>
      <c r="O939" s="13">
        <v>0</v>
      </c>
      <c r="P939" s="13">
        <v>0</v>
      </c>
      <c r="Q939" s="13">
        <v>0</v>
      </c>
      <c r="R939" s="13">
        <v>1</v>
      </c>
      <c r="S939" s="13">
        <v>0</v>
      </c>
      <c r="T939" s="13"/>
      <c r="U939" s="14">
        <v>0</v>
      </c>
      <c r="V939" s="27">
        <f>SUMPRODUCT(A939:S939,MyLM!B$2:T$2)+MyLM!$U$2</f>
        <v>0.16423439826491809</v>
      </c>
    </row>
    <row r="940" spans="1:22">
      <c r="A940" s="13">
        <v>0</v>
      </c>
      <c r="B940" s="13">
        <v>0</v>
      </c>
      <c r="C940" s="13">
        <v>1</v>
      </c>
      <c r="D940" s="13">
        <v>0</v>
      </c>
      <c r="E940" s="13">
        <v>0</v>
      </c>
      <c r="F940" s="13">
        <v>0</v>
      </c>
      <c r="G940" s="13">
        <v>0</v>
      </c>
      <c r="H940" s="13">
        <v>0</v>
      </c>
      <c r="I940" s="13">
        <v>0</v>
      </c>
      <c r="J940" s="13">
        <v>0</v>
      </c>
      <c r="K940" s="13">
        <v>0</v>
      </c>
      <c r="L940" s="13">
        <v>0</v>
      </c>
      <c r="M940" s="13">
        <v>0</v>
      </c>
      <c r="N940" s="13">
        <v>0</v>
      </c>
      <c r="O940" s="13">
        <v>1</v>
      </c>
      <c r="P940" s="13">
        <v>0</v>
      </c>
      <c r="Q940" s="13">
        <v>0</v>
      </c>
      <c r="R940" s="13">
        <v>0</v>
      </c>
      <c r="S940" s="13">
        <v>0</v>
      </c>
      <c r="T940" s="13"/>
      <c r="U940" s="14">
        <v>0</v>
      </c>
      <c r="V940" s="27">
        <f>SUMPRODUCT(A940:S940,MyLM!B$2:T$2)+MyLM!$U$2</f>
        <v>0.362620339807536</v>
      </c>
    </row>
    <row r="941" spans="1:22">
      <c r="A941" s="13">
        <v>0</v>
      </c>
      <c r="B941" s="13">
        <v>0</v>
      </c>
      <c r="C941" s="13">
        <v>0</v>
      </c>
      <c r="D941" s="13">
        <v>0</v>
      </c>
      <c r="E941" s="13">
        <v>0</v>
      </c>
      <c r="F941" s="13">
        <v>0</v>
      </c>
      <c r="G941" s="13">
        <v>0</v>
      </c>
      <c r="H941" s="13">
        <v>0</v>
      </c>
      <c r="I941" s="13">
        <v>0</v>
      </c>
      <c r="J941" s="13">
        <v>0</v>
      </c>
      <c r="K941" s="13">
        <v>1</v>
      </c>
      <c r="L941" s="13">
        <v>0</v>
      </c>
      <c r="M941" s="13">
        <v>0</v>
      </c>
      <c r="N941" s="13">
        <v>0</v>
      </c>
      <c r="O941" s="13">
        <v>0</v>
      </c>
      <c r="P941" s="13">
        <v>0</v>
      </c>
      <c r="Q941" s="13">
        <v>0</v>
      </c>
      <c r="R941" s="13">
        <v>0</v>
      </c>
      <c r="S941" s="13">
        <v>0</v>
      </c>
      <c r="T941" s="13"/>
      <c r="U941" s="14">
        <v>0</v>
      </c>
      <c r="V941" s="27">
        <f>SUMPRODUCT(A941:S941,MyLM!B$2:T$2)+MyLM!$U$2</f>
        <v>0.61460732809318563</v>
      </c>
    </row>
    <row r="942" spans="1:22">
      <c r="A942" s="13">
        <v>1</v>
      </c>
      <c r="B942" s="13">
        <v>0</v>
      </c>
      <c r="C942" s="13">
        <v>0</v>
      </c>
      <c r="D942" s="13">
        <v>0</v>
      </c>
      <c r="E942" s="13">
        <v>0</v>
      </c>
      <c r="F942" s="13">
        <v>0</v>
      </c>
      <c r="G942" s="13">
        <v>0</v>
      </c>
      <c r="H942" s="13">
        <v>0</v>
      </c>
      <c r="I942" s="13">
        <v>0</v>
      </c>
      <c r="J942" s="13">
        <v>0</v>
      </c>
      <c r="K942" s="13">
        <v>0</v>
      </c>
      <c r="L942" s="13">
        <v>0</v>
      </c>
      <c r="M942" s="13">
        <v>0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/>
      <c r="U942" s="14">
        <v>0</v>
      </c>
      <c r="V942" s="27">
        <f>SUMPRODUCT(A942:S942,MyLM!B$2:T$2)+MyLM!$U$2</f>
        <v>0.29223064311530089</v>
      </c>
    </row>
    <row r="943" spans="1:22">
      <c r="A943" s="13">
        <v>0</v>
      </c>
      <c r="B943" s="13">
        <v>0</v>
      </c>
      <c r="C943" s="13">
        <v>0</v>
      </c>
      <c r="D943" s="13">
        <v>0</v>
      </c>
      <c r="E943" s="13">
        <v>0</v>
      </c>
      <c r="F943" s="13">
        <v>0</v>
      </c>
      <c r="G943" s="13">
        <v>0</v>
      </c>
      <c r="H943" s="13">
        <v>0</v>
      </c>
      <c r="I943" s="13">
        <v>1</v>
      </c>
      <c r="J943" s="13">
        <v>0</v>
      </c>
      <c r="K943" s="13">
        <v>0</v>
      </c>
      <c r="L943" s="13">
        <v>0</v>
      </c>
      <c r="M943" s="13">
        <v>0</v>
      </c>
      <c r="N943" s="13">
        <v>0</v>
      </c>
      <c r="O943" s="13">
        <v>0</v>
      </c>
      <c r="P943" s="13">
        <v>0</v>
      </c>
      <c r="Q943" s="13">
        <v>0</v>
      </c>
      <c r="R943" s="13">
        <v>0</v>
      </c>
      <c r="S943" s="13">
        <v>0</v>
      </c>
      <c r="T943" s="13"/>
      <c r="U943" s="14">
        <v>0</v>
      </c>
      <c r="V943" s="27">
        <f>SUMPRODUCT(A943:S943,MyLM!B$2:T$2)+MyLM!$U$2</f>
        <v>0.69178287422217044</v>
      </c>
    </row>
    <row r="944" spans="1:22">
      <c r="A944" s="13">
        <v>0</v>
      </c>
      <c r="B944" s="13">
        <v>0</v>
      </c>
      <c r="C944" s="13">
        <v>0</v>
      </c>
      <c r="D944" s="13">
        <v>1</v>
      </c>
      <c r="E944" s="13">
        <v>0</v>
      </c>
      <c r="F944" s="13">
        <v>1</v>
      </c>
      <c r="G944" s="13">
        <v>0</v>
      </c>
      <c r="H944" s="13">
        <v>0</v>
      </c>
      <c r="I944" s="13">
        <v>0</v>
      </c>
      <c r="J944" s="13">
        <v>0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3">
        <v>0</v>
      </c>
      <c r="R944" s="13">
        <v>1</v>
      </c>
      <c r="S944" s="13">
        <v>0</v>
      </c>
      <c r="T944" s="13"/>
      <c r="U944" s="14">
        <v>0</v>
      </c>
      <c r="V944" s="27">
        <f>SUMPRODUCT(A944:S944,MyLM!B$2:T$2)+MyLM!$U$2</f>
        <v>1.1777070074493856E-2</v>
      </c>
    </row>
    <row r="945" spans="1:22">
      <c r="A945" s="13">
        <v>0</v>
      </c>
      <c r="B945" s="13">
        <v>0</v>
      </c>
      <c r="C945" s="13">
        <v>1</v>
      </c>
      <c r="D945" s="13">
        <v>0</v>
      </c>
      <c r="E945" s="13">
        <v>0</v>
      </c>
      <c r="F945" s="13">
        <v>1</v>
      </c>
      <c r="G945" s="13">
        <v>0</v>
      </c>
      <c r="H945" s="13">
        <v>0</v>
      </c>
      <c r="I945" s="13">
        <v>0</v>
      </c>
      <c r="J945" s="13">
        <v>0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1</v>
      </c>
      <c r="S945" s="13">
        <v>0</v>
      </c>
      <c r="T945" s="13"/>
      <c r="U945" s="14">
        <v>0</v>
      </c>
      <c r="V945" s="27">
        <f>SUMPRODUCT(A945:S945,MyLM!B$2:T$2)+MyLM!$U$2</f>
        <v>-2.773348191799474E-3</v>
      </c>
    </row>
    <row r="946" spans="1:22">
      <c r="A946" s="13">
        <v>0</v>
      </c>
      <c r="B946" s="13">
        <v>0</v>
      </c>
      <c r="C946" s="13">
        <v>0</v>
      </c>
      <c r="D946" s="13">
        <v>1</v>
      </c>
      <c r="E946" s="13">
        <v>0</v>
      </c>
      <c r="F946" s="13">
        <v>0</v>
      </c>
      <c r="G946" s="13">
        <v>1</v>
      </c>
      <c r="H946" s="13">
        <v>0</v>
      </c>
      <c r="I946" s="13">
        <v>0</v>
      </c>
      <c r="J946" s="13">
        <v>0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  <c r="Q946" s="13">
        <v>0</v>
      </c>
      <c r="R946" s="13">
        <v>1</v>
      </c>
      <c r="S946" s="13">
        <v>0</v>
      </c>
      <c r="T946" s="13"/>
      <c r="U946" s="14">
        <v>0</v>
      </c>
      <c r="V946" s="27">
        <f>SUMPRODUCT(A946:S946,MyLM!B$2:T$2)+MyLM!$U$2</f>
        <v>1.8446393023454077E-2</v>
      </c>
    </row>
    <row r="947" spans="1:22">
      <c r="A947" s="13">
        <v>0</v>
      </c>
      <c r="B947" s="13">
        <v>0</v>
      </c>
      <c r="C947" s="13">
        <v>0</v>
      </c>
      <c r="D947" s="13">
        <v>0</v>
      </c>
      <c r="E947" s="13">
        <v>0</v>
      </c>
      <c r="F947" s="13">
        <v>0</v>
      </c>
      <c r="G947" s="13">
        <v>0</v>
      </c>
      <c r="H947" s="13">
        <v>0</v>
      </c>
      <c r="I947" s="13">
        <v>0</v>
      </c>
      <c r="J947" s="13">
        <v>0</v>
      </c>
      <c r="K947" s="13">
        <v>0</v>
      </c>
      <c r="L947" s="13">
        <v>0</v>
      </c>
      <c r="M947" s="13">
        <v>0</v>
      </c>
      <c r="N947" s="13">
        <v>0</v>
      </c>
      <c r="O947" s="13">
        <v>1</v>
      </c>
      <c r="P947" s="13">
        <v>0</v>
      </c>
      <c r="Q947" s="13">
        <v>0</v>
      </c>
      <c r="R947" s="13">
        <v>0</v>
      </c>
      <c r="S947" s="13">
        <v>0</v>
      </c>
      <c r="T947" s="13"/>
      <c r="U947" s="14">
        <v>0</v>
      </c>
      <c r="V947" s="27">
        <f>SUMPRODUCT(A947:S947,MyLM!B$2:T$2)+MyLM!$U$2</f>
        <v>0.31245983865947158</v>
      </c>
    </row>
    <row r="948" spans="1:22">
      <c r="A948" s="13">
        <v>1</v>
      </c>
      <c r="B948" s="13">
        <v>0</v>
      </c>
      <c r="C948" s="13">
        <v>0</v>
      </c>
      <c r="D948" s="13">
        <v>1</v>
      </c>
      <c r="E948" s="13">
        <v>0</v>
      </c>
      <c r="F948" s="13">
        <v>0</v>
      </c>
      <c r="G948" s="13">
        <v>0</v>
      </c>
      <c r="H948" s="13">
        <v>0</v>
      </c>
      <c r="I948" s="13">
        <v>0</v>
      </c>
      <c r="J948" s="13">
        <v>0</v>
      </c>
      <c r="K948" s="13">
        <v>0</v>
      </c>
      <c r="L948" s="13">
        <v>0</v>
      </c>
      <c r="M948" s="13">
        <v>0</v>
      </c>
      <c r="N948" s="13">
        <v>0</v>
      </c>
      <c r="O948" s="13">
        <v>0</v>
      </c>
      <c r="P948" s="13">
        <v>0</v>
      </c>
      <c r="Q948" s="13">
        <v>0</v>
      </c>
      <c r="R948" s="13">
        <v>0</v>
      </c>
      <c r="S948" s="13">
        <v>0</v>
      </c>
      <c r="T948" s="13"/>
      <c r="U948" s="14">
        <v>0</v>
      </c>
      <c r="V948" s="27">
        <f>SUMPRODUCT(A948:S948,MyLM!B$2:T$2)+MyLM!$U$2</f>
        <v>0.35694156252965875</v>
      </c>
    </row>
    <row r="949" spans="1:22">
      <c r="A949" s="13">
        <v>1</v>
      </c>
      <c r="B949" s="13">
        <v>0</v>
      </c>
      <c r="C949" s="13">
        <v>0</v>
      </c>
      <c r="D949" s="13">
        <v>1</v>
      </c>
      <c r="E949" s="13">
        <v>0</v>
      </c>
      <c r="F949" s="13">
        <v>0</v>
      </c>
      <c r="G949" s="13">
        <v>0</v>
      </c>
      <c r="H949" s="13">
        <v>0</v>
      </c>
      <c r="I949" s="13">
        <v>0</v>
      </c>
      <c r="J949" s="13">
        <v>0</v>
      </c>
      <c r="K949" s="13">
        <v>0</v>
      </c>
      <c r="L949" s="13">
        <v>0</v>
      </c>
      <c r="M949" s="13">
        <v>0</v>
      </c>
      <c r="N949" s="13">
        <v>0</v>
      </c>
      <c r="O949" s="13">
        <v>0</v>
      </c>
      <c r="P949" s="13">
        <v>0</v>
      </c>
      <c r="Q949" s="13">
        <v>0</v>
      </c>
      <c r="R949" s="13">
        <v>0</v>
      </c>
      <c r="S949" s="13">
        <v>0</v>
      </c>
      <c r="T949" s="13"/>
      <c r="U949" s="14">
        <v>0</v>
      </c>
      <c r="V949" s="27">
        <f>SUMPRODUCT(A949:S949,MyLM!B$2:T$2)+MyLM!$U$2</f>
        <v>0.35694156252965875</v>
      </c>
    </row>
    <row r="950" spans="1:22">
      <c r="A950" s="13">
        <v>0</v>
      </c>
      <c r="B950" s="13">
        <v>0</v>
      </c>
      <c r="C950" s="13">
        <v>1</v>
      </c>
      <c r="D950" s="13">
        <v>0</v>
      </c>
      <c r="E950" s="13">
        <v>0</v>
      </c>
      <c r="F950" s="13">
        <v>0</v>
      </c>
      <c r="G950" s="13">
        <v>0</v>
      </c>
      <c r="H950" s="13">
        <v>0</v>
      </c>
      <c r="I950" s="13">
        <v>0</v>
      </c>
      <c r="J950" s="13">
        <v>0</v>
      </c>
      <c r="K950" s="13">
        <v>0</v>
      </c>
      <c r="L950" s="13">
        <v>0</v>
      </c>
      <c r="M950" s="13">
        <v>0</v>
      </c>
      <c r="N950" s="13">
        <v>0</v>
      </c>
      <c r="O950" s="13">
        <v>0</v>
      </c>
      <c r="P950" s="13">
        <v>0</v>
      </c>
      <c r="Q950" s="13">
        <v>0</v>
      </c>
      <c r="R950" s="13">
        <v>0</v>
      </c>
      <c r="S950" s="13">
        <v>0</v>
      </c>
      <c r="T950" s="13"/>
      <c r="U950" s="14">
        <v>0</v>
      </c>
      <c r="V950" s="27">
        <f>SUMPRODUCT(A950:S950,MyLM!B$2:T$2)+MyLM!$U$2</f>
        <v>0.54167864129083032</v>
      </c>
    </row>
    <row r="951" spans="1:22">
      <c r="A951" s="13">
        <v>1</v>
      </c>
      <c r="B951" s="13">
        <v>0</v>
      </c>
      <c r="C951" s="13">
        <v>1</v>
      </c>
      <c r="D951" s="13">
        <v>0</v>
      </c>
      <c r="E951" s="13">
        <v>0</v>
      </c>
      <c r="F951" s="13">
        <v>0</v>
      </c>
      <c r="G951" s="13">
        <v>0</v>
      </c>
      <c r="H951" s="13">
        <v>0</v>
      </c>
      <c r="I951" s="13">
        <v>0</v>
      </c>
      <c r="J951" s="13">
        <v>0</v>
      </c>
      <c r="K951" s="13">
        <v>0</v>
      </c>
      <c r="L951" s="13">
        <v>0</v>
      </c>
      <c r="M951" s="13">
        <v>0</v>
      </c>
      <c r="N951" s="13">
        <v>0</v>
      </c>
      <c r="O951" s="13">
        <v>0</v>
      </c>
      <c r="P951" s="13">
        <v>0</v>
      </c>
      <c r="Q951" s="13">
        <v>0</v>
      </c>
      <c r="R951" s="13">
        <v>0</v>
      </c>
      <c r="S951" s="13">
        <v>0</v>
      </c>
      <c r="T951" s="13"/>
      <c r="U951" s="14">
        <v>0</v>
      </c>
      <c r="V951" s="27">
        <f>SUMPRODUCT(A951:S951,MyLM!B$2:T$2)+MyLM!$U$2</f>
        <v>0.34239114426336537</v>
      </c>
    </row>
    <row r="952" spans="1:22">
      <c r="A952" s="13">
        <v>0</v>
      </c>
      <c r="B952" s="13">
        <v>0</v>
      </c>
      <c r="C952" s="13">
        <v>1</v>
      </c>
      <c r="D952" s="13">
        <v>0</v>
      </c>
      <c r="E952" s="13">
        <v>0</v>
      </c>
      <c r="F952" s="13">
        <v>0</v>
      </c>
      <c r="G952" s="13">
        <v>0</v>
      </c>
      <c r="H952" s="13">
        <v>0</v>
      </c>
      <c r="I952" s="13">
        <v>0</v>
      </c>
      <c r="J952" s="13">
        <v>0</v>
      </c>
      <c r="K952" s="13">
        <v>1</v>
      </c>
      <c r="L952" s="13">
        <v>0</v>
      </c>
      <c r="M952" s="13">
        <v>0</v>
      </c>
      <c r="N952" s="13">
        <v>0</v>
      </c>
      <c r="O952" s="13">
        <v>1</v>
      </c>
      <c r="P952" s="13">
        <v>0</v>
      </c>
      <c r="Q952" s="13">
        <v>0</v>
      </c>
      <c r="R952" s="13">
        <v>0</v>
      </c>
      <c r="S952" s="13">
        <v>1</v>
      </c>
      <c r="T952" s="13"/>
      <c r="U952" s="14">
        <v>0</v>
      </c>
      <c r="V952" s="27">
        <f>SUMPRODUCT(A952:S952,MyLM!B$2:T$2)+MyLM!$U$2</f>
        <v>0.73106273944810796</v>
      </c>
    </row>
    <row r="953" spans="1:22">
      <c r="A953" s="13">
        <v>1</v>
      </c>
      <c r="B953" s="13">
        <v>0</v>
      </c>
      <c r="C953" s="13">
        <v>1</v>
      </c>
      <c r="D953" s="13">
        <v>0</v>
      </c>
      <c r="E953" s="13">
        <v>0</v>
      </c>
      <c r="F953" s="13">
        <v>0</v>
      </c>
      <c r="G953" s="13">
        <v>1</v>
      </c>
      <c r="H953" s="13">
        <v>0</v>
      </c>
      <c r="I953" s="13">
        <v>0</v>
      </c>
      <c r="J953" s="13">
        <v>0</v>
      </c>
      <c r="K953" s="13">
        <v>0</v>
      </c>
      <c r="L953" s="13">
        <v>0</v>
      </c>
      <c r="M953" s="13">
        <v>0</v>
      </c>
      <c r="N953" s="13">
        <v>0</v>
      </c>
      <c r="O953" s="13">
        <v>0</v>
      </c>
      <c r="P953" s="13">
        <v>0</v>
      </c>
      <c r="Q953" s="13">
        <v>0</v>
      </c>
      <c r="R953" s="13">
        <v>0</v>
      </c>
      <c r="S953" s="13">
        <v>0</v>
      </c>
      <c r="T953" s="13"/>
      <c r="U953" s="14">
        <v>0</v>
      </c>
      <c r="V953" s="27">
        <f>SUMPRODUCT(A953:S953,MyLM!B$2:T$2)+MyLM!$U$2</f>
        <v>9.8723281533379004E-2</v>
      </c>
    </row>
    <row r="954" spans="1:22">
      <c r="A954" s="13">
        <v>1</v>
      </c>
      <c r="B954" s="13">
        <v>0</v>
      </c>
      <c r="C954" s="13">
        <v>0</v>
      </c>
      <c r="D954" s="13">
        <v>0</v>
      </c>
      <c r="E954" s="13">
        <v>0</v>
      </c>
      <c r="F954" s="13">
        <v>0</v>
      </c>
      <c r="G954" s="13">
        <v>0</v>
      </c>
      <c r="H954" s="13">
        <v>0</v>
      </c>
      <c r="I954" s="13">
        <v>0</v>
      </c>
      <c r="J954" s="13">
        <v>0</v>
      </c>
      <c r="K954" s="13">
        <v>0</v>
      </c>
      <c r="L954" s="13">
        <v>0</v>
      </c>
      <c r="M954" s="13">
        <v>0</v>
      </c>
      <c r="N954" s="13">
        <v>0</v>
      </c>
      <c r="O954" s="13">
        <v>0</v>
      </c>
      <c r="P954" s="13">
        <v>0</v>
      </c>
      <c r="Q954" s="13">
        <v>1</v>
      </c>
      <c r="R954" s="13">
        <v>0</v>
      </c>
      <c r="S954" s="13">
        <v>0</v>
      </c>
      <c r="T954" s="13"/>
      <c r="U954" s="14">
        <v>0</v>
      </c>
      <c r="V954" s="27">
        <f>SUMPRODUCT(A954:S954,MyLM!B$2:T$2)+MyLM!$U$2</f>
        <v>0.49903337008363968</v>
      </c>
    </row>
    <row r="955" spans="1:22">
      <c r="A955" s="13">
        <v>1</v>
      </c>
      <c r="B955" s="13">
        <v>0</v>
      </c>
      <c r="C955" s="13">
        <v>1</v>
      </c>
      <c r="D955" s="13">
        <v>0</v>
      </c>
      <c r="E955" s="13">
        <v>0</v>
      </c>
      <c r="F955" s="13">
        <v>0</v>
      </c>
      <c r="G955" s="13">
        <v>1</v>
      </c>
      <c r="H955" s="13">
        <v>0</v>
      </c>
      <c r="I955" s="13">
        <v>0</v>
      </c>
      <c r="J955" s="13">
        <v>0</v>
      </c>
      <c r="K955" s="13">
        <v>0</v>
      </c>
      <c r="L955" s="13">
        <v>0</v>
      </c>
      <c r="M955" s="13">
        <v>0</v>
      </c>
      <c r="N955" s="13">
        <v>0</v>
      </c>
      <c r="O955" s="13">
        <v>1</v>
      </c>
      <c r="P955" s="13">
        <v>0</v>
      </c>
      <c r="Q955" s="13">
        <v>0</v>
      </c>
      <c r="R955" s="13">
        <v>0</v>
      </c>
      <c r="S955" s="13">
        <v>0</v>
      </c>
      <c r="T955" s="13"/>
      <c r="U955" s="14">
        <v>0</v>
      </c>
      <c r="V955" s="27">
        <f>SUMPRODUCT(A955:S955,MyLM!B$2:T$2)+MyLM!$U$2</f>
        <v>-8.0335019949915376E-2</v>
      </c>
    </row>
    <row r="956" spans="1:22">
      <c r="A956" s="13">
        <v>1</v>
      </c>
      <c r="B956" s="13">
        <v>0</v>
      </c>
      <c r="C956" s="13">
        <v>1</v>
      </c>
      <c r="D956" s="13">
        <v>0</v>
      </c>
      <c r="E956" s="13">
        <v>0</v>
      </c>
      <c r="F956" s="13">
        <v>0</v>
      </c>
      <c r="G956" s="13">
        <v>0</v>
      </c>
      <c r="H956" s="13">
        <v>0</v>
      </c>
      <c r="I956" s="13">
        <v>0</v>
      </c>
      <c r="J956" s="13">
        <v>0</v>
      </c>
      <c r="K956" s="13">
        <v>0</v>
      </c>
      <c r="L956" s="13">
        <v>0</v>
      </c>
      <c r="M956" s="13">
        <v>0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  <c r="S956" s="13">
        <v>0</v>
      </c>
      <c r="T956" s="13"/>
      <c r="U956" s="14">
        <v>0</v>
      </c>
      <c r="V956" s="27">
        <f>SUMPRODUCT(A956:S956,MyLM!B$2:T$2)+MyLM!$U$2</f>
        <v>0.34239114426336537</v>
      </c>
    </row>
    <row r="957" spans="1:22">
      <c r="A957" s="13">
        <v>1</v>
      </c>
      <c r="B957" s="13">
        <v>0</v>
      </c>
      <c r="C957" s="13">
        <v>1</v>
      </c>
      <c r="D957" s="13">
        <v>0</v>
      </c>
      <c r="E957" s="13">
        <v>0</v>
      </c>
      <c r="F957" s="13">
        <v>1</v>
      </c>
      <c r="G957" s="13">
        <v>0</v>
      </c>
      <c r="H957" s="13">
        <v>0</v>
      </c>
      <c r="I957" s="13">
        <v>0</v>
      </c>
      <c r="J957" s="13">
        <v>0</v>
      </c>
      <c r="K957" s="13">
        <v>0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0</v>
      </c>
      <c r="R957" s="13">
        <v>0</v>
      </c>
      <c r="S957" s="13">
        <v>0</v>
      </c>
      <c r="T957" s="13"/>
      <c r="U957" s="14">
        <v>0</v>
      </c>
      <c r="V957" s="27">
        <f>SUMPRODUCT(A957:S957,MyLM!B$2:T$2)+MyLM!$U$2</f>
        <v>9.2053958584418782E-2</v>
      </c>
    </row>
    <row r="958" spans="1:22">
      <c r="A958" s="13">
        <v>0</v>
      </c>
      <c r="B958" s="13">
        <v>1</v>
      </c>
      <c r="C958" s="13">
        <v>0</v>
      </c>
      <c r="D958" s="13">
        <v>0</v>
      </c>
      <c r="E958" s="13">
        <v>0</v>
      </c>
      <c r="F958" s="13">
        <v>0</v>
      </c>
      <c r="G958" s="13">
        <v>0</v>
      </c>
      <c r="H958" s="13">
        <v>0</v>
      </c>
      <c r="I958" s="13">
        <v>1</v>
      </c>
      <c r="J958" s="13">
        <v>0</v>
      </c>
      <c r="K958" s="13">
        <v>0</v>
      </c>
      <c r="L958" s="13">
        <v>0</v>
      </c>
      <c r="M958" s="13">
        <v>0</v>
      </c>
      <c r="N958" s="13">
        <v>0</v>
      </c>
      <c r="O958" s="13">
        <v>0</v>
      </c>
      <c r="P958" s="13">
        <v>0</v>
      </c>
      <c r="Q958" s="13">
        <v>0</v>
      </c>
      <c r="R958" s="13">
        <v>0</v>
      </c>
      <c r="S958" s="13">
        <v>0</v>
      </c>
      <c r="T958" s="13"/>
      <c r="U958" s="14">
        <v>0</v>
      </c>
      <c r="V958" s="27">
        <f>SUMPRODUCT(A958:S958,MyLM!B$2:T$2)+MyLM!$U$2</f>
        <v>0.60845343499994153</v>
      </c>
    </row>
    <row r="959" spans="1:22">
      <c r="A959" s="13">
        <v>1</v>
      </c>
      <c r="B959" s="13">
        <v>0</v>
      </c>
      <c r="C959" s="13">
        <v>1</v>
      </c>
      <c r="D959" s="13">
        <v>0</v>
      </c>
      <c r="E959" s="13">
        <v>0</v>
      </c>
      <c r="F959" s="13">
        <v>1</v>
      </c>
      <c r="G959" s="13">
        <v>0</v>
      </c>
      <c r="H959" s="13">
        <v>0</v>
      </c>
      <c r="I959" s="13">
        <v>0</v>
      </c>
      <c r="J959" s="13">
        <v>0</v>
      </c>
      <c r="K959" s="13">
        <v>0</v>
      </c>
      <c r="L959" s="13">
        <v>0</v>
      </c>
      <c r="M959" s="13">
        <v>0</v>
      </c>
      <c r="N959" s="13">
        <v>0</v>
      </c>
      <c r="O959" s="13">
        <v>1</v>
      </c>
      <c r="P959" s="13">
        <v>0</v>
      </c>
      <c r="Q959" s="13">
        <v>0</v>
      </c>
      <c r="R959" s="13">
        <v>1</v>
      </c>
      <c r="S959" s="13">
        <v>0</v>
      </c>
      <c r="T959" s="13"/>
      <c r="U959" s="14">
        <v>0</v>
      </c>
      <c r="V959" s="27">
        <f>SUMPRODUCT(A959:S959,MyLM!B$2:T$2)+MyLM!$U$2</f>
        <v>-0.38111914670255881</v>
      </c>
    </row>
    <row r="960" spans="1:22">
      <c r="A960" s="13">
        <v>1</v>
      </c>
      <c r="B960" s="13">
        <v>0</v>
      </c>
      <c r="C960" s="13">
        <v>1</v>
      </c>
      <c r="D960" s="13">
        <v>0</v>
      </c>
      <c r="E960" s="13">
        <v>0</v>
      </c>
      <c r="F960" s="13">
        <v>0</v>
      </c>
      <c r="G960" s="13">
        <v>0</v>
      </c>
      <c r="H960" s="13">
        <v>0</v>
      </c>
      <c r="I960" s="13">
        <v>0</v>
      </c>
      <c r="J960" s="13">
        <v>0</v>
      </c>
      <c r="K960" s="13">
        <v>0</v>
      </c>
      <c r="L960" s="13">
        <v>0</v>
      </c>
      <c r="M960" s="13">
        <v>0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  <c r="S960" s="13">
        <v>0</v>
      </c>
      <c r="T960" s="13"/>
      <c r="U960" s="14">
        <v>0</v>
      </c>
      <c r="V960" s="27">
        <f>SUMPRODUCT(A960:S960,MyLM!B$2:T$2)+MyLM!$U$2</f>
        <v>0.34239114426336537</v>
      </c>
    </row>
    <row r="961" spans="1:22">
      <c r="A961" s="13">
        <v>0</v>
      </c>
      <c r="B961" s="13">
        <v>1</v>
      </c>
      <c r="C961" s="13">
        <v>1</v>
      </c>
      <c r="D961" s="13">
        <v>0</v>
      </c>
      <c r="E961" s="13">
        <v>0</v>
      </c>
      <c r="F961" s="13">
        <v>1</v>
      </c>
      <c r="G961" s="13">
        <v>0</v>
      </c>
      <c r="H961" s="13">
        <v>0</v>
      </c>
      <c r="I961" s="13">
        <v>0</v>
      </c>
      <c r="J961" s="13">
        <v>0</v>
      </c>
      <c r="K961" s="13">
        <v>0</v>
      </c>
      <c r="L961" s="13">
        <v>0</v>
      </c>
      <c r="M961" s="13">
        <v>0</v>
      </c>
      <c r="N961" s="13">
        <v>0</v>
      </c>
      <c r="O961" s="13">
        <v>0</v>
      </c>
      <c r="P961" s="13">
        <v>0</v>
      </c>
      <c r="Q961" s="13">
        <v>0</v>
      </c>
      <c r="R961" s="13">
        <v>0</v>
      </c>
      <c r="S961" s="13">
        <v>0</v>
      </c>
      <c r="T961" s="13"/>
      <c r="U961" s="14">
        <v>0</v>
      </c>
      <c r="V961" s="27">
        <f>SUMPRODUCT(A961:S961,MyLM!B$2:T$2)+MyLM!$U$2</f>
        <v>0.20801201638965477</v>
      </c>
    </row>
    <row r="962" spans="1:22">
      <c r="A962" s="13">
        <v>1</v>
      </c>
      <c r="B962" s="13">
        <v>0</v>
      </c>
      <c r="C962" s="13">
        <v>1</v>
      </c>
      <c r="D962" s="13">
        <v>0</v>
      </c>
      <c r="E962" s="13">
        <v>0</v>
      </c>
      <c r="F962" s="13">
        <v>0</v>
      </c>
      <c r="G962" s="13">
        <v>0</v>
      </c>
      <c r="H962" s="13">
        <v>0</v>
      </c>
      <c r="I962" s="13">
        <v>0</v>
      </c>
      <c r="J962" s="13">
        <v>0</v>
      </c>
      <c r="K962" s="13">
        <v>0</v>
      </c>
      <c r="L962" s="13">
        <v>0</v>
      </c>
      <c r="M962" s="13">
        <v>0</v>
      </c>
      <c r="N962" s="13">
        <v>0</v>
      </c>
      <c r="O962" s="13">
        <v>1</v>
      </c>
      <c r="P962" s="13">
        <v>0</v>
      </c>
      <c r="Q962" s="13">
        <v>0</v>
      </c>
      <c r="R962" s="13">
        <v>1</v>
      </c>
      <c r="S962" s="13">
        <v>0</v>
      </c>
      <c r="T962" s="13"/>
      <c r="U962" s="14">
        <v>0</v>
      </c>
      <c r="V962" s="27">
        <f>SUMPRODUCT(A962:S962,MyLM!B$2:T$2)+MyLM!$U$2</f>
        <v>-0.13078196102361223</v>
      </c>
    </row>
    <row r="963" spans="1:22">
      <c r="A963" s="13">
        <v>0</v>
      </c>
      <c r="B963" s="13">
        <v>0</v>
      </c>
      <c r="C963" s="13">
        <v>1</v>
      </c>
      <c r="D963" s="13">
        <v>0</v>
      </c>
      <c r="E963" s="13">
        <v>0</v>
      </c>
      <c r="F963" s="13">
        <v>0</v>
      </c>
      <c r="G963" s="13">
        <v>0</v>
      </c>
      <c r="H963" s="13">
        <v>0</v>
      </c>
      <c r="I963" s="13">
        <v>0</v>
      </c>
      <c r="J963" s="13">
        <v>0</v>
      </c>
      <c r="K963" s="13">
        <v>0</v>
      </c>
      <c r="L963" s="13">
        <v>0</v>
      </c>
      <c r="M963" s="13">
        <v>0</v>
      </c>
      <c r="N963" s="13">
        <v>0</v>
      </c>
      <c r="O963" s="13">
        <v>0</v>
      </c>
      <c r="P963" s="13">
        <v>0</v>
      </c>
      <c r="Q963" s="13">
        <v>0</v>
      </c>
      <c r="R963" s="13">
        <v>1</v>
      </c>
      <c r="S963" s="13">
        <v>0</v>
      </c>
      <c r="T963" s="13"/>
      <c r="U963" s="14">
        <v>0</v>
      </c>
      <c r="V963" s="27">
        <f>SUMPRODUCT(A963:S963,MyLM!B$2:T$2)+MyLM!$U$2</f>
        <v>0.24756383748714708</v>
      </c>
    </row>
    <row r="964" spans="1:22">
      <c r="A964" s="13">
        <v>0</v>
      </c>
      <c r="B964" s="13">
        <v>0</v>
      </c>
      <c r="C964" s="13">
        <v>1</v>
      </c>
      <c r="D964" s="13">
        <v>0</v>
      </c>
      <c r="E964" s="13">
        <v>0</v>
      </c>
      <c r="F964" s="13">
        <v>0</v>
      </c>
      <c r="G964" s="13">
        <v>0</v>
      </c>
      <c r="H964" s="13">
        <v>0</v>
      </c>
      <c r="I964" s="13">
        <v>0</v>
      </c>
      <c r="J964" s="13">
        <v>0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  <c r="Q964" s="13">
        <v>0</v>
      </c>
      <c r="R964" s="13">
        <v>0</v>
      </c>
      <c r="S964" s="13">
        <v>0</v>
      </c>
      <c r="T964" s="13"/>
      <c r="U964" s="14">
        <v>0</v>
      </c>
      <c r="V964" s="27">
        <f>SUMPRODUCT(A964:S964,MyLM!B$2:T$2)+MyLM!$U$2</f>
        <v>0.54167864129083032</v>
      </c>
    </row>
    <row r="965" spans="1:22">
      <c r="A965" s="13">
        <v>0</v>
      </c>
      <c r="B965" s="13">
        <v>1</v>
      </c>
      <c r="C965" s="13">
        <v>1</v>
      </c>
      <c r="D965" s="13">
        <v>0</v>
      </c>
      <c r="E965" s="13">
        <v>0</v>
      </c>
      <c r="F965" s="13">
        <v>0</v>
      </c>
      <c r="G965" s="13">
        <v>0</v>
      </c>
      <c r="H965" s="13">
        <v>0</v>
      </c>
      <c r="I965" s="13">
        <v>1</v>
      </c>
      <c r="J965" s="13">
        <v>0</v>
      </c>
      <c r="K965" s="13">
        <v>0</v>
      </c>
      <c r="L965" s="13">
        <v>0</v>
      </c>
      <c r="M965" s="13">
        <v>0</v>
      </c>
      <c r="N965" s="13">
        <v>0</v>
      </c>
      <c r="O965" s="13">
        <v>0</v>
      </c>
      <c r="P965" s="13">
        <v>0</v>
      </c>
      <c r="Q965" s="13">
        <v>0</v>
      </c>
      <c r="R965" s="13">
        <v>1</v>
      </c>
      <c r="S965" s="13">
        <v>0</v>
      </c>
      <c r="T965" s="13"/>
      <c r="U965" s="14">
        <v>0</v>
      </c>
      <c r="V965" s="27">
        <f>SUMPRODUCT(A965:S965,MyLM!B$2:T$2)+MyLM!$U$2</f>
        <v>0.36449913234432268</v>
      </c>
    </row>
    <row r="966" spans="1:22">
      <c r="A966" s="13">
        <v>0</v>
      </c>
      <c r="B966" s="13">
        <v>0</v>
      </c>
      <c r="C966" s="13">
        <v>1</v>
      </c>
      <c r="D966" s="13">
        <v>0</v>
      </c>
      <c r="E966" s="13">
        <v>0</v>
      </c>
      <c r="F966" s="13">
        <v>0</v>
      </c>
      <c r="G966" s="13">
        <v>1</v>
      </c>
      <c r="H966" s="13">
        <v>0</v>
      </c>
      <c r="I966" s="13">
        <v>0</v>
      </c>
      <c r="J966" s="13">
        <v>0</v>
      </c>
      <c r="K966" s="13">
        <v>0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  <c r="Q966" s="13">
        <v>0</v>
      </c>
      <c r="R966" s="13">
        <v>0</v>
      </c>
      <c r="S966" s="13">
        <v>0</v>
      </c>
      <c r="T966" s="13"/>
      <c r="U966" s="14">
        <v>0</v>
      </c>
      <c r="V966" s="27">
        <f>SUMPRODUCT(A966:S966,MyLM!B$2:T$2)+MyLM!$U$2</f>
        <v>0.29801077856084396</v>
      </c>
    </row>
    <row r="967" spans="1:22">
      <c r="A967" s="13">
        <v>0</v>
      </c>
      <c r="B967" s="13">
        <v>0</v>
      </c>
      <c r="C967" s="13">
        <v>1</v>
      </c>
      <c r="D967" s="13">
        <v>0</v>
      </c>
      <c r="E967" s="13">
        <v>0</v>
      </c>
      <c r="F967" s="13">
        <v>0</v>
      </c>
      <c r="G967" s="13">
        <v>0</v>
      </c>
      <c r="H967" s="13">
        <v>0</v>
      </c>
      <c r="I967" s="13">
        <v>0</v>
      </c>
      <c r="J967" s="13">
        <v>0</v>
      </c>
      <c r="K967" s="13">
        <v>0</v>
      </c>
      <c r="L967" s="13">
        <v>0</v>
      </c>
      <c r="M967" s="13">
        <v>0</v>
      </c>
      <c r="N967" s="13">
        <v>0</v>
      </c>
      <c r="O967" s="13">
        <v>0</v>
      </c>
      <c r="P967" s="13">
        <v>0</v>
      </c>
      <c r="Q967" s="13">
        <v>0</v>
      </c>
      <c r="R967" s="13">
        <v>0</v>
      </c>
      <c r="S967" s="13">
        <v>0</v>
      </c>
      <c r="T967" s="13"/>
      <c r="U967" s="14">
        <v>0</v>
      </c>
      <c r="V967" s="27">
        <f>SUMPRODUCT(A967:S967,MyLM!B$2:T$2)+MyLM!$U$2</f>
        <v>0.54167864129083032</v>
      </c>
    </row>
    <row r="968" spans="1:22">
      <c r="A968" s="13">
        <v>1</v>
      </c>
      <c r="B968" s="13">
        <v>0</v>
      </c>
      <c r="C968" s="13">
        <v>1</v>
      </c>
      <c r="D968" s="13">
        <v>0</v>
      </c>
      <c r="E968" s="13">
        <v>0</v>
      </c>
      <c r="F968" s="13">
        <v>1</v>
      </c>
      <c r="G968" s="13">
        <v>0</v>
      </c>
      <c r="H968" s="13">
        <v>0</v>
      </c>
      <c r="I968" s="13">
        <v>0</v>
      </c>
      <c r="J968" s="13">
        <v>0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0</v>
      </c>
      <c r="Q968" s="13">
        <v>0</v>
      </c>
      <c r="R968" s="13">
        <v>0</v>
      </c>
      <c r="S968" s="13">
        <v>0</v>
      </c>
      <c r="T968" s="13"/>
      <c r="U968" s="14">
        <v>0</v>
      </c>
      <c r="V968" s="27">
        <f>SUMPRODUCT(A968:S968,MyLM!B$2:T$2)+MyLM!$U$2</f>
        <v>9.2053958584418782E-2</v>
      </c>
    </row>
    <row r="969" spans="1:22">
      <c r="A969" s="13">
        <v>1</v>
      </c>
      <c r="B969" s="13">
        <v>0</v>
      </c>
      <c r="C969" s="13">
        <v>0</v>
      </c>
      <c r="D969" s="13">
        <v>1</v>
      </c>
      <c r="E969" s="13">
        <v>0</v>
      </c>
      <c r="F969" s="13">
        <v>0</v>
      </c>
      <c r="G969" s="13">
        <v>1</v>
      </c>
      <c r="H969" s="13">
        <v>0</v>
      </c>
      <c r="I969" s="13">
        <v>0</v>
      </c>
      <c r="J969" s="13">
        <v>0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0</v>
      </c>
      <c r="Q969" s="13">
        <v>0</v>
      </c>
      <c r="R969" s="13">
        <v>0</v>
      </c>
      <c r="S969" s="13">
        <v>0</v>
      </c>
      <c r="T969" s="13"/>
      <c r="U969" s="14">
        <v>0</v>
      </c>
      <c r="V969" s="27">
        <f>SUMPRODUCT(A969:S969,MyLM!B$2:T$2)+MyLM!$U$2</f>
        <v>0.11327369979967233</v>
      </c>
    </row>
    <row r="970" spans="1:22">
      <c r="A970" s="13">
        <v>0</v>
      </c>
      <c r="B970" s="13">
        <v>1</v>
      </c>
      <c r="C970" s="13">
        <v>1</v>
      </c>
      <c r="D970" s="13">
        <v>0</v>
      </c>
      <c r="E970" s="13">
        <v>0</v>
      </c>
      <c r="F970" s="13">
        <v>1</v>
      </c>
      <c r="G970" s="13">
        <v>0</v>
      </c>
      <c r="H970" s="13">
        <v>0</v>
      </c>
      <c r="I970" s="13">
        <v>0</v>
      </c>
      <c r="J970" s="13">
        <v>0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0</v>
      </c>
      <c r="S970" s="13">
        <v>0</v>
      </c>
      <c r="T970" s="13"/>
      <c r="U970" s="14">
        <v>0</v>
      </c>
      <c r="V970" s="27">
        <f>SUMPRODUCT(A970:S970,MyLM!B$2:T$2)+MyLM!$U$2</f>
        <v>0.20801201638965477</v>
      </c>
    </row>
    <row r="971" spans="1:22">
      <c r="A971" s="13">
        <v>0</v>
      </c>
      <c r="B971" s="13">
        <v>1</v>
      </c>
      <c r="C971" s="13">
        <v>1</v>
      </c>
      <c r="D971" s="13">
        <v>0</v>
      </c>
      <c r="E971" s="13">
        <v>0</v>
      </c>
      <c r="F971" s="13">
        <v>0</v>
      </c>
      <c r="G971" s="13">
        <v>0</v>
      </c>
      <c r="H971" s="13">
        <v>0</v>
      </c>
      <c r="I971" s="13">
        <v>0</v>
      </c>
      <c r="J971" s="13">
        <v>0</v>
      </c>
      <c r="K971" s="13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3">
        <v>1</v>
      </c>
      <c r="R971" s="13">
        <v>0</v>
      </c>
      <c r="S971" s="13">
        <v>0</v>
      </c>
      <c r="T971" s="13"/>
      <c r="U971" s="14">
        <v>0</v>
      </c>
      <c r="V971" s="27">
        <f>SUMPRODUCT(A971:S971,MyLM!B$2:T$2)+MyLM!$U$2</f>
        <v>0.66515192903694009</v>
      </c>
    </row>
    <row r="972" spans="1:22">
      <c r="A972" s="13">
        <v>0</v>
      </c>
      <c r="B972" s="13">
        <v>1</v>
      </c>
      <c r="C972" s="13">
        <v>0</v>
      </c>
      <c r="D972" s="13">
        <v>0</v>
      </c>
      <c r="E972" s="13">
        <v>0</v>
      </c>
      <c r="F972" s="13">
        <v>0</v>
      </c>
      <c r="G972" s="13">
        <v>1</v>
      </c>
      <c r="H972" s="13">
        <v>0</v>
      </c>
      <c r="I972" s="13">
        <v>0</v>
      </c>
      <c r="J972" s="13">
        <v>0</v>
      </c>
      <c r="K972" s="13">
        <v>0</v>
      </c>
      <c r="L972" s="13">
        <v>0</v>
      </c>
      <c r="M972" s="13">
        <v>0</v>
      </c>
      <c r="N972" s="13">
        <v>0</v>
      </c>
      <c r="O972" s="13">
        <v>1</v>
      </c>
      <c r="P972" s="13">
        <v>0</v>
      </c>
      <c r="Q972" s="13">
        <v>0</v>
      </c>
      <c r="R972" s="13">
        <v>0</v>
      </c>
      <c r="S972" s="13">
        <v>0</v>
      </c>
      <c r="T972" s="13"/>
      <c r="U972" s="14">
        <v>0</v>
      </c>
      <c r="V972" s="27">
        <f>SUMPRODUCT(A972:S972,MyLM!B$2:T$2)+MyLM!$U$2</f>
        <v>-1.4537463292743802E-2</v>
      </c>
    </row>
    <row r="973" spans="1:22">
      <c r="A973" s="13">
        <v>1</v>
      </c>
      <c r="B973" s="13">
        <v>0</v>
      </c>
      <c r="C973" s="13">
        <v>0</v>
      </c>
      <c r="D973" s="13">
        <v>1</v>
      </c>
      <c r="E973" s="13">
        <v>0</v>
      </c>
      <c r="F973" s="13">
        <v>0</v>
      </c>
      <c r="G973" s="13">
        <v>0</v>
      </c>
      <c r="H973" s="13">
        <v>0</v>
      </c>
      <c r="I973" s="13">
        <v>0</v>
      </c>
      <c r="J973" s="13">
        <v>0</v>
      </c>
      <c r="K973" s="13">
        <v>0</v>
      </c>
      <c r="L973" s="13">
        <v>0</v>
      </c>
      <c r="M973" s="13">
        <v>0</v>
      </c>
      <c r="N973" s="13">
        <v>0</v>
      </c>
      <c r="O973" s="13">
        <v>1</v>
      </c>
      <c r="P973" s="13">
        <v>0</v>
      </c>
      <c r="Q973" s="13">
        <v>0</v>
      </c>
      <c r="R973" s="13">
        <v>0</v>
      </c>
      <c r="S973" s="13">
        <v>0</v>
      </c>
      <c r="T973" s="13"/>
      <c r="U973" s="14">
        <v>0</v>
      </c>
      <c r="V973" s="27">
        <f>SUMPRODUCT(A973:S973,MyLM!B$2:T$2)+MyLM!$U$2</f>
        <v>0.17788326104636437</v>
      </c>
    </row>
    <row r="974" spans="1:22">
      <c r="A974" s="13">
        <v>0</v>
      </c>
      <c r="B974" s="13">
        <v>1</v>
      </c>
      <c r="C974" s="13">
        <v>0</v>
      </c>
      <c r="D974" s="13">
        <v>0</v>
      </c>
      <c r="E974" s="13">
        <v>0</v>
      </c>
      <c r="F974" s="13">
        <v>1</v>
      </c>
      <c r="G974" s="13">
        <v>0</v>
      </c>
      <c r="H974" s="13">
        <v>0</v>
      </c>
      <c r="I974" s="13">
        <v>0</v>
      </c>
      <c r="J974" s="13">
        <v>0</v>
      </c>
      <c r="K974" s="13">
        <v>0</v>
      </c>
      <c r="L974" s="13">
        <v>0</v>
      </c>
      <c r="M974" s="13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0</v>
      </c>
      <c r="S974" s="13">
        <v>0</v>
      </c>
      <c r="T974" s="13"/>
      <c r="U974" s="14">
        <v>0</v>
      </c>
      <c r="V974" s="27">
        <f>SUMPRODUCT(A974:S974,MyLM!B$2:T$2)+MyLM!$U$2</f>
        <v>0.15785151524159036</v>
      </c>
    </row>
    <row r="975" spans="1:22">
      <c r="A975" s="13">
        <v>0</v>
      </c>
      <c r="B975" s="13">
        <v>0</v>
      </c>
      <c r="C975" s="13">
        <v>0</v>
      </c>
      <c r="D975" s="13">
        <v>0</v>
      </c>
      <c r="E975" s="13">
        <v>0</v>
      </c>
      <c r="F975" s="13">
        <v>1</v>
      </c>
      <c r="G975" s="13">
        <v>0</v>
      </c>
      <c r="H975" s="13">
        <v>0</v>
      </c>
      <c r="I975" s="13">
        <v>0</v>
      </c>
      <c r="J975" s="13">
        <v>0</v>
      </c>
      <c r="K975" s="13">
        <v>0</v>
      </c>
      <c r="L975" s="13">
        <v>0</v>
      </c>
      <c r="M975" s="13">
        <v>0</v>
      </c>
      <c r="N975" s="13">
        <v>0</v>
      </c>
      <c r="O975" s="13">
        <v>0</v>
      </c>
      <c r="P975" s="13">
        <v>0</v>
      </c>
      <c r="Q975" s="13">
        <v>0</v>
      </c>
      <c r="R975" s="13">
        <v>0</v>
      </c>
      <c r="S975" s="13">
        <v>0</v>
      </c>
      <c r="T975" s="13"/>
      <c r="U975" s="14">
        <v>0</v>
      </c>
      <c r="V975" s="27">
        <f>SUMPRODUCT(A975:S975,MyLM!B$2:T$2)+MyLM!$U$2</f>
        <v>0.24118095446381932</v>
      </c>
    </row>
    <row r="976" spans="1:22">
      <c r="A976" s="13">
        <v>0</v>
      </c>
      <c r="B976" s="13">
        <v>1</v>
      </c>
      <c r="C976" s="13">
        <v>1</v>
      </c>
      <c r="D976" s="13">
        <v>0</v>
      </c>
      <c r="E976" s="13">
        <v>0</v>
      </c>
      <c r="F976" s="13">
        <v>0</v>
      </c>
      <c r="G976" s="13">
        <v>0</v>
      </c>
      <c r="H976" s="13">
        <v>0</v>
      </c>
      <c r="I976" s="13">
        <v>0</v>
      </c>
      <c r="J976" s="13">
        <v>0</v>
      </c>
      <c r="K976" s="13">
        <v>0</v>
      </c>
      <c r="L976" s="13">
        <v>0</v>
      </c>
      <c r="M976" s="13">
        <v>0</v>
      </c>
      <c r="N976" s="13">
        <v>0</v>
      </c>
      <c r="O976" s="13">
        <v>0</v>
      </c>
      <c r="P976" s="13">
        <v>0</v>
      </c>
      <c r="Q976" s="13">
        <v>0</v>
      </c>
      <c r="R976" s="13">
        <v>0</v>
      </c>
      <c r="S976" s="13">
        <v>0</v>
      </c>
      <c r="T976" s="13"/>
      <c r="U976" s="14">
        <v>0</v>
      </c>
      <c r="V976" s="27">
        <f>SUMPRODUCT(A976:S976,MyLM!B$2:T$2)+MyLM!$U$2</f>
        <v>0.45834920206860136</v>
      </c>
    </row>
    <row r="977" spans="1:22">
      <c r="A977" s="13">
        <v>0</v>
      </c>
      <c r="B977" s="13">
        <v>0</v>
      </c>
      <c r="C977" s="13">
        <v>1</v>
      </c>
      <c r="D977" s="13">
        <v>0</v>
      </c>
      <c r="E977" s="13">
        <v>0</v>
      </c>
      <c r="F977" s="13">
        <v>0</v>
      </c>
      <c r="G977" s="13">
        <v>0</v>
      </c>
      <c r="H977" s="13">
        <v>0</v>
      </c>
      <c r="I977" s="13">
        <v>0</v>
      </c>
      <c r="J977" s="13">
        <v>0</v>
      </c>
      <c r="K977" s="13">
        <v>0</v>
      </c>
      <c r="L977" s="13">
        <v>0</v>
      </c>
      <c r="M977" s="13">
        <v>0</v>
      </c>
      <c r="N977" s="13">
        <v>0</v>
      </c>
      <c r="O977" s="13">
        <v>0</v>
      </c>
      <c r="P977" s="13">
        <v>0</v>
      </c>
      <c r="Q977" s="13">
        <v>1</v>
      </c>
      <c r="R977" s="13">
        <v>1</v>
      </c>
      <c r="S977" s="13">
        <v>0</v>
      </c>
      <c r="T977" s="13"/>
      <c r="U977" s="14">
        <v>0</v>
      </c>
      <c r="V977" s="27">
        <f>SUMPRODUCT(A977:S977,MyLM!B$2:T$2)+MyLM!$U$2</f>
        <v>0.45436656445548584</v>
      </c>
    </row>
    <row r="978" spans="1:22">
      <c r="A978" s="13">
        <v>1</v>
      </c>
      <c r="B978" s="13">
        <v>0</v>
      </c>
      <c r="C978" s="13">
        <v>0</v>
      </c>
      <c r="D978" s="13">
        <v>1</v>
      </c>
      <c r="E978" s="13">
        <v>0</v>
      </c>
      <c r="F978" s="13">
        <v>0</v>
      </c>
      <c r="G978" s="13">
        <v>0</v>
      </c>
      <c r="H978" s="13">
        <v>0</v>
      </c>
      <c r="I978" s="13">
        <v>0</v>
      </c>
      <c r="J978" s="13">
        <v>0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3">
        <v>0</v>
      </c>
      <c r="Q978" s="13">
        <v>0</v>
      </c>
      <c r="R978" s="13">
        <v>0</v>
      </c>
      <c r="S978" s="13">
        <v>0</v>
      </c>
      <c r="T978" s="13"/>
      <c r="U978" s="14">
        <v>0</v>
      </c>
      <c r="V978" s="27">
        <f>SUMPRODUCT(A978:S978,MyLM!B$2:T$2)+MyLM!$U$2</f>
        <v>0.35694156252965875</v>
      </c>
    </row>
    <row r="979" spans="1:22">
      <c r="A979" s="13">
        <v>0</v>
      </c>
      <c r="B979" s="13">
        <v>0</v>
      </c>
      <c r="C979" s="13">
        <v>1</v>
      </c>
      <c r="D979" s="13">
        <v>0</v>
      </c>
      <c r="E979" s="13">
        <v>0</v>
      </c>
      <c r="F979" s="13">
        <v>0</v>
      </c>
      <c r="G979" s="13">
        <v>0</v>
      </c>
      <c r="H979" s="13">
        <v>0</v>
      </c>
      <c r="I979" s="13">
        <v>0</v>
      </c>
      <c r="J979" s="13">
        <v>0</v>
      </c>
      <c r="K979" s="13">
        <v>0</v>
      </c>
      <c r="L979" s="13">
        <v>0</v>
      </c>
      <c r="M979" s="13">
        <v>0</v>
      </c>
      <c r="N979" s="13">
        <v>0</v>
      </c>
      <c r="O979" s="13">
        <v>0</v>
      </c>
      <c r="P979" s="13">
        <v>0</v>
      </c>
      <c r="Q979" s="13">
        <v>0</v>
      </c>
      <c r="R979" s="13">
        <v>1</v>
      </c>
      <c r="S979" s="13">
        <v>0</v>
      </c>
      <c r="T979" s="13"/>
      <c r="U979" s="14">
        <v>0</v>
      </c>
      <c r="V979" s="27">
        <f>SUMPRODUCT(A979:S979,MyLM!B$2:T$2)+MyLM!$U$2</f>
        <v>0.24756383748714708</v>
      </c>
    </row>
    <row r="980" spans="1:22">
      <c r="A980" s="13">
        <v>1</v>
      </c>
      <c r="B980" s="13">
        <v>0</v>
      </c>
      <c r="C980" s="13">
        <v>0</v>
      </c>
      <c r="D980" s="13">
        <v>1</v>
      </c>
      <c r="E980" s="13">
        <v>0</v>
      </c>
      <c r="F980" s="13">
        <v>0</v>
      </c>
      <c r="G980" s="13">
        <v>0</v>
      </c>
      <c r="H980" s="13">
        <v>0</v>
      </c>
      <c r="I980" s="13">
        <v>0</v>
      </c>
      <c r="J980" s="13">
        <v>0</v>
      </c>
      <c r="K980" s="13">
        <v>0</v>
      </c>
      <c r="L980" s="13">
        <v>0</v>
      </c>
      <c r="M980" s="13">
        <v>0</v>
      </c>
      <c r="N980" s="13">
        <v>0</v>
      </c>
      <c r="O980" s="13">
        <v>0</v>
      </c>
      <c r="P980" s="13">
        <v>0</v>
      </c>
      <c r="Q980" s="13">
        <v>0</v>
      </c>
      <c r="R980" s="13">
        <v>1</v>
      </c>
      <c r="S980" s="13">
        <v>0</v>
      </c>
      <c r="T980" s="13"/>
      <c r="U980" s="14">
        <v>0</v>
      </c>
      <c r="V980" s="27">
        <f>SUMPRODUCT(A980:S980,MyLM!B$2:T$2)+MyLM!$U$2</f>
        <v>6.2826758725975484E-2</v>
      </c>
    </row>
    <row r="981" spans="1:22">
      <c r="A981" s="13">
        <v>0</v>
      </c>
      <c r="B981" s="13">
        <v>1</v>
      </c>
      <c r="C981" s="13">
        <v>1</v>
      </c>
      <c r="D981" s="13">
        <v>0</v>
      </c>
      <c r="E981" s="13">
        <v>0</v>
      </c>
      <c r="F981" s="13">
        <v>0</v>
      </c>
      <c r="G981" s="13">
        <v>0</v>
      </c>
      <c r="H981" s="13">
        <v>0</v>
      </c>
      <c r="I981" s="13">
        <v>0</v>
      </c>
      <c r="J981" s="13">
        <v>0</v>
      </c>
      <c r="K981" s="13">
        <v>0</v>
      </c>
      <c r="L981" s="13">
        <v>0</v>
      </c>
      <c r="M981" s="13">
        <v>0</v>
      </c>
      <c r="N981" s="13">
        <v>0</v>
      </c>
      <c r="O981" s="13">
        <v>1</v>
      </c>
      <c r="P981" s="13">
        <v>0</v>
      </c>
      <c r="Q981" s="13">
        <v>0</v>
      </c>
      <c r="R981" s="13">
        <v>0</v>
      </c>
      <c r="S981" s="13">
        <v>0</v>
      </c>
      <c r="T981" s="13"/>
      <c r="U981" s="14">
        <v>0</v>
      </c>
      <c r="V981" s="27">
        <f>SUMPRODUCT(A981:S981,MyLM!B$2:T$2)+MyLM!$U$2</f>
        <v>0.27929090058530703</v>
      </c>
    </row>
    <row r="982" spans="1:22">
      <c r="A982" s="13">
        <v>0</v>
      </c>
      <c r="B982" s="13">
        <v>0</v>
      </c>
      <c r="C982" s="13">
        <v>1</v>
      </c>
      <c r="D982" s="13">
        <v>0</v>
      </c>
      <c r="E982" s="13">
        <v>0</v>
      </c>
      <c r="F982" s="13">
        <v>1</v>
      </c>
      <c r="G982" s="13">
        <v>0</v>
      </c>
      <c r="H982" s="13">
        <v>0</v>
      </c>
      <c r="I982" s="13">
        <v>0</v>
      </c>
      <c r="J982" s="13">
        <v>0</v>
      </c>
      <c r="K982" s="13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0</v>
      </c>
      <c r="Q982" s="13">
        <v>1</v>
      </c>
      <c r="R982" s="13">
        <v>1</v>
      </c>
      <c r="S982" s="13">
        <v>0</v>
      </c>
      <c r="T982" s="13"/>
      <c r="U982" s="14">
        <v>0</v>
      </c>
      <c r="V982" s="27">
        <f>SUMPRODUCT(A982:S982,MyLM!B$2:T$2)+MyLM!$U$2</f>
        <v>0.20402937877653926</v>
      </c>
    </row>
    <row r="983" spans="1:22">
      <c r="A983" s="13">
        <v>1</v>
      </c>
      <c r="B983" s="13">
        <v>0</v>
      </c>
      <c r="C983" s="13">
        <v>0</v>
      </c>
      <c r="D983" s="13">
        <v>0</v>
      </c>
      <c r="E983" s="13">
        <v>0</v>
      </c>
      <c r="F983" s="13">
        <v>0</v>
      </c>
      <c r="G983" s="13">
        <v>1</v>
      </c>
      <c r="H983" s="13">
        <v>0</v>
      </c>
      <c r="I983" s="13">
        <v>0</v>
      </c>
      <c r="J983" s="13">
        <v>0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  <c r="T983" s="13"/>
      <c r="U983" s="14">
        <v>0</v>
      </c>
      <c r="V983" s="27">
        <f>SUMPRODUCT(A983:S983,MyLM!B$2:T$2)+MyLM!$U$2</f>
        <v>4.856278038531453E-2</v>
      </c>
    </row>
    <row r="984" spans="1:22">
      <c r="A984" s="13">
        <v>1</v>
      </c>
      <c r="B984" s="13">
        <v>0</v>
      </c>
      <c r="C984" s="13">
        <v>0</v>
      </c>
      <c r="D984" s="13">
        <v>0</v>
      </c>
      <c r="E984" s="13">
        <v>0</v>
      </c>
      <c r="F984" s="13">
        <v>0</v>
      </c>
      <c r="G984" s="13">
        <v>0</v>
      </c>
      <c r="H984" s="13">
        <v>0</v>
      </c>
      <c r="I984" s="13">
        <v>0</v>
      </c>
      <c r="J984" s="13">
        <v>0</v>
      </c>
      <c r="K984" s="13">
        <v>0</v>
      </c>
      <c r="L984" s="13">
        <v>0</v>
      </c>
      <c r="M984" s="13">
        <v>0</v>
      </c>
      <c r="N984" s="13">
        <v>1</v>
      </c>
      <c r="O984" s="13">
        <v>1</v>
      </c>
      <c r="P984" s="13">
        <v>0</v>
      </c>
      <c r="Q984" s="13">
        <v>0</v>
      </c>
      <c r="R984" s="13">
        <v>1</v>
      </c>
      <c r="S984" s="13">
        <v>0</v>
      </c>
      <c r="T984" s="13"/>
      <c r="U984" s="14">
        <v>0</v>
      </c>
      <c r="V984" s="27">
        <f>SUMPRODUCT(A984:S984,MyLM!B$2:T$2)+MyLM!$U$2</f>
        <v>-7.154487008150906E-2</v>
      </c>
    </row>
    <row r="985" spans="1:22">
      <c r="A985" s="13">
        <v>0</v>
      </c>
      <c r="B985" s="13">
        <v>0</v>
      </c>
      <c r="C985" s="13">
        <v>0</v>
      </c>
      <c r="D985" s="13">
        <v>1</v>
      </c>
      <c r="E985" s="13">
        <v>0</v>
      </c>
      <c r="F985" s="13">
        <v>0</v>
      </c>
      <c r="G985" s="13">
        <v>0</v>
      </c>
      <c r="H985" s="13">
        <v>0</v>
      </c>
      <c r="I985" s="13">
        <v>0</v>
      </c>
      <c r="J985" s="13">
        <v>0</v>
      </c>
      <c r="K985" s="13">
        <v>0</v>
      </c>
      <c r="L985" s="13">
        <v>0</v>
      </c>
      <c r="M985" s="13">
        <v>0</v>
      </c>
      <c r="N985" s="13">
        <v>0</v>
      </c>
      <c r="O985" s="13">
        <v>1</v>
      </c>
      <c r="P985" s="13">
        <v>0</v>
      </c>
      <c r="Q985" s="13">
        <v>0</v>
      </c>
      <c r="R985" s="13">
        <v>0</v>
      </c>
      <c r="S985" s="13">
        <v>0</v>
      </c>
      <c r="T985" s="13"/>
      <c r="U985" s="14">
        <v>0</v>
      </c>
      <c r="V985" s="27">
        <f>SUMPRODUCT(A985:S985,MyLM!B$2:T$2)+MyLM!$U$2</f>
        <v>0.37717075807382938</v>
      </c>
    </row>
    <row r="986" spans="1:22">
      <c r="A986" s="13">
        <v>0</v>
      </c>
      <c r="B986" s="13">
        <v>1</v>
      </c>
      <c r="C986" s="13">
        <v>1</v>
      </c>
      <c r="D986" s="13">
        <v>0</v>
      </c>
      <c r="E986" s="13">
        <v>0</v>
      </c>
      <c r="F986" s="13">
        <v>0</v>
      </c>
      <c r="G986" s="13">
        <v>0</v>
      </c>
      <c r="H986" s="13">
        <v>0</v>
      </c>
      <c r="I986" s="13">
        <v>0</v>
      </c>
      <c r="J986" s="13">
        <v>0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13">
        <v>0</v>
      </c>
      <c r="T986" s="13"/>
      <c r="U986" s="14">
        <v>0</v>
      </c>
      <c r="V986" s="27">
        <f>SUMPRODUCT(A986:S986,MyLM!B$2:T$2)+MyLM!$U$2</f>
        <v>0.45834920206860136</v>
      </c>
    </row>
    <row r="987" spans="1:22">
      <c r="A987" s="13">
        <v>1</v>
      </c>
      <c r="B987" s="13">
        <v>0</v>
      </c>
      <c r="C987" s="13">
        <v>1</v>
      </c>
      <c r="D987" s="13">
        <v>0</v>
      </c>
      <c r="E987" s="13">
        <v>0</v>
      </c>
      <c r="F987" s="13">
        <v>0</v>
      </c>
      <c r="G987" s="13">
        <v>0</v>
      </c>
      <c r="H987" s="13">
        <v>0</v>
      </c>
      <c r="I987" s="13">
        <v>0</v>
      </c>
      <c r="J987" s="13">
        <v>0</v>
      </c>
      <c r="K987" s="13">
        <v>0</v>
      </c>
      <c r="L987" s="13">
        <v>0</v>
      </c>
      <c r="M987" s="13">
        <v>0</v>
      </c>
      <c r="N987" s="13">
        <v>1</v>
      </c>
      <c r="O987" s="13">
        <v>0</v>
      </c>
      <c r="P987" s="13">
        <v>0</v>
      </c>
      <c r="Q987" s="13">
        <v>0</v>
      </c>
      <c r="R987" s="13">
        <v>0</v>
      </c>
      <c r="S987" s="13">
        <v>0</v>
      </c>
      <c r="T987" s="13"/>
      <c r="U987" s="14">
        <v>0</v>
      </c>
      <c r="V987" s="27">
        <f>SUMPRODUCT(A987:S987,MyLM!B$2:T$2)+MyLM!$U$2</f>
        <v>0.451788736353533</v>
      </c>
    </row>
    <row r="988" spans="1:22">
      <c r="A988" s="13">
        <v>0</v>
      </c>
      <c r="B988" s="13">
        <v>1</v>
      </c>
      <c r="C988" s="13">
        <v>1</v>
      </c>
      <c r="D988" s="13">
        <v>0</v>
      </c>
      <c r="E988" s="13">
        <v>0</v>
      </c>
      <c r="F988" s="13">
        <v>1</v>
      </c>
      <c r="G988" s="13">
        <v>0</v>
      </c>
      <c r="H988" s="13">
        <v>0</v>
      </c>
      <c r="I988" s="13">
        <v>0</v>
      </c>
      <c r="J988" s="13">
        <v>0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1</v>
      </c>
      <c r="S988" s="13">
        <v>0</v>
      </c>
      <c r="T988" s="13"/>
      <c r="U988" s="14">
        <v>0</v>
      </c>
      <c r="V988" s="27">
        <f>SUMPRODUCT(A988:S988,MyLM!B$2:T$2)+MyLM!$U$2</f>
        <v>-8.6102787414028492E-2</v>
      </c>
    </row>
    <row r="989" spans="1:22">
      <c r="A989" s="13">
        <v>0</v>
      </c>
      <c r="B989" s="13">
        <v>1</v>
      </c>
      <c r="C989" s="13">
        <v>0</v>
      </c>
      <c r="D989" s="13">
        <v>1</v>
      </c>
      <c r="E989" s="13">
        <v>0</v>
      </c>
      <c r="F989" s="13">
        <v>1</v>
      </c>
      <c r="G989" s="13">
        <v>0</v>
      </c>
      <c r="H989" s="13">
        <v>0</v>
      </c>
      <c r="I989" s="13">
        <v>0</v>
      </c>
      <c r="J989" s="13">
        <v>0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13">
        <v>0</v>
      </c>
      <c r="T989" s="13"/>
      <c r="U989" s="14">
        <v>0</v>
      </c>
      <c r="V989" s="27">
        <f>SUMPRODUCT(A989:S989,MyLM!B$2:T$2)+MyLM!$U$2</f>
        <v>0.22256243465594816</v>
      </c>
    </row>
    <row r="990" spans="1:22">
      <c r="A990" s="13">
        <v>0</v>
      </c>
      <c r="B990" s="13">
        <v>0</v>
      </c>
      <c r="C990" s="13">
        <v>1</v>
      </c>
      <c r="D990" s="13">
        <v>0</v>
      </c>
      <c r="E990" s="13">
        <v>0</v>
      </c>
      <c r="F990" s="13">
        <v>0</v>
      </c>
      <c r="G990" s="13">
        <v>0</v>
      </c>
      <c r="H990" s="13">
        <v>0</v>
      </c>
      <c r="I990" s="13">
        <v>0</v>
      </c>
      <c r="J990" s="13">
        <v>0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0</v>
      </c>
      <c r="Q990" s="13">
        <v>0</v>
      </c>
      <c r="R990" s="13">
        <v>0</v>
      </c>
      <c r="S990" s="13">
        <v>0</v>
      </c>
      <c r="T990" s="13"/>
      <c r="U990" s="14">
        <v>0</v>
      </c>
      <c r="V990" s="27">
        <f>SUMPRODUCT(A990:S990,MyLM!B$2:T$2)+MyLM!$U$2</f>
        <v>0.54167864129083032</v>
      </c>
    </row>
    <row r="991" spans="1:22">
      <c r="A991" s="13">
        <v>1</v>
      </c>
      <c r="B991" s="13">
        <v>0</v>
      </c>
      <c r="C991" s="13">
        <v>1</v>
      </c>
      <c r="D991" s="13">
        <v>0</v>
      </c>
      <c r="E991" s="13">
        <v>0</v>
      </c>
      <c r="F991" s="13">
        <v>0</v>
      </c>
      <c r="G991" s="13">
        <v>1</v>
      </c>
      <c r="H991" s="13">
        <v>0</v>
      </c>
      <c r="I991" s="13">
        <v>0</v>
      </c>
      <c r="J991" s="13">
        <v>0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3">
        <v>0</v>
      </c>
      <c r="Q991" s="13">
        <v>0</v>
      </c>
      <c r="R991" s="13">
        <v>1</v>
      </c>
      <c r="S991" s="13">
        <v>0</v>
      </c>
      <c r="T991" s="13"/>
      <c r="U991" s="14">
        <v>0</v>
      </c>
      <c r="V991" s="27">
        <f>SUMPRODUCT(A991:S991,MyLM!B$2:T$2)+MyLM!$U$2</f>
        <v>-0.19539152227030426</v>
      </c>
    </row>
    <row r="992" spans="1:22">
      <c r="A992" s="13">
        <v>0</v>
      </c>
      <c r="B992" s="13">
        <v>0</v>
      </c>
      <c r="C992" s="13">
        <v>0</v>
      </c>
      <c r="D992" s="13">
        <v>1</v>
      </c>
      <c r="E992" s="13">
        <v>0</v>
      </c>
      <c r="F992" s="13">
        <v>0</v>
      </c>
      <c r="G992" s="13">
        <v>1</v>
      </c>
      <c r="H992" s="13">
        <v>0</v>
      </c>
      <c r="I992" s="13">
        <v>0</v>
      </c>
      <c r="J992" s="13">
        <v>0</v>
      </c>
      <c r="K992" s="13">
        <v>0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3">
        <v>0</v>
      </c>
      <c r="R992" s="13">
        <v>0</v>
      </c>
      <c r="S992" s="13">
        <v>0</v>
      </c>
      <c r="T992" s="13"/>
      <c r="U992" s="14">
        <v>0</v>
      </c>
      <c r="V992" s="27">
        <f>SUMPRODUCT(A992:S992,MyLM!B$2:T$2)+MyLM!$U$2</f>
        <v>0.31256119682713734</v>
      </c>
    </row>
    <row r="993" spans="1:22">
      <c r="A993" s="13">
        <v>0</v>
      </c>
      <c r="B993" s="13">
        <v>0</v>
      </c>
      <c r="C993" s="13">
        <v>1</v>
      </c>
      <c r="D993" s="13">
        <v>0</v>
      </c>
      <c r="E993" s="13">
        <v>0</v>
      </c>
      <c r="F993" s="13">
        <v>1</v>
      </c>
      <c r="G993" s="13">
        <v>0</v>
      </c>
      <c r="H993" s="13">
        <v>0</v>
      </c>
      <c r="I993" s="13">
        <v>0</v>
      </c>
      <c r="J993" s="13">
        <v>0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1</v>
      </c>
      <c r="S993" s="13">
        <v>0</v>
      </c>
      <c r="T993" s="13"/>
      <c r="U993" s="14">
        <v>0</v>
      </c>
      <c r="V993" s="27">
        <f>SUMPRODUCT(A993:S993,MyLM!B$2:T$2)+MyLM!$U$2</f>
        <v>-2.773348191799474E-3</v>
      </c>
    </row>
    <row r="994" spans="1:22">
      <c r="A994" s="13">
        <v>1</v>
      </c>
      <c r="B994" s="13">
        <v>0</v>
      </c>
      <c r="C994" s="13">
        <v>0</v>
      </c>
      <c r="D994" s="13">
        <v>0</v>
      </c>
      <c r="E994" s="13">
        <v>0</v>
      </c>
      <c r="F994" s="13">
        <v>1</v>
      </c>
      <c r="G994" s="13">
        <v>0</v>
      </c>
      <c r="H994" s="13">
        <v>0</v>
      </c>
      <c r="I994" s="13">
        <v>0</v>
      </c>
      <c r="J994" s="13">
        <v>0</v>
      </c>
      <c r="K994" s="13">
        <v>0</v>
      </c>
      <c r="L994" s="13">
        <v>0</v>
      </c>
      <c r="M994" s="13">
        <v>0</v>
      </c>
      <c r="N994" s="13">
        <v>0</v>
      </c>
      <c r="O994" s="13">
        <v>0</v>
      </c>
      <c r="P994" s="13">
        <v>0</v>
      </c>
      <c r="Q994" s="13">
        <v>0</v>
      </c>
      <c r="R994" s="13">
        <v>0</v>
      </c>
      <c r="S994" s="13">
        <v>0</v>
      </c>
      <c r="T994" s="13"/>
      <c r="U994" s="14">
        <v>0</v>
      </c>
      <c r="V994" s="27">
        <f>SUMPRODUCT(A994:S994,MyLM!B$2:T$2)+MyLM!$U$2</f>
        <v>4.1893457436354364E-2</v>
      </c>
    </row>
    <row r="995" spans="1:22">
      <c r="A995" s="13">
        <v>1</v>
      </c>
      <c r="B995" s="13">
        <v>0</v>
      </c>
      <c r="C995" s="13">
        <v>0</v>
      </c>
      <c r="D995" s="13">
        <v>0</v>
      </c>
      <c r="E995" s="13">
        <v>0</v>
      </c>
      <c r="F995" s="13">
        <v>0</v>
      </c>
      <c r="G995" s="13">
        <v>0</v>
      </c>
      <c r="H995" s="13">
        <v>0</v>
      </c>
      <c r="I995" s="13">
        <v>0</v>
      </c>
      <c r="J995" s="13">
        <v>0</v>
      </c>
      <c r="K995" s="13">
        <v>0</v>
      </c>
      <c r="L995" s="13">
        <v>0</v>
      </c>
      <c r="M995" s="13">
        <v>0</v>
      </c>
      <c r="N995" s="13">
        <v>1</v>
      </c>
      <c r="O995" s="13">
        <v>0</v>
      </c>
      <c r="P995" s="13">
        <v>0</v>
      </c>
      <c r="Q995" s="13">
        <v>0</v>
      </c>
      <c r="R995" s="13">
        <v>0</v>
      </c>
      <c r="S995" s="13">
        <v>0</v>
      </c>
      <c r="T995" s="13"/>
      <c r="U995" s="14">
        <v>0</v>
      </c>
      <c r="V995" s="27">
        <f>SUMPRODUCT(A995:S995,MyLM!B$2:T$2)+MyLM!$U$2</f>
        <v>0.40162823520546853</v>
      </c>
    </row>
    <row r="996" spans="1:22">
      <c r="A996" s="13">
        <v>1</v>
      </c>
      <c r="B996" s="13">
        <v>0</v>
      </c>
      <c r="C996" s="13">
        <v>0</v>
      </c>
      <c r="D996" s="13">
        <v>1</v>
      </c>
      <c r="E996" s="13">
        <v>0</v>
      </c>
      <c r="F996" s="13">
        <v>0</v>
      </c>
      <c r="G996" s="13">
        <v>0</v>
      </c>
      <c r="H996" s="13">
        <v>0</v>
      </c>
      <c r="I996" s="13">
        <v>0</v>
      </c>
      <c r="J996" s="13">
        <v>0</v>
      </c>
      <c r="K996" s="13">
        <v>1</v>
      </c>
      <c r="L996" s="13">
        <v>0</v>
      </c>
      <c r="M996" s="13">
        <v>0</v>
      </c>
      <c r="N996" s="13">
        <v>0</v>
      </c>
      <c r="O996" s="13">
        <v>0</v>
      </c>
      <c r="P996" s="13">
        <v>0</v>
      </c>
      <c r="Q996" s="13">
        <v>0</v>
      </c>
      <c r="R996" s="13">
        <v>1</v>
      </c>
      <c r="S996" s="13">
        <v>0</v>
      </c>
      <c r="T996" s="13"/>
      <c r="U996" s="14">
        <v>0</v>
      </c>
      <c r="V996" s="27">
        <f>SUMPRODUCT(A996:S996,MyLM!B$2:T$2)+MyLM!$U$2</f>
        <v>0.18591594667639516</v>
      </c>
    </row>
    <row r="997" spans="1:22">
      <c r="A997" s="13">
        <v>1</v>
      </c>
      <c r="B997" s="13">
        <v>0</v>
      </c>
      <c r="C997" s="13">
        <v>0</v>
      </c>
      <c r="D997" s="13">
        <v>1</v>
      </c>
      <c r="E997" s="13">
        <v>0</v>
      </c>
      <c r="F997" s="13">
        <v>0</v>
      </c>
      <c r="G997" s="13">
        <v>0</v>
      </c>
      <c r="H997" s="13">
        <v>0</v>
      </c>
      <c r="I997" s="13">
        <v>1</v>
      </c>
      <c r="J997" s="13">
        <v>0</v>
      </c>
      <c r="K997" s="13">
        <v>0</v>
      </c>
      <c r="L997" s="13">
        <v>0</v>
      </c>
      <c r="M997" s="13">
        <v>0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/>
      <c r="U997" s="14">
        <v>0</v>
      </c>
      <c r="V997" s="27">
        <f>SUMPRODUCT(A997:S997,MyLM!B$2:T$2)+MyLM!$U$2</f>
        <v>0.55720629660906329</v>
      </c>
    </row>
    <row r="998" spans="1:22">
      <c r="A998" s="13">
        <v>0</v>
      </c>
      <c r="B998" s="13">
        <v>1</v>
      </c>
      <c r="C998" s="13">
        <v>0</v>
      </c>
      <c r="D998" s="13">
        <v>0</v>
      </c>
      <c r="E998" s="13">
        <v>0</v>
      </c>
      <c r="F998" s="13">
        <v>1</v>
      </c>
      <c r="G998" s="13">
        <v>1</v>
      </c>
      <c r="H998" s="13">
        <v>0</v>
      </c>
      <c r="I998" s="13">
        <v>0</v>
      </c>
      <c r="J998" s="13">
        <v>0</v>
      </c>
      <c r="K998" s="13">
        <v>0</v>
      </c>
      <c r="L998" s="13">
        <v>0</v>
      </c>
      <c r="M998" s="13">
        <v>0</v>
      </c>
      <c r="N998" s="13">
        <v>1</v>
      </c>
      <c r="O998" s="13">
        <v>0</v>
      </c>
      <c r="P998" s="13">
        <v>0</v>
      </c>
      <c r="Q998" s="13">
        <v>0</v>
      </c>
      <c r="R998" s="13">
        <v>0</v>
      </c>
      <c r="S998" s="13">
        <v>0</v>
      </c>
      <c r="T998" s="13"/>
      <c r="U998" s="14">
        <v>0</v>
      </c>
      <c r="V998" s="27">
        <f>SUMPRODUCT(A998:S998,MyLM!B$2:T$2)+MyLM!$U$2</f>
        <v>2.3581244601771634E-2</v>
      </c>
    </row>
    <row r="999" spans="1:22">
      <c r="A999" s="13">
        <v>0</v>
      </c>
      <c r="B999" s="13">
        <v>0</v>
      </c>
      <c r="C999" s="13">
        <v>0</v>
      </c>
      <c r="D999" s="13">
        <v>0</v>
      </c>
      <c r="E999" s="13">
        <v>0</v>
      </c>
      <c r="F999" s="13">
        <v>1</v>
      </c>
      <c r="G999" s="13">
        <v>0</v>
      </c>
      <c r="H999" s="13">
        <v>0</v>
      </c>
      <c r="I999" s="13">
        <v>0</v>
      </c>
      <c r="J999" s="13">
        <v>0</v>
      </c>
      <c r="K999" s="13">
        <v>0</v>
      </c>
      <c r="L999" s="13">
        <v>0</v>
      </c>
      <c r="M999" s="13">
        <v>0</v>
      </c>
      <c r="N999" s="13">
        <v>0</v>
      </c>
      <c r="O999" s="13">
        <v>1</v>
      </c>
      <c r="P999" s="13">
        <v>0</v>
      </c>
      <c r="Q999" s="13">
        <v>0</v>
      </c>
      <c r="R999" s="13">
        <v>0</v>
      </c>
      <c r="S999" s="13">
        <v>1</v>
      </c>
      <c r="T999" s="13"/>
      <c r="U999" s="14">
        <v>0</v>
      </c>
      <c r="V999" s="27">
        <f>SUMPRODUCT(A999:S999,MyLM!B$2:T$2)+MyLM!$U$2</f>
        <v>0.30747586467067722</v>
      </c>
    </row>
    <row r="1000" spans="1:22">
      <c r="A1000" s="13">
        <v>1</v>
      </c>
      <c r="B1000" s="13">
        <v>0</v>
      </c>
      <c r="C1000" s="13">
        <v>0</v>
      </c>
      <c r="D1000" s="13">
        <v>1</v>
      </c>
      <c r="E1000" s="13">
        <v>0</v>
      </c>
      <c r="F1000" s="13">
        <v>0</v>
      </c>
      <c r="G1000" s="13">
        <v>1</v>
      </c>
      <c r="H1000" s="13">
        <v>0</v>
      </c>
      <c r="I1000" s="13">
        <v>0</v>
      </c>
      <c r="J1000" s="13">
        <v>0</v>
      </c>
      <c r="K1000" s="13">
        <v>0</v>
      </c>
      <c r="L1000" s="13">
        <v>0</v>
      </c>
      <c r="M1000" s="13">
        <v>0</v>
      </c>
      <c r="N1000" s="13">
        <v>0</v>
      </c>
      <c r="O1000" s="13">
        <v>1</v>
      </c>
      <c r="P1000" s="13">
        <v>0</v>
      </c>
      <c r="Q1000" s="13">
        <v>0</v>
      </c>
      <c r="R1000" s="13">
        <v>0</v>
      </c>
      <c r="S1000" s="13">
        <v>0</v>
      </c>
      <c r="T1000" s="13"/>
      <c r="U1000" s="14">
        <v>0</v>
      </c>
      <c r="V1000" s="27">
        <f>SUMPRODUCT(A1000:S1000,MyLM!B$2:T$2)+MyLM!$U$2</f>
        <v>-6.5784601683622046E-2</v>
      </c>
    </row>
    <row r="1001" spans="1:22">
      <c r="A1001" s="13">
        <v>0</v>
      </c>
      <c r="B1001" s="13">
        <v>0</v>
      </c>
      <c r="C1001" s="13">
        <v>1</v>
      </c>
      <c r="D1001" s="13">
        <v>0</v>
      </c>
      <c r="E1001" s="13">
        <v>0</v>
      </c>
      <c r="F1001" s="13">
        <v>0</v>
      </c>
      <c r="G1001" s="13">
        <v>0</v>
      </c>
      <c r="H1001" s="13">
        <v>0</v>
      </c>
      <c r="I1001" s="13">
        <v>0</v>
      </c>
      <c r="J1001" s="13">
        <v>0</v>
      </c>
      <c r="K1001" s="13">
        <v>0</v>
      </c>
      <c r="L1001" s="13">
        <v>0</v>
      </c>
      <c r="M1001" s="13">
        <v>0</v>
      </c>
      <c r="N1001" s="13">
        <v>0</v>
      </c>
      <c r="O1001" s="13">
        <v>0</v>
      </c>
      <c r="P1001" s="13">
        <v>0</v>
      </c>
      <c r="Q1001" s="13">
        <v>0</v>
      </c>
      <c r="R1001" s="13">
        <v>0</v>
      </c>
      <c r="S1001" s="13">
        <v>0</v>
      </c>
      <c r="T1001" s="13"/>
      <c r="U1001" s="14">
        <v>0</v>
      </c>
      <c r="V1001" s="27">
        <f>SUMPRODUCT(A1001:S1001,MyLM!B$2:T$2)+MyLM!$U$2</f>
        <v>0.54167864129083032</v>
      </c>
    </row>
    <row r="1003" spans="1:22">
      <c r="V1003" s="27"/>
    </row>
  </sheetData>
  <conditionalFormatting sqref="A2:T1001">
    <cfRule type="cellIs" dxfId="6" priority="1" operator="greaterThan">
      <formula>0.5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4"/>
  <sheetViews>
    <sheetView topLeftCell="H1" workbookViewId="0">
      <selection activeCell="X2" sqref="X2"/>
    </sheetView>
  </sheetViews>
  <sheetFormatPr baseColWidth="10" defaultColWidth="11" defaultRowHeight="15" x14ac:dyDescent="0"/>
  <cols>
    <col min="1" max="1" width="22.6640625" bestFit="1" customWidth="1"/>
    <col min="2" max="2" width="6.33203125" style="9" customWidth="1"/>
    <col min="3" max="3" width="7.5" style="3" customWidth="1"/>
    <col min="4" max="4" width="7.33203125" style="9" customWidth="1"/>
    <col min="5" max="5" width="6.33203125" style="3" customWidth="1"/>
    <col min="6" max="6" width="10.1640625" style="14" customWidth="1"/>
    <col min="7" max="7" width="7.83203125" style="13" customWidth="1"/>
    <col min="8" max="8" width="10.1640625" style="13" customWidth="1"/>
    <col min="9" max="9" width="5.6640625" style="13" customWidth="1"/>
    <col min="10" max="10" width="8.6640625" style="13" customWidth="1"/>
    <col min="11" max="11" width="7.83203125" style="13" customWidth="1"/>
    <col min="12" max="12" width="7.1640625" style="13" customWidth="1"/>
    <col min="13" max="13" width="6.6640625" style="13" customWidth="1"/>
    <col min="14" max="14" width="6.5" style="13" customWidth="1"/>
    <col min="15" max="15" width="8.1640625" style="13" customWidth="1"/>
    <col min="16" max="17" width="10.1640625" style="13" customWidth="1"/>
    <col min="18" max="18" width="8.6640625" style="13" customWidth="1"/>
    <col min="19" max="19" width="5.83203125" style="13" customWidth="1"/>
    <col min="20" max="20" width="10.1640625" style="13" customWidth="1"/>
    <col min="21" max="21" width="10.5" style="9" bestFit="1" customWidth="1"/>
    <col min="22" max="22" width="11" style="9"/>
    <col min="23" max="23" width="30.5" style="3" bestFit="1" customWidth="1"/>
    <col min="24" max="24" width="16" style="3" customWidth="1"/>
    <col min="25" max="25" width="22.1640625" style="3" bestFit="1" customWidth="1"/>
    <col min="26" max="26" width="22.6640625" bestFit="1" customWidth="1"/>
    <col min="27" max="27" width="14.1640625" bestFit="1" customWidth="1"/>
  </cols>
  <sheetData>
    <row r="1" spans="1:26" ht="45">
      <c r="B1" s="7" t="s">
        <v>18</v>
      </c>
      <c r="C1" s="5" t="s">
        <v>19</v>
      </c>
      <c r="D1" s="7" t="s">
        <v>20</v>
      </c>
      <c r="E1" s="5" t="s">
        <v>21</v>
      </c>
      <c r="F1" s="8" t="s">
        <v>1</v>
      </c>
      <c r="G1" s="6" t="s">
        <v>2</v>
      </c>
      <c r="H1" s="6" t="s">
        <v>16</v>
      </c>
      <c r="I1" s="6" t="s">
        <v>3</v>
      </c>
      <c r="J1" s="6" t="s">
        <v>4</v>
      </c>
      <c r="K1" s="6" t="s">
        <v>23</v>
      </c>
      <c r="L1" s="6" t="s">
        <v>5</v>
      </c>
      <c r="M1" s="6" t="s">
        <v>24</v>
      </c>
      <c r="N1" s="6" t="s">
        <v>25</v>
      </c>
      <c r="O1" s="6" t="s">
        <v>27</v>
      </c>
      <c r="P1" s="6" t="s">
        <v>7</v>
      </c>
      <c r="Q1" s="6" t="s">
        <v>6</v>
      </c>
      <c r="R1" s="6" t="s">
        <v>26</v>
      </c>
      <c r="S1" s="6" t="s">
        <v>17</v>
      </c>
      <c r="T1" s="6" t="s">
        <v>8</v>
      </c>
      <c r="U1" s="8" t="s">
        <v>34</v>
      </c>
      <c r="W1" s="33" t="s">
        <v>37</v>
      </c>
      <c r="X1" s="31">
        <f t="array" ref="X1">SUM((V5:V1004-X5:X1004)^2)</f>
        <v>117.51845750784138</v>
      </c>
      <c r="Z1" s="3"/>
    </row>
    <row r="2" spans="1:26">
      <c r="A2" t="s">
        <v>35</v>
      </c>
      <c r="B2" s="53">
        <v>-0.29657882012327064</v>
      </c>
      <c r="C2" s="54">
        <v>3.673846659741891E-2</v>
      </c>
      <c r="D2" s="53">
        <v>-0.15484198644983066</v>
      </c>
      <c r="E2" s="54">
        <v>2.5774547911466616E-2</v>
      </c>
      <c r="F2" s="23">
        <v>2.8560254358693591</v>
      </c>
      <c r="G2" s="21">
        <v>-2.7720039594152164</v>
      </c>
      <c r="H2" s="21">
        <v>-2.0205128901192944</v>
      </c>
      <c r="I2" s="21">
        <v>4.7047962800192806</v>
      </c>
      <c r="J2" s="21">
        <v>2.5372977288948371</v>
      </c>
      <c r="K2" s="21">
        <v>2.4747449076538723</v>
      </c>
      <c r="L2" s="21">
        <v>1.5594700982038567</v>
      </c>
      <c r="M2" s="21">
        <v>1.8601655656200542</v>
      </c>
      <c r="N2" s="21">
        <v>1.7853077428621931</v>
      </c>
      <c r="O2" s="21">
        <v>1.4609631094061479</v>
      </c>
      <c r="P2" s="21">
        <v>-1.4300384380250162</v>
      </c>
      <c r="Q2" s="21">
        <v>1.5573163180505811</v>
      </c>
      <c r="R2" s="21">
        <v>1.3001208646820128</v>
      </c>
      <c r="S2" s="21">
        <v>-1.3630708189005978</v>
      </c>
      <c r="T2" s="49">
        <v>2.1253267417825854</v>
      </c>
      <c r="U2" s="24">
        <v>-0.45065189749802348</v>
      </c>
      <c r="V2" s="10"/>
      <c r="W2" s="13"/>
      <c r="X2" s="31"/>
      <c r="Z2" s="3"/>
    </row>
    <row r="3" spans="1:26">
      <c r="B3" s="15"/>
    </row>
    <row r="4" spans="1:26" ht="45">
      <c r="B4" s="7" t="s">
        <v>18</v>
      </c>
      <c r="C4" s="5" t="s">
        <v>19</v>
      </c>
      <c r="D4" s="7" t="s">
        <v>20</v>
      </c>
      <c r="E4" s="5" t="s">
        <v>21</v>
      </c>
      <c r="F4" s="8" t="s">
        <v>1</v>
      </c>
      <c r="G4" s="6" t="s">
        <v>2</v>
      </c>
      <c r="H4" s="6" t="s">
        <v>16</v>
      </c>
      <c r="I4" s="6" t="s">
        <v>3</v>
      </c>
      <c r="J4" s="6" t="s">
        <v>4</v>
      </c>
      <c r="K4" s="6" t="s">
        <v>23</v>
      </c>
      <c r="L4" s="6" t="s">
        <v>5</v>
      </c>
      <c r="M4" s="6" t="s">
        <v>24</v>
      </c>
      <c r="N4" s="6" t="s">
        <v>25</v>
      </c>
      <c r="O4" s="6" t="s">
        <v>27</v>
      </c>
      <c r="P4" s="6" t="s">
        <v>7</v>
      </c>
      <c r="Q4" s="6" t="s">
        <v>6</v>
      </c>
      <c r="R4" s="6" t="s">
        <v>26</v>
      </c>
      <c r="S4" s="6" t="s">
        <v>17</v>
      </c>
      <c r="T4" s="6" t="s">
        <v>8</v>
      </c>
      <c r="U4" s="44" t="s">
        <v>34</v>
      </c>
      <c r="V4" s="8" t="s">
        <v>12</v>
      </c>
      <c r="W4" s="11" t="s">
        <v>33</v>
      </c>
      <c r="X4" s="12" t="s">
        <v>74</v>
      </c>
      <c r="Y4"/>
    </row>
    <row r="5" spans="1:26">
      <c r="B5" s="9">
        <v>1</v>
      </c>
      <c r="C5" s="3">
        <v>0</v>
      </c>
      <c r="D5" s="9">
        <v>0</v>
      </c>
      <c r="E5" s="3">
        <v>1</v>
      </c>
      <c r="F5" s="14">
        <v>1</v>
      </c>
      <c r="G5" s="13">
        <v>0</v>
      </c>
      <c r="H5" s="13">
        <v>0</v>
      </c>
      <c r="I5" s="13">
        <v>0</v>
      </c>
      <c r="J5" s="13">
        <v>1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9">
        <v>1</v>
      </c>
      <c r="V5" s="9">
        <v>1</v>
      </c>
      <c r="W5" s="15">
        <f>SUMPRODUCT(B$2:U$2,B5:U5)</f>
        <v>4.6718669950543692</v>
      </c>
      <c r="X5" s="16">
        <f>EXP(W5)/(1+EXP(W5))</f>
        <v>0.99073191311644715</v>
      </c>
      <c r="Y5"/>
    </row>
    <row r="6" spans="1:26">
      <c r="B6" s="9">
        <v>1</v>
      </c>
      <c r="C6" s="3">
        <v>0</v>
      </c>
      <c r="D6" s="9">
        <v>1</v>
      </c>
      <c r="E6" s="3">
        <v>0</v>
      </c>
      <c r="F6" s="14">
        <v>1</v>
      </c>
      <c r="G6" s="13">
        <v>0</v>
      </c>
      <c r="H6" s="13">
        <v>0</v>
      </c>
      <c r="I6" s="13">
        <v>0</v>
      </c>
      <c r="J6" s="13">
        <v>1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9">
        <v>1</v>
      </c>
      <c r="V6" s="9">
        <v>1</v>
      </c>
      <c r="W6" s="15">
        <f t="shared" ref="W6:W69" si="0">SUMPRODUCT(B$2:U$2,B6:U6)</f>
        <v>4.4912504606930721</v>
      </c>
      <c r="X6" s="16">
        <f t="shared" ref="X6:X69" si="1">EXP(W6)/(1+EXP(W6))</f>
        <v>0.98891757493962218</v>
      </c>
      <c r="Y6"/>
    </row>
    <row r="7" spans="1:26">
      <c r="B7" s="9">
        <v>1</v>
      </c>
      <c r="C7" s="3">
        <v>0</v>
      </c>
      <c r="D7" s="9">
        <v>1</v>
      </c>
      <c r="E7" s="3">
        <v>0</v>
      </c>
      <c r="F7" s="14">
        <v>1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1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9">
        <v>1</v>
      </c>
      <c r="V7" s="9">
        <v>1</v>
      </c>
      <c r="W7" s="15">
        <f t="shared" si="0"/>
        <v>3.7392604746604277</v>
      </c>
      <c r="X7" s="16">
        <f t="shared" si="1"/>
        <v>0.97678029492527541</v>
      </c>
      <c r="Y7"/>
    </row>
    <row r="8" spans="1:26">
      <c r="B8" s="9">
        <v>0</v>
      </c>
      <c r="C8" s="3">
        <v>0</v>
      </c>
      <c r="D8" s="9">
        <v>1</v>
      </c>
      <c r="E8" s="3">
        <v>0</v>
      </c>
      <c r="F8" s="14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1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9">
        <v>1</v>
      </c>
      <c r="V8" s="9">
        <v>1</v>
      </c>
      <c r="W8" s="15">
        <f t="shared" si="0"/>
        <v>1.2546716816722001</v>
      </c>
      <c r="X8" s="16">
        <f t="shared" si="1"/>
        <v>0.77810750390041739</v>
      </c>
      <c r="Y8"/>
    </row>
    <row r="9" spans="1:26">
      <c r="B9" s="9">
        <v>0</v>
      </c>
      <c r="C9" s="3">
        <v>1</v>
      </c>
      <c r="D9" s="9">
        <v>0</v>
      </c>
      <c r="E9" s="3">
        <v>1</v>
      </c>
      <c r="F9" s="14">
        <v>0</v>
      </c>
      <c r="G9" s="13">
        <v>0</v>
      </c>
      <c r="H9" s="13">
        <v>0</v>
      </c>
      <c r="I9" s="13">
        <v>0</v>
      </c>
      <c r="J9" s="13">
        <v>0</v>
      </c>
      <c r="K9" s="13">
        <v>1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1</v>
      </c>
      <c r="S9" s="13">
        <v>0</v>
      </c>
      <c r="T9" s="13">
        <v>0</v>
      </c>
      <c r="U9" s="9">
        <v>1</v>
      </c>
      <c r="V9" s="9">
        <v>1</v>
      </c>
      <c r="W9" s="15">
        <f t="shared" si="0"/>
        <v>3.3867268893467473</v>
      </c>
      <c r="X9" s="16">
        <f t="shared" si="1"/>
        <v>0.96728713277747624</v>
      </c>
      <c r="Y9"/>
    </row>
    <row r="10" spans="1:26">
      <c r="B10" s="9">
        <v>0</v>
      </c>
      <c r="C10" s="3">
        <v>1</v>
      </c>
      <c r="D10" s="9">
        <v>1</v>
      </c>
      <c r="E10" s="3">
        <v>0</v>
      </c>
      <c r="F10" s="14">
        <v>0</v>
      </c>
      <c r="G10" s="13">
        <v>0</v>
      </c>
      <c r="H10" s="13">
        <v>0</v>
      </c>
      <c r="I10" s="13">
        <v>0</v>
      </c>
      <c r="J10" s="13">
        <v>1</v>
      </c>
      <c r="K10" s="13">
        <v>0</v>
      </c>
      <c r="L10" s="13">
        <v>0</v>
      </c>
      <c r="M10" s="13">
        <v>0</v>
      </c>
      <c r="N10" s="13">
        <v>0</v>
      </c>
      <c r="O10" s="13">
        <v>1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9">
        <v>1</v>
      </c>
      <c r="V10" s="9">
        <v>1</v>
      </c>
      <c r="W10" s="15">
        <f t="shared" si="0"/>
        <v>3.4295054209505493</v>
      </c>
      <c r="X10" s="16">
        <f t="shared" si="1"/>
        <v>0.96861403559494164</v>
      </c>
      <c r="Y10"/>
    </row>
    <row r="11" spans="1:26">
      <c r="B11" s="9">
        <v>1</v>
      </c>
      <c r="C11" s="3">
        <v>0</v>
      </c>
      <c r="D11" s="9">
        <v>1</v>
      </c>
      <c r="E11" s="3">
        <v>0</v>
      </c>
      <c r="F11" s="14">
        <v>0</v>
      </c>
      <c r="G11" s="13">
        <v>1</v>
      </c>
      <c r="H11" s="13">
        <v>0</v>
      </c>
      <c r="I11" s="13">
        <v>1</v>
      </c>
      <c r="J11" s="13">
        <v>1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9">
        <v>1</v>
      </c>
      <c r="V11" s="9">
        <v>1</v>
      </c>
      <c r="W11" s="15">
        <f t="shared" si="0"/>
        <v>3.5680173454277759</v>
      </c>
      <c r="X11" s="16">
        <f t="shared" si="1"/>
        <v>0.97256233176546913</v>
      </c>
      <c r="Y11"/>
    </row>
    <row r="12" spans="1:26">
      <c r="B12" s="9">
        <v>0</v>
      </c>
      <c r="C12" s="3">
        <v>1</v>
      </c>
      <c r="D12" s="9">
        <v>1</v>
      </c>
      <c r="E12" s="3">
        <v>0</v>
      </c>
      <c r="F12" s="14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1</v>
      </c>
      <c r="U12" s="9">
        <v>1</v>
      </c>
      <c r="V12" s="9">
        <v>1</v>
      </c>
      <c r="W12" s="15">
        <f t="shared" si="0"/>
        <v>1.55657132443215</v>
      </c>
      <c r="X12" s="16">
        <f t="shared" si="1"/>
        <v>0.82586080970753539</v>
      </c>
      <c r="Y12"/>
    </row>
    <row r="13" spans="1:26">
      <c r="B13" s="9">
        <v>0</v>
      </c>
      <c r="C13" s="3">
        <v>1</v>
      </c>
      <c r="D13" s="9">
        <v>1</v>
      </c>
      <c r="E13" s="3">
        <v>0</v>
      </c>
      <c r="F13" s="14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1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9">
        <v>1</v>
      </c>
      <c r="V13" s="9">
        <v>1</v>
      </c>
      <c r="W13" s="15">
        <f t="shared" si="0"/>
        <v>1.2914101482696188</v>
      </c>
      <c r="X13" s="16">
        <f t="shared" si="1"/>
        <v>0.78438577576352519</v>
      </c>
      <c r="Y13"/>
    </row>
    <row r="14" spans="1:26">
      <c r="B14" s="9">
        <v>0</v>
      </c>
      <c r="C14" s="3">
        <v>1</v>
      </c>
      <c r="D14" s="9">
        <v>1</v>
      </c>
      <c r="E14" s="3">
        <v>0</v>
      </c>
      <c r="F14" s="14">
        <v>0</v>
      </c>
      <c r="G14" s="13">
        <v>0</v>
      </c>
      <c r="H14" s="13">
        <v>0</v>
      </c>
      <c r="I14" s="13">
        <v>0</v>
      </c>
      <c r="J14" s="13">
        <v>1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1</v>
      </c>
      <c r="U14" s="9">
        <v>1</v>
      </c>
      <c r="V14" s="9">
        <v>1</v>
      </c>
      <c r="W14" s="15">
        <f t="shared" si="0"/>
        <v>4.093869053326987</v>
      </c>
      <c r="X14" s="16">
        <f t="shared" si="1"/>
        <v>0.98359888817642105</v>
      </c>
      <c r="Y14"/>
    </row>
    <row r="15" spans="1:26">
      <c r="B15" s="9">
        <v>0</v>
      </c>
      <c r="C15" s="3">
        <v>1</v>
      </c>
      <c r="D15" s="9">
        <v>1</v>
      </c>
      <c r="E15" s="3">
        <v>0</v>
      </c>
      <c r="F15" s="14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1</v>
      </c>
      <c r="S15" s="13">
        <v>0</v>
      </c>
      <c r="T15" s="13">
        <v>0</v>
      </c>
      <c r="U15" s="9">
        <v>1</v>
      </c>
      <c r="V15" s="9">
        <v>1</v>
      </c>
      <c r="W15" s="15">
        <f t="shared" si="0"/>
        <v>0.73136544733157749</v>
      </c>
      <c r="X15" s="16">
        <f t="shared" si="1"/>
        <v>0.6751048390511305</v>
      </c>
      <c r="Y15"/>
    </row>
    <row r="16" spans="1:26">
      <c r="B16" s="9">
        <v>0</v>
      </c>
      <c r="C16" s="3">
        <v>1</v>
      </c>
      <c r="D16" s="9">
        <v>0</v>
      </c>
      <c r="E16" s="3">
        <v>1</v>
      </c>
      <c r="F16" s="14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1</v>
      </c>
      <c r="Q16" s="13">
        <v>0</v>
      </c>
      <c r="R16" s="13">
        <v>1</v>
      </c>
      <c r="S16" s="13">
        <v>0</v>
      </c>
      <c r="T16" s="13">
        <v>0</v>
      </c>
      <c r="U16" s="9">
        <v>1</v>
      </c>
      <c r="V16" s="9">
        <v>1</v>
      </c>
      <c r="W16" s="15">
        <f t="shared" si="0"/>
        <v>-0.51805645633214137</v>
      </c>
      <c r="X16" s="16">
        <f t="shared" si="1"/>
        <v>0.37330681139007499</v>
      </c>
      <c r="Y16"/>
    </row>
    <row r="17" spans="2:25">
      <c r="B17" s="9">
        <v>0</v>
      </c>
      <c r="C17" s="3">
        <v>1</v>
      </c>
      <c r="D17" s="9">
        <v>1</v>
      </c>
      <c r="E17" s="3">
        <v>0</v>
      </c>
      <c r="F17" s="14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1</v>
      </c>
      <c r="P17" s="13">
        <v>0</v>
      </c>
      <c r="Q17" s="13">
        <v>1</v>
      </c>
      <c r="R17" s="13">
        <v>1</v>
      </c>
      <c r="S17" s="13">
        <v>0</v>
      </c>
      <c r="T17" s="13">
        <v>0</v>
      </c>
      <c r="U17" s="9">
        <v>1</v>
      </c>
      <c r="V17" s="9">
        <v>1</v>
      </c>
      <c r="W17" s="15">
        <f t="shared" si="0"/>
        <v>3.7496448747883071</v>
      </c>
      <c r="X17" s="16">
        <f t="shared" si="1"/>
        <v>0.97701465638767671</v>
      </c>
      <c r="Y17"/>
    </row>
    <row r="18" spans="2:25">
      <c r="B18" s="9">
        <v>0</v>
      </c>
      <c r="C18" s="3">
        <v>0</v>
      </c>
      <c r="D18" s="9">
        <v>0</v>
      </c>
      <c r="E18" s="3">
        <v>1</v>
      </c>
      <c r="F18" s="14">
        <v>0</v>
      </c>
      <c r="G18" s="13">
        <v>0</v>
      </c>
      <c r="H18" s="13">
        <v>0</v>
      </c>
      <c r="I18" s="13">
        <v>1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</v>
      </c>
      <c r="R18" s="13">
        <v>0</v>
      </c>
      <c r="S18" s="13">
        <v>0</v>
      </c>
      <c r="T18" s="13">
        <v>0</v>
      </c>
      <c r="U18" s="9">
        <v>1</v>
      </c>
      <c r="V18" s="9">
        <v>1</v>
      </c>
      <c r="W18" s="15">
        <f t="shared" si="0"/>
        <v>5.8372352484833048</v>
      </c>
      <c r="X18" s="16">
        <f t="shared" si="1"/>
        <v>0.99709158755606087</v>
      </c>
      <c r="Y18"/>
    </row>
    <row r="19" spans="2:25">
      <c r="B19" s="9">
        <v>1</v>
      </c>
      <c r="C19" s="3">
        <v>0</v>
      </c>
      <c r="D19" s="9">
        <v>0</v>
      </c>
      <c r="E19" s="3">
        <v>1</v>
      </c>
      <c r="F19" s="14">
        <v>0</v>
      </c>
      <c r="G19" s="13">
        <v>0</v>
      </c>
      <c r="H19" s="13">
        <v>0</v>
      </c>
      <c r="I19" s="13">
        <v>0</v>
      </c>
      <c r="J19" s="13">
        <v>1</v>
      </c>
      <c r="K19" s="13">
        <v>0</v>
      </c>
      <c r="L19" s="13">
        <v>0</v>
      </c>
      <c r="M19" s="13">
        <v>0</v>
      </c>
      <c r="N19" s="13">
        <v>1</v>
      </c>
      <c r="O19" s="13">
        <v>1</v>
      </c>
      <c r="P19" s="13">
        <v>0</v>
      </c>
      <c r="Q19" s="13">
        <v>0</v>
      </c>
      <c r="R19" s="13">
        <v>1</v>
      </c>
      <c r="S19" s="13">
        <v>0</v>
      </c>
      <c r="T19" s="13">
        <v>1</v>
      </c>
      <c r="U19" s="9">
        <v>1</v>
      </c>
      <c r="V19" s="9">
        <v>1</v>
      </c>
      <c r="W19" s="15">
        <f t="shared" si="0"/>
        <v>8.4875600179179482</v>
      </c>
      <c r="X19" s="16">
        <f t="shared" si="1"/>
        <v>0.99979402711252197</v>
      </c>
      <c r="Y19"/>
    </row>
    <row r="20" spans="2:25">
      <c r="B20" s="9">
        <v>1</v>
      </c>
      <c r="C20" s="3">
        <v>0</v>
      </c>
      <c r="D20" s="9">
        <v>1</v>
      </c>
      <c r="E20" s="3">
        <v>0</v>
      </c>
      <c r="F20" s="14">
        <v>0</v>
      </c>
      <c r="G20" s="13">
        <v>0</v>
      </c>
      <c r="H20" s="13">
        <v>0</v>
      </c>
      <c r="I20" s="13">
        <v>1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1</v>
      </c>
      <c r="S20" s="13">
        <v>0</v>
      </c>
      <c r="T20" s="13">
        <v>0</v>
      </c>
      <c r="U20" s="9">
        <v>1</v>
      </c>
      <c r="V20" s="9">
        <v>1</v>
      </c>
      <c r="W20" s="15">
        <f t="shared" si="0"/>
        <v>5.102844440630169</v>
      </c>
      <c r="X20" s="16">
        <f t="shared" si="1"/>
        <v>0.99395730675439331</v>
      </c>
      <c r="Y20"/>
    </row>
    <row r="21" spans="2:25">
      <c r="B21" s="9">
        <v>1</v>
      </c>
      <c r="C21" s="3">
        <v>0</v>
      </c>
      <c r="D21" s="9">
        <v>0</v>
      </c>
      <c r="E21" s="3">
        <v>0</v>
      </c>
      <c r="F21" s="14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1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9">
        <v>1</v>
      </c>
      <c r="V21" s="9">
        <v>1</v>
      </c>
      <c r="W21" s="15">
        <f t="shared" si="0"/>
        <v>0.71373239178485381</v>
      </c>
      <c r="X21" s="16">
        <f t="shared" si="1"/>
        <v>0.67122535680545181</v>
      </c>
      <c r="Y21"/>
    </row>
    <row r="22" spans="2:25">
      <c r="B22" s="9">
        <v>0</v>
      </c>
      <c r="C22" s="3">
        <v>1</v>
      </c>
      <c r="D22" s="9">
        <v>1</v>
      </c>
      <c r="E22" s="3">
        <v>0</v>
      </c>
      <c r="F22" s="14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1</v>
      </c>
      <c r="N22" s="13">
        <v>0</v>
      </c>
      <c r="O22" s="13">
        <v>1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9">
        <v>1</v>
      </c>
      <c r="V22" s="9">
        <v>1</v>
      </c>
      <c r="W22" s="15">
        <f t="shared" si="0"/>
        <v>2.7523732576757669</v>
      </c>
      <c r="X22" s="16">
        <f t="shared" si="1"/>
        <v>0.9400472426564217</v>
      </c>
      <c r="Y22"/>
    </row>
    <row r="23" spans="2:25">
      <c r="B23" s="9">
        <v>1</v>
      </c>
      <c r="C23" s="3">
        <v>0</v>
      </c>
      <c r="D23" s="9">
        <v>0</v>
      </c>
      <c r="E23" s="3">
        <v>1</v>
      </c>
      <c r="F23" s="14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1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9">
        <v>1</v>
      </c>
      <c r="V23" s="9">
        <v>1</v>
      </c>
      <c r="W23" s="15">
        <f t="shared" si="0"/>
        <v>0.73950693969632042</v>
      </c>
      <c r="X23" s="16">
        <f t="shared" si="1"/>
        <v>0.6768880281176638</v>
      </c>
      <c r="Y23"/>
    </row>
    <row r="24" spans="2:25">
      <c r="B24" s="9">
        <v>0</v>
      </c>
      <c r="C24" s="3">
        <v>1</v>
      </c>
      <c r="D24" s="9">
        <v>1</v>
      </c>
      <c r="E24" s="3">
        <v>0</v>
      </c>
      <c r="F24" s="14">
        <v>1</v>
      </c>
      <c r="G24" s="13">
        <v>1</v>
      </c>
      <c r="H24" s="13">
        <v>0</v>
      </c>
      <c r="I24" s="13">
        <v>0</v>
      </c>
      <c r="J24" s="13">
        <v>1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1</v>
      </c>
      <c r="R24" s="13">
        <v>0</v>
      </c>
      <c r="S24" s="13">
        <v>0</v>
      </c>
      <c r="T24" s="13">
        <v>1</v>
      </c>
      <c r="U24" s="9">
        <v>1</v>
      </c>
      <c r="V24" s="9">
        <v>1</v>
      </c>
      <c r="W24" s="15">
        <f t="shared" si="0"/>
        <v>5.7352068478317104</v>
      </c>
      <c r="X24" s="16">
        <f t="shared" si="1"/>
        <v>0.99678018655047529</v>
      </c>
      <c r="Y24"/>
    </row>
    <row r="25" spans="2:25">
      <c r="B25" s="9">
        <v>1</v>
      </c>
      <c r="C25" s="3">
        <v>0</v>
      </c>
      <c r="D25" s="9">
        <v>0</v>
      </c>
      <c r="E25" s="3">
        <v>1</v>
      </c>
      <c r="F25" s="14">
        <v>0</v>
      </c>
      <c r="G25" s="13">
        <v>0</v>
      </c>
      <c r="H25" s="13">
        <v>1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9">
        <v>1</v>
      </c>
      <c r="V25" s="9">
        <v>1</v>
      </c>
      <c r="W25" s="15">
        <f t="shared" si="0"/>
        <v>-2.7419690598291218</v>
      </c>
      <c r="X25" s="16">
        <f t="shared" si="1"/>
        <v>6.0541813122760281E-2</v>
      </c>
      <c r="Y25"/>
    </row>
    <row r="26" spans="2:25">
      <c r="B26" s="9">
        <v>0</v>
      </c>
      <c r="C26" s="3">
        <v>1</v>
      </c>
      <c r="D26" s="9">
        <v>1</v>
      </c>
      <c r="E26" s="3">
        <v>0</v>
      </c>
      <c r="F26" s="14">
        <v>0</v>
      </c>
      <c r="G26" s="13">
        <v>0</v>
      </c>
      <c r="H26" s="13">
        <v>1</v>
      </c>
      <c r="I26" s="13">
        <v>0</v>
      </c>
      <c r="J26" s="13">
        <v>1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1</v>
      </c>
      <c r="S26" s="13">
        <v>0</v>
      </c>
      <c r="T26" s="13">
        <v>0</v>
      </c>
      <c r="U26" s="9">
        <v>1</v>
      </c>
      <c r="V26" s="9">
        <v>1</v>
      </c>
      <c r="W26" s="15">
        <f t="shared" si="0"/>
        <v>1.2481502861071201</v>
      </c>
      <c r="X26" s="16">
        <f t="shared" si="1"/>
        <v>0.77697950261656434</v>
      </c>
      <c r="Y26"/>
    </row>
    <row r="27" spans="2:25">
      <c r="B27" s="9">
        <v>0</v>
      </c>
      <c r="C27" s="3">
        <v>1</v>
      </c>
      <c r="D27" s="9">
        <v>0</v>
      </c>
      <c r="E27" s="3">
        <v>0</v>
      </c>
      <c r="F27" s="14">
        <v>0</v>
      </c>
      <c r="G27" s="13">
        <v>1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1</v>
      </c>
      <c r="Q27" s="13">
        <v>0</v>
      </c>
      <c r="R27" s="13">
        <v>0</v>
      </c>
      <c r="S27" s="13">
        <v>0</v>
      </c>
      <c r="T27" s="13">
        <v>0</v>
      </c>
      <c r="U27" s="9">
        <v>1</v>
      </c>
      <c r="V27" s="9">
        <v>1</v>
      </c>
      <c r="W27" s="15">
        <f t="shared" si="0"/>
        <v>-4.6159558283408364</v>
      </c>
      <c r="X27" s="16">
        <f t="shared" si="1"/>
        <v>9.7958158472258722E-3</v>
      </c>
      <c r="Y27"/>
    </row>
    <row r="28" spans="2:25">
      <c r="B28" s="9">
        <v>0</v>
      </c>
      <c r="C28" s="3">
        <v>1</v>
      </c>
      <c r="D28" s="9">
        <v>1</v>
      </c>
      <c r="E28" s="3">
        <v>0</v>
      </c>
      <c r="F28" s="14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9">
        <v>1</v>
      </c>
      <c r="V28" s="9">
        <v>1</v>
      </c>
      <c r="W28" s="15">
        <f t="shared" si="0"/>
        <v>-0.56875541735043522</v>
      </c>
      <c r="X28" s="16">
        <f t="shared" si="1"/>
        <v>0.36152405537062321</v>
      </c>
      <c r="Y28"/>
    </row>
    <row r="29" spans="2:25">
      <c r="B29" s="9">
        <v>1</v>
      </c>
      <c r="C29" s="3">
        <v>0</v>
      </c>
      <c r="D29" s="9">
        <v>0</v>
      </c>
      <c r="E29" s="3">
        <v>1</v>
      </c>
      <c r="F29" s="14">
        <v>0</v>
      </c>
      <c r="G29" s="13">
        <v>0</v>
      </c>
      <c r="H29" s="13">
        <v>0</v>
      </c>
      <c r="I29" s="13">
        <v>1</v>
      </c>
      <c r="J29" s="13">
        <v>1</v>
      </c>
      <c r="K29" s="13">
        <v>0</v>
      </c>
      <c r="L29" s="13">
        <v>0</v>
      </c>
      <c r="M29" s="13">
        <v>1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1</v>
      </c>
      <c r="U29" s="9">
        <v>1</v>
      </c>
      <c r="V29" s="9">
        <v>1</v>
      </c>
      <c r="W29" s="15">
        <f t="shared" si="0"/>
        <v>10.50613014660693</v>
      </c>
      <c r="X29" s="16">
        <f t="shared" si="1"/>
        <v>0.99997263258578128</v>
      </c>
      <c r="Y29"/>
    </row>
    <row r="30" spans="2:25">
      <c r="B30" s="9">
        <v>0</v>
      </c>
      <c r="C30" s="3">
        <v>1</v>
      </c>
      <c r="D30" s="9">
        <v>0</v>
      </c>
      <c r="E30" s="3">
        <v>1</v>
      </c>
      <c r="F30" s="14">
        <v>0</v>
      </c>
      <c r="G30" s="13">
        <v>0</v>
      </c>
      <c r="H30" s="13">
        <v>0</v>
      </c>
      <c r="I30" s="13">
        <v>1</v>
      </c>
      <c r="J30" s="13">
        <v>0</v>
      </c>
      <c r="K30" s="13">
        <v>1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1</v>
      </c>
      <c r="U30" s="9">
        <v>1</v>
      </c>
      <c r="V30" s="9">
        <v>1</v>
      </c>
      <c r="W30" s="15">
        <f t="shared" si="0"/>
        <v>8.9167290464666014</v>
      </c>
      <c r="X30" s="16">
        <f t="shared" si="1"/>
        <v>0.99986589173865514</v>
      </c>
      <c r="Y30"/>
    </row>
    <row r="31" spans="2:25">
      <c r="B31" s="9">
        <v>0</v>
      </c>
      <c r="C31" s="3">
        <v>1</v>
      </c>
      <c r="D31" s="9">
        <v>1</v>
      </c>
      <c r="E31" s="3">
        <v>0</v>
      </c>
      <c r="F31" s="14">
        <v>0</v>
      </c>
      <c r="G31" s="13">
        <v>1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1</v>
      </c>
      <c r="S31" s="13">
        <v>0</v>
      </c>
      <c r="T31" s="13">
        <v>0</v>
      </c>
      <c r="U31" s="9">
        <v>1</v>
      </c>
      <c r="V31" s="9">
        <v>1</v>
      </c>
      <c r="W31" s="15">
        <f t="shared" si="0"/>
        <v>-2.040638512083639</v>
      </c>
      <c r="X31" s="16">
        <f t="shared" si="1"/>
        <v>0.11500173065052999</v>
      </c>
      <c r="Y31"/>
    </row>
    <row r="32" spans="2:25">
      <c r="B32" s="9">
        <v>1</v>
      </c>
      <c r="C32" s="3">
        <v>0</v>
      </c>
      <c r="D32" s="9">
        <v>1</v>
      </c>
      <c r="E32" s="3">
        <v>0</v>
      </c>
      <c r="F32" s="14">
        <v>0</v>
      </c>
      <c r="G32" s="13">
        <v>0</v>
      </c>
      <c r="H32" s="13">
        <v>1</v>
      </c>
      <c r="I32" s="13">
        <v>1</v>
      </c>
      <c r="J32" s="13">
        <v>0</v>
      </c>
      <c r="K32" s="13">
        <v>0</v>
      </c>
      <c r="L32" s="13">
        <v>1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1</v>
      </c>
      <c r="U32" s="9">
        <v>1</v>
      </c>
      <c r="V32" s="9">
        <v>1</v>
      </c>
      <c r="W32" s="15">
        <f t="shared" si="0"/>
        <v>5.4670075258153039</v>
      </c>
      <c r="X32" s="16">
        <f t="shared" si="1"/>
        <v>0.99579391285802099</v>
      </c>
      <c r="Y32"/>
    </row>
    <row r="33" spans="2:25">
      <c r="B33" s="9">
        <v>1</v>
      </c>
      <c r="C33" s="3">
        <v>0</v>
      </c>
      <c r="D33" s="9">
        <v>0</v>
      </c>
      <c r="E33" s="3">
        <v>1</v>
      </c>
      <c r="F33" s="14">
        <v>0</v>
      </c>
      <c r="G33" s="13">
        <v>0</v>
      </c>
      <c r="H33" s="13">
        <v>0</v>
      </c>
      <c r="I33" s="13">
        <v>1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1</v>
      </c>
      <c r="S33" s="13">
        <v>0</v>
      </c>
      <c r="T33" s="13">
        <v>0</v>
      </c>
      <c r="U33" s="9">
        <v>1</v>
      </c>
      <c r="V33" s="9">
        <v>1</v>
      </c>
      <c r="W33" s="15">
        <f t="shared" si="0"/>
        <v>5.2834609749914661</v>
      </c>
      <c r="X33" s="16">
        <f t="shared" si="1"/>
        <v>0.99495078744668963</v>
      </c>
      <c r="Y33"/>
    </row>
    <row r="34" spans="2:25">
      <c r="B34" s="9">
        <v>0</v>
      </c>
      <c r="C34" s="3">
        <v>1</v>
      </c>
      <c r="D34" s="9">
        <v>0</v>
      </c>
      <c r="E34" s="3">
        <v>1</v>
      </c>
      <c r="F34" s="14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9">
        <v>1</v>
      </c>
      <c r="V34" s="9">
        <v>1</v>
      </c>
      <c r="W34" s="15">
        <f t="shared" si="0"/>
        <v>-0.38813888298913796</v>
      </c>
      <c r="X34" s="16">
        <f t="shared" si="1"/>
        <v>0.40416540690293051</v>
      </c>
      <c r="Y34"/>
    </row>
    <row r="35" spans="2:25">
      <c r="B35" s="9">
        <v>0</v>
      </c>
      <c r="C35" s="3">
        <v>1</v>
      </c>
      <c r="D35" s="9">
        <v>0</v>
      </c>
      <c r="E35" s="3">
        <v>1</v>
      </c>
      <c r="F35" s="14">
        <v>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1</v>
      </c>
      <c r="R35" s="13">
        <v>0</v>
      </c>
      <c r="S35" s="13">
        <v>0</v>
      </c>
      <c r="T35" s="13">
        <v>0</v>
      </c>
      <c r="U35" s="9">
        <v>1</v>
      </c>
      <c r="V35" s="9">
        <v>1</v>
      </c>
      <c r="W35" s="15">
        <f t="shared" si="0"/>
        <v>4.0252028709308032</v>
      </c>
      <c r="X35" s="16">
        <f t="shared" si="1"/>
        <v>0.98245357509774156</v>
      </c>
      <c r="Y35"/>
    </row>
    <row r="36" spans="2:25">
      <c r="B36" s="9">
        <v>0</v>
      </c>
      <c r="C36" s="3">
        <v>1</v>
      </c>
      <c r="D36" s="9">
        <v>0</v>
      </c>
      <c r="E36" s="3">
        <v>1</v>
      </c>
      <c r="F36" s="14">
        <v>0</v>
      </c>
      <c r="G36" s="13">
        <v>0</v>
      </c>
      <c r="H36" s="13">
        <v>0</v>
      </c>
      <c r="I36" s="13">
        <v>1</v>
      </c>
      <c r="J36" s="13">
        <v>0</v>
      </c>
      <c r="K36" s="13">
        <v>0</v>
      </c>
      <c r="L36" s="13">
        <v>0</v>
      </c>
      <c r="M36" s="13">
        <v>0</v>
      </c>
      <c r="N36" s="13">
        <v>1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9">
        <v>1</v>
      </c>
      <c r="V36" s="9">
        <v>1</v>
      </c>
      <c r="W36" s="15">
        <f t="shared" si="0"/>
        <v>6.1019651398923358</v>
      </c>
      <c r="X36" s="16">
        <f t="shared" si="1"/>
        <v>0.99776653503348967</v>
      </c>
      <c r="Y36"/>
    </row>
    <row r="37" spans="2:25">
      <c r="B37" s="9">
        <v>1</v>
      </c>
      <c r="C37" s="3">
        <v>0</v>
      </c>
      <c r="D37" s="9">
        <v>1</v>
      </c>
      <c r="E37" s="3">
        <v>0</v>
      </c>
      <c r="F37" s="14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1</v>
      </c>
      <c r="R37" s="13">
        <v>0</v>
      </c>
      <c r="S37" s="13">
        <v>0</v>
      </c>
      <c r="T37" s="13">
        <v>0</v>
      </c>
      <c r="U37" s="9">
        <v>1</v>
      </c>
      <c r="V37" s="9">
        <v>1</v>
      </c>
      <c r="W37" s="15">
        <f t="shared" si="0"/>
        <v>0.6552436139794563</v>
      </c>
      <c r="X37" s="16">
        <f t="shared" si="1"/>
        <v>0.65819112435340832</v>
      </c>
      <c r="Y37"/>
    </row>
    <row r="38" spans="2:25">
      <c r="B38" s="9">
        <v>0</v>
      </c>
      <c r="C38" s="3">
        <v>0</v>
      </c>
      <c r="D38" s="9">
        <v>0</v>
      </c>
      <c r="E38" s="3">
        <v>1</v>
      </c>
      <c r="F38" s="14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1</v>
      </c>
      <c r="T38" s="13">
        <v>1</v>
      </c>
      <c r="U38" s="9">
        <v>1</v>
      </c>
      <c r="V38" s="9">
        <v>1</v>
      </c>
      <c r="W38" s="15">
        <f t="shared" si="0"/>
        <v>0.33737857329543075</v>
      </c>
      <c r="X38" s="16">
        <f t="shared" si="1"/>
        <v>0.583553606845297</v>
      </c>
      <c r="Y38"/>
    </row>
    <row r="39" spans="2:25">
      <c r="B39" s="9">
        <v>0</v>
      </c>
      <c r="C39" s="3">
        <v>1</v>
      </c>
      <c r="D39" s="9">
        <v>0</v>
      </c>
      <c r="E39" s="3">
        <v>1</v>
      </c>
      <c r="F39" s="14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1</v>
      </c>
      <c r="P39" s="13">
        <v>0</v>
      </c>
      <c r="Q39" s="13">
        <v>0</v>
      </c>
      <c r="R39" s="13">
        <v>1</v>
      </c>
      <c r="S39" s="13">
        <v>0</v>
      </c>
      <c r="T39" s="13">
        <v>0</v>
      </c>
      <c r="U39" s="9">
        <v>1</v>
      </c>
      <c r="V39" s="9">
        <v>1</v>
      </c>
      <c r="W39" s="15">
        <f t="shared" si="0"/>
        <v>2.3729450910990226</v>
      </c>
      <c r="X39" s="16">
        <f t="shared" si="1"/>
        <v>0.91474082908034626</v>
      </c>
      <c r="Y39"/>
    </row>
    <row r="40" spans="2:25">
      <c r="B40" s="9">
        <v>1</v>
      </c>
      <c r="C40" s="3">
        <v>0</v>
      </c>
      <c r="D40" s="9">
        <v>1</v>
      </c>
      <c r="E40" s="3">
        <v>0</v>
      </c>
      <c r="F40" s="14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9">
        <v>1</v>
      </c>
      <c r="V40" s="9">
        <v>1</v>
      </c>
      <c r="W40" s="15">
        <f t="shared" si="0"/>
        <v>-0.90207270407112472</v>
      </c>
      <c r="X40" s="16">
        <f t="shared" si="1"/>
        <v>0.28862474235914876</v>
      </c>
      <c r="Y40"/>
    </row>
    <row r="41" spans="2:25">
      <c r="B41" s="9">
        <v>1</v>
      </c>
      <c r="C41" s="3">
        <v>0</v>
      </c>
      <c r="D41" s="9">
        <v>1</v>
      </c>
      <c r="E41" s="3">
        <v>0</v>
      </c>
      <c r="F41" s="14">
        <v>1</v>
      </c>
      <c r="G41" s="13">
        <v>0</v>
      </c>
      <c r="H41" s="13">
        <v>0</v>
      </c>
      <c r="I41" s="13">
        <v>1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1</v>
      </c>
      <c r="U41" s="9">
        <v>1</v>
      </c>
      <c r="V41" s="9">
        <v>1</v>
      </c>
      <c r="W41" s="15">
        <f t="shared" si="0"/>
        <v>8.7840757536001011</v>
      </c>
      <c r="X41" s="16">
        <f t="shared" si="1"/>
        <v>0.99984687085298307</v>
      </c>
      <c r="Y41"/>
    </row>
    <row r="42" spans="2:25">
      <c r="B42" s="9">
        <v>1</v>
      </c>
      <c r="C42" s="3">
        <v>0</v>
      </c>
      <c r="D42" s="9">
        <v>0</v>
      </c>
      <c r="E42" s="3">
        <v>1</v>
      </c>
      <c r="F42" s="14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9">
        <v>1</v>
      </c>
      <c r="V42" s="9">
        <v>1</v>
      </c>
      <c r="W42" s="15">
        <f t="shared" si="0"/>
        <v>-0.72145616970982751</v>
      </c>
      <c r="X42" s="16">
        <f t="shared" si="1"/>
        <v>0.3270724050667928</v>
      </c>
      <c r="Y42"/>
    </row>
    <row r="43" spans="2:25">
      <c r="B43" s="9">
        <v>1</v>
      </c>
      <c r="C43" s="3">
        <v>0</v>
      </c>
      <c r="D43" s="9">
        <v>1</v>
      </c>
      <c r="E43" s="3">
        <v>0</v>
      </c>
      <c r="F43" s="14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1</v>
      </c>
      <c r="S43" s="13">
        <v>0</v>
      </c>
      <c r="T43" s="13">
        <v>0</v>
      </c>
      <c r="U43" s="9">
        <v>1</v>
      </c>
      <c r="V43" s="9">
        <v>1</v>
      </c>
      <c r="W43" s="15">
        <f t="shared" si="0"/>
        <v>0.39804816061088799</v>
      </c>
      <c r="X43" s="16">
        <f t="shared" si="1"/>
        <v>0.59821861952641142</v>
      </c>
      <c r="Y43"/>
    </row>
    <row r="44" spans="2:25">
      <c r="B44" s="9">
        <v>0</v>
      </c>
      <c r="C44" s="3">
        <v>1</v>
      </c>
      <c r="D44" s="9">
        <v>0</v>
      </c>
      <c r="E44" s="3">
        <v>0</v>
      </c>
      <c r="F44" s="14">
        <v>1</v>
      </c>
      <c r="G44" s="13">
        <v>1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1</v>
      </c>
      <c r="N44" s="13">
        <v>0</v>
      </c>
      <c r="O44" s="13">
        <v>0</v>
      </c>
      <c r="P44" s="13">
        <v>0</v>
      </c>
      <c r="Q44" s="13">
        <v>1</v>
      </c>
      <c r="R44" s="13">
        <v>0</v>
      </c>
      <c r="S44" s="13">
        <v>0</v>
      </c>
      <c r="T44" s="13">
        <v>0</v>
      </c>
      <c r="U44" s="9">
        <v>1</v>
      </c>
      <c r="V44" s="9">
        <v>1</v>
      </c>
      <c r="W44" s="15">
        <f t="shared" si="0"/>
        <v>3.0875899292241735</v>
      </c>
      <c r="X44" s="16">
        <f t="shared" si="1"/>
        <v>0.95637792937288946</v>
      </c>
      <c r="Y44"/>
    </row>
    <row r="45" spans="2:25">
      <c r="B45" s="9">
        <v>1</v>
      </c>
      <c r="C45" s="3">
        <v>0</v>
      </c>
      <c r="D45" s="9">
        <v>0</v>
      </c>
      <c r="E45" s="3">
        <v>1</v>
      </c>
      <c r="F45" s="14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1</v>
      </c>
      <c r="S45" s="13">
        <v>0</v>
      </c>
      <c r="T45" s="13">
        <v>0</v>
      </c>
      <c r="U45" s="9">
        <v>1</v>
      </c>
      <c r="V45" s="9">
        <v>1</v>
      </c>
      <c r="W45" s="15">
        <f t="shared" si="0"/>
        <v>0.57866469497218531</v>
      </c>
      <c r="X45" s="16">
        <f t="shared" si="1"/>
        <v>0.64076009482345186</v>
      </c>
      <c r="Y45"/>
    </row>
    <row r="46" spans="2:25">
      <c r="B46" s="9">
        <v>1</v>
      </c>
      <c r="C46" s="3">
        <v>0</v>
      </c>
      <c r="D46" s="9">
        <v>0</v>
      </c>
      <c r="E46" s="3">
        <v>1</v>
      </c>
      <c r="F46" s="14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1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9">
        <v>1</v>
      </c>
      <c r="V46" s="9">
        <v>1</v>
      </c>
      <c r="W46" s="15">
        <f t="shared" si="0"/>
        <v>1.0638515731523657</v>
      </c>
      <c r="X46" s="16">
        <f t="shared" si="1"/>
        <v>0.74342589766353917</v>
      </c>
      <c r="Y46"/>
    </row>
    <row r="47" spans="2:25">
      <c r="B47" s="9">
        <v>0</v>
      </c>
      <c r="C47" s="3">
        <v>1</v>
      </c>
      <c r="D47" s="9">
        <v>0</v>
      </c>
      <c r="E47" s="3">
        <v>1</v>
      </c>
      <c r="F47" s="14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1</v>
      </c>
      <c r="T47" s="13">
        <v>0</v>
      </c>
      <c r="U47" s="9">
        <v>1</v>
      </c>
      <c r="V47" s="9">
        <v>1</v>
      </c>
      <c r="W47" s="15">
        <f t="shared" si="0"/>
        <v>-1.7512097018897359</v>
      </c>
      <c r="X47" s="16">
        <f t="shared" si="1"/>
        <v>0.1478946842221989</v>
      </c>
      <c r="Y47"/>
    </row>
    <row r="48" spans="2:25">
      <c r="B48" s="9">
        <v>0</v>
      </c>
      <c r="C48" s="3">
        <v>1</v>
      </c>
      <c r="D48" s="9">
        <v>0</v>
      </c>
      <c r="E48" s="3">
        <v>1</v>
      </c>
      <c r="F48" s="14">
        <v>0</v>
      </c>
      <c r="G48" s="13">
        <v>0</v>
      </c>
      <c r="H48" s="13">
        <v>0</v>
      </c>
      <c r="I48" s="13">
        <v>1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9">
        <v>1</v>
      </c>
      <c r="V48" s="9">
        <v>1</v>
      </c>
      <c r="W48" s="15">
        <f t="shared" si="0"/>
        <v>4.3166573970301432</v>
      </c>
      <c r="X48" s="16">
        <f t="shared" si="1"/>
        <v>0.98683131424135506</v>
      </c>
      <c r="Y48"/>
    </row>
    <row r="49" spans="2:25">
      <c r="B49" s="9">
        <v>1</v>
      </c>
      <c r="C49" s="3">
        <v>0</v>
      </c>
      <c r="D49" s="9">
        <v>0</v>
      </c>
      <c r="E49" s="3">
        <v>1</v>
      </c>
      <c r="F49" s="14">
        <v>0</v>
      </c>
      <c r="G49" s="13">
        <v>0</v>
      </c>
      <c r="H49" s="13">
        <v>1</v>
      </c>
      <c r="I49" s="13">
        <v>0</v>
      </c>
      <c r="J49" s="13">
        <v>0</v>
      </c>
      <c r="K49" s="13">
        <v>1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1</v>
      </c>
      <c r="U49" s="9">
        <v>1</v>
      </c>
      <c r="V49" s="9">
        <v>1</v>
      </c>
      <c r="W49" s="15">
        <f t="shared" si="0"/>
        <v>1.858102589607336</v>
      </c>
      <c r="X49" s="16">
        <f t="shared" si="1"/>
        <v>0.86507563609331395</v>
      </c>
      <c r="Y49"/>
    </row>
    <row r="50" spans="2:25">
      <c r="B50" s="9">
        <v>0</v>
      </c>
      <c r="C50" s="3">
        <v>1</v>
      </c>
      <c r="D50" s="9">
        <v>1</v>
      </c>
      <c r="E50" s="3">
        <v>0</v>
      </c>
      <c r="F50" s="14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9">
        <v>1</v>
      </c>
      <c r="V50" s="9">
        <v>1</v>
      </c>
      <c r="W50" s="15">
        <f t="shared" si="0"/>
        <v>-0.56875541735043522</v>
      </c>
      <c r="X50" s="16">
        <f t="shared" si="1"/>
        <v>0.36152405537062321</v>
      </c>
      <c r="Y50"/>
    </row>
    <row r="51" spans="2:25">
      <c r="B51" s="9">
        <v>0</v>
      </c>
      <c r="C51" s="3">
        <v>1</v>
      </c>
      <c r="D51" s="9">
        <v>1</v>
      </c>
      <c r="E51" s="3">
        <v>0</v>
      </c>
      <c r="F51" s="14">
        <v>0</v>
      </c>
      <c r="G51" s="13">
        <v>0</v>
      </c>
      <c r="H51" s="13">
        <v>0</v>
      </c>
      <c r="I51" s="13">
        <v>1</v>
      </c>
      <c r="J51" s="13">
        <v>0</v>
      </c>
      <c r="K51" s="13">
        <v>0</v>
      </c>
      <c r="L51" s="13">
        <v>0</v>
      </c>
      <c r="M51" s="13">
        <v>1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1</v>
      </c>
      <c r="T51" s="13">
        <v>1</v>
      </c>
      <c r="U51" s="9">
        <v>1</v>
      </c>
      <c r="V51" s="9">
        <v>1</v>
      </c>
      <c r="W51" s="15">
        <f t="shared" si="0"/>
        <v>6.7584623511708877</v>
      </c>
      <c r="X51" s="16">
        <f t="shared" si="1"/>
        <v>0.99884033335567834</v>
      </c>
      <c r="Y51"/>
    </row>
    <row r="52" spans="2:25">
      <c r="B52" s="9">
        <v>0</v>
      </c>
      <c r="C52" s="3">
        <v>1</v>
      </c>
      <c r="D52" s="9">
        <v>0</v>
      </c>
      <c r="E52" s="3">
        <v>0</v>
      </c>
      <c r="F52" s="14">
        <v>0</v>
      </c>
      <c r="G52" s="13">
        <v>0</v>
      </c>
      <c r="H52" s="13">
        <v>0</v>
      </c>
      <c r="I52" s="13">
        <v>1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9">
        <v>1</v>
      </c>
      <c r="V52" s="9">
        <v>1</v>
      </c>
      <c r="W52" s="15">
        <f t="shared" si="0"/>
        <v>4.2908828491186766</v>
      </c>
      <c r="X52" s="16">
        <f t="shared" si="1"/>
        <v>0.98649212973265521</v>
      </c>
      <c r="Y52"/>
    </row>
    <row r="53" spans="2:25">
      <c r="B53" s="9">
        <v>1</v>
      </c>
      <c r="C53" s="3">
        <v>0</v>
      </c>
      <c r="D53" s="9">
        <v>1</v>
      </c>
      <c r="E53" s="3">
        <v>0</v>
      </c>
      <c r="F53" s="14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1</v>
      </c>
      <c r="N53" s="13">
        <v>0</v>
      </c>
      <c r="O53" s="13">
        <v>1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9">
        <v>1</v>
      </c>
      <c r="V53" s="9">
        <v>1</v>
      </c>
      <c r="W53" s="15">
        <f t="shared" si="0"/>
        <v>2.419055970955077</v>
      </c>
      <c r="X53" s="16">
        <f t="shared" si="1"/>
        <v>0.91826892208189914</v>
      </c>
      <c r="Y53"/>
    </row>
    <row r="54" spans="2:25">
      <c r="B54" s="9">
        <v>0</v>
      </c>
      <c r="C54" s="3">
        <v>1</v>
      </c>
      <c r="D54" s="9">
        <v>1</v>
      </c>
      <c r="E54" s="3">
        <v>0</v>
      </c>
      <c r="F54" s="14">
        <v>1</v>
      </c>
      <c r="G54" s="13">
        <v>0</v>
      </c>
      <c r="H54" s="13">
        <v>0</v>
      </c>
      <c r="I54" s="13">
        <v>0</v>
      </c>
      <c r="J54" s="13">
        <v>1</v>
      </c>
      <c r="K54" s="13">
        <v>0</v>
      </c>
      <c r="L54" s="13">
        <v>0</v>
      </c>
      <c r="M54" s="13">
        <v>0</v>
      </c>
      <c r="N54" s="13">
        <v>0</v>
      </c>
      <c r="O54" s="13">
        <v>1</v>
      </c>
      <c r="P54" s="13">
        <v>0</v>
      </c>
      <c r="Q54" s="13">
        <v>1</v>
      </c>
      <c r="R54" s="13">
        <v>1</v>
      </c>
      <c r="S54" s="13">
        <v>0</v>
      </c>
      <c r="T54" s="13">
        <v>0</v>
      </c>
      <c r="U54" s="9">
        <v>1</v>
      </c>
      <c r="V54" s="9">
        <v>1</v>
      </c>
      <c r="W54" s="15">
        <f t="shared" si="0"/>
        <v>9.1429680395525033</v>
      </c>
      <c r="X54" s="16">
        <f t="shared" si="1"/>
        <v>0.99989304207265395</v>
      </c>
      <c r="Y54"/>
    </row>
    <row r="55" spans="2:25">
      <c r="B55" s="9">
        <v>1</v>
      </c>
      <c r="C55" s="3">
        <v>0</v>
      </c>
      <c r="D55" s="9">
        <v>0</v>
      </c>
      <c r="E55" s="3">
        <v>1</v>
      </c>
      <c r="F55" s="14">
        <v>0</v>
      </c>
      <c r="G55" s="13">
        <v>0</v>
      </c>
      <c r="H55" s="13">
        <v>0</v>
      </c>
      <c r="I55" s="13">
        <v>1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1</v>
      </c>
      <c r="S55" s="13">
        <v>0</v>
      </c>
      <c r="T55" s="13">
        <v>0</v>
      </c>
      <c r="U55" s="9">
        <v>1</v>
      </c>
      <c r="V55" s="9">
        <v>1</v>
      </c>
      <c r="W55" s="15">
        <f t="shared" si="0"/>
        <v>5.2834609749914661</v>
      </c>
      <c r="X55" s="16">
        <f t="shared" si="1"/>
        <v>0.99495078744668963</v>
      </c>
      <c r="Y55"/>
    </row>
    <row r="56" spans="2:25">
      <c r="B56" s="9">
        <v>1</v>
      </c>
      <c r="C56" s="3">
        <v>0</v>
      </c>
      <c r="D56" s="9">
        <v>1</v>
      </c>
      <c r="E56" s="3">
        <v>0</v>
      </c>
      <c r="F56" s="14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9">
        <v>1</v>
      </c>
      <c r="V56" s="9">
        <v>1</v>
      </c>
      <c r="W56" s="15">
        <f t="shared" si="0"/>
        <v>-0.90207270407112472</v>
      </c>
      <c r="X56" s="16">
        <f t="shared" si="1"/>
        <v>0.28862474235914876</v>
      </c>
      <c r="Y56"/>
    </row>
    <row r="57" spans="2:25">
      <c r="B57" s="9">
        <v>0</v>
      </c>
      <c r="C57" s="3">
        <v>0</v>
      </c>
      <c r="D57" s="9">
        <v>1</v>
      </c>
      <c r="E57" s="3">
        <v>0</v>
      </c>
      <c r="F57" s="14">
        <v>0</v>
      </c>
      <c r="G57" s="13">
        <v>0</v>
      </c>
      <c r="H57" s="13">
        <v>0</v>
      </c>
      <c r="I57" s="13">
        <v>1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9">
        <v>1</v>
      </c>
      <c r="V57" s="9">
        <v>1</v>
      </c>
      <c r="W57" s="15">
        <f t="shared" si="0"/>
        <v>4.099302396071427</v>
      </c>
      <c r="X57" s="16">
        <f t="shared" si="1"/>
        <v>0.98368630956844705</v>
      </c>
      <c r="Y57"/>
    </row>
    <row r="58" spans="2:25">
      <c r="B58" s="9">
        <v>0</v>
      </c>
      <c r="C58" s="3">
        <v>1</v>
      </c>
      <c r="D58" s="9">
        <v>1</v>
      </c>
      <c r="E58" s="3">
        <v>0</v>
      </c>
      <c r="F58" s="14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1</v>
      </c>
      <c r="U58" s="9">
        <v>1</v>
      </c>
      <c r="V58" s="9">
        <v>1</v>
      </c>
      <c r="W58" s="15">
        <f t="shared" si="0"/>
        <v>1.55657132443215</v>
      </c>
      <c r="X58" s="16">
        <f t="shared" si="1"/>
        <v>0.82586080970753539</v>
      </c>
      <c r="Y58"/>
    </row>
    <row r="59" spans="2:25">
      <c r="B59" s="9">
        <v>0</v>
      </c>
      <c r="C59" s="3">
        <v>1</v>
      </c>
      <c r="D59" s="9">
        <v>1</v>
      </c>
      <c r="E59" s="3">
        <v>0</v>
      </c>
      <c r="F59" s="14">
        <v>1</v>
      </c>
      <c r="G59" s="13">
        <v>0</v>
      </c>
      <c r="H59" s="13">
        <v>1</v>
      </c>
      <c r="I59" s="13">
        <v>0</v>
      </c>
      <c r="J59" s="13">
        <v>1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1</v>
      </c>
      <c r="S59" s="13">
        <v>0</v>
      </c>
      <c r="T59" s="13">
        <v>0</v>
      </c>
      <c r="U59" s="9">
        <v>1</v>
      </c>
      <c r="V59" s="9">
        <v>1</v>
      </c>
      <c r="W59" s="15">
        <f t="shared" si="0"/>
        <v>4.1041757219764801</v>
      </c>
      <c r="X59" s="16">
        <f t="shared" si="1"/>
        <v>0.98376433046652478</v>
      </c>
      <c r="Y59"/>
    </row>
    <row r="60" spans="2:25">
      <c r="B60" s="9">
        <v>0</v>
      </c>
      <c r="C60" s="3">
        <v>0</v>
      </c>
      <c r="D60" s="9">
        <v>1</v>
      </c>
      <c r="E60" s="3">
        <v>0</v>
      </c>
      <c r="F60" s="14">
        <v>1</v>
      </c>
      <c r="G60" s="13">
        <v>0</v>
      </c>
      <c r="H60" s="13">
        <v>0</v>
      </c>
      <c r="I60" s="13">
        <v>1</v>
      </c>
      <c r="J60" s="13">
        <v>1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9">
        <v>1</v>
      </c>
      <c r="V60" s="9">
        <v>1</v>
      </c>
      <c r="W60" s="15">
        <f t="shared" si="0"/>
        <v>9.4926255608356236</v>
      </c>
      <c r="X60" s="16">
        <f t="shared" si="1"/>
        <v>0.99992459982513993</v>
      </c>
      <c r="Y60"/>
    </row>
    <row r="61" spans="2:25">
      <c r="B61" s="9">
        <v>1</v>
      </c>
      <c r="C61" s="3">
        <v>0</v>
      </c>
      <c r="D61" s="9">
        <v>0</v>
      </c>
      <c r="E61" s="3">
        <v>0</v>
      </c>
      <c r="F61" s="14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1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9">
        <v>1</v>
      </c>
      <c r="V61" s="9">
        <v>1</v>
      </c>
      <c r="W61" s="15">
        <f t="shared" si="0"/>
        <v>0.71373239178485381</v>
      </c>
      <c r="X61" s="16">
        <f t="shared" si="1"/>
        <v>0.67122535680545181</v>
      </c>
      <c r="Y61"/>
    </row>
    <row r="62" spans="2:25">
      <c r="B62" s="9">
        <v>0</v>
      </c>
      <c r="C62" s="3">
        <v>1</v>
      </c>
      <c r="D62" s="9">
        <v>1</v>
      </c>
      <c r="E62" s="3">
        <v>0</v>
      </c>
      <c r="F62" s="14">
        <v>0</v>
      </c>
      <c r="G62" s="13">
        <v>0</v>
      </c>
      <c r="H62" s="13">
        <v>0</v>
      </c>
      <c r="I62" s="13">
        <v>1</v>
      </c>
      <c r="J62" s="13">
        <v>0</v>
      </c>
      <c r="K62" s="13">
        <v>0</v>
      </c>
      <c r="L62" s="13">
        <v>0</v>
      </c>
      <c r="M62" s="13">
        <v>1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9">
        <v>1</v>
      </c>
      <c r="V62" s="9">
        <v>1</v>
      </c>
      <c r="W62" s="15">
        <f t="shared" si="0"/>
        <v>5.9962064282889003</v>
      </c>
      <c r="X62" s="16">
        <f t="shared" si="1"/>
        <v>0.99751800228113197</v>
      </c>
      <c r="Y62"/>
    </row>
    <row r="63" spans="2:25">
      <c r="B63" s="9">
        <v>0</v>
      </c>
      <c r="C63" s="3">
        <v>0</v>
      </c>
      <c r="D63" s="9">
        <v>0</v>
      </c>
      <c r="E63" s="3">
        <v>1</v>
      </c>
      <c r="F63" s="14">
        <v>0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9">
        <v>1</v>
      </c>
      <c r="V63" s="9">
        <v>1</v>
      </c>
      <c r="W63" s="15">
        <f t="shared" si="0"/>
        <v>-0.42487734958655687</v>
      </c>
      <c r="X63" s="16">
        <f t="shared" si="1"/>
        <v>0.39535023429798233</v>
      </c>
      <c r="Y63"/>
    </row>
    <row r="64" spans="2:25">
      <c r="B64" s="9">
        <v>1</v>
      </c>
      <c r="C64" s="3">
        <v>0</v>
      </c>
      <c r="D64" s="9">
        <v>0</v>
      </c>
      <c r="E64" s="3">
        <v>0</v>
      </c>
      <c r="F64" s="14">
        <v>0</v>
      </c>
      <c r="G64" s="13">
        <v>1</v>
      </c>
      <c r="H64" s="13">
        <v>0</v>
      </c>
      <c r="I64" s="13">
        <v>1</v>
      </c>
      <c r="J64" s="13">
        <v>1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9">
        <v>1</v>
      </c>
      <c r="V64" s="9">
        <v>1</v>
      </c>
      <c r="W64" s="15">
        <f t="shared" si="0"/>
        <v>3.7228593318776073</v>
      </c>
      <c r="X64" s="16">
        <f t="shared" si="1"/>
        <v>0.9764053846831181</v>
      </c>
      <c r="Y64"/>
    </row>
    <row r="65" spans="2:25">
      <c r="B65" s="9">
        <v>0</v>
      </c>
      <c r="C65" s="3">
        <v>1</v>
      </c>
      <c r="D65" s="9">
        <v>1</v>
      </c>
      <c r="E65" s="3">
        <v>0</v>
      </c>
      <c r="F65" s="14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1</v>
      </c>
      <c r="S65" s="13">
        <v>0</v>
      </c>
      <c r="T65" s="13">
        <v>1</v>
      </c>
      <c r="U65" s="9">
        <v>1</v>
      </c>
      <c r="V65" s="9">
        <v>1</v>
      </c>
      <c r="W65" s="15">
        <f t="shared" si="0"/>
        <v>2.8566921891141628</v>
      </c>
      <c r="X65" s="16">
        <f t="shared" si="1"/>
        <v>0.94566358140437612</v>
      </c>
      <c r="Y65"/>
    </row>
    <row r="66" spans="2:25">
      <c r="B66" s="9">
        <v>0</v>
      </c>
      <c r="C66" s="3">
        <v>1</v>
      </c>
      <c r="D66" s="9">
        <v>0</v>
      </c>
      <c r="E66" s="3">
        <v>1</v>
      </c>
      <c r="F66" s="14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1</v>
      </c>
      <c r="P66" s="13">
        <v>0</v>
      </c>
      <c r="Q66" s="13">
        <v>0</v>
      </c>
      <c r="R66" s="13">
        <v>1</v>
      </c>
      <c r="S66" s="13">
        <v>0</v>
      </c>
      <c r="T66" s="13">
        <v>1</v>
      </c>
      <c r="U66" s="9">
        <v>1</v>
      </c>
      <c r="V66" s="9">
        <v>1</v>
      </c>
      <c r="W66" s="15">
        <f t="shared" si="0"/>
        <v>4.498271832881608</v>
      </c>
      <c r="X66" s="16">
        <f t="shared" si="1"/>
        <v>0.98899426282998204</v>
      </c>
      <c r="Y66"/>
    </row>
    <row r="67" spans="2:25">
      <c r="B67" s="9">
        <v>1</v>
      </c>
      <c r="C67" s="3">
        <v>0</v>
      </c>
      <c r="D67" s="9">
        <v>0</v>
      </c>
      <c r="E67" s="3">
        <v>1</v>
      </c>
      <c r="F67" s="14">
        <v>0</v>
      </c>
      <c r="G67" s="13">
        <v>0</v>
      </c>
      <c r="H67" s="13">
        <v>0</v>
      </c>
      <c r="I67" s="13">
        <v>1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9">
        <v>1</v>
      </c>
      <c r="V67" s="9">
        <v>1</v>
      </c>
      <c r="W67" s="15">
        <f t="shared" si="0"/>
        <v>3.9833401103094528</v>
      </c>
      <c r="X67" s="16">
        <f t="shared" si="1"/>
        <v>0.98171715610320121</v>
      </c>
      <c r="Y67"/>
    </row>
    <row r="68" spans="2:25">
      <c r="B68" s="9">
        <v>0</v>
      </c>
      <c r="C68" s="3">
        <v>1</v>
      </c>
      <c r="D68" s="9">
        <v>0</v>
      </c>
      <c r="E68" s="3">
        <v>1</v>
      </c>
      <c r="F68" s="14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1</v>
      </c>
      <c r="P68" s="13">
        <v>0</v>
      </c>
      <c r="Q68" s="13">
        <v>0</v>
      </c>
      <c r="R68" s="13">
        <v>1</v>
      </c>
      <c r="S68" s="13">
        <v>0</v>
      </c>
      <c r="T68" s="13">
        <v>1</v>
      </c>
      <c r="U68" s="9">
        <v>1</v>
      </c>
      <c r="V68" s="9">
        <v>1</v>
      </c>
      <c r="W68" s="15">
        <f t="shared" si="0"/>
        <v>4.498271832881608</v>
      </c>
      <c r="X68" s="16">
        <f t="shared" si="1"/>
        <v>0.98899426282998204</v>
      </c>
      <c r="Y68"/>
    </row>
    <row r="69" spans="2:25">
      <c r="B69" s="9">
        <v>1</v>
      </c>
      <c r="C69" s="3">
        <v>0</v>
      </c>
      <c r="D69" s="9">
        <v>0</v>
      </c>
      <c r="E69" s="3">
        <v>1</v>
      </c>
      <c r="F69" s="14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9">
        <v>1</v>
      </c>
      <c r="V69" s="9">
        <v>1</v>
      </c>
      <c r="W69" s="15">
        <f t="shared" si="0"/>
        <v>-0.72145616970982751</v>
      </c>
      <c r="X69" s="16">
        <f t="shared" si="1"/>
        <v>0.3270724050667928</v>
      </c>
      <c r="Y69"/>
    </row>
    <row r="70" spans="2:25">
      <c r="B70" s="9">
        <v>1</v>
      </c>
      <c r="C70" s="3">
        <v>0</v>
      </c>
      <c r="D70" s="9">
        <v>0</v>
      </c>
      <c r="E70" s="3">
        <v>1</v>
      </c>
      <c r="F70" s="14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1</v>
      </c>
      <c r="M70" s="13">
        <v>0</v>
      </c>
      <c r="N70" s="13">
        <v>0</v>
      </c>
      <c r="O70" s="13">
        <v>0</v>
      </c>
      <c r="P70" s="13">
        <v>0</v>
      </c>
      <c r="Q70" s="13">
        <v>1</v>
      </c>
      <c r="R70" s="13">
        <v>0</v>
      </c>
      <c r="S70" s="13">
        <v>0</v>
      </c>
      <c r="T70" s="13">
        <v>0</v>
      </c>
      <c r="U70" s="9">
        <v>1</v>
      </c>
      <c r="V70" s="9">
        <v>1</v>
      </c>
      <c r="W70" s="15">
        <f t="shared" ref="W70:W133" si="2">SUMPRODUCT(B$2:U$2,B70:U70)</f>
        <v>2.3953302465446105</v>
      </c>
      <c r="X70" s="16">
        <f t="shared" ref="X70:X133" si="3">EXP(W70)/(1+EXP(W70))</f>
        <v>0.91647051763228948</v>
      </c>
      <c r="Y70"/>
    </row>
    <row r="71" spans="2:25">
      <c r="B71" s="9">
        <v>1</v>
      </c>
      <c r="C71" s="3">
        <v>0</v>
      </c>
      <c r="D71" s="9">
        <v>0</v>
      </c>
      <c r="E71" s="3">
        <v>1</v>
      </c>
      <c r="F71" s="14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1</v>
      </c>
      <c r="S71" s="13">
        <v>0</v>
      </c>
      <c r="T71" s="13">
        <v>1</v>
      </c>
      <c r="U71" s="9">
        <v>1</v>
      </c>
      <c r="V71" s="9">
        <v>1</v>
      </c>
      <c r="W71" s="15">
        <f t="shared" si="2"/>
        <v>2.7039914367547708</v>
      </c>
      <c r="X71" s="16">
        <f t="shared" si="3"/>
        <v>0.93726175905689102</v>
      </c>
      <c r="Y71"/>
    </row>
    <row r="72" spans="2:25">
      <c r="B72" s="9">
        <v>0</v>
      </c>
      <c r="C72" s="3">
        <v>0</v>
      </c>
      <c r="D72" s="9">
        <v>0</v>
      </c>
      <c r="E72" s="3">
        <v>1</v>
      </c>
      <c r="F72" s="14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1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1</v>
      </c>
      <c r="T72" s="13">
        <v>0</v>
      </c>
      <c r="U72" s="9">
        <v>1</v>
      </c>
      <c r="V72" s="9">
        <v>1</v>
      </c>
      <c r="W72" s="15">
        <f t="shared" si="2"/>
        <v>7.2217397132899541E-2</v>
      </c>
      <c r="X72" s="16">
        <f t="shared" si="3"/>
        <v>0.5180465067238087</v>
      </c>
      <c r="Y72"/>
    </row>
    <row r="73" spans="2:25">
      <c r="B73" s="9">
        <v>1</v>
      </c>
      <c r="C73" s="3">
        <v>0</v>
      </c>
      <c r="D73" s="9">
        <v>0</v>
      </c>
      <c r="E73" s="3">
        <v>1</v>
      </c>
      <c r="F73" s="14">
        <v>0</v>
      </c>
      <c r="G73" s="13">
        <v>0</v>
      </c>
      <c r="H73" s="13">
        <v>0</v>
      </c>
      <c r="I73" s="13">
        <v>1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1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9">
        <v>1</v>
      </c>
      <c r="V73" s="9">
        <v>1</v>
      </c>
      <c r="W73" s="15">
        <f t="shared" si="2"/>
        <v>5.4443032197156009</v>
      </c>
      <c r="X73" s="16">
        <f t="shared" si="3"/>
        <v>0.99569773977771381</v>
      </c>
      <c r="Y73"/>
    </row>
    <row r="74" spans="2:25">
      <c r="B74" s="9">
        <v>0</v>
      </c>
      <c r="C74" s="3">
        <v>1</v>
      </c>
      <c r="D74" s="9">
        <v>1</v>
      </c>
      <c r="E74" s="3">
        <v>0</v>
      </c>
      <c r="F74" s="14">
        <v>0</v>
      </c>
      <c r="G74" s="13">
        <v>0</v>
      </c>
      <c r="H74" s="13">
        <v>0</v>
      </c>
      <c r="I74" s="13">
        <v>0</v>
      </c>
      <c r="J74" s="13">
        <v>1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9">
        <v>1</v>
      </c>
      <c r="V74" s="9">
        <v>1</v>
      </c>
      <c r="W74" s="15">
        <f t="shared" si="2"/>
        <v>1.9685423115444016</v>
      </c>
      <c r="X74" s="16">
        <f t="shared" si="3"/>
        <v>0.87745445688061019</v>
      </c>
      <c r="Y74"/>
    </row>
    <row r="75" spans="2:25">
      <c r="B75" s="9">
        <v>0</v>
      </c>
      <c r="C75" s="3">
        <v>1</v>
      </c>
      <c r="D75" s="9">
        <v>1</v>
      </c>
      <c r="E75" s="3">
        <v>0</v>
      </c>
      <c r="F75" s="14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1</v>
      </c>
      <c r="P75" s="13">
        <v>0</v>
      </c>
      <c r="Q75" s="13">
        <v>1</v>
      </c>
      <c r="R75" s="13">
        <v>0</v>
      </c>
      <c r="S75" s="13">
        <v>0</v>
      </c>
      <c r="T75" s="13">
        <v>1</v>
      </c>
      <c r="U75" s="9">
        <v>1</v>
      </c>
      <c r="V75" s="9">
        <v>1</v>
      </c>
      <c r="W75" s="15">
        <f t="shared" si="2"/>
        <v>4.5748507518888797</v>
      </c>
      <c r="X75" s="16">
        <f t="shared" si="3"/>
        <v>0.98979732997607739</v>
      </c>
      <c r="Y75"/>
    </row>
    <row r="76" spans="2:25">
      <c r="B76" s="9">
        <v>0</v>
      </c>
      <c r="C76" s="3">
        <v>0</v>
      </c>
      <c r="D76" s="9">
        <v>0</v>
      </c>
      <c r="E76" s="3">
        <v>1</v>
      </c>
      <c r="F76" s="14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1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9">
        <v>1</v>
      </c>
      <c r="V76" s="9">
        <v>1</v>
      </c>
      <c r="W76" s="15">
        <f t="shared" si="2"/>
        <v>1.3604303932756361</v>
      </c>
      <c r="X76" s="16">
        <f t="shared" si="3"/>
        <v>0.79582963899590842</v>
      </c>
      <c r="Y76"/>
    </row>
    <row r="77" spans="2:25">
      <c r="B77" s="9">
        <v>1</v>
      </c>
      <c r="C77" s="3">
        <v>0</v>
      </c>
      <c r="D77" s="9">
        <v>0</v>
      </c>
      <c r="E77" s="3">
        <v>0</v>
      </c>
      <c r="F77" s="14">
        <v>0</v>
      </c>
      <c r="G77" s="13">
        <v>0</v>
      </c>
      <c r="H77" s="13">
        <v>0</v>
      </c>
      <c r="I77" s="13">
        <v>1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1</v>
      </c>
      <c r="Q77" s="13">
        <v>0</v>
      </c>
      <c r="R77" s="13">
        <v>0</v>
      </c>
      <c r="S77" s="13">
        <v>0</v>
      </c>
      <c r="T77" s="13">
        <v>0</v>
      </c>
      <c r="U77" s="9">
        <v>1</v>
      </c>
      <c r="V77" s="9">
        <v>1</v>
      </c>
      <c r="W77" s="15">
        <f t="shared" si="2"/>
        <v>2.5275271243729702</v>
      </c>
      <c r="X77" s="16">
        <f t="shared" si="3"/>
        <v>0.92604918401678904</v>
      </c>
      <c r="Y77"/>
    </row>
    <row r="78" spans="2:25">
      <c r="B78" s="9">
        <v>1</v>
      </c>
      <c r="C78" s="3">
        <v>0</v>
      </c>
      <c r="D78" s="9">
        <v>1</v>
      </c>
      <c r="E78" s="3">
        <v>0</v>
      </c>
      <c r="F78" s="14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1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9">
        <v>1</v>
      </c>
      <c r="V78" s="9">
        <v>1</v>
      </c>
      <c r="W78" s="15">
        <f t="shared" si="2"/>
        <v>0.95809286154892936</v>
      </c>
      <c r="X78" s="16">
        <f t="shared" si="3"/>
        <v>0.72273980179754449</v>
      </c>
      <c r="Y78"/>
    </row>
    <row r="79" spans="2:25">
      <c r="B79" s="9">
        <v>0</v>
      </c>
      <c r="C79" s="3">
        <v>1</v>
      </c>
      <c r="D79" s="9">
        <v>0</v>
      </c>
      <c r="E79" s="3">
        <v>1</v>
      </c>
      <c r="F79" s="14">
        <v>0</v>
      </c>
      <c r="G79" s="13">
        <v>0</v>
      </c>
      <c r="H79" s="13">
        <v>0</v>
      </c>
      <c r="I79" s="13">
        <v>0</v>
      </c>
      <c r="J79" s="13">
        <v>1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1</v>
      </c>
      <c r="Q79" s="13">
        <v>0</v>
      </c>
      <c r="R79" s="13">
        <v>0</v>
      </c>
      <c r="S79" s="13">
        <v>0</v>
      </c>
      <c r="T79" s="13">
        <v>1</v>
      </c>
      <c r="U79" s="9">
        <v>1</v>
      </c>
      <c r="V79" s="9">
        <v>1</v>
      </c>
      <c r="W79" s="15">
        <f t="shared" si="2"/>
        <v>2.8444471496632686</v>
      </c>
      <c r="X79" s="16">
        <f t="shared" si="3"/>
        <v>0.94503093810156003</v>
      </c>
      <c r="Y79"/>
    </row>
    <row r="80" spans="2:25">
      <c r="B80" s="9">
        <v>1</v>
      </c>
      <c r="C80" s="3">
        <v>0</v>
      </c>
      <c r="D80" s="9">
        <v>0</v>
      </c>
      <c r="E80" s="3">
        <v>1</v>
      </c>
      <c r="F80" s="14">
        <v>0</v>
      </c>
      <c r="G80" s="13">
        <v>0</v>
      </c>
      <c r="H80" s="13">
        <v>0</v>
      </c>
      <c r="I80" s="13">
        <v>1</v>
      </c>
      <c r="J80" s="13">
        <v>1</v>
      </c>
      <c r="K80" s="13">
        <v>0</v>
      </c>
      <c r="L80" s="13">
        <v>0</v>
      </c>
      <c r="M80" s="13">
        <v>0</v>
      </c>
      <c r="N80" s="13">
        <v>0</v>
      </c>
      <c r="O80" s="13">
        <v>1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9">
        <v>1</v>
      </c>
      <c r="V80" s="9">
        <v>1</v>
      </c>
      <c r="W80" s="15">
        <f t="shared" si="2"/>
        <v>7.9816009486104385</v>
      </c>
      <c r="X80" s="16">
        <f t="shared" si="3"/>
        <v>0.99965842476037159</v>
      </c>
      <c r="Y80"/>
    </row>
    <row r="81" spans="2:25">
      <c r="B81" s="9">
        <v>0</v>
      </c>
      <c r="C81" s="3">
        <v>1</v>
      </c>
      <c r="D81" s="9">
        <v>0</v>
      </c>
      <c r="E81" s="3">
        <v>1</v>
      </c>
      <c r="F81" s="14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1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9">
        <v>1</v>
      </c>
      <c r="V81" s="9">
        <v>1</v>
      </c>
      <c r="W81" s="15">
        <f t="shared" si="2"/>
        <v>1.0728242264170098</v>
      </c>
      <c r="X81" s="16">
        <f t="shared" si="3"/>
        <v>0.74513363447822811</v>
      </c>
      <c r="Y81"/>
    </row>
    <row r="82" spans="2:25">
      <c r="B82" s="9">
        <v>0</v>
      </c>
      <c r="C82" s="3">
        <v>1</v>
      </c>
      <c r="D82" s="9">
        <v>0</v>
      </c>
      <c r="E82" s="3">
        <v>1</v>
      </c>
      <c r="F82" s="14">
        <v>1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1</v>
      </c>
      <c r="U82" s="9">
        <v>1</v>
      </c>
      <c r="V82" s="9">
        <v>1</v>
      </c>
      <c r="W82" s="15">
        <f t="shared" si="2"/>
        <v>4.5932132946628066</v>
      </c>
      <c r="X82" s="16">
        <f t="shared" si="3"/>
        <v>0.98998110745690826</v>
      </c>
      <c r="Y82"/>
    </row>
    <row r="83" spans="2:25">
      <c r="B83" s="9">
        <v>0</v>
      </c>
      <c r="C83" s="3">
        <v>1</v>
      </c>
      <c r="D83" s="9">
        <v>0</v>
      </c>
      <c r="E83" s="3">
        <v>0</v>
      </c>
      <c r="F83" s="14">
        <v>0</v>
      </c>
      <c r="G83" s="13">
        <v>0</v>
      </c>
      <c r="H83" s="13">
        <v>0</v>
      </c>
      <c r="I83" s="13">
        <v>1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9">
        <v>1</v>
      </c>
      <c r="V83" s="9">
        <v>1</v>
      </c>
      <c r="W83" s="15">
        <f t="shared" si="2"/>
        <v>4.2908828491186766</v>
      </c>
      <c r="X83" s="16">
        <f t="shared" si="3"/>
        <v>0.98649212973265521</v>
      </c>
      <c r="Y83"/>
    </row>
    <row r="84" spans="2:25">
      <c r="B84" s="9">
        <v>0</v>
      </c>
      <c r="C84" s="3">
        <v>1</v>
      </c>
      <c r="D84" s="9">
        <v>0</v>
      </c>
      <c r="E84" s="3">
        <v>1</v>
      </c>
      <c r="F84" s="14">
        <v>0</v>
      </c>
      <c r="G84" s="13">
        <v>0</v>
      </c>
      <c r="H84" s="13">
        <v>0</v>
      </c>
      <c r="I84" s="13">
        <v>0</v>
      </c>
      <c r="J84" s="13">
        <v>1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9">
        <v>1</v>
      </c>
      <c r="V84" s="9">
        <v>1</v>
      </c>
      <c r="W84" s="15">
        <f t="shared" si="2"/>
        <v>2.1491588459056992</v>
      </c>
      <c r="X84" s="16">
        <f t="shared" si="3"/>
        <v>0.89559014804680104</v>
      </c>
      <c r="Y84"/>
    </row>
    <row r="85" spans="2:25">
      <c r="B85" s="9">
        <v>0</v>
      </c>
      <c r="C85" s="3">
        <v>1</v>
      </c>
      <c r="D85" s="9">
        <v>1</v>
      </c>
      <c r="E85" s="3">
        <v>0</v>
      </c>
      <c r="F85" s="14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1</v>
      </c>
      <c r="S85" s="13">
        <v>0</v>
      </c>
      <c r="T85" s="13">
        <v>0</v>
      </c>
      <c r="U85" s="9">
        <v>1</v>
      </c>
      <c r="V85" s="9">
        <v>1</v>
      </c>
      <c r="W85" s="15">
        <f t="shared" si="2"/>
        <v>0.73136544733157749</v>
      </c>
      <c r="X85" s="16">
        <f t="shared" si="3"/>
        <v>0.6751048390511305</v>
      </c>
      <c r="Y85"/>
    </row>
    <row r="86" spans="2:25">
      <c r="B86" s="9">
        <v>1</v>
      </c>
      <c r="C86" s="3">
        <v>0</v>
      </c>
      <c r="D86" s="9">
        <v>1</v>
      </c>
      <c r="E86" s="3">
        <v>0</v>
      </c>
      <c r="F86" s="14">
        <v>0</v>
      </c>
      <c r="G86" s="13">
        <v>0</v>
      </c>
      <c r="H86" s="13">
        <v>0</v>
      </c>
      <c r="I86" s="13">
        <v>0</v>
      </c>
      <c r="J86" s="13">
        <v>0</v>
      </c>
      <c r="K86" s="13">
        <v>1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9">
        <v>1</v>
      </c>
      <c r="V86" s="9">
        <v>1</v>
      </c>
      <c r="W86" s="15">
        <f t="shared" si="2"/>
        <v>1.5726722035827474</v>
      </c>
      <c r="X86" s="16">
        <f t="shared" si="3"/>
        <v>0.82816421840905707</v>
      </c>
      <c r="Y86"/>
    </row>
    <row r="87" spans="2:25">
      <c r="B87" s="9">
        <v>0</v>
      </c>
      <c r="C87" s="3">
        <v>0</v>
      </c>
      <c r="D87" s="9">
        <v>0</v>
      </c>
      <c r="E87" s="3">
        <v>0</v>
      </c>
      <c r="F87" s="14">
        <v>1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1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9">
        <v>1</v>
      </c>
      <c r="V87" s="9">
        <v>1</v>
      </c>
      <c r="W87" s="15">
        <f t="shared" si="2"/>
        <v>4.2655391039913901</v>
      </c>
      <c r="X87" s="16">
        <f t="shared" si="3"/>
        <v>0.98615021666858682</v>
      </c>
      <c r="Y87"/>
    </row>
    <row r="88" spans="2:25">
      <c r="B88" s="9">
        <v>0</v>
      </c>
      <c r="C88" s="3">
        <v>1</v>
      </c>
      <c r="D88" s="9">
        <v>0</v>
      </c>
      <c r="E88" s="3">
        <v>1</v>
      </c>
      <c r="F88" s="14">
        <v>0</v>
      </c>
      <c r="G88" s="13">
        <v>0</v>
      </c>
      <c r="H88" s="13">
        <v>1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9">
        <v>1</v>
      </c>
      <c r="V88" s="9">
        <v>1</v>
      </c>
      <c r="W88" s="15">
        <f t="shared" si="2"/>
        <v>-2.4086517731084323</v>
      </c>
      <c r="X88" s="16">
        <f t="shared" si="3"/>
        <v>8.2515330300815856E-2</v>
      </c>
      <c r="Y88"/>
    </row>
    <row r="89" spans="2:25">
      <c r="B89" s="9">
        <v>0</v>
      </c>
      <c r="C89" s="3">
        <v>1</v>
      </c>
      <c r="D89" s="9">
        <v>1</v>
      </c>
      <c r="E89" s="3">
        <v>0</v>
      </c>
      <c r="F89" s="14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1</v>
      </c>
      <c r="N89" s="13">
        <v>0</v>
      </c>
      <c r="O89" s="13">
        <v>0</v>
      </c>
      <c r="P89" s="13">
        <v>0</v>
      </c>
      <c r="Q89" s="13">
        <v>0</v>
      </c>
      <c r="R89" s="13">
        <v>1</v>
      </c>
      <c r="S89" s="13">
        <v>0</v>
      </c>
      <c r="T89" s="13">
        <v>0</v>
      </c>
      <c r="U89" s="9">
        <v>1</v>
      </c>
      <c r="V89" s="9">
        <v>1</v>
      </c>
      <c r="W89" s="15">
        <f t="shared" si="2"/>
        <v>2.5915310129516316</v>
      </c>
      <c r="X89" s="16">
        <f t="shared" si="3"/>
        <v>0.93031453718742474</v>
      </c>
      <c r="Y89"/>
    </row>
    <row r="90" spans="2:25">
      <c r="B90" s="9">
        <v>0</v>
      </c>
      <c r="C90" s="3">
        <v>1</v>
      </c>
      <c r="D90" s="9">
        <v>0</v>
      </c>
      <c r="E90" s="3">
        <v>1</v>
      </c>
      <c r="F90" s="14">
        <v>1</v>
      </c>
      <c r="G90" s="13">
        <v>0</v>
      </c>
      <c r="H90" s="13">
        <v>0</v>
      </c>
      <c r="I90" s="13">
        <v>1</v>
      </c>
      <c r="J90" s="13">
        <v>1</v>
      </c>
      <c r="K90" s="13">
        <v>0</v>
      </c>
      <c r="L90" s="13">
        <v>0</v>
      </c>
      <c r="M90" s="13">
        <v>1</v>
      </c>
      <c r="N90" s="13">
        <v>0</v>
      </c>
      <c r="O90" s="13">
        <v>1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9">
        <v>1</v>
      </c>
      <c r="V90" s="9">
        <v>1</v>
      </c>
      <c r="W90" s="15">
        <f t="shared" si="2"/>
        <v>13.031109236820541</v>
      </c>
      <c r="X90" s="16">
        <f t="shared" si="3"/>
        <v>0.999997808910015</v>
      </c>
      <c r="Y90"/>
    </row>
    <row r="91" spans="2:25">
      <c r="B91" s="9">
        <v>0</v>
      </c>
      <c r="C91" s="3">
        <v>0</v>
      </c>
      <c r="D91" s="9">
        <v>0</v>
      </c>
      <c r="E91" s="3">
        <v>1</v>
      </c>
      <c r="F91" s="14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9">
        <v>1</v>
      </c>
      <c r="V91" s="9">
        <v>1</v>
      </c>
      <c r="W91" s="15">
        <f t="shared" si="2"/>
        <v>-0.42487734958655687</v>
      </c>
      <c r="X91" s="16">
        <f t="shared" si="3"/>
        <v>0.39535023429798233</v>
      </c>
      <c r="Y91"/>
    </row>
    <row r="92" spans="2:25">
      <c r="B92" s="9">
        <v>0</v>
      </c>
      <c r="C92" s="3">
        <v>1</v>
      </c>
      <c r="D92" s="9">
        <v>1</v>
      </c>
      <c r="E92" s="3">
        <v>0</v>
      </c>
      <c r="F92" s="14">
        <v>1</v>
      </c>
      <c r="G92" s="13">
        <v>0</v>
      </c>
      <c r="H92" s="13">
        <v>0</v>
      </c>
      <c r="I92" s="13">
        <v>0</v>
      </c>
      <c r="J92" s="13">
        <v>1</v>
      </c>
      <c r="K92" s="13">
        <v>0</v>
      </c>
      <c r="L92" s="13">
        <v>0</v>
      </c>
      <c r="M92" s="13">
        <v>0</v>
      </c>
      <c r="N92" s="13">
        <v>0</v>
      </c>
      <c r="O92" s="13">
        <v>1</v>
      </c>
      <c r="P92" s="13">
        <v>0</v>
      </c>
      <c r="Q92" s="13">
        <v>0</v>
      </c>
      <c r="R92" s="13">
        <v>1</v>
      </c>
      <c r="S92" s="13">
        <v>0</v>
      </c>
      <c r="T92" s="13">
        <v>0</v>
      </c>
      <c r="U92" s="9">
        <v>1</v>
      </c>
      <c r="V92" s="9">
        <v>1</v>
      </c>
      <c r="W92" s="15">
        <f t="shared" si="2"/>
        <v>7.5856517215019217</v>
      </c>
      <c r="X92" s="16">
        <f t="shared" si="3"/>
        <v>0.99949257380007317</v>
      </c>
      <c r="Y92"/>
    </row>
    <row r="93" spans="2:25">
      <c r="B93" s="9">
        <v>0</v>
      </c>
      <c r="C93" s="3">
        <v>0</v>
      </c>
      <c r="D93" s="9">
        <v>0</v>
      </c>
      <c r="E93" s="3">
        <v>1</v>
      </c>
      <c r="F93" s="14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1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9">
        <v>1</v>
      </c>
      <c r="V93" s="9">
        <v>1</v>
      </c>
      <c r="W93" s="15">
        <f t="shared" si="2"/>
        <v>1.3604303932756361</v>
      </c>
      <c r="X93" s="16">
        <f t="shared" si="3"/>
        <v>0.79582963899590842</v>
      </c>
      <c r="Y93"/>
    </row>
    <row r="94" spans="2:25">
      <c r="B94" s="9">
        <v>1</v>
      </c>
      <c r="C94" s="3">
        <v>0</v>
      </c>
      <c r="D94" s="9">
        <v>1</v>
      </c>
      <c r="E94" s="3">
        <v>0</v>
      </c>
      <c r="F94" s="14">
        <v>1</v>
      </c>
      <c r="G94" s="13">
        <v>0</v>
      </c>
      <c r="H94" s="13">
        <v>1</v>
      </c>
      <c r="I94" s="13">
        <v>0</v>
      </c>
      <c r="J94" s="13">
        <v>0</v>
      </c>
      <c r="K94" s="13">
        <v>1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9">
        <v>1</v>
      </c>
      <c r="V94" s="9">
        <v>1</v>
      </c>
      <c r="W94" s="15">
        <f t="shared" si="2"/>
        <v>2.4081847493328121</v>
      </c>
      <c r="X94" s="16">
        <f t="shared" si="3"/>
        <v>0.91744930604570452</v>
      </c>
      <c r="Y94"/>
    </row>
    <row r="95" spans="2:25">
      <c r="B95" s="9">
        <v>0</v>
      </c>
      <c r="C95" s="3">
        <v>1</v>
      </c>
      <c r="D95" s="9">
        <v>0</v>
      </c>
      <c r="E95" s="3">
        <v>1</v>
      </c>
      <c r="F95" s="14">
        <v>0</v>
      </c>
      <c r="G95" s="13">
        <v>0</v>
      </c>
      <c r="H95" s="13">
        <v>0</v>
      </c>
      <c r="I95" s="13">
        <v>0</v>
      </c>
      <c r="J95" s="13">
        <v>1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9">
        <v>1</v>
      </c>
      <c r="V95" s="9">
        <v>1</v>
      </c>
      <c r="W95" s="15">
        <f t="shared" si="2"/>
        <v>2.1491588459056992</v>
      </c>
      <c r="X95" s="16">
        <f t="shared" si="3"/>
        <v>0.89559014804680104</v>
      </c>
      <c r="Y95"/>
    </row>
    <row r="96" spans="2:25">
      <c r="B96" s="9">
        <v>0</v>
      </c>
      <c r="C96" s="3">
        <v>1</v>
      </c>
      <c r="D96" s="9">
        <v>1</v>
      </c>
      <c r="E96" s="3">
        <v>0</v>
      </c>
      <c r="F96" s="14">
        <v>0</v>
      </c>
      <c r="G96" s="13">
        <v>0</v>
      </c>
      <c r="H96" s="13">
        <v>0</v>
      </c>
      <c r="I96" s="13">
        <v>1</v>
      </c>
      <c r="J96" s="13">
        <v>0</v>
      </c>
      <c r="K96" s="13">
        <v>0</v>
      </c>
      <c r="L96" s="13">
        <v>0</v>
      </c>
      <c r="M96" s="13">
        <v>1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1</v>
      </c>
      <c r="T96" s="13">
        <v>1</v>
      </c>
      <c r="U96" s="9">
        <v>1</v>
      </c>
      <c r="V96" s="9">
        <v>1</v>
      </c>
      <c r="W96" s="15">
        <f t="shared" si="2"/>
        <v>6.7584623511708877</v>
      </c>
      <c r="X96" s="16">
        <f t="shared" si="3"/>
        <v>0.99884033335567834</v>
      </c>
      <c r="Y96"/>
    </row>
    <row r="97" spans="2:25">
      <c r="B97" s="9">
        <v>0</v>
      </c>
      <c r="C97" s="3">
        <v>1</v>
      </c>
      <c r="D97" s="9">
        <v>0</v>
      </c>
      <c r="E97" s="3">
        <v>1</v>
      </c>
      <c r="F97" s="14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1</v>
      </c>
      <c r="P97" s="13">
        <v>0</v>
      </c>
      <c r="Q97" s="13">
        <v>0</v>
      </c>
      <c r="R97" s="13">
        <v>1</v>
      </c>
      <c r="S97" s="13">
        <v>0</v>
      </c>
      <c r="T97" s="13">
        <v>0</v>
      </c>
      <c r="U97" s="9">
        <v>1</v>
      </c>
      <c r="V97" s="9">
        <v>1</v>
      </c>
      <c r="W97" s="15">
        <f t="shared" si="2"/>
        <v>2.3729450910990226</v>
      </c>
      <c r="X97" s="16">
        <f t="shared" si="3"/>
        <v>0.91474082908034626</v>
      </c>
      <c r="Y97"/>
    </row>
    <row r="98" spans="2:25">
      <c r="B98" s="9">
        <v>1</v>
      </c>
      <c r="C98" s="3">
        <v>0</v>
      </c>
      <c r="D98" s="9">
        <v>1</v>
      </c>
      <c r="E98" s="3">
        <v>0</v>
      </c>
      <c r="F98" s="14">
        <v>0</v>
      </c>
      <c r="G98" s="13">
        <v>0</v>
      </c>
      <c r="H98" s="13">
        <v>1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1</v>
      </c>
      <c r="S98" s="13">
        <v>0</v>
      </c>
      <c r="T98" s="13">
        <v>1</v>
      </c>
      <c r="U98" s="9">
        <v>1</v>
      </c>
      <c r="V98" s="9">
        <v>1</v>
      </c>
      <c r="W98" s="15">
        <f t="shared" si="2"/>
        <v>0.50286201227417904</v>
      </c>
      <c r="X98" s="16">
        <f t="shared" si="3"/>
        <v>0.62313167860732177</v>
      </c>
      <c r="Y98"/>
    </row>
    <row r="99" spans="2:25">
      <c r="B99" s="9">
        <v>1</v>
      </c>
      <c r="C99" s="3">
        <v>0</v>
      </c>
      <c r="D99" s="9">
        <v>0</v>
      </c>
      <c r="E99" s="3">
        <v>1</v>
      </c>
      <c r="F99" s="14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9">
        <v>1</v>
      </c>
      <c r="V99" s="9">
        <v>1</v>
      </c>
      <c r="W99" s="15">
        <f t="shared" si="2"/>
        <v>-0.72145616970982751</v>
      </c>
      <c r="X99" s="16">
        <f t="shared" si="3"/>
        <v>0.3270724050667928</v>
      </c>
      <c r="Y99"/>
    </row>
    <row r="100" spans="2:25">
      <c r="B100" s="9">
        <v>0</v>
      </c>
      <c r="C100" s="3">
        <v>1</v>
      </c>
      <c r="D100" s="9">
        <v>0</v>
      </c>
      <c r="E100" s="3">
        <v>1</v>
      </c>
      <c r="F100" s="14">
        <v>0</v>
      </c>
      <c r="G100" s="13">
        <v>0</v>
      </c>
      <c r="H100" s="13">
        <v>0</v>
      </c>
      <c r="I100" s="13">
        <v>0</v>
      </c>
      <c r="J100" s="13">
        <v>1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9">
        <v>1</v>
      </c>
      <c r="V100" s="9">
        <v>1</v>
      </c>
      <c r="W100" s="15">
        <f t="shared" si="2"/>
        <v>2.1491588459056992</v>
      </c>
      <c r="X100" s="16">
        <f t="shared" si="3"/>
        <v>0.89559014804680104</v>
      </c>
      <c r="Y100"/>
    </row>
    <row r="101" spans="2:25">
      <c r="B101" s="9">
        <v>0</v>
      </c>
      <c r="C101" s="3">
        <v>1</v>
      </c>
      <c r="D101" s="9">
        <v>0</v>
      </c>
      <c r="E101" s="3">
        <v>0</v>
      </c>
      <c r="F101" s="14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9">
        <v>1</v>
      </c>
      <c r="V101" s="9">
        <v>1</v>
      </c>
      <c r="W101" s="15">
        <f t="shared" si="2"/>
        <v>-0.41391343090060456</v>
      </c>
      <c r="X101" s="16">
        <f t="shared" si="3"/>
        <v>0.39797412610304883</v>
      </c>
      <c r="Y101"/>
    </row>
    <row r="102" spans="2:25">
      <c r="B102" s="9">
        <v>1</v>
      </c>
      <c r="C102" s="3">
        <v>0</v>
      </c>
      <c r="D102" s="9">
        <v>1</v>
      </c>
      <c r="E102" s="3">
        <v>0</v>
      </c>
      <c r="F102" s="14">
        <v>0</v>
      </c>
      <c r="G102" s="13">
        <v>0</v>
      </c>
      <c r="H102" s="13">
        <v>0</v>
      </c>
      <c r="I102" s="13">
        <v>1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1</v>
      </c>
      <c r="S102" s="13">
        <v>0</v>
      </c>
      <c r="T102" s="13">
        <v>0</v>
      </c>
      <c r="U102" s="9">
        <v>1</v>
      </c>
      <c r="V102" s="9">
        <v>1</v>
      </c>
      <c r="W102" s="15">
        <f t="shared" si="2"/>
        <v>5.102844440630169</v>
      </c>
      <c r="X102" s="16">
        <f t="shared" si="3"/>
        <v>0.99395730675439331</v>
      </c>
      <c r="Y102"/>
    </row>
    <row r="103" spans="2:25">
      <c r="B103" s="9">
        <v>0</v>
      </c>
      <c r="C103" s="3">
        <v>0</v>
      </c>
      <c r="D103" s="9">
        <v>0</v>
      </c>
      <c r="E103" s="3">
        <v>1</v>
      </c>
      <c r="F103" s="14">
        <v>0</v>
      </c>
      <c r="G103" s="13">
        <v>0</v>
      </c>
      <c r="H103" s="13">
        <v>1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9">
        <v>1</v>
      </c>
      <c r="V103" s="9">
        <v>1</v>
      </c>
      <c r="W103" s="15">
        <f t="shared" si="2"/>
        <v>-2.4453902397058513</v>
      </c>
      <c r="X103" s="16">
        <f t="shared" si="3"/>
        <v>7.9776306246696183E-2</v>
      </c>
      <c r="Y103"/>
    </row>
    <row r="104" spans="2:25">
      <c r="B104" s="9">
        <v>1</v>
      </c>
      <c r="C104" s="3">
        <v>0</v>
      </c>
      <c r="D104" s="9">
        <v>1</v>
      </c>
      <c r="E104" s="3">
        <v>0</v>
      </c>
      <c r="F104" s="14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1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9">
        <v>1</v>
      </c>
      <c r="V104" s="9">
        <v>1</v>
      </c>
      <c r="W104" s="15">
        <f t="shared" si="2"/>
        <v>1.5726722035827474</v>
      </c>
      <c r="X104" s="16">
        <f t="shared" si="3"/>
        <v>0.82816421840905707</v>
      </c>
      <c r="Y104"/>
    </row>
    <row r="105" spans="2:25">
      <c r="B105" s="9">
        <v>1</v>
      </c>
      <c r="C105" s="3">
        <v>0</v>
      </c>
      <c r="D105" s="9">
        <v>1</v>
      </c>
      <c r="E105" s="3">
        <v>0</v>
      </c>
      <c r="F105" s="14">
        <v>0</v>
      </c>
      <c r="G105" s="13">
        <v>0</v>
      </c>
      <c r="H105" s="13">
        <v>0</v>
      </c>
      <c r="I105" s="13">
        <v>1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9">
        <v>1</v>
      </c>
      <c r="V105" s="9">
        <v>1</v>
      </c>
      <c r="W105" s="15">
        <f t="shared" si="2"/>
        <v>3.8027235759481557</v>
      </c>
      <c r="X105" s="16">
        <f t="shared" si="3"/>
        <v>0.97817694450242598</v>
      </c>
      <c r="Y105"/>
    </row>
    <row r="106" spans="2:25">
      <c r="B106" s="9">
        <v>0</v>
      </c>
      <c r="C106" s="3">
        <v>1</v>
      </c>
      <c r="D106" s="9">
        <v>0</v>
      </c>
      <c r="E106" s="3">
        <v>1</v>
      </c>
      <c r="F106" s="14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1</v>
      </c>
      <c r="N106" s="13">
        <v>0</v>
      </c>
      <c r="O106" s="13">
        <v>0</v>
      </c>
      <c r="P106" s="13">
        <v>1</v>
      </c>
      <c r="Q106" s="13">
        <v>1</v>
      </c>
      <c r="R106" s="13">
        <v>0</v>
      </c>
      <c r="S106" s="13">
        <v>0</v>
      </c>
      <c r="T106" s="13">
        <v>0</v>
      </c>
      <c r="U106" s="9">
        <v>1</v>
      </c>
      <c r="V106" s="9">
        <v>1</v>
      </c>
      <c r="W106" s="15">
        <f t="shared" si="2"/>
        <v>1.599304562656481</v>
      </c>
      <c r="X106" s="16">
        <f t="shared" si="3"/>
        <v>0.83192116572989627</v>
      </c>
      <c r="Y106"/>
    </row>
    <row r="107" spans="2:25">
      <c r="B107" s="9">
        <v>0</v>
      </c>
      <c r="C107" s="3">
        <v>1</v>
      </c>
      <c r="D107" s="9">
        <v>1</v>
      </c>
      <c r="E107" s="3">
        <v>0</v>
      </c>
      <c r="F107" s="14">
        <v>0</v>
      </c>
      <c r="G107" s="13">
        <v>0</v>
      </c>
      <c r="H107" s="13">
        <v>1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9">
        <v>1</v>
      </c>
      <c r="V107" s="9">
        <v>1</v>
      </c>
      <c r="W107" s="15">
        <f t="shared" si="2"/>
        <v>-2.5892683074697298</v>
      </c>
      <c r="X107" s="16">
        <f t="shared" si="3"/>
        <v>6.9832295554005677E-2</v>
      </c>
      <c r="Y107"/>
    </row>
    <row r="108" spans="2:25">
      <c r="B108" s="9">
        <v>1</v>
      </c>
      <c r="C108" s="3">
        <v>0</v>
      </c>
      <c r="D108" s="9">
        <v>0</v>
      </c>
      <c r="E108" s="3">
        <v>1</v>
      </c>
      <c r="F108" s="14">
        <v>0</v>
      </c>
      <c r="G108" s="13">
        <v>0</v>
      </c>
      <c r="H108" s="13">
        <v>0</v>
      </c>
      <c r="I108" s="13">
        <v>0</v>
      </c>
      <c r="J108" s="13">
        <v>1</v>
      </c>
      <c r="K108" s="13">
        <v>1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9">
        <v>1</v>
      </c>
      <c r="V108" s="9">
        <v>1</v>
      </c>
      <c r="W108" s="15">
        <f t="shared" si="2"/>
        <v>4.2905864668388825</v>
      </c>
      <c r="X108" s="16">
        <f t="shared" si="3"/>
        <v>0.98648817974842939</v>
      </c>
      <c r="Y108"/>
    </row>
    <row r="109" spans="2:25">
      <c r="B109" s="9">
        <v>0</v>
      </c>
      <c r="C109" s="3">
        <v>0</v>
      </c>
      <c r="D109" s="9">
        <v>1</v>
      </c>
      <c r="E109" s="3">
        <v>0</v>
      </c>
      <c r="F109" s="14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1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1</v>
      </c>
      <c r="U109" s="9">
        <v>1</v>
      </c>
      <c r="V109" s="9">
        <v>1</v>
      </c>
      <c r="W109" s="15">
        <f t="shared" si="2"/>
        <v>3.0793029560385876</v>
      </c>
      <c r="X109" s="16">
        <f t="shared" si="3"/>
        <v>0.95603089309838185</v>
      </c>
      <c r="Y109"/>
    </row>
    <row r="110" spans="2:25">
      <c r="B110" s="9">
        <v>1</v>
      </c>
      <c r="C110" s="3">
        <v>0</v>
      </c>
      <c r="D110" s="9">
        <v>0</v>
      </c>
      <c r="E110" s="3">
        <v>1</v>
      </c>
      <c r="F110" s="14">
        <v>0</v>
      </c>
      <c r="G110" s="13">
        <v>0</v>
      </c>
      <c r="H110" s="13">
        <v>0</v>
      </c>
      <c r="I110" s="13">
        <v>0</v>
      </c>
      <c r="J110" s="13">
        <v>1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1</v>
      </c>
      <c r="S110" s="13">
        <v>0</v>
      </c>
      <c r="T110" s="13">
        <v>0</v>
      </c>
      <c r="U110" s="9">
        <v>1</v>
      </c>
      <c r="V110" s="9">
        <v>1</v>
      </c>
      <c r="W110" s="15">
        <f t="shared" si="2"/>
        <v>3.1159624238670225</v>
      </c>
      <c r="X110" s="16">
        <f t="shared" si="3"/>
        <v>0.95754639834433752</v>
      </c>
      <c r="Y110"/>
    </row>
    <row r="111" spans="2:25">
      <c r="B111" s="9">
        <v>1</v>
      </c>
      <c r="C111" s="3">
        <v>0</v>
      </c>
      <c r="D111" s="9">
        <v>0</v>
      </c>
      <c r="E111" s="3">
        <v>1</v>
      </c>
      <c r="F111" s="14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1</v>
      </c>
      <c r="U111" s="9">
        <v>1</v>
      </c>
      <c r="V111" s="9">
        <v>1</v>
      </c>
      <c r="W111" s="15">
        <f t="shared" si="2"/>
        <v>1.403870572072758</v>
      </c>
      <c r="X111" s="16">
        <f t="shared" si="3"/>
        <v>0.80279737158051268</v>
      </c>
      <c r="Y111"/>
    </row>
    <row r="112" spans="2:25">
      <c r="B112" s="9">
        <v>0</v>
      </c>
      <c r="C112" s="3">
        <v>1</v>
      </c>
      <c r="D112" s="9">
        <v>1</v>
      </c>
      <c r="E112" s="3">
        <v>0</v>
      </c>
      <c r="F112" s="14">
        <v>1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1</v>
      </c>
      <c r="U112" s="9">
        <v>1</v>
      </c>
      <c r="V112" s="9">
        <v>1</v>
      </c>
      <c r="W112" s="15">
        <f t="shared" si="2"/>
        <v>4.4125967603015095</v>
      </c>
      <c r="X112" s="16">
        <f t="shared" si="3"/>
        <v>0.98802156719694567</v>
      </c>
      <c r="Y112"/>
    </row>
    <row r="113" spans="2:25">
      <c r="B113" s="9">
        <v>0</v>
      </c>
      <c r="C113" s="3">
        <v>1</v>
      </c>
      <c r="D113" s="9">
        <v>0</v>
      </c>
      <c r="E113" s="3">
        <v>1</v>
      </c>
      <c r="F113" s="14">
        <v>0</v>
      </c>
      <c r="G113" s="13">
        <v>0</v>
      </c>
      <c r="H113" s="13">
        <v>0</v>
      </c>
      <c r="I113" s="13">
        <v>0</v>
      </c>
      <c r="J113" s="13">
        <v>1</v>
      </c>
      <c r="K113" s="13">
        <v>0</v>
      </c>
      <c r="L113" s="13">
        <v>0</v>
      </c>
      <c r="M113" s="13">
        <v>1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9">
        <v>1</v>
      </c>
      <c r="V113" s="9">
        <v>1</v>
      </c>
      <c r="W113" s="15">
        <f t="shared" si="2"/>
        <v>4.0093244115257534</v>
      </c>
      <c r="X113" s="16">
        <f t="shared" si="3"/>
        <v>0.98217774629082577</v>
      </c>
      <c r="Y113"/>
    </row>
    <row r="114" spans="2:25">
      <c r="B114" s="9">
        <v>1</v>
      </c>
      <c r="C114" s="3">
        <v>0</v>
      </c>
      <c r="D114" s="9">
        <v>1</v>
      </c>
      <c r="E114" s="3">
        <v>0</v>
      </c>
      <c r="F114" s="14">
        <v>1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1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9">
        <v>1</v>
      </c>
      <c r="V114" s="9">
        <v>1</v>
      </c>
      <c r="W114" s="15">
        <f t="shared" si="2"/>
        <v>3.8141182974182883</v>
      </c>
      <c r="X114" s="16">
        <f t="shared" si="3"/>
        <v>0.97841886468735562</v>
      </c>
      <c r="Y114"/>
    </row>
    <row r="115" spans="2:25">
      <c r="B115" s="9">
        <v>1</v>
      </c>
      <c r="C115" s="3">
        <v>0</v>
      </c>
      <c r="D115" s="9">
        <v>1</v>
      </c>
      <c r="E115" s="3">
        <v>0</v>
      </c>
      <c r="F115" s="14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9">
        <v>1</v>
      </c>
      <c r="V115" s="9">
        <v>1</v>
      </c>
      <c r="W115" s="15">
        <f t="shared" si="2"/>
        <v>-0.90207270407112472</v>
      </c>
      <c r="X115" s="16">
        <f t="shared" si="3"/>
        <v>0.28862474235914876</v>
      </c>
      <c r="Y115"/>
    </row>
    <row r="116" spans="2:25">
      <c r="B116" s="9">
        <v>1</v>
      </c>
      <c r="C116" s="3">
        <v>0</v>
      </c>
      <c r="D116" s="9">
        <v>1</v>
      </c>
      <c r="E116" s="3">
        <v>0</v>
      </c>
      <c r="F116" s="14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1</v>
      </c>
      <c r="N116" s="13">
        <v>0</v>
      </c>
      <c r="O116" s="13">
        <v>0</v>
      </c>
      <c r="P116" s="13">
        <v>0</v>
      </c>
      <c r="Q116" s="13">
        <v>1</v>
      </c>
      <c r="R116" s="13">
        <v>0</v>
      </c>
      <c r="S116" s="13">
        <v>0</v>
      </c>
      <c r="T116" s="13">
        <v>0</v>
      </c>
      <c r="U116" s="9">
        <v>1</v>
      </c>
      <c r="V116" s="9">
        <v>1</v>
      </c>
      <c r="W116" s="15">
        <f t="shared" si="2"/>
        <v>2.5154091795995104</v>
      </c>
      <c r="X116" s="16">
        <f t="shared" si="3"/>
        <v>0.92521502537790956</v>
      </c>
      <c r="Y116"/>
    </row>
    <row r="117" spans="2:25">
      <c r="B117" s="9">
        <v>0</v>
      </c>
      <c r="C117" s="3">
        <v>1</v>
      </c>
      <c r="D117" s="9">
        <v>0</v>
      </c>
      <c r="E117" s="3">
        <v>1</v>
      </c>
      <c r="F117" s="14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9">
        <v>1</v>
      </c>
      <c r="V117" s="9">
        <v>1</v>
      </c>
      <c r="W117" s="15">
        <f t="shared" si="2"/>
        <v>-0.38813888298913796</v>
      </c>
      <c r="X117" s="16">
        <f t="shared" si="3"/>
        <v>0.40416540690293051</v>
      </c>
      <c r="Y117"/>
    </row>
    <row r="118" spans="2:25">
      <c r="B118" s="9">
        <v>1</v>
      </c>
      <c r="C118" s="3">
        <v>0</v>
      </c>
      <c r="D118" s="9">
        <v>0</v>
      </c>
      <c r="E118" s="3">
        <v>1</v>
      </c>
      <c r="F118" s="14">
        <v>0</v>
      </c>
      <c r="G118" s="13">
        <v>0</v>
      </c>
      <c r="H118" s="13">
        <v>0</v>
      </c>
      <c r="I118" s="13">
        <v>1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9">
        <v>1</v>
      </c>
      <c r="V118" s="9">
        <v>1</v>
      </c>
      <c r="W118" s="15">
        <f t="shared" si="2"/>
        <v>3.9833401103094528</v>
      </c>
      <c r="X118" s="16">
        <f t="shared" si="3"/>
        <v>0.98171715610320121</v>
      </c>
      <c r="Y118"/>
    </row>
    <row r="119" spans="2:25">
      <c r="B119" s="9">
        <v>1</v>
      </c>
      <c r="C119" s="3">
        <v>0</v>
      </c>
      <c r="D119" s="9">
        <v>0</v>
      </c>
      <c r="E119" s="3">
        <v>1</v>
      </c>
      <c r="F119" s="14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9">
        <v>1</v>
      </c>
      <c r="V119" s="9">
        <v>1</v>
      </c>
      <c r="W119" s="15">
        <f t="shared" si="2"/>
        <v>-0.72145616970982751</v>
      </c>
      <c r="X119" s="16">
        <f t="shared" si="3"/>
        <v>0.3270724050667928</v>
      </c>
      <c r="Y119"/>
    </row>
    <row r="120" spans="2:25">
      <c r="B120" s="9">
        <v>1</v>
      </c>
      <c r="C120" s="3">
        <v>0</v>
      </c>
      <c r="D120" s="9">
        <v>1</v>
      </c>
      <c r="E120" s="3">
        <v>0</v>
      </c>
      <c r="F120" s="14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1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9">
        <v>1</v>
      </c>
      <c r="V120" s="9">
        <v>1</v>
      </c>
      <c r="W120" s="15">
        <f t="shared" si="2"/>
        <v>0.5588904053350231</v>
      </c>
      <c r="X120" s="16">
        <f t="shared" si="3"/>
        <v>0.63619576263496069</v>
      </c>
      <c r="Y120"/>
    </row>
    <row r="121" spans="2:25">
      <c r="B121" s="9">
        <v>1</v>
      </c>
      <c r="C121" s="3">
        <v>0</v>
      </c>
      <c r="D121" s="9">
        <v>0</v>
      </c>
      <c r="E121" s="3">
        <v>1</v>
      </c>
      <c r="F121" s="14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1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9">
        <v>1</v>
      </c>
      <c r="V121" s="9">
        <v>1</v>
      </c>
      <c r="W121" s="15">
        <f t="shared" si="2"/>
        <v>1.1387093959102268</v>
      </c>
      <c r="X121" s="16">
        <f t="shared" si="3"/>
        <v>0.75744260374328354</v>
      </c>
      <c r="Y121"/>
    </row>
    <row r="122" spans="2:25">
      <c r="B122" s="9">
        <v>0</v>
      </c>
      <c r="C122" s="3">
        <v>1</v>
      </c>
      <c r="D122" s="9">
        <v>1</v>
      </c>
      <c r="E122" s="3">
        <v>0</v>
      </c>
      <c r="F122" s="14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1</v>
      </c>
      <c r="L122" s="13">
        <v>0</v>
      </c>
      <c r="M122" s="13">
        <v>1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1</v>
      </c>
      <c r="U122" s="9">
        <v>1</v>
      </c>
      <c r="V122" s="9">
        <v>1</v>
      </c>
      <c r="W122" s="15">
        <f t="shared" si="2"/>
        <v>5.8914817977060761</v>
      </c>
      <c r="X122" s="16">
        <f t="shared" si="3"/>
        <v>0.99724473283807447</v>
      </c>
      <c r="Y122"/>
    </row>
    <row r="123" spans="2:25">
      <c r="B123" s="9">
        <v>0</v>
      </c>
      <c r="C123" s="3">
        <v>0</v>
      </c>
      <c r="D123" s="9">
        <v>1</v>
      </c>
      <c r="E123" s="3">
        <v>0</v>
      </c>
      <c r="F123" s="14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1</v>
      </c>
      <c r="U123" s="9">
        <v>1</v>
      </c>
      <c r="V123" s="9">
        <v>1</v>
      </c>
      <c r="W123" s="15">
        <f t="shared" si="2"/>
        <v>1.5198328578347313</v>
      </c>
      <c r="X123" s="16">
        <f t="shared" si="3"/>
        <v>0.82051386674070215</v>
      </c>
      <c r="Y123"/>
    </row>
    <row r="124" spans="2:25">
      <c r="B124" s="9">
        <v>1</v>
      </c>
      <c r="C124" s="3">
        <v>0</v>
      </c>
      <c r="D124" s="9">
        <v>1</v>
      </c>
      <c r="E124" s="3">
        <v>0</v>
      </c>
      <c r="F124" s="14">
        <v>0</v>
      </c>
      <c r="G124" s="13">
        <v>0</v>
      </c>
      <c r="H124" s="13">
        <v>1</v>
      </c>
      <c r="I124" s="13">
        <v>0</v>
      </c>
      <c r="J124" s="13">
        <v>0</v>
      </c>
      <c r="K124" s="13">
        <v>0</v>
      </c>
      <c r="L124" s="13">
        <v>1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1</v>
      </c>
      <c r="U124" s="9">
        <v>1</v>
      </c>
      <c r="V124" s="9">
        <v>1</v>
      </c>
      <c r="W124" s="15">
        <f t="shared" si="2"/>
        <v>0.76221124579602295</v>
      </c>
      <c r="X124" s="16">
        <f t="shared" si="3"/>
        <v>0.68183362654316759</v>
      </c>
      <c r="Y124"/>
    </row>
    <row r="125" spans="2:25">
      <c r="B125" s="9">
        <v>0</v>
      </c>
      <c r="C125" s="3">
        <v>1</v>
      </c>
      <c r="D125" s="9">
        <v>0</v>
      </c>
      <c r="E125" s="3">
        <v>1</v>
      </c>
      <c r="F125" s="14">
        <v>0</v>
      </c>
      <c r="G125" s="13">
        <v>1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1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9">
        <v>1</v>
      </c>
      <c r="V125" s="9">
        <v>1</v>
      </c>
      <c r="W125" s="15">
        <f t="shared" si="2"/>
        <v>-1.2999772767843001</v>
      </c>
      <c r="X125" s="16">
        <f t="shared" si="3"/>
        <v>0.21416884126227276</v>
      </c>
      <c r="Y125"/>
    </row>
    <row r="126" spans="2:25">
      <c r="B126" s="9">
        <v>1</v>
      </c>
      <c r="C126" s="3">
        <v>0</v>
      </c>
      <c r="D126" s="9">
        <v>0</v>
      </c>
      <c r="E126" s="3">
        <v>1</v>
      </c>
      <c r="F126" s="14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1</v>
      </c>
      <c r="U126" s="9">
        <v>1</v>
      </c>
      <c r="V126" s="9">
        <v>1</v>
      </c>
      <c r="W126" s="15">
        <f t="shared" si="2"/>
        <v>1.403870572072758</v>
      </c>
      <c r="X126" s="16">
        <f t="shared" si="3"/>
        <v>0.80279737158051268</v>
      </c>
      <c r="Y126"/>
    </row>
    <row r="127" spans="2:25">
      <c r="B127" s="9">
        <v>1</v>
      </c>
      <c r="C127" s="3">
        <v>0</v>
      </c>
      <c r="D127" s="9">
        <v>1</v>
      </c>
      <c r="E127" s="3">
        <v>0</v>
      </c>
      <c r="F127" s="14">
        <v>0</v>
      </c>
      <c r="G127" s="13">
        <v>0</v>
      </c>
      <c r="H127" s="13">
        <v>0</v>
      </c>
      <c r="I127" s="13">
        <v>1</v>
      </c>
      <c r="J127" s="13">
        <v>1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9">
        <v>1</v>
      </c>
      <c r="V127" s="9">
        <v>1</v>
      </c>
      <c r="W127" s="15">
        <f t="shared" si="2"/>
        <v>6.3400213048429936</v>
      </c>
      <c r="X127" s="16">
        <f t="shared" si="3"/>
        <v>0.99823884249886807</v>
      </c>
      <c r="Y127"/>
    </row>
    <row r="128" spans="2:25">
      <c r="B128" s="9">
        <v>0</v>
      </c>
      <c r="C128" s="3">
        <v>1</v>
      </c>
      <c r="D128" s="9">
        <v>0</v>
      </c>
      <c r="E128" s="3">
        <v>1</v>
      </c>
      <c r="F128" s="14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9">
        <v>1</v>
      </c>
      <c r="V128" s="9">
        <v>1</v>
      </c>
      <c r="W128" s="15">
        <f t="shared" si="2"/>
        <v>-0.38813888298913796</v>
      </c>
      <c r="X128" s="16">
        <f t="shared" si="3"/>
        <v>0.40416540690293051</v>
      </c>
      <c r="Y128"/>
    </row>
    <row r="129" spans="2:25">
      <c r="B129" s="9">
        <v>0</v>
      </c>
      <c r="C129" s="3">
        <v>1</v>
      </c>
      <c r="D129" s="9">
        <v>1</v>
      </c>
      <c r="E129" s="3">
        <v>0</v>
      </c>
      <c r="F129" s="14">
        <v>1</v>
      </c>
      <c r="G129" s="13">
        <v>0</v>
      </c>
      <c r="H129" s="13">
        <v>0</v>
      </c>
      <c r="I129" s="13">
        <v>1</v>
      </c>
      <c r="J129" s="13">
        <v>0</v>
      </c>
      <c r="K129" s="13">
        <v>0</v>
      </c>
      <c r="L129" s="13">
        <v>0</v>
      </c>
      <c r="M129" s="13">
        <v>0</v>
      </c>
      <c r="N129" s="13">
        <v>1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1</v>
      </c>
      <c r="U129" s="9">
        <v>1</v>
      </c>
      <c r="V129" s="9">
        <v>1</v>
      </c>
      <c r="W129" s="15">
        <f t="shared" si="2"/>
        <v>10.902700783182983</v>
      </c>
      <c r="X129" s="16">
        <f t="shared" si="3"/>
        <v>0.99998159188929825</v>
      </c>
      <c r="Y129"/>
    </row>
    <row r="130" spans="2:25">
      <c r="B130" s="9">
        <v>0</v>
      </c>
      <c r="C130" s="3">
        <v>0</v>
      </c>
      <c r="D130" s="9">
        <v>0</v>
      </c>
      <c r="E130" s="3">
        <v>1</v>
      </c>
      <c r="F130" s="14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9">
        <v>1</v>
      </c>
      <c r="V130" s="9">
        <v>1</v>
      </c>
      <c r="W130" s="15">
        <f t="shared" si="2"/>
        <v>-0.42487734958655687</v>
      </c>
      <c r="X130" s="16">
        <f t="shared" si="3"/>
        <v>0.39535023429798233</v>
      </c>
      <c r="Y130"/>
    </row>
    <row r="131" spans="2:25">
      <c r="B131" s="9">
        <v>0</v>
      </c>
      <c r="C131" s="3">
        <v>1</v>
      </c>
      <c r="D131" s="9">
        <v>0</v>
      </c>
      <c r="E131" s="3">
        <v>0</v>
      </c>
      <c r="F131" s="14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9">
        <v>1</v>
      </c>
      <c r="V131" s="9">
        <v>1</v>
      </c>
      <c r="W131" s="15">
        <f t="shared" si="2"/>
        <v>-0.41391343090060456</v>
      </c>
      <c r="X131" s="16">
        <f t="shared" si="3"/>
        <v>0.39797412610304883</v>
      </c>
      <c r="Y131"/>
    </row>
    <row r="132" spans="2:25">
      <c r="B132" s="9">
        <v>0</v>
      </c>
      <c r="C132" s="3">
        <v>1</v>
      </c>
      <c r="D132" s="9">
        <v>1</v>
      </c>
      <c r="E132" s="3">
        <v>0</v>
      </c>
      <c r="F132" s="14">
        <v>0</v>
      </c>
      <c r="G132" s="13">
        <v>0</v>
      </c>
      <c r="H132" s="13">
        <v>0</v>
      </c>
      <c r="I132" s="13">
        <v>0</v>
      </c>
      <c r="J132" s="13">
        <v>1</v>
      </c>
      <c r="K132" s="13">
        <v>0</v>
      </c>
      <c r="L132" s="13">
        <v>1</v>
      </c>
      <c r="M132" s="13">
        <v>0</v>
      </c>
      <c r="N132" s="13">
        <v>0</v>
      </c>
      <c r="O132" s="13">
        <v>1</v>
      </c>
      <c r="P132" s="13">
        <v>0</v>
      </c>
      <c r="Q132" s="13">
        <v>0</v>
      </c>
      <c r="R132" s="13">
        <v>0</v>
      </c>
      <c r="S132" s="13">
        <v>0</v>
      </c>
      <c r="T132" s="13">
        <v>1</v>
      </c>
      <c r="U132" s="9">
        <v>1</v>
      </c>
      <c r="V132" s="9">
        <v>1</v>
      </c>
      <c r="W132" s="15">
        <f t="shared" si="2"/>
        <v>7.1143022609369915</v>
      </c>
      <c r="X132" s="16">
        <f t="shared" si="3"/>
        <v>0.9991872730164143</v>
      </c>
      <c r="Y132"/>
    </row>
    <row r="133" spans="2:25">
      <c r="B133" s="9">
        <v>1</v>
      </c>
      <c r="C133" s="3">
        <v>0</v>
      </c>
      <c r="D133" s="9">
        <v>1</v>
      </c>
      <c r="E133" s="3">
        <v>0</v>
      </c>
      <c r="F133" s="14">
        <v>0</v>
      </c>
      <c r="G133" s="13">
        <v>0</v>
      </c>
      <c r="H133" s="13">
        <v>0</v>
      </c>
      <c r="I133" s="13">
        <v>1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1</v>
      </c>
      <c r="Q133" s="13">
        <v>0</v>
      </c>
      <c r="R133" s="13">
        <v>1</v>
      </c>
      <c r="S133" s="13">
        <v>0</v>
      </c>
      <c r="T133" s="13">
        <v>0</v>
      </c>
      <c r="U133" s="9">
        <v>1</v>
      </c>
      <c r="V133" s="9">
        <v>1</v>
      </c>
      <c r="W133" s="15">
        <f t="shared" si="2"/>
        <v>3.6728060026051526</v>
      </c>
      <c r="X133" s="16">
        <f t="shared" si="3"/>
        <v>0.97522434447925987</v>
      </c>
      <c r="Y133"/>
    </row>
    <row r="134" spans="2:25">
      <c r="B134" s="9">
        <v>0</v>
      </c>
      <c r="C134" s="3">
        <v>1</v>
      </c>
      <c r="D134" s="9">
        <v>0</v>
      </c>
      <c r="E134" s="3">
        <v>1</v>
      </c>
      <c r="F134" s="14">
        <v>1</v>
      </c>
      <c r="G134" s="13">
        <v>0</v>
      </c>
      <c r="H134" s="13">
        <v>1</v>
      </c>
      <c r="I134" s="13">
        <v>1</v>
      </c>
      <c r="J134" s="13">
        <v>0</v>
      </c>
      <c r="K134" s="13">
        <v>1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9">
        <v>1</v>
      </c>
      <c r="V134" s="9">
        <v>1</v>
      </c>
      <c r="W134" s="15">
        <f t="shared" ref="W134:W197" si="4">SUMPRODUCT(B$2:U$2,B134:U134)</f>
        <v>7.6269148504340798</v>
      </c>
      <c r="X134" s="16">
        <f t="shared" ref="X134:X197" si="5">EXP(W134)/(1+EXP(W134))</f>
        <v>0.99951307570237402</v>
      </c>
      <c r="Y134"/>
    </row>
    <row r="135" spans="2:25">
      <c r="B135" s="9">
        <v>1</v>
      </c>
      <c r="C135" s="3">
        <v>0</v>
      </c>
      <c r="D135" s="9">
        <v>1</v>
      </c>
      <c r="E135" s="3">
        <v>0</v>
      </c>
      <c r="F135" s="14">
        <v>0</v>
      </c>
      <c r="G135" s="13">
        <v>0</v>
      </c>
      <c r="H135" s="13">
        <v>0</v>
      </c>
      <c r="I135" s="13">
        <v>0</v>
      </c>
      <c r="J135" s="13">
        <v>1</v>
      </c>
      <c r="K135" s="13">
        <v>0</v>
      </c>
      <c r="L135" s="13">
        <v>1</v>
      </c>
      <c r="M135" s="13">
        <v>0</v>
      </c>
      <c r="N135" s="13">
        <v>0</v>
      </c>
      <c r="O135" s="13">
        <v>1</v>
      </c>
      <c r="P135" s="13">
        <v>0</v>
      </c>
      <c r="Q135" s="13">
        <v>0</v>
      </c>
      <c r="R135" s="13">
        <v>1</v>
      </c>
      <c r="S135" s="13">
        <v>0</v>
      </c>
      <c r="T135" s="13">
        <v>0</v>
      </c>
      <c r="U135" s="9">
        <v>1</v>
      </c>
      <c r="V135" s="9">
        <v>1</v>
      </c>
      <c r="W135" s="15">
        <f t="shared" si="4"/>
        <v>5.9557790971157303</v>
      </c>
      <c r="X135" s="16">
        <f t="shared" si="5"/>
        <v>0.99741587048201741</v>
      </c>
      <c r="Y135"/>
    </row>
    <row r="136" spans="2:25">
      <c r="B136" s="9">
        <v>0</v>
      </c>
      <c r="C136" s="3">
        <v>1</v>
      </c>
      <c r="D136" s="9">
        <v>1</v>
      </c>
      <c r="E136" s="3">
        <v>0</v>
      </c>
      <c r="F136" s="14">
        <v>0</v>
      </c>
      <c r="G136" s="13">
        <v>0</v>
      </c>
      <c r="H136" s="13">
        <v>0</v>
      </c>
      <c r="I136" s="13">
        <v>1</v>
      </c>
      <c r="J136" s="13">
        <v>0</v>
      </c>
      <c r="K136" s="13">
        <v>0</v>
      </c>
      <c r="L136" s="13">
        <v>0</v>
      </c>
      <c r="M136" s="13">
        <v>1</v>
      </c>
      <c r="N136" s="13">
        <v>0</v>
      </c>
      <c r="O136" s="13">
        <v>0</v>
      </c>
      <c r="P136" s="13">
        <v>0</v>
      </c>
      <c r="Q136" s="13">
        <v>0</v>
      </c>
      <c r="R136" s="13">
        <v>1</v>
      </c>
      <c r="S136" s="13">
        <v>0</v>
      </c>
      <c r="T136" s="13">
        <v>0</v>
      </c>
      <c r="U136" s="9">
        <v>1</v>
      </c>
      <c r="V136" s="9">
        <v>1</v>
      </c>
      <c r="W136" s="15">
        <f t="shared" si="4"/>
        <v>7.2963272929709131</v>
      </c>
      <c r="X136" s="16">
        <f t="shared" si="5"/>
        <v>0.99932243501270845</v>
      </c>
      <c r="Y136"/>
    </row>
    <row r="137" spans="2:25">
      <c r="B137" s="9">
        <v>0</v>
      </c>
      <c r="C137" s="3">
        <v>0</v>
      </c>
      <c r="D137" s="9">
        <v>1</v>
      </c>
      <c r="E137" s="3">
        <v>0</v>
      </c>
      <c r="F137" s="14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1</v>
      </c>
      <c r="U137" s="9">
        <v>1</v>
      </c>
      <c r="V137" s="9">
        <v>1</v>
      </c>
      <c r="W137" s="15">
        <f t="shared" si="4"/>
        <v>1.5198328578347313</v>
      </c>
      <c r="X137" s="16">
        <f t="shared" si="5"/>
        <v>0.82051386674070215</v>
      </c>
      <c r="Y137"/>
    </row>
    <row r="138" spans="2:25">
      <c r="B138" s="9">
        <v>1</v>
      </c>
      <c r="C138" s="3">
        <v>0</v>
      </c>
      <c r="D138" s="9">
        <v>1</v>
      </c>
      <c r="E138" s="3">
        <v>0</v>
      </c>
      <c r="F138" s="14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9">
        <v>1</v>
      </c>
      <c r="V138" s="9">
        <v>1</v>
      </c>
      <c r="W138" s="15">
        <f t="shared" si="4"/>
        <v>-0.90207270407112472</v>
      </c>
      <c r="X138" s="16">
        <f t="shared" si="5"/>
        <v>0.28862474235914876</v>
      </c>
      <c r="Y138"/>
    </row>
    <row r="139" spans="2:25">
      <c r="B139" s="9">
        <v>0</v>
      </c>
      <c r="C139" s="3">
        <v>1</v>
      </c>
      <c r="D139" s="9">
        <v>1</v>
      </c>
      <c r="E139" s="3">
        <v>0</v>
      </c>
      <c r="F139" s="14">
        <v>0</v>
      </c>
      <c r="G139" s="13">
        <v>0</v>
      </c>
      <c r="H139" s="13">
        <v>0</v>
      </c>
      <c r="I139" s="13">
        <v>0</v>
      </c>
      <c r="J139" s="13">
        <v>1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9">
        <v>1</v>
      </c>
      <c r="V139" s="9">
        <v>1</v>
      </c>
      <c r="W139" s="15">
        <f t="shared" si="4"/>
        <v>1.9685423115444016</v>
      </c>
      <c r="X139" s="16">
        <f t="shared" si="5"/>
        <v>0.87745445688061019</v>
      </c>
      <c r="Y139"/>
    </row>
    <row r="140" spans="2:25">
      <c r="B140" s="9">
        <v>1</v>
      </c>
      <c r="C140" s="3">
        <v>0</v>
      </c>
      <c r="D140" s="9">
        <v>1</v>
      </c>
      <c r="E140" s="3">
        <v>0</v>
      </c>
      <c r="F140" s="14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9">
        <v>1</v>
      </c>
      <c r="V140" s="9">
        <v>1</v>
      </c>
      <c r="W140" s="15">
        <f t="shared" si="4"/>
        <v>-0.90207270407112472</v>
      </c>
      <c r="X140" s="16">
        <f t="shared" si="5"/>
        <v>0.28862474235914876</v>
      </c>
      <c r="Y140"/>
    </row>
    <row r="141" spans="2:25">
      <c r="B141" s="9">
        <v>0</v>
      </c>
      <c r="C141" s="3">
        <v>1</v>
      </c>
      <c r="D141" s="9">
        <v>0</v>
      </c>
      <c r="E141" s="3">
        <v>0</v>
      </c>
      <c r="F141" s="14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9">
        <v>1</v>
      </c>
      <c r="V141" s="9">
        <v>1</v>
      </c>
      <c r="W141" s="15">
        <f t="shared" si="4"/>
        <v>-0.41391343090060456</v>
      </c>
      <c r="X141" s="16">
        <f t="shared" si="5"/>
        <v>0.39797412610304883</v>
      </c>
      <c r="Y141"/>
    </row>
    <row r="142" spans="2:25">
      <c r="B142" s="9">
        <v>1</v>
      </c>
      <c r="C142" s="3">
        <v>0</v>
      </c>
      <c r="D142" s="9">
        <v>1</v>
      </c>
      <c r="E142" s="3">
        <v>0</v>
      </c>
      <c r="F142" s="14">
        <v>0</v>
      </c>
      <c r="G142" s="13">
        <v>0</v>
      </c>
      <c r="H142" s="13">
        <v>0</v>
      </c>
      <c r="I142" s="13">
        <v>0</v>
      </c>
      <c r="J142" s="13">
        <v>1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9">
        <v>1</v>
      </c>
      <c r="V142" s="9">
        <v>1</v>
      </c>
      <c r="W142" s="15">
        <f t="shared" si="4"/>
        <v>1.6352250248237121</v>
      </c>
      <c r="X142" s="16">
        <f t="shared" si="5"/>
        <v>0.836884158116185</v>
      </c>
      <c r="Y142"/>
    </row>
    <row r="143" spans="2:25">
      <c r="B143" s="9">
        <v>1</v>
      </c>
      <c r="C143" s="3">
        <v>0</v>
      </c>
      <c r="D143" s="9">
        <v>1</v>
      </c>
      <c r="E143" s="3">
        <v>0</v>
      </c>
      <c r="F143" s="14">
        <v>0</v>
      </c>
      <c r="G143" s="13">
        <v>0</v>
      </c>
      <c r="H143" s="13">
        <v>0</v>
      </c>
      <c r="I143" s="13">
        <v>1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1</v>
      </c>
      <c r="S143" s="13">
        <v>0</v>
      </c>
      <c r="T143" s="13">
        <v>0</v>
      </c>
      <c r="U143" s="9">
        <v>1</v>
      </c>
      <c r="V143" s="9">
        <v>1</v>
      </c>
      <c r="W143" s="15">
        <f t="shared" si="4"/>
        <v>5.102844440630169</v>
      </c>
      <c r="X143" s="16">
        <f t="shared" si="5"/>
        <v>0.99395730675439331</v>
      </c>
      <c r="Y143"/>
    </row>
    <row r="144" spans="2:25">
      <c r="B144" s="9">
        <v>0</v>
      </c>
      <c r="C144" s="3">
        <v>0</v>
      </c>
      <c r="D144" s="9">
        <v>1</v>
      </c>
      <c r="E144" s="3">
        <v>0</v>
      </c>
      <c r="F144" s="14">
        <v>0</v>
      </c>
      <c r="G144" s="13">
        <v>0</v>
      </c>
      <c r="H144" s="13">
        <v>0</v>
      </c>
      <c r="I144" s="13">
        <v>1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9">
        <v>1</v>
      </c>
      <c r="V144" s="9">
        <v>1</v>
      </c>
      <c r="W144" s="15">
        <f t="shared" si="4"/>
        <v>4.099302396071427</v>
      </c>
      <c r="X144" s="16">
        <f t="shared" si="5"/>
        <v>0.98368630956844705</v>
      </c>
      <c r="Y144"/>
    </row>
    <row r="145" spans="2:25">
      <c r="B145" s="9">
        <v>0</v>
      </c>
      <c r="C145" s="3">
        <v>1</v>
      </c>
      <c r="D145" s="9">
        <v>0</v>
      </c>
      <c r="E145" s="3">
        <v>1</v>
      </c>
      <c r="F145" s="14">
        <v>1</v>
      </c>
      <c r="G145" s="13">
        <v>0</v>
      </c>
      <c r="H145" s="13">
        <v>0</v>
      </c>
      <c r="I145" s="13">
        <v>0</v>
      </c>
      <c r="J145" s="13">
        <v>1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1</v>
      </c>
      <c r="S145" s="13">
        <v>0</v>
      </c>
      <c r="T145" s="13">
        <v>0</v>
      </c>
      <c r="U145" s="9">
        <v>1</v>
      </c>
      <c r="V145" s="9">
        <v>1</v>
      </c>
      <c r="W145" s="15">
        <f t="shared" si="4"/>
        <v>6.3053051464570711</v>
      </c>
      <c r="X145" s="16">
        <f t="shared" si="5"/>
        <v>0.99817674163651293</v>
      </c>
      <c r="Y145"/>
    </row>
    <row r="146" spans="2:25">
      <c r="B146" s="9">
        <v>0</v>
      </c>
      <c r="C146" s="3">
        <v>0</v>
      </c>
      <c r="D146" s="9">
        <v>0</v>
      </c>
      <c r="E146" s="3">
        <v>1</v>
      </c>
      <c r="F146" s="14">
        <v>1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9">
        <v>1</v>
      </c>
      <c r="V146" s="9">
        <v>1</v>
      </c>
      <c r="W146" s="15">
        <f t="shared" si="4"/>
        <v>2.4311480862828021</v>
      </c>
      <c r="X146" s="16">
        <f t="shared" si="5"/>
        <v>0.91917187084830143</v>
      </c>
      <c r="Y146"/>
    </row>
    <row r="147" spans="2:25">
      <c r="B147" s="9">
        <v>0</v>
      </c>
      <c r="C147" s="3">
        <v>1</v>
      </c>
      <c r="D147" s="9">
        <v>1</v>
      </c>
      <c r="E147" s="3">
        <v>0</v>
      </c>
      <c r="F147" s="14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9">
        <v>1</v>
      </c>
      <c r="V147" s="9">
        <v>1</v>
      </c>
      <c r="W147" s="15">
        <f t="shared" si="4"/>
        <v>-0.56875541735043522</v>
      </c>
      <c r="X147" s="16">
        <f t="shared" si="5"/>
        <v>0.36152405537062321</v>
      </c>
      <c r="Y147"/>
    </row>
    <row r="148" spans="2:25">
      <c r="B148" s="9">
        <v>1</v>
      </c>
      <c r="C148" s="3">
        <v>0</v>
      </c>
      <c r="D148" s="9">
        <v>1</v>
      </c>
      <c r="E148" s="3">
        <v>0</v>
      </c>
      <c r="F148" s="14">
        <v>0</v>
      </c>
      <c r="G148" s="13">
        <v>0</v>
      </c>
      <c r="H148" s="13">
        <v>1</v>
      </c>
      <c r="I148" s="13">
        <v>1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9">
        <v>1</v>
      </c>
      <c r="V148" s="9">
        <v>1</v>
      </c>
      <c r="W148" s="15">
        <f t="shared" si="4"/>
        <v>1.7822106858288613</v>
      </c>
      <c r="X148" s="16">
        <f t="shared" si="5"/>
        <v>0.85596962622812434</v>
      </c>
      <c r="Y148"/>
    </row>
    <row r="149" spans="2:25">
      <c r="B149" s="9">
        <v>0</v>
      </c>
      <c r="C149" s="3">
        <v>1</v>
      </c>
      <c r="D149" s="9">
        <v>0</v>
      </c>
      <c r="E149" s="3">
        <v>1</v>
      </c>
      <c r="F149" s="14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1</v>
      </c>
      <c r="P149" s="13">
        <v>0</v>
      </c>
      <c r="Q149" s="13">
        <v>0</v>
      </c>
      <c r="R149" s="13">
        <v>1</v>
      </c>
      <c r="S149" s="13">
        <v>0</v>
      </c>
      <c r="T149" s="13">
        <v>0</v>
      </c>
      <c r="U149" s="9">
        <v>1</v>
      </c>
      <c r="V149" s="9">
        <v>1</v>
      </c>
      <c r="W149" s="15">
        <f t="shared" si="4"/>
        <v>2.3729450910990226</v>
      </c>
      <c r="X149" s="16">
        <f t="shared" si="5"/>
        <v>0.91474082908034626</v>
      </c>
      <c r="Y149"/>
    </row>
    <row r="150" spans="2:25">
      <c r="B150" s="9">
        <v>0</v>
      </c>
      <c r="C150" s="3">
        <v>1</v>
      </c>
      <c r="D150" s="9">
        <v>0</v>
      </c>
      <c r="E150" s="3">
        <v>1</v>
      </c>
      <c r="F150" s="14">
        <v>1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9">
        <v>1</v>
      </c>
      <c r="V150" s="9">
        <v>1</v>
      </c>
      <c r="W150" s="15">
        <f t="shared" si="4"/>
        <v>2.4678865528802212</v>
      </c>
      <c r="X150" s="16">
        <f t="shared" si="5"/>
        <v>0.92185965958742411</v>
      </c>
      <c r="Y150"/>
    </row>
    <row r="151" spans="2:25">
      <c r="B151" s="9">
        <v>0</v>
      </c>
      <c r="C151" s="3">
        <v>1</v>
      </c>
      <c r="D151" s="9">
        <v>1</v>
      </c>
      <c r="E151" s="3">
        <v>0</v>
      </c>
      <c r="F151" s="14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9">
        <v>1</v>
      </c>
      <c r="V151" s="9">
        <v>1</v>
      </c>
      <c r="W151" s="15">
        <f t="shared" si="4"/>
        <v>-0.56875541735043522</v>
      </c>
      <c r="X151" s="16">
        <f t="shared" si="5"/>
        <v>0.36152405537062321</v>
      </c>
      <c r="Y151"/>
    </row>
    <row r="152" spans="2:25">
      <c r="B152" s="9">
        <v>0</v>
      </c>
      <c r="C152" s="3">
        <v>1</v>
      </c>
      <c r="D152" s="9">
        <v>1</v>
      </c>
      <c r="E152" s="3">
        <v>0</v>
      </c>
      <c r="F152" s="14">
        <v>1</v>
      </c>
      <c r="G152" s="13">
        <v>1</v>
      </c>
      <c r="H152" s="13">
        <v>0</v>
      </c>
      <c r="I152" s="13">
        <v>0</v>
      </c>
      <c r="J152" s="13">
        <v>1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1</v>
      </c>
      <c r="S152" s="13">
        <v>0</v>
      </c>
      <c r="T152" s="13">
        <v>0</v>
      </c>
      <c r="U152" s="9">
        <v>1</v>
      </c>
      <c r="V152" s="9">
        <v>1</v>
      </c>
      <c r="W152" s="15">
        <f t="shared" si="4"/>
        <v>3.3526846526805572</v>
      </c>
      <c r="X152" s="16">
        <f t="shared" si="5"/>
        <v>0.96619263831202074</v>
      </c>
      <c r="Y152"/>
    </row>
    <row r="153" spans="2:25">
      <c r="B153" s="9">
        <v>1</v>
      </c>
      <c r="C153" s="3">
        <v>0</v>
      </c>
      <c r="D153" s="9">
        <v>1</v>
      </c>
      <c r="E153" s="3">
        <v>0</v>
      </c>
      <c r="F153" s="14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1</v>
      </c>
      <c r="S153" s="13">
        <v>0</v>
      </c>
      <c r="T153" s="13">
        <v>1</v>
      </c>
      <c r="U153" s="9">
        <v>1</v>
      </c>
      <c r="V153" s="9">
        <v>1</v>
      </c>
      <c r="W153" s="15">
        <f t="shared" si="4"/>
        <v>2.5233749023934733</v>
      </c>
      <c r="X153" s="16">
        <f t="shared" si="5"/>
        <v>0.92576432764975458</v>
      </c>
      <c r="Y153"/>
    </row>
    <row r="154" spans="2:25">
      <c r="B154" s="9">
        <v>0</v>
      </c>
      <c r="C154" s="3">
        <v>1</v>
      </c>
      <c r="D154" s="9">
        <v>1</v>
      </c>
      <c r="E154" s="3">
        <v>0</v>
      </c>
      <c r="F154" s="14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1</v>
      </c>
      <c r="N154" s="13">
        <v>0</v>
      </c>
      <c r="O154" s="13">
        <v>0</v>
      </c>
      <c r="P154" s="13">
        <v>0</v>
      </c>
      <c r="Q154" s="13">
        <v>0</v>
      </c>
      <c r="R154" s="13">
        <v>1</v>
      </c>
      <c r="S154" s="13">
        <v>0</v>
      </c>
      <c r="T154" s="13">
        <v>0</v>
      </c>
      <c r="U154" s="9">
        <v>1</v>
      </c>
      <c r="V154" s="9">
        <v>1</v>
      </c>
      <c r="W154" s="15">
        <f t="shared" si="4"/>
        <v>2.5915310129516316</v>
      </c>
      <c r="X154" s="16">
        <f t="shared" si="5"/>
        <v>0.93031453718742474</v>
      </c>
      <c r="Y154"/>
    </row>
    <row r="155" spans="2:25">
      <c r="B155" s="9">
        <v>0</v>
      </c>
      <c r="C155" s="3">
        <v>1</v>
      </c>
      <c r="D155" s="9">
        <v>0</v>
      </c>
      <c r="E155" s="3">
        <v>1</v>
      </c>
      <c r="F155" s="14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1</v>
      </c>
      <c r="T155" s="13">
        <v>0</v>
      </c>
      <c r="U155" s="9">
        <v>1</v>
      </c>
      <c r="V155" s="9">
        <v>1</v>
      </c>
      <c r="W155" s="15">
        <f t="shared" si="4"/>
        <v>-1.7512097018897359</v>
      </c>
      <c r="X155" s="16">
        <f t="shared" si="5"/>
        <v>0.1478946842221989</v>
      </c>
      <c r="Y155"/>
    </row>
    <row r="156" spans="2:25">
      <c r="B156" s="9">
        <v>1</v>
      </c>
      <c r="C156" s="3">
        <v>0</v>
      </c>
      <c r="D156" s="9">
        <v>0</v>
      </c>
      <c r="E156" s="3">
        <v>0</v>
      </c>
      <c r="F156" s="14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1</v>
      </c>
      <c r="N156" s="13">
        <v>0</v>
      </c>
      <c r="O156" s="13">
        <v>0</v>
      </c>
      <c r="P156" s="13">
        <v>0</v>
      </c>
      <c r="Q156" s="13">
        <v>0</v>
      </c>
      <c r="R156" s="13">
        <v>1</v>
      </c>
      <c r="S156" s="13">
        <v>0</v>
      </c>
      <c r="T156" s="13">
        <v>0</v>
      </c>
      <c r="U156" s="9">
        <v>1</v>
      </c>
      <c r="V156" s="9">
        <v>1</v>
      </c>
      <c r="W156" s="15">
        <f t="shared" si="4"/>
        <v>2.4130557126807726</v>
      </c>
      <c r="X156" s="16">
        <f t="shared" si="5"/>
        <v>0.91781746436653056</v>
      </c>
      <c r="Y156"/>
    </row>
    <row r="157" spans="2:25">
      <c r="B157" s="9">
        <v>0</v>
      </c>
      <c r="C157" s="3">
        <v>1</v>
      </c>
      <c r="D157" s="9">
        <v>0</v>
      </c>
      <c r="E157" s="3">
        <v>1</v>
      </c>
      <c r="F157" s="14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1</v>
      </c>
      <c r="S157" s="13">
        <v>0</v>
      </c>
      <c r="T157" s="13">
        <v>0</v>
      </c>
      <c r="U157" s="9">
        <v>1</v>
      </c>
      <c r="V157" s="9">
        <v>1</v>
      </c>
      <c r="W157" s="15">
        <f t="shared" si="4"/>
        <v>0.91198198169287481</v>
      </c>
      <c r="X157" s="16">
        <f t="shared" si="5"/>
        <v>0.71340556623183471</v>
      </c>
      <c r="Y157"/>
    </row>
    <row r="158" spans="2:25">
      <c r="B158" s="9">
        <v>0</v>
      </c>
      <c r="C158" s="3">
        <v>1</v>
      </c>
      <c r="D158" s="9">
        <v>1</v>
      </c>
      <c r="E158" s="3">
        <v>0</v>
      </c>
      <c r="F158" s="14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1</v>
      </c>
      <c r="Q158" s="13">
        <v>0</v>
      </c>
      <c r="R158" s="13">
        <v>0</v>
      </c>
      <c r="S158" s="13">
        <v>0</v>
      </c>
      <c r="T158" s="13">
        <v>1</v>
      </c>
      <c r="U158" s="9">
        <v>1</v>
      </c>
      <c r="V158" s="9">
        <v>1</v>
      </c>
      <c r="W158" s="15">
        <f t="shared" si="4"/>
        <v>0.12653288640713412</v>
      </c>
      <c r="X158" s="16">
        <f t="shared" si="5"/>
        <v>0.53159108356995688</v>
      </c>
      <c r="Y158"/>
    </row>
    <row r="159" spans="2:25">
      <c r="B159" s="9">
        <v>0</v>
      </c>
      <c r="C159" s="3">
        <v>1</v>
      </c>
      <c r="D159" s="9">
        <v>1</v>
      </c>
      <c r="E159" s="3">
        <v>0</v>
      </c>
      <c r="F159" s="14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1</v>
      </c>
      <c r="S159" s="13">
        <v>0</v>
      </c>
      <c r="T159" s="13">
        <v>0</v>
      </c>
      <c r="U159" s="9">
        <v>1</v>
      </c>
      <c r="V159" s="9">
        <v>1</v>
      </c>
      <c r="W159" s="15">
        <f t="shared" si="4"/>
        <v>0.73136544733157749</v>
      </c>
      <c r="X159" s="16">
        <f t="shared" si="5"/>
        <v>0.6751048390511305</v>
      </c>
      <c r="Y159"/>
    </row>
    <row r="160" spans="2:25">
      <c r="B160" s="9">
        <v>0</v>
      </c>
      <c r="C160" s="3">
        <v>1</v>
      </c>
      <c r="D160" s="9">
        <v>1</v>
      </c>
      <c r="E160" s="3">
        <v>0</v>
      </c>
      <c r="F160" s="14">
        <v>0</v>
      </c>
      <c r="G160" s="13">
        <v>0</v>
      </c>
      <c r="H160" s="13">
        <v>0</v>
      </c>
      <c r="I160" s="13">
        <v>1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1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9">
        <v>1</v>
      </c>
      <c r="V160" s="9">
        <v>1</v>
      </c>
      <c r="W160" s="15">
        <f t="shared" si="4"/>
        <v>5.5970039720749938</v>
      </c>
      <c r="X160" s="16">
        <f t="shared" si="5"/>
        <v>0.99630474631290022</v>
      </c>
      <c r="Y160"/>
    </row>
    <row r="161" spans="2:25">
      <c r="B161" s="9">
        <v>0</v>
      </c>
      <c r="C161" s="3">
        <v>0</v>
      </c>
      <c r="D161" s="9">
        <v>0</v>
      </c>
      <c r="E161" s="3">
        <v>0</v>
      </c>
      <c r="F161" s="14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1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1</v>
      </c>
      <c r="U161" s="9">
        <v>1</v>
      </c>
      <c r="V161" s="9">
        <v>1</v>
      </c>
      <c r="W161" s="15">
        <f t="shared" si="4"/>
        <v>3.534840409904616</v>
      </c>
      <c r="X161" s="16">
        <f t="shared" si="5"/>
        <v>0.97166299296764913</v>
      </c>
      <c r="Y161"/>
    </row>
    <row r="162" spans="2:25">
      <c r="B162" s="9">
        <v>0</v>
      </c>
      <c r="C162" s="3">
        <v>0</v>
      </c>
      <c r="D162" s="9">
        <v>0</v>
      </c>
      <c r="E162" s="3">
        <v>1</v>
      </c>
      <c r="F162" s="14">
        <v>0</v>
      </c>
      <c r="G162" s="13">
        <v>0</v>
      </c>
      <c r="H162" s="13">
        <v>0</v>
      </c>
      <c r="I162" s="13">
        <v>0</v>
      </c>
      <c r="J162" s="13">
        <v>1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9">
        <v>1</v>
      </c>
      <c r="V162" s="9">
        <v>1</v>
      </c>
      <c r="W162" s="15">
        <f t="shared" si="4"/>
        <v>2.1124203793082801</v>
      </c>
      <c r="X162" s="16">
        <f t="shared" si="5"/>
        <v>0.89210452572249443</v>
      </c>
      <c r="Y162"/>
    </row>
    <row r="163" spans="2:25">
      <c r="B163" s="9">
        <v>1</v>
      </c>
      <c r="C163" s="3">
        <v>0</v>
      </c>
      <c r="D163" s="9">
        <v>1</v>
      </c>
      <c r="E163" s="3">
        <v>0</v>
      </c>
      <c r="F163" s="14">
        <v>0</v>
      </c>
      <c r="G163" s="13">
        <v>0</v>
      </c>
      <c r="H163" s="13">
        <v>0</v>
      </c>
      <c r="I163" s="13">
        <v>0</v>
      </c>
      <c r="J163" s="13">
        <v>1</v>
      </c>
      <c r="K163" s="13">
        <v>0</v>
      </c>
      <c r="L163" s="13">
        <v>0</v>
      </c>
      <c r="M163" s="13">
        <v>1</v>
      </c>
      <c r="N163" s="13">
        <v>0</v>
      </c>
      <c r="O163" s="13">
        <v>0</v>
      </c>
      <c r="P163" s="13">
        <v>1</v>
      </c>
      <c r="Q163" s="13">
        <v>0</v>
      </c>
      <c r="R163" s="13">
        <v>0</v>
      </c>
      <c r="S163" s="13">
        <v>0</v>
      </c>
      <c r="T163" s="13">
        <v>1</v>
      </c>
      <c r="U163" s="9">
        <v>1</v>
      </c>
      <c r="V163" s="9">
        <v>1</v>
      </c>
      <c r="W163" s="15">
        <f t="shared" si="4"/>
        <v>4.1906788942013353</v>
      </c>
      <c r="X163" s="16">
        <f t="shared" si="5"/>
        <v>0.98508967709384165</v>
      </c>
      <c r="Y163"/>
    </row>
    <row r="164" spans="2:25">
      <c r="B164" s="9">
        <v>0</v>
      </c>
      <c r="C164" s="3">
        <v>1</v>
      </c>
      <c r="D164" s="9">
        <v>1</v>
      </c>
      <c r="E164" s="3">
        <v>0</v>
      </c>
      <c r="F164" s="14">
        <v>0</v>
      </c>
      <c r="G164" s="13">
        <v>0</v>
      </c>
      <c r="H164" s="13">
        <v>0</v>
      </c>
      <c r="I164" s="13">
        <v>0</v>
      </c>
      <c r="J164" s="13">
        <v>1</v>
      </c>
      <c r="K164" s="13">
        <v>0</v>
      </c>
      <c r="L164" s="13">
        <v>0</v>
      </c>
      <c r="M164" s="13">
        <v>1</v>
      </c>
      <c r="N164" s="13">
        <v>0</v>
      </c>
      <c r="O164" s="13">
        <v>0</v>
      </c>
      <c r="P164" s="13">
        <v>0</v>
      </c>
      <c r="Q164" s="13">
        <v>1</v>
      </c>
      <c r="R164" s="13">
        <v>0</v>
      </c>
      <c r="S164" s="13">
        <v>0</v>
      </c>
      <c r="T164" s="13">
        <v>1</v>
      </c>
      <c r="U164" s="9">
        <v>1</v>
      </c>
      <c r="V164" s="9">
        <v>1</v>
      </c>
      <c r="W164" s="15">
        <f t="shared" si="4"/>
        <v>7.5113509369976228</v>
      </c>
      <c r="X164" s="16">
        <f t="shared" si="5"/>
        <v>0.99945345703194921</v>
      </c>
      <c r="Y164"/>
    </row>
    <row r="165" spans="2:25">
      <c r="B165" s="9">
        <v>1</v>
      </c>
      <c r="C165" s="3">
        <v>0</v>
      </c>
      <c r="D165" s="9">
        <v>0</v>
      </c>
      <c r="E165" s="3">
        <v>1</v>
      </c>
      <c r="F165" s="14">
        <v>0</v>
      </c>
      <c r="G165" s="13">
        <v>0</v>
      </c>
      <c r="H165" s="13">
        <v>1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9">
        <v>1</v>
      </c>
      <c r="V165" s="9">
        <v>1</v>
      </c>
      <c r="W165" s="15">
        <f t="shared" si="4"/>
        <v>-2.7419690598291218</v>
      </c>
      <c r="X165" s="16">
        <f t="shared" si="5"/>
        <v>6.0541813122760281E-2</v>
      </c>
      <c r="Y165"/>
    </row>
    <row r="166" spans="2:25">
      <c r="B166" s="9">
        <v>1</v>
      </c>
      <c r="C166" s="3">
        <v>0</v>
      </c>
      <c r="D166" s="9">
        <v>0</v>
      </c>
      <c r="E166" s="3">
        <v>1</v>
      </c>
      <c r="F166" s="14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1</v>
      </c>
      <c r="T166" s="13">
        <v>0</v>
      </c>
      <c r="U166" s="9">
        <v>1</v>
      </c>
      <c r="V166" s="9">
        <v>1</v>
      </c>
      <c r="W166" s="15">
        <f t="shared" si="4"/>
        <v>-2.0845269886104254</v>
      </c>
      <c r="X166" s="16">
        <f t="shared" si="5"/>
        <v>0.1106098371842299</v>
      </c>
      <c r="Y166"/>
    </row>
    <row r="167" spans="2:25">
      <c r="B167" s="9">
        <v>0</v>
      </c>
      <c r="C167" s="3">
        <v>1</v>
      </c>
      <c r="D167" s="9">
        <v>1</v>
      </c>
      <c r="E167" s="3">
        <v>0</v>
      </c>
      <c r="F167" s="14">
        <v>0</v>
      </c>
      <c r="G167" s="13">
        <v>0</v>
      </c>
      <c r="H167" s="13">
        <v>1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1</v>
      </c>
      <c r="U167" s="9">
        <v>1</v>
      </c>
      <c r="V167" s="9">
        <v>1</v>
      </c>
      <c r="W167" s="15">
        <f t="shared" si="4"/>
        <v>-0.46394156568714429</v>
      </c>
      <c r="X167" s="16">
        <f t="shared" si="5"/>
        <v>0.38605119246414998</v>
      </c>
      <c r="Y167"/>
    </row>
    <row r="168" spans="2:25">
      <c r="B168" s="9">
        <v>1</v>
      </c>
      <c r="C168" s="3">
        <v>0</v>
      </c>
      <c r="D168" s="9">
        <v>0</v>
      </c>
      <c r="E168" s="3">
        <v>1</v>
      </c>
      <c r="F168" s="14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1</v>
      </c>
      <c r="S168" s="13">
        <v>0</v>
      </c>
      <c r="T168" s="13">
        <v>0</v>
      </c>
      <c r="U168" s="9">
        <v>1</v>
      </c>
      <c r="V168" s="9">
        <v>1</v>
      </c>
      <c r="W168" s="15">
        <f t="shared" si="4"/>
        <v>0.57866469497218531</v>
      </c>
      <c r="X168" s="16">
        <f t="shared" si="5"/>
        <v>0.64076009482345186</v>
      </c>
      <c r="Y168"/>
    </row>
    <row r="169" spans="2:25">
      <c r="B169" s="9">
        <v>0</v>
      </c>
      <c r="C169" s="3">
        <v>1</v>
      </c>
      <c r="D169" s="9">
        <v>1</v>
      </c>
      <c r="E169" s="3">
        <v>0</v>
      </c>
      <c r="F169" s="14">
        <v>0</v>
      </c>
      <c r="G169" s="13">
        <v>0</v>
      </c>
      <c r="H169" s="13">
        <v>0</v>
      </c>
      <c r="I169" s="13">
        <v>0</v>
      </c>
      <c r="J169" s="13">
        <v>1</v>
      </c>
      <c r="K169" s="13">
        <v>0</v>
      </c>
      <c r="L169" s="13">
        <v>0</v>
      </c>
      <c r="M169" s="13">
        <v>0</v>
      </c>
      <c r="N169" s="13">
        <v>0</v>
      </c>
      <c r="O169" s="13">
        <v>1</v>
      </c>
      <c r="P169" s="13">
        <v>0</v>
      </c>
      <c r="Q169" s="13">
        <v>0</v>
      </c>
      <c r="R169" s="13">
        <v>1</v>
      </c>
      <c r="S169" s="13">
        <v>0</v>
      </c>
      <c r="T169" s="13">
        <v>0</v>
      </c>
      <c r="U169" s="9">
        <v>1</v>
      </c>
      <c r="V169" s="9">
        <v>1</v>
      </c>
      <c r="W169" s="15">
        <f t="shared" si="4"/>
        <v>4.7296262856325626</v>
      </c>
      <c r="X169" s="16">
        <f t="shared" si="5"/>
        <v>0.99124751222086815</v>
      </c>
      <c r="Y169"/>
    </row>
    <row r="170" spans="2:25">
      <c r="B170" s="9">
        <v>1</v>
      </c>
      <c r="C170" s="3">
        <v>0</v>
      </c>
      <c r="D170" s="9">
        <v>1</v>
      </c>
      <c r="E170" s="3">
        <v>0</v>
      </c>
      <c r="F170" s="14">
        <v>1</v>
      </c>
      <c r="G170" s="13">
        <v>0</v>
      </c>
      <c r="H170" s="13">
        <v>0</v>
      </c>
      <c r="I170" s="13">
        <v>1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1</v>
      </c>
      <c r="R170" s="13">
        <v>0</v>
      </c>
      <c r="S170" s="13">
        <v>0</v>
      </c>
      <c r="T170" s="13">
        <v>1</v>
      </c>
      <c r="U170" s="9">
        <v>1</v>
      </c>
      <c r="V170" s="9">
        <v>1</v>
      </c>
      <c r="W170" s="15">
        <f t="shared" si="4"/>
        <v>10.341392071650681</v>
      </c>
      <c r="X170" s="16">
        <f t="shared" si="5"/>
        <v>0.99996773167117481</v>
      </c>
      <c r="Y170"/>
    </row>
    <row r="171" spans="2:25">
      <c r="B171" s="9">
        <v>0</v>
      </c>
      <c r="C171" s="3">
        <v>0</v>
      </c>
      <c r="D171" s="9">
        <v>1</v>
      </c>
      <c r="E171" s="3">
        <v>0</v>
      </c>
      <c r="F171" s="14">
        <v>0</v>
      </c>
      <c r="G171" s="13">
        <v>0</v>
      </c>
      <c r="H171" s="13">
        <v>0</v>
      </c>
      <c r="I171" s="13">
        <v>0</v>
      </c>
      <c r="J171" s="13">
        <v>1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9">
        <v>1</v>
      </c>
      <c r="V171" s="9">
        <v>1</v>
      </c>
      <c r="W171" s="15">
        <f t="shared" si="4"/>
        <v>1.931803844946983</v>
      </c>
      <c r="X171" s="16">
        <f t="shared" si="5"/>
        <v>0.87344894383192417</v>
      </c>
      <c r="Y171"/>
    </row>
    <row r="172" spans="2:25">
      <c r="B172" s="9">
        <v>1</v>
      </c>
      <c r="C172" s="3">
        <v>0</v>
      </c>
      <c r="D172" s="9">
        <v>0</v>
      </c>
      <c r="E172" s="3">
        <v>1</v>
      </c>
      <c r="F172" s="14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9">
        <v>1</v>
      </c>
      <c r="V172" s="9">
        <v>1</v>
      </c>
      <c r="W172" s="15">
        <f t="shared" si="4"/>
        <v>-0.72145616970982751</v>
      </c>
      <c r="X172" s="16">
        <f t="shared" si="5"/>
        <v>0.3270724050667928</v>
      </c>
      <c r="Y172"/>
    </row>
    <row r="173" spans="2:25">
      <c r="B173" s="9">
        <v>0</v>
      </c>
      <c r="C173" s="3">
        <v>0</v>
      </c>
      <c r="D173" s="9">
        <v>0</v>
      </c>
      <c r="E173" s="3">
        <v>0</v>
      </c>
      <c r="F173" s="14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9">
        <v>1</v>
      </c>
      <c r="V173" s="9">
        <v>1</v>
      </c>
      <c r="W173" s="15">
        <f t="shared" si="4"/>
        <v>-0.45065189749802348</v>
      </c>
      <c r="X173" s="16">
        <f t="shared" si="5"/>
        <v>0.38920578276340562</v>
      </c>
      <c r="Y173"/>
    </row>
    <row r="174" spans="2:25">
      <c r="B174" s="9">
        <v>0</v>
      </c>
      <c r="C174" s="3">
        <v>1</v>
      </c>
      <c r="D174" s="9">
        <v>0</v>
      </c>
      <c r="E174" s="3">
        <v>1</v>
      </c>
      <c r="F174" s="14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9">
        <v>1</v>
      </c>
      <c r="V174" s="9">
        <v>1</v>
      </c>
      <c r="W174" s="15">
        <f t="shared" si="4"/>
        <v>-0.38813888298913796</v>
      </c>
      <c r="X174" s="16">
        <f t="shared" si="5"/>
        <v>0.40416540690293051</v>
      </c>
      <c r="Y174"/>
    </row>
    <row r="175" spans="2:25">
      <c r="B175" s="9">
        <v>1</v>
      </c>
      <c r="C175" s="3">
        <v>0</v>
      </c>
      <c r="D175" s="9">
        <v>1</v>
      </c>
      <c r="E175" s="3">
        <v>0</v>
      </c>
      <c r="F175" s="14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1</v>
      </c>
      <c r="R175" s="13">
        <v>1</v>
      </c>
      <c r="S175" s="13">
        <v>0</v>
      </c>
      <c r="T175" s="13">
        <v>0</v>
      </c>
      <c r="U175" s="9">
        <v>1</v>
      </c>
      <c r="V175" s="9">
        <v>1</v>
      </c>
      <c r="W175" s="15">
        <f t="shared" si="4"/>
        <v>1.955364478661469</v>
      </c>
      <c r="X175" s="16">
        <f t="shared" si="5"/>
        <v>0.87603040644967434</v>
      </c>
      <c r="Y175"/>
    </row>
    <row r="176" spans="2:25">
      <c r="B176" s="9">
        <v>1</v>
      </c>
      <c r="C176" s="3">
        <v>0</v>
      </c>
      <c r="D176" s="9">
        <v>0</v>
      </c>
      <c r="E176" s="3">
        <v>1</v>
      </c>
      <c r="F176" s="14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9">
        <v>1</v>
      </c>
      <c r="V176" s="9">
        <v>1</v>
      </c>
      <c r="W176" s="15">
        <f t="shared" si="4"/>
        <v>-0.72145616970982751</v>
      </c>
      <c r="X176" s="16">
        <f t="shared" si="5"/>
        <v>0.3270724050667928</v>
      </c>
      <c r="Y176"/>
    </row>
    <row r="177" spans="2:25">
      <c r="B177" s="9">
        <v>1</v>
      </c>
      <c r="C177" s="3">
        <v>0</v>
      </c>
      <c r="D177" s="9">
        <v>0</v>
      </c>
      <c r="E177" s="3">
        <v>1</v>
      </c>
      <c r="F177" s="14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9">
        <v>1</v>
      </c>
      <c r="V177" s="9">
        <v>1</v>
      </c>
      <c r="W177" s="15">
        <f t="shared" si="4"/>
        <v>-0.72145616970982751</v>
      </c>
      <c r="X177" s="16">
        <f t="shared" si="5"/>
        <v>0.3270724050667928</v>
      </c>
      <c r="Y177"/>
    </row>
    <row r="178" spans="2:25">
      <c r="B178" s="9">
        <v>0</v>
      </c>
      <c r="C178" s="3">
        <v>1</v>
      </c>
      <c r="D178" s="9">
        <v>1</v>
      </c>
      <c r="E178" s="3">
        <v>0</v>
      </c>
      <c r="F178" s="14">
        <v>1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1</v>
      </c>
      <c r="U178" s="9">
        <v>1</v>
      </c>
      <c r="V178" s="9">
        <v>1</v>
      </c>
      <c r="W178" s="15">
        <f t="shared" si="4"/>
        <v>4.4125967603015095</v>
      </c>
      <c r="X178" s="16">
        <f t="shared" si="5"/>
        <v>0.98802156719694567</v>
      </c>
      <c r="Y178"/>
    </row>
    <row r="179" spans="2:25">
      <c r="B179" s="9">
        <v>0</v>
      </c>
      <c r="C179" s="3">
        <v>1</v>
      </c>
      <c r="D179" s="9">
        <v>0</v>
      </c>
      <c r="E179" s="3">
        <v>1</v>
      </c>
      <c r="F179" s="14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9">
        <v>1</v>
      </c>
      <c r="V179" s="9">
        <v>1</v>
      </c>
      <c r="W179" s="15">
        <f t="shared" si="4"/>
        <v>-0.38813888298913796</v>
      </c>
      <c r="X179" s="16">
        <f t="shared" si="5"/>
        <v>0.40416540690293051</v>
      </c>
      <c r="Y179"/>
    </row>
    <row r="180" spans="2:25">
      <c r="B180" s="9">
        <v>0</v>
      </c>
      <c r="C180" s="3">
        <v>0</v>
      </c>
      <c r="D180" s="9">
        <v>0</v>
      </c>
      <c r="E180" s="3">
        <v>1</v>
      </c>
      <c r="F180" s="14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1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9">
        <v>1</v>
      </c>
      <c r="V180" s="9">
        <v>1</v>
      </c>
      <c r="W180" s="15">
        <f t="shared" si="4"/>
        <v>1.0360857598195912</v>
      </c>
      <c r="X180" s="16">
        <f t="shared" si="5"/>
        <v>0.7380940450057808</v>
      </c>
      <c r="Y180"/>
    </row>
    <row r="181" spans="2:25">
      <c r="B181" s="9">
        <v>0</v>
      </c>
      <c r="C181" s="3">
        <v>0</v>
      </c>
      <c r="D181" s="9">
        <v>0</v>
      </c>
      <c r="E181" s="3">
        <v>1</v>
      </c>
      <c r="F181" s="14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1</v>
      </c>
      <c r="R181" s="13">
        <v>1</v>
      </c>
      <c r="S181" s="13">
        <v>0</v>
      </c>
      <c r="T181" s="13">
        <v>1</v>
      </c>
      <c r="U181" s="9">
        <v>1</v>
      </c>
      <c r="V181" s="9">
        <v>1</v>
      </c>
      <c r="W181" s="15">
        <f t="shared" si="4"/>
        <v>4.5578865749286228</v>
      </c>
      <c r="X181" s="16">
        <f t="shared" si="5"/>
        <v>0.98962458475464821</v>
      </c>
      <c r="Y181"/>
    </row>
    <row r="182" spans="2:25">
      <c r="B182" s="9">
        <v>0</v>
      </c>
      <c r="C182" s="3">
        <v>1</v>
      </c>
      <c r="D182" s="9">
        <v>1</v>
      </c>
      <c r="E182" s="3">
        <v>0</v>
      </c>
      <c r="F182" s="14">
        <v>0</v>
      </c>
      <c r="G182" s="13">
        <v>0</v>
      </c>
      <c r="H182" s="13">
        <v>0</v>
      </c>
      <c r="I182" s="13">
        <v>0</v>
      </c>
      <c r="J182" s="13">
        <v>1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9">
        <v>1</v>
      </c>
      <c r="V182" s="9">
        <v>1</v>
      </c>
      <c r="W182" s="15">
        <f t="shared" si="4"/>
        <v>1.9685423115444016</v>
      </c>
      <c r="X182" s="16">
        <f t="shared" si="5"/>
        <v>0.87745445688061019</v>
      </c>
      <c r="Y182"/>
    </row>
    <row r="183" spans="2:25">
      <c r="B183" s="9">
        <v>0</v>
      </c>
      <c r="C183" s="3">
        <v>1</v>
      </c>
      <c r="D183" s="9">
        <v>1</v>
      </c>
      <c r="E183" s="3">
        <v>0</v>
      </c>
      <c r="F183" s="14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1</v>
      </c>
      <c r="Q183" s="13">
        <v>0</v>
      </c>
      <c r="R183" s="13">
        <v>0</v>
      </c>
      <c r="S183" s="13">
        <v>0</v>
      </c>
      <c r="T183" s="13">
        <v>0</v>
      </c>
      <c r="U183" s="9">
        <v>1</v>
      </c>
      <c r="V183" s="9">
        <v>1</v>
      </c>
      <c r="W183" s="15">
        <f t="shared" si="4"/>
        <v>-1.9987938553754514</v>
      </c>
      <c r="X183" s="16">
        <f t="shared" si="5"/>
        <v>0.11932961764624204</v>
      </c>
      <c r="Y183"/>
    </row>
    <row r="184" spans="2:25">
      <c r="B184" s="9">
        <v>0</v>
      </c>
      <c r="C184" s="3">
        <v>1</v>
      </c>
      <c r="D184" s="9">
        <v>1</v>
      </c>
      <c r="E184" s="3">
        <v>0</v>
      </c>
      <c r="F184" s="14">
        <v>1</v>
      </c>
      <c r="G184" s="13">
        <v>0</v>
      </c>
      <c r="H184" s="13">
        <v>0</v>
      </c>
      <c r="I184" s="13">
        <v>0</v>
      </c>
      <c r="J184" s="13">
        <v>1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1</v>
      </c>
      <c r="U184" s="9">
        <v>1</v>
      </c>
      <c r="V184" s="9">
        <v>1</v>
      </c>
      <c r="W184" s="15">
        <f t="shared" si="4"/>
        <v>6.9498944891963461</v>
      </c>
      <c r="X184" s="16">
        <f t="shared" si="5"/>
        <v>0.9990421819895049</v>
      </c>
      <c r="Y184"/>
    </row>
    <row r="185" spans="2:25">
      <c r="B185" s="9">
        <v>0</v>
      </c>
      <c r="C185" s="3">
        <v>1</v>
      </c>
      <c r="D185" s="9">
        <v>1</v>
      </c>
      <c r="E185" s="3">
        <v>0</v>
      </c>
      <c r="F185" s="14">
        <v>0</v>
      </c>
      <c r="G185" s="13">
        <v>0</v>
      </c>
      <c r="H185" s="13">
        <v>0</v>
      </c>
      <c r="I185" s="13">
        <v>0</v>
      </c>
      <c r="J185" s="13">
        <v>1</v>
      </c>
      <c r="K185" s="13">
        <v>0</v>
      </c>
      <c r="L185" s="13">
        <v>0</v>
      </c>
      <c r="M185" s="13">
        <v>0</v>
      </c>
      <c r="N185" s="13">
        <v>1</v>
      </c>
      <c r="O185" s="13">
        <v>0</v>
      </c>
      <c r="P185" s="13">
        <v>0</v>
      </c>
      <c r="Q185" s="13">
        <v>0</v>
      </c>
      <c r="R185" s="13">
        <v>1</v>
      </c>
      <c r="S185" s="13">
        <v>0</v>
      </c>
      <c r="T185" s="13">
        <v>0</v>
      </c>
      <c r="U185" s="9">
        <v>1</v>
      </c>
      <c r="V185" s="9">
        <v>1</v>
      </c>
      <c r="W185" s="15">
        <f t="shared" si="4"/>
        <v>5.0539709190886075</v>
      </c>
      <c r="X185" s="16">
        <f t="shared" si="5"/>
        <v>0.99365656310915929</v>
      </c>
      <c r="Y185"/>
    </row>
    <row r="186" spans="2:25">
      <c r="B186" s="9">
        <v>0</v>
      </c>
      <c r="C186" s="3">
        <v>1</v>
      </c>
      <c r="D186" s="9">
        <v>0</v>
      </c>
      <c r="E186" s="3">
        <v>0</v>
      </c>
      <c r="F186" s="14">
        <v>0</v>
      </c>
      <c r="G186" s="13">
        <v>0</v>
      </c>
      <c r="H186" s="13">
        <v>0</v>
      </c>
      <c r="I186" s="13">
        <v>1</v>
      </c>
      <c r="J186" s="13">
        <v>1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9">
        <v>1</v>
      </c>
      <c r="V186" s="9">
        <v>1</v>
      </c>
      <c r="W186" s="15">
        <f t="shared" si="4"/>
        <v>6.8281805780135141</v>
      </c>
      <c r="X186" s="16">
        <f t="shared" si="5"/>
        <v>0.99891834480016184</v>
      </c>
      <c r="Y186"/>
    </row>
    <row r="187" spans="2:25">
      <c r="B187" s="9">
        <v>0</v>
      </c>
      <c r="C187" s="3">
        <v>1</v>
      </c>
      <c r="D187" s="9">
        <v>0</v>
      </c>
      <c r="E187" s="3">
        <v>1</v>
      </c>
      <c r="F187" s="14">
        <v>0</v>
      </c>
      <c r="G187" s="13">
        <v>0</v>
      </c>
      <c r="H187" s="13">
        <v>0</v>
      </c>
      <c r="I187" s="13">
        <v>1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1</v>
      </c>
      <c r="S187" s="13">
        <v>0</v>
      </c>
      <c r="T187" s="13">
        <v>1</v>
      </c>
      <c r="U187" s="9">
        <v>1</v>
      </c>
      <c r="V187" s="9">
        <v>1</v>
      </c>
      <c r="W187" s="15">
        <f t="shared" si="4"/>
        <v>7.742105003494741</v>
      </c>
      <c r="X187" s="16">
        <f t="shared" si="5"/>
        <v>0.99956603169912384</v>
      </c>
      <c r="Y187"/>
    </row>
    <row r="188" spans="2:25">
      <c r="B188" s="9">
        <v>1</v>
      </c>
      <c r="C188" s="3">
        <v>0</v>
      </c>
      <c r="D188" s="9">
        <v>0</v>
      </c>
      <c r="E188" s="3">
        <v>1</v>
      </c>
      <c r="F188" s="14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1</v>
      </c>
      <c r="N188" s="13">
        <v>0</v>
      </c>
      <c r="O188" s="13">
        <v>0</v>
      </c>
      <c r="P188" s="13">
        <v>0</v>
      </c>
      <c r="Q188" s="13">
        <v>1</v>
      </c>
      <c r="R188" s="13">
        <v>0</v>
      </c>
      <c r="S188" s="13">
        <v>0</v>
      </c>
      <c r="T188" s="13">
        <v>1</v>
      </c>
      <c r="U188" s="9">
        <v>1</v>
      </c>
      <c r="V188" s="9">
        <v>1</v>
      </c>
      <c r="W188" s="15">
        <f t="shared" si="4"/>
        <v>4.8213524557433942</v>
      </c>
      <c r="X188" s="16">
        <f t="shared" si="5"/>
        <v>0.9920084941079681</v>
      </c>
      <c r="Y188"/>
    </row>
    <row r="189" spans="2:25">
      <c r="B189" s="9">
        <v>0</v>
      </c>
      <c r="C189" s="3">
        <v>1</v>
      </c>
      <c r="D189" s="9">
        <v>1</v>
      </c>
      <c r="E189" s="3">
        <v>0</v>
      </c>
      <c r="F189" s="14">
        <v>0</v>
      </c>
      <c r="G189" s="13">
        <v>0</v>
      </c>
      <c r="H189" s="13">
        <v>1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1</v>
      </c>
      <c r="Q189" s="13">
        <v>1</v>
      </c>
      <c r="R189" s="13">
        <v>1</v>
      </c>
      <c r="S189" s="13">
        <v>0</v>
      </c>
      <c r="T189" s="13">
        <v>0</v>
      </c>
      <c r="U189" s="9">
        <v>1</v>
      </c>
      <c r="V189" s="9">
        <v>1</v>
      </c>
      <c r="W189" s="15">
        <f t="shared" si="4"/>
        <v>-1.1618695627621518</v>
      </c>
      <c r="X189" s="16">
        <f t="shared" si="5"/>
        <v>0.23832774185101882</v>
      </c>
      <c r="Y189"/>
    </row>
    <row r="190" spans="2:25">
      <c r="B190" s="9">
        <v>0</v>
      </c>
      <c r="C190" s="3">
        <v>0</v>
      </c>
      <c r="D190" s="9">
        <v>1</v>
      </c>
      <c r="E190" s="3">
        <v>0</v>
      </c>
      <c r="F190" s="14">
        <v>1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1</v>
      </c>
      <c r="S190" s="13">
        <v>0</v>
      </c>
      <c r="T190" s="13">
        <v>0</v>
      </c>
      <c r="U190" s="9">
        <v>1</v>
      </c>
      <c r="V190" s="9">
        <v>1</v>
      </c>
      <c r="W190" s="15">
        <f t="shared" si="4"/>
        <v>3.5506524166035178</v>
      </c>
      <c r="X190" s="16">
        <f t="shared" si="5"/>
        <v>0.97209512924393682</v>
      </c>
      <c r="Y190"/>
    </row>
    <row r="191" spans="2:25">
      <c r="B191" s="9">
        <v>0</v>
      </c>
      <c r="C191" s="3">
        <v>1</v>
      </c>
      <c r="D191" s="9">
        <v>0</v>
      </c>
      <c r="E191" s="3">
        <v>1</v>
      </c>
      <c r="F191" s="14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9">
        <v>1</v>
      </c>
      <c r="V191" s="9">
        <v>1</v>
      </c>
      <c r="W191" s="15">
        <f t="shared" si="4"/>
        <v>-0.38813888298913796</v>
      </c>
      <c r="X191" s="16">
        <f t="shared" si="5"/>
        <v>0.40416540690293051</v>
      </c>
      <c r="Y191"/>
    </row>
    <row r="192" spans="2:25">
      <c r="B192" s="9">
        <v>1</v>
      </c>
      <c r="C192" s="3">
        <v>0</v>
      </c>
      <c r="D192" s="9">
        <v>0</v>
      </c>
      <c r="E192" s="3">
        <v>0</v>
      </c>
      <c r="F192" s="14">
        <v>1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1</v>
      </c>
      <c r="N192" s="13">
        <v>0</v>
      </c>
      <c r="O192" s="13">
        <v>0</v>
      </c>
      <c r="P192" s="13">
        <v>0</v>
      </c>
      <c r="Q192" s="13">
        <v>1</v>
      </c>
      <c r="R192" s="13">
        <v>0</v>
      </c>
      <c r="S192" s="13">
        <v>0</v>
      </c>
      <c r="T192" s="13">
        <v>1</v>
      </c>
      <c r="U192" s="9">
        <v>1</v>
      </c>
      <c r="V192" s="9">
        <v>1</v>
      </c>
      <c r="W192" s="15">
        <f t="shared" si="4"/>
        <v>7.6516033437012858</v>
      </c>
      <c r="X192" s="16">
        <f t="shared" si="5"/>
        <v>0.99952494430694649</v>
      </c>
      <c r="Y192"/>
    </row>
    <row r="193" spans="2:25">
      <c r="B193" s="9">
        <v>1</v>
      </c>
      <c r="C193" s="3">
        <v>0</v>
      </c>
      <c r="D193" s="9">
        <v>0</v>
      </c>
      <c r="E193" s="3">
        <v>1</v>
      </c>
      <c r="F193" s="14">
        <v>0</v>
      </c>
      <c r="G193" s="13">
        <v>0</v>
      </c>
      <c r="H193" s="13">
        <v>0</v>
      </c>
      <c r="I193" s="13">
        <v>1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1</v>
      </c>
      <c r="P193" s="13">
        <v>0</v>
      </c>
      <c r="Q193" s="13">
        <v>0</v>
      </c>
      <c r="R193" s="13">
        <v>0</v>
      </c>
      <c r="S193" s="13">
        <v>0</v>
      </c>
      <c r="T193" s="13">
        <v>1</v>
      </c>
      <c r="U193" s="9">
        <v>1</v>
      </c>
      <c r="V193" s="9">
        <v>1</v>
      </c>
      <c r="W193" s="15">
        <f t="shared" si="4"/>
        <v>7.5696299614981868</v>
      </c>
      <c r="X193" s="16">
        <f t="shared" si="5"/>
        <v>0.99948438268838102</v>
      </c>
      <c r="Y193"/>
    </row>
    <row r="194" spans="2:25">
      <c r="B194" s="9">
        <v>1</v>
      </c>
      <c r="C194" s="3">
        <v>0</v>
      </c>
      <c r="D194" s="9">
        <v>1</v>
      </c>
      <c r="E194" s="3">
        <v>0</v>
      </c>
      <c r="F194" s="14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1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1</v>
      </c>
      <c r="U194" s="9">
        <v>1</v>
      </c>
      <c r="V194" s="9">
        <v>1</v>
      </c>
      <c r="W194" s="15">
        <f t="shared" si="4"/>
        <v>3.0834196033315147</v>
      </c>
      <c r="X194" s="16">
        <f t="shared" si="5"/>
        <v>0.95620361526326814</v>
      </c>
      <c r="Y194"/>
    </row>
    <row r="195" spans="2:25">
      <c r="B195" s="9">
        <v>1</v>
      </c>
      <c r="C195" s="3">
        <v>0</v>
      </c>
      <c r="D195" s="9">
        <v>0</v>
      </c>
      <c r="E195" s="3">
        <v>1</v>
      </c>
      <c r="F195" s="14">
        <v>1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9">
        <v>1</v>
      </c>
      <c r="V195" s="9">
        <v>1</v>
      </c>
      <c r="W195" s="15">
        <f t="shared" si="4"/>
        <v>2.1345692661595312</v>
      </c>
      <c r="X195" s="16">
        <f t="shared" si="5"/>
        <v>0.89421800430037457</v>
      </c>
      <c r="Y195"/>
    </row>
    <row r="196" spans="2:25">
      <c r="B196" s="9">
        <v>0</v>
      </c>
      <c r="C196" s="3">
        <v>1</v>
      </c>
      <c r="D196" s="9">
        <v>0</v>
      </c>
      <c r="E196" s="3">
        <v>0</v>
      </c>
      <c r="F196" s="14">
        <v>0</v>
      </c>
      <c r="G196" s="13">
        <v>0</v>
      </c>
      <c r="H196" s="13">
        <v>0</v>
      </c>
      <c r="I196" s="13">
        <v>1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9">
        <v>1</v>
      </c>
      <c r="V196" s="9">
        <v>1</v>
      </c>
      <c r="W196" s="15">
        <f t="shared" si="4"/>
        <v>4.2908828491186766</v>
      </c>
      <c r="X196" s="16">
        <f t="shared" si="5"/>
        <v>0.98649212973265521</v>
      </c>
      <c r="Y196"/>
    </row>
    <row r="197" spans="2:25">
      <c r="B197" s="9">
        <v>0</v>
      </c>
      <c r="C197" s="3">
        <v>1</v>
      </c>
      <c r="D197" s="9">
        <v>1</v>
      </c>
      <c r="E197" s="3">
        <v>0</v>
      </c>
      <c r="F197" s="14">
        <v>0</v>
      </c>
      <c r="G197" s="13">
        <v>0</v>
      </c>
      <c r="H197" s="13">
        <v>0</v>
      </c>
      <c r="I197" s="13">
        <v>1</v>
      </c>
      <c r="J197" s="13">
        <v>1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1</v>
      </c>
      <c r="Q197" s="13">
        <v>0</v>
      </c>
      <c r="R197" s="13">
        <v>0</v>
      </c>
      <c r="S197" s="13">
        <v>0</v>
      </c>
      <c r="T197" s="13">
        <v>0</v>
      </c>
      <c r="U197" s="9">
        <v>1</v>
      </c>
      <c r="V197" s="9">
        <v>1</v>
      </c>
      <c r="W197" s="15">
        <f t="shared" si="4"/>
        <v>5.2433001535386667</v>
      </c>
      <c r="X197" s="16">
        <f t="shared" si="5"/>
        <v>0.99474496725013151</v>
      </c>
      <c r="Y197"/>
    </row>
    <row r="198" spans="2:25">
      <c r="B198" s="9">
        <v>0</v>
      </c>
      <c r="C198" s="3">
        <v>1</v>
      </c>
      <c r="D198" s="9">
        <v>0</v>
      </c>
      <c r="E198" s="3">
        <v>1</v>
      </c>
      <c r="F198" s="14">
        <v>0</v>
      </c>
      <c r="G198" s="13">
        <v>0</v>
      </c>
      <c r="H198" s="13">
        <v>0</v>
      </c>
      <c r="I198" s="13">
        <v>0</v>
      </c>
      <c r="J198" s="13">
        <v>1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9">
        <v>1</v>
      </c>
      <c r="V198" s="9">
        <v>1</v>
      </c>
      <c r="W198" s="15">
        <f t="shared" ref="W198:W261" si="6">SUMPRODUCT(B$2:U$2,B198:U198)</f>
        <v>2.1491588459056992</v>
      </c>
      <c r="X198" s="16">
        <f t="shared" ref="X198:X261" si="7">EXP(W198)/(1+EXP(W198))</f>
        <v>0.89559014804680104</v>
      </c>
      <c r="Y198"/>
    </row>
    <row r="199" spans="2:25">
      <c r="B199" s="9">
        <v>0</v>
      </c>
      <c r="C199" s="3">
        <v>1</v>
      </c>
      <c r="D199" s="9">
        <v>0</v>
      </c>
      <c r="E199" s="3">
        <v>1</v>
      </c>
      <c r="F199" s="14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1</v>
      </c>
      <c r="R199" s="13">
        <v>0</v>
      </c>
      <c r="S199" s="13">
        <v>0</v>
      </c>
      <c r="T199" s="13">
        <v>0</v>
      </c>
      <c r="U199" s="9">
        <v>1</v>
      </c>
      <c r="V199" s="9">
        <v>1</v>
      </c>
      <c r="W199" s="15">
        <f t="shared" si="6"/>
        <v>1.1691774350614432</v>
      </c>
      <c r="X199" s="16">
        <f t="shared" si="7"/>
        <v>0.76299630106610405</v>
      </c>
      <c r="Y199"/>
    </row>
    <row r="200" spans="2:25">
      <c r="B200" s="9">
        <v>1</v>
      </c>
      <c r="C200" s="3">
        <v>0</v>
      </c>
      <c r="D200" s="9">
        <v>0</v>
      </c>
      <c r="E200" s="3">
        <v>1</v>
      </c>
      <c r="F200" s="14">
        <v>0</v>
      </c>
      <c r="G200" s="13">
        <v>0</v>
      </c>
      <c r="H200" s="13">
        <v>1</v>
      </c>
      <c r="I200" s="13">
        <v>1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9">
        <v>1</v>
      </c>
      <c r="V200" s="9">
        <v>1</v>
      </c>
      <c r="W200" s="15">
        <f t="shared" si="6"/>
        <v>1.9628272201901589</v>
      </c>
      <c r="X200" s="16">
        <f t="shared" si="7"/>
        <v>0.87683859692885502</v>
      </c>
      <c r="Y200"/>
    </row>
    <row r="201" spans="2:25">
      <c r="B201" s="9">
        <v>1</v>
      </c>
      <c r="C201" s="3">
        <v>0</v>
      </c>
      <c r="D201" s="9">
        <v>1</v>
      </c>
      <c r="E201" s="3">
        <v>0</v>
      </c>
      <c r="F201" s="14">
        <v>1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1</v>
      </c>
      <c r="P201" s="13">
        <v>0</v>
      </c>
      <c r="Q201" s="13">
        <v>0</v>
      </c>
      <c r="R201" s="13">
        <v>1</v>
      </c>
      <c r="S201" s="13">
        <v>0</v>
      </c>
      <c r="T201" s="13">
        <v>0</v>
      </c>
      <c r="U201" s="9">
        <v>1</v>
      </c>
      <c r="V201" s="9">
        <v>1</v>
      </c>
      <c r="W201" s="15">
        <f t="shared" si="6"/>
        <v>4.7150367058863951</v>
      </c>
      <c r="X201" s="16">
        <f t="shared" si="7"/>
        <v>0.99112002328853144</v>
      </c>
      <c r="Y201"/>
    </row>
    <row r="202" spans="2:25">
      <c r="B202" s="9">
        <v>0</v>
      </c>
      <c r="C202" s="3">
        <v>1</v>
      </c>
      <c r="D202" s="9">
        <v>0</v>
      </c>
      <c r="E202" s="3">
        <v>0</v>
      </c>
      <c r="F202" s="14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1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9">
        <v>1</v>
      </c>
      <c r="V202" s="9">
        <v>1</v>
      </c>
      <c r="W202" s="15">
        <f t="shared" si="6"/>
        <v>1.0470496785055432</v>
      </c>
      <c r="X202" s="16">
        <f t="shared" si="7"/>
        <v>0.74020795414928275</v>
      </c>
      <c r="Y202"/>
    </row>
    <row r="203" spans="2:25">
      <c r="B203" s="9">
        <v>0</v>
      </c>
      <c r="C203" s="3">
        <v>1</v>
      </c>
      <c r="D203" s="9">
        <v>0</v>
      </c>
      <c r="E203" s="3">
        <v>0</v>
      </c>
      <c r="F203" s="14">
        <v>0</v>
      </c>
      <c r="G203" s="13">
        <v>1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9">
        <v>1</v>
      </c>
      <c r="V203" s="9">
        <v>1</v>
      </c>
      <c r="W203" s="15">
        <f t="shared" si="6"/>
        <v>-3.1859173903158209</v>
      </c>
      <c r="X203" s="16">
        <f t="shared" si="7"/>
        <v>3.9699129168887334E-2</v>
      </c>
      <c r="Y203"/>
    </row>
    <row r="204" spans="2:25">
      <c r="B204" s="9">
        <v>1</v>
      </c>
      <c r="C204" s="3">
        <v>0</v>
      </c>
      <c r="D204" s="9">
        <v>1</v>
      </c>
      <c r="E204" s="3">
        <v>0</v>
      </c>
      <c r="F204" s="14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1</v>
      </c>
      <c r="U204" s="9">
        <v>1</v>
      </c>
      <c r="V204" s="9">
        <v>1</v>
      </c>
      <c r="W204" s="15">
        <f t="shared" si="6"/>
        <v>1.2232540377114605</v>
      </c>
      <c r="X204" s="16">
        <f t="shared" si="7"/>
        <v>0.77263569259439602</v>
      </c>
      <c r="Y204"/>
    </row>
    <row r="205" spans="2:25">
      <c r="B205" s="9">
        <v>0</v>
      </c>
      <c r="C205" s="3">
        <v>1</v>
      </c>
      <c r="D205" s="9">
        <v>1</v>
      </c>
      <c r="E205" s="3">
        <v>0</v>
      </c>
      <c r="F205" s="14">
        <v>0</v>
      </c>
      <c r="G205" s="13">
        <v>0</v>
      </c>
      <c r="H205" s="13">
        <v>0</v>
      </c>
      <c r="I205" s="13">
        <v>1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9">
        <v>1</v>
      </c>
      <c r="V205" s="9">
        <v>1</v>
      </c>
      <c r="W205" s="15">
        <f t="shared" si="6"/>
        <v>4.1360408626688461</v>
      </c>
      <c r="X205" s="16">
        <f t="shared" si="7"/>
        <v>0.98426551453685973</v>
      </c>
      <c r="Y205"/>
    </row>
    <row r="206" spans="2:25">
      <c r="B206" s="9">
        <v>0</v>
      </c>
      <c r="C206" s="3">
        <v>1</v>
      </c>
      <c r="D206" s="9">
        <v>1</v>
      </c>
      <c r="E206" s="3">
        <v>0</v>
      </c>
      <c r="F206" s="14">
        <v>0</v>
      </c>
      <c r="G206" s="13">
        <v>0</v>
      </c>
      <c r="H206" s="13">
        <v>0</v>
      </c>
      <c r="I206" s="13">
        <v>0</v>
      </c>
      <c r="J206" s="13">
        <v>1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9">
        <v>1</v>
      </c>
      <c r="V206" s="9">
        <v>1</v>
      </c>
      <c r="W206" s="15">
        <f t="shared" si="6"/>
        <v>1.9685423115444016</v>
      </c>
      <c r="X206" s="16">
        <f t="shared" si="7"/>
        <v>0.87745445688061019</v>
      </c>
      <c r="Y206"/>
    </row>
    <row r="207" spans="2:25">
      <c r="B207" s="9">
        <v>1</v>
      </c>
      <c r="C207" s="3">
        <v>0</v>
      </c>
      <c r="D207" s="9">
        <v>1</v>
      </c>
      <c r="E207" s="3">
        <v>0</v>
      </c>
      <c r="F207" s="14">
        <v>0</v>
      </c>
      <c r="G207" s="13">
        <v>0</v>
      </c>
      <c r="H207" s="13">
        <v>0</v>
      </c>
      <c r="I207" s="13">
        <v>1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1</v>
      </c>
      <c r="Q207" s="13">
        <v>0</v>
      </c>
      <c r="R207" s="13">
        <v>0</v>
      </c>
      <c r="S207" s="13">
        <v>0</v>
      </c>
      <c r="T207" s="13">
        <v>0</v>
      </c>
      <c r="U207" s="9">
        <v>1</v>
      </c>
      <c r="V207" s="9">
        <v>1</v>
      </c>
      <c r="W207" s="15">
        <f t="shared" si="6"/>
        <v>2.3726851379231397</v>
      </c>
      <c r="X207" s="16">
        <f t="shared" si="7"/>
        <v>0.91472055313464062</v>
      </c>
      <c r="Y207"/>
    </row>
    <row r="208" spans="2:25">
      <c r="B208" s="9">
        <v>1</v>
      </c>
      <c r="C208" s="3">
        <v>0</v>
      </c>
      <c r="D208" s="9">
        <v>1</v>
      </c>
      <c r="E208" s="3">
        <v>0</v>
      </c>
      <c r="F208" s="14">
        <v>0</v>
      </c>
      <c r="G208" s="13">
        <v>0</v>
      </c>
      <c r="H208" s="13">
        <v>0</v>
      </c>
      <c r="I208" s="13">
        <v>1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9">
        <v>1</v>
      </c>
      <c r="V208" s="9">
        <v>1</v>
      </c>
      <c r="W208" s="15">
        <f t="shared" si="6"/>
        <v>3.8027235759481557</v>
      </c>
      <c r="X208" s="16">
        <f t="shared" si="7"/>
        <v>0.97817694450242598</v>
      </c>
      <c r="Y208"/>
    </row>
    <row r="209" spans="2:25">
      <c r="B209" s="9">
        <v>0</v>
      </c>
      <c r="C209" s="3">
        <v>1</v>
      </c>
      <c r="D209" s="9">
        <v>0</v>
      </c>
      <c r="E209" s="3">
        <v>1</v>
      </c>
      <c r="F209" s="14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1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9">
        <v>1</v>
      </c>
      <c r="V209" s="9">
        <v>1</v>
      </c>
      <c r="W209" s="15">
        <f t="shared" si="6"/>
        <v>1.4720266826309163</v>
      </c>
      <c r="X209" s="16">
        <f t="shared" si="7"/>
        <v>0.81336523637993319</v>
      </c>
      <c r="Y209"/>
    </row>
    <row r="210" spans="2:25">
      <c r="B210" s="9">
        <v>0</v>
      </c>
      <c r="C210" s="3">
        <v>1</v>
      </c>
      <c r="D210" s="9">
        <v>1</v>
      </c>
      <c r="E210" s="3">
        <v>0</v>
      </c>
      <c r="F210" s="14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9">
        <v>1</v>
      </c>
      <c r="V210" s="9">
        <v>1</v>
      </c>
      <c r="W210" s="15">
        <f t="shared" si="6"/>
        <v>-0.56875541735043522</v>
      </c>
      <c r="X210" s="16">
        <f t="shared" si="7"/>
        <v>0.36152405537062321</v>
      </c>
      <c r="Y210"/>
    </row>
    <row r="211" spans="2:25">
      <c r="B211" s="9">
        <v>0</v>
      </c>
      <c r="C211" s="3">
        <v>1</v>
      </c>
      <c r="D211" s="9">
        <v>0</v>
      </c>
      <c r="E211" s="3">
        <v>1</v>
      </c>
      <c r="F211" s="14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1</v>
      </c>
      <c r="U211" s="9">
        <v>1</v>
      </c>
      <c r="V211" s="9">
        <v>1</v>
      </c>
      <c r="W211" s="15">
        <f t="shared" si="6"/>
        <v>1.7371878587934475</v>
      </c>
      <c r="X211" s="16">
        <f t="shared" si="7"/>
        <v>0.85032951891020792</v>
      </c>
      <c r="Y211"/>
    </row>
    <row r="212" spans="2:25">
      <c r="B212" s="9">
        <v>0</v>
      </c>
      <c r="C212" s="3">
        <v>0</v>
      </c>
      <c r="D212" s="9">
        <v>0</v>
      </c>
      <c r="E212" s="3">
        <v>1</v>
      </c>
      <c r="F212" s="14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9">
        <v>1</v>
      </c>
      <c r="V212" s="9">
        <v>1</v>
      </c>
      <c r="W212" s="15">
        <f t="shared" si="6"/>
        <v>-0.42487734958655687</v>
      </c>
      <c r="X212" s="16">
        <f t="shared" si="7"/>
        <v>0.39535023429798233</v>
      </c>
      <c r="Y212"/>
    </row>
    <row r="213" spans="2:25">
      <c r="B213" s="9">
        <v>0</v>
      </c>
      <c r="C213" s="3">
        <v>0</v>
      </c>
      <c r="D213" s="9">
        <v>1</v>
      </c>
      <c r="E213" s="3">
        <v>0</v>
      </c>
      <c r="F213" s="14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1</v>
      </c>
      <c r="T213" s="13">
        <v>0</v>
      </c>
      <c r="U213" s="9">
        <v>1</v>
      </c>
      <c r="V213" s="9">
        <v>1</v>
      </c>
      <c r="W213" s="15">
        <f t="shared" si="6"/>
        <v>-1.9685647028484521</v>
      </c>
      <c r="X213" s="16">
        <f t="shared" si="7"/>
        <v>0.12254313544461927</v>
      </c>
      <c r="Y213"/>
    </row>
    <row r="214" spans="2:25">
      <c r="B214" s="9">
        <v>1</v>
      </c>
      <c r="C214" s="3">
        <v>0</v>
      </c>
      <c r="D214" s="9">
        <v>1</v>
      </c>
      <c r="E214" s="3">
        <v>0</v>
      </c>
      <c r="F214" s="14">
        <v>1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9">
        <v>1</v>
      </c>
      <c r="V214" s="9">
        <v>1</v>
      </c>
      <c r="W214" s="15">
        <f t="shared" si="6"/>
        <v>1.9539527317982341</v>
      </c>
      <c r="X214" s="16">
        <f t="shared" si="7"/>
        <v>0.87587700773249044</v>
      </c>
      <c r="Y214"/>
    </row>
    <row r="215" spans="2:25">
      <c r="B215" s="9">
        <v>0</v>
      </c>
      <c r="C215" s="3">
        <v>1</v>
      </c>
      <c r="D215" s="9">
        <v>1</v>
      </c>
      <c r="E215" s="3">
        <v>0</v>
      </c>
      <c r="F215" s="14">
        <v>0</v>
      </c>
      <c r="G215" s="13">
        <v>0</v>
      </c>
      <c r="H215" s="13">
        <v>0</v>
      </c>
      <c r="I215" s="13">
        <v>1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1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9">
        <v>1</v>
      </c>
      <c r="V215" s="9">
        <v>1</v>
      </c>
      <c r="W215" s="15">
        <f t="shared" si="6"/>
        <v>5.5970039720749938</v>
      </c>
      <c r="X215" s="16">
        <f t="shared" si="7"/>
        <v>0.99630474631290022</v>
      </c>
      <c r="Y215"/>
    </row>
    <row r="216" spans="2:25">
      <c r="B216" s="9">
        <v>1</v>
      </c>
      <c r="C216" s="3">
        <v>0</v>
      </c>
      <c r="D216" s="9">
        <v>0</v>
      </c>
      <c r="E216" s="3">
        <v>1</v>
      </c>
      <c r="F216" s="14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1</v>
      </c>
      <c r="S216" s="13">
        <v>0</v>
      </c>
      <c r="T216" s="13">
        <v>0</v>
      </c>
      <c r="U216" s="9">
        <v>1</v>
      </c>
      <c r="V216" s="9">
        <v>1</v>
      </c>
      <c r="W216" s="15">
        <f t="shared" si="6"/>
        <v>0.57866469497218531</v>
      </c>
      <c r="X216" s="16">
        <f t="shared" si="7"/>
        <v>0.64076009482345186</v>
      </c>
      <c r="Y216"/>
    </row>
    <row r="217" spans="2:25">
      <c r="B217" s="9">
        <v>0</v>
      </c>
      <c r="C217" s="3">
        <v>1</v>
      </c>
      <c r="D217" s="9">
        <v>1</v>
      </c>
      <c r="E217" s="3">
        <v>0</v>
      </c>
      <c r="F217" s="14">
        <v>0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0</v>
      </c>
      <c r="N217" s="13">
        <v>0</v>
      </c>
      <c r="O217" s="13">
        <v>1</v>
      </c>
      <c r="P217" s="13">
        <v>0</v>
      </c>
      <c r="Q217" s="13">
        <v>0</v>
      </c>
      <c r="R217" s="13">
        <v>0</v>
      </c>
      <c r="S217" s="13">
        <v>0</v>
      </c>
      <c r="T217" s="13">
        <v>1</v>
      </c>
      <c r="U217" s="9">
        <v>1</v>
      </c>
      <c r="V217" s="9">
        <v>1</v>
      </c>
      <c r="W217" s="15">
        <f t="shared" si="6"/>
        <v>3.0175344338382981</v>
      </c>
      <c r="X217" s="16">
        <f t="shared" si="7"/>
        <v>0.95336001730112618</v>
      </c>
      <c r="Y217"/>
    </row>
    <row r="218" spans="2:25">
      <c r="B218" s="9">
        <v>0</v>
      </c>
      <c r="C218" s="3">
        <v>1</v>
      </c>
      <c r="D218" s="9">
        <v>0</v>
      </c>
      <c r="E218" s="3">
        <v>1</v>
      </c>
      <c r="F218" s="14">
        <v>0</v>
      </c>
      <c r="G218" s="13">
        <v>0</v>
      </c>
      <c r="H218" s="13">
        <v>1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1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9">
        <v>1</v>
      </c>
      <c r="V218" s="9">
        <v>1</v>
      </c>
      <c r="W218" s="15">
        <f t="shared" si="6"/>
        <v>-0.94768866370228444</v>
      </c>
      <c r="X218" s="16">
        <f t="shared" si="7"/>
        <v>0.27934988785258213</v>
      </c>
      <c r="Y218"/>
    </row>
    <row r="219" spans="2:25">
      <c r="B219" s="9">
        <v>0</v>
      </c>
      <c r="C219" s="3">
        <v>1</v>
      </c>
      <c r="D219" s="9">
        <v>0</v>
      </c>
      <c r="E219" s="3">
        <v>1</v>
      </c>
      <c r="F219" s="14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1</v>
      </c>
      <c r="R219" s="13">
        <v>0</v>
      </c>
      <c r="S219" s="13">
        <v>0</v>
      </c>
      <c r="T219" s="13">
        <v>0</v>
      </c>
      <c r="U219" s="9">
        <v>1</v>
      </c>
      <c r="V219" s="9">
        <v>1</v>
      </c>
      <c r="W219" s="15">
        <f t="shared" si="6"/>
        <v>1.1691774350614432</v>
      </c>
      <c r="X219" s="16">
        <f t="shared" si="7"/>
        <v>0.76299630106610405</v>
      </c>
      <c r="Y219"/>
    </row>
    <row r="220" spans="2:25">
      <c r="B220" s="9">
        <v>0</v>
      </c>
      <c r="C220" s="3">
        <v>0</v>
      </c>
      <c r="D220" s="9">
        <v>0</v>
      </c>
      <c r="E220" s="3">
        <v>1</v>
      </c>
      <c r="F220" s="14">
        <v>1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1</v>
      </c>
      <c r="R220" s="13">
        <v>1</v>
      </c>
      <c r="S220" s="13">
        <v>0</v>
      </c>
      <c r="T220" s="13">
        <v>0</v>
      </c>
      <c r="U220" s="9">
        <v>1</v>
      </c>
      <c r="V220" s="9">
        <v>1</v>
      </c>
      <c r="W220" s="15">
        <f t="shared" si="6"/>
        <v>5.2885852690153961</v>
      </c>
      <c r="X220" s="16">
        <f t="shared" si="7"/>
        <v>0.99497646527267092</v>
      </c>
      <c r="Y220"/>
    </row>
    <row r="221" spans="2:25">
      <c r="B221" s="9">
        <v>0</v>
      </c>
      <c r="C221" s="3">
        <v>1</v>
      </c>
      <c r="D221" s="9">
        <v>1</v>
      </c>
      <c r="E221" s="3">
        <v>0</v>
      </c>
      <c r="F221" s="14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1</v>
      </c>
      <c r="U221" s="9">
        <v>1</v>
      </c>
      <c r="V221" s="9">
        <v>1</v>
      </c>
      <c r="W221" s="15">
        <f t="shared" si="6"/>
        <v>1.55657132443215</v>
      </c>
      <c r="X221" s="16">
        <f t="shared" si="7"/>
        <v>0.82586080970753539</v>
      </c>
      <c r="Y221"/>
    </row>
    <row r="222" spans="2:25">
      <c r="B222" s="9">
        <v>1</v>
      </c>
      <c r="C222" s="3">
        <v>0</v>
      </c>
      <c r="D222" s="9">
        <v>1</v>
      </c>
      <c r="E222" s="3">
        <v>0</v>
      </c>
      <c r="F222" s="14">
        <v>0</v>
      </c>
      <c r="G222" s="13">
        <v>0</v>
      </c>
      <c r="H222" s="13">
        <v>0</v>
      </c>
      <c r="I222" s="13">
        <v>1</v>
      </c>
      <c r="J222" s="13">
        <v>0</v>
      </c>
      <c r="K222" s="13">
        <v>0</v>
      </c>
      <c r="L222" s="13">
        <v>0</v>
      </c>
      <c r="M222" s="13">
        <v>1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1</v>
      </c>
      <c r="U222" s="9">
        <v>1</v>
      </c>
      <c r="V222" s="9">
        <v>1</v>
      </c>
      <c r="W222" s="15">
        <f t="shared" si="6"/>
        <v>7.7882158833507962</v>
      </c>
      <c r="X222" s="16">
        <f t="shared" si="7"/>
        <v>0.99958557991036134</v>
      </c>
      <c r="Y222"/>
    </row>
    <row r="223" spans="2:25">
      <c r="B223" s="9">
        <v>0</v>
      </c>
      <c r="C223" s="3">
        <v>1</v>
      </c>
      <c r="D223" s="9">
        <v>0</v>
      </c>
      <c r="E223" s="3">
        <v>0</v>
      </c>
      <c r="F223" s="14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1</v>
      </c>
      <c r="U223" s="9">
        <v>1</v>
      </c>
      <c r="V223" s="9">
        <v>1</v>
      </c>
      <c r="W223" s="15">
        <f t="shared" si="6"/>
        <v>1.7114133108819809</v>
      </c>
      <c r="X223" s="16">
        <f t="shared" si="7"/>
        <v>0.84701950730198838</v>
      </c>
      <c r="Y223"/>
    </row>
    <row r="224" spans="2:25">
      <c r="B224" s="9">
        <v>0</v>
      </c>
      <c r="C224" s="3">
        <v>1</v>
      </c>
      <c r="D224" s="9">
        <v>0</v>
      </c>
      <c r="E224" s="3">
        <v>1</v>
      </c>
      <c r="F224" s="14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9">
        <v>1</v>
      </c>
      <c r="V224" s="9">
        <v>1</v>
      </c>
      <c r="W224" s="15">
        <f t="shared" si="6"/>
        <v>-0.38813888298913796</v>
      </c>
      <c r="X224" s="16">
        <f t="shared" si="7"/>
        <v>0.40416540690293051</v>
      </c>
      <c r="Y224"/>
    </row>
    <row r="225" spans="2:25">
      <c r="B225" s="9">
        <v>0</v>
      </c>
      <c r="C225" s="3">
        <v>1</v>
      </c>
      <c r="D225" s="9">
        <v>0</v>
      </c>
      <c r="E225" s="3">
        <v>0</v>
      </c>
      <c r="F225" s="14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1</v>
      </c>
      <c r="R225" s="13">
        <v>0</v>
      </c>
      <c r="S225" s="13">
        <v>0</v>
      </c>
      <c r="T225" s="13">
        <v>0</v>
      </c>
      <c r="U225" s="9">
        <v>1</v>
      </c>
      <c r="V225" s="9">
        <v>1</v>
      </c>
      <c r="W225" s="15">
        <f t="shared" si="6"/>
        <v>1.1434028871499766</v>
      </c>
      <c r="X225" s="16">
        <f t="shared" si="7"/>
        <v>0.75830386522222826</v>
      </c>
      <c r="Y225"/>
    </row>
    <row r="226" spans="2:25">
      <c r="B226" s="9">
        <v>1</v>
      </c>
      <c r="C226" s="3">
        <v>0</v>
      </c>
      <c r="D226" s="9">
        <v>1</v>
      </c>
      <c r="E226" s="3">
        <v>0</v>
      </c>
      <c r="F226" s="14">
        <v>0</v>
      </c>
      <c r="G226" s="13">
        <v>0</v>
      </c>
      <c r="H226" s="13">
        <v>0</v>
      </c>
      <c r="I226" s="13">
        <v>1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1</v>
      </c>
      <c r="U226" s="9">
        <v>1</v>
      </c>
      <c r="V226" s="9">
        <v>1</v>
      </c>
      <c r="W226" s="15">
        <f t="shared" si="6"/>
        <v>5.928050317730742</v>
      </c>
      <c r="X226" s="16">
        <f t="shared" si="7"/>
        <v>0.99734340605019367</v>
      </c>
      <c r="Y226"/>
    </row>
    <row r="227" spans="2:25">
      <c r="B227" s="9">
        <v>0</v>
      </c>
      <c r="C227" s="3">
        <v>1</v>
      </c>
      <c r="D227" s="9">
        <v>1</v>
      </c>
      <c r="E227" s="3">
        <v>0</v>
      </c>
      <c r="F227" s="14">
        <v>0</v>
      </c>
      <c r="G227" s="13">
        <v>0</v>
      </c>
      <c r="H227" s="13">
        <v>0</v>
      </c>
      <c r="I227" s="13">
        <v>0</v>
      </c>
      <c r="J227" s="13">
        <v>1</v>
      </c>
      <c r="K227" s="13">
        <v>0</v>
      </c>
      <c r="L227" s="13">
        <v>0</v>
      </c>
      <c r="M227" s="13">
        <v>1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9">
        <v>1</v>
      </c>
      <c r="V227" s="9">
        <v>1</v>
      </c>
      <c r="W227" s="15">
        <f t="shared" si="6"/>
        <v>3.8287078771644558</v>
      </c>
      <c r="X227" s="16">
        <f t="shared" si="7"/>
        <v>0.97872478859834389</v>
      </c>
      <c r="Y227"/>
    </row>
    <row r="228" spans="2:25">
      <c r="B228" s="9">
        <v>1</v>
      </c>
      <c r="C228" s="3">
        <v>0</v>
      </c>
      <c r="D228" s="9">
        <v>0</v>
      </c>
      <c r="E228" s="3">
        <v>0</v>
      </c>
      <c r="F228" s="14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1</v>
      </c>
      <c r="S228" s="13">
        <v>0</v>
      </c>
      <c r="T228" s="13">
        <v>0</v>
      </c>
      <c r="U228" s="9">
        <v>1</v>
      </c>
      <c r="V228" s="9">
        <v>1</v>
      </c>
      <c r="W228" s="15">
        <f t="shared" si="6"/>
        <v>0.55289014706071871</v>
      </c>
      <c r="X228" s="16">
        <f t="shared" si="7"/>
        <v>0.63480586690544649</v>
      </c>
      <c r="Y228"/>
    </row>
    <row r="229" spans="2:25">
      <c r="B229" s="9">
        <v>1</v>
      </c>
      <c r="C229" s="3">
        <v>0</v>
      </c>
      <c r="D229" s="9">
        <v>0</v>
      </c>
      <c r="E229" s="3">
        <v>1</v>
      </c>
      <c r="F229" s="14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9">
        <v>1</v>
      </c>
      <c r="V229" s="9">
        <v>1</v>
      </c>
      <c r="W229" s="15">
        <f t="shared" si="6"/>
        <v>-0.72145616970982751</v>
      </c>
      <c r="X229" s="16">
        <f t="shared" si="7"/>
        <v>0.3270724050667928</v>
      </c>
      <c r="Y229"/>
    </row>
    <row r="230" spans="2:25">
      <c r="B230" s="9">
        <v>1</v>
      </c>
      <c r="C230" s="3">
        <v>0</v>
      </c>
      <c r="D230" s="9">
        <v>0</v>
      </c>
      <c r="E230" s="3">
        <v>1</v>
      </c>
      <c r="F230" s="14">
        <v>0</v>
      </c>
      <c r="G230" s="13">
        <v>0</v>
      </c>
      <c r="H230" s="13">
        <v>0</v>
      </c>
      <c r="I230" s="13">
        <v>1</v>
      </c>
      <c r="J230" s="13">
        <v>1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9">
        <v>1</v>
      </c>
      <c r="V230" s="9">
        <v>1</v>
      </c>
      <c r="W230" s="15">
        <f t="shared" si="6"/>
        <v>6.5206378392042907</v>
      </c>
      <c r="X230" s="16">
        <f t="shared" si="7"/>
        <v>0.99852943630430979</v>
      </c>
      <c r="Y230"/>
    </row>
    <row r="231" spans="2:25">
      <c r="B231" s="9">
        <v>0</v>
      </c>
      <c r="C231" s="3">
        <v>1</v>
      </c>
      <c r="D231" s="9">
        <v>1</v>
      </c>
      <c r="E231" s="3">
        <v>0</v>
      </c>
      <c r="F231" s="14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1</v>
      </c>
      <c r="S231" s="13">
        <v>0</v>
      </c>
      <c r="T231" s="13">
        <v>0</v>
      </c>
      <c r="U231" s="9">
        <v>1</v>
      </c>
      <c r="V231" s="9">
        <v>1</v>
      </c>
      <c r="W231" s="15">
        <f t="shared" si="6"/>
        <v>0.73136544733157749</v>
      </c>
      <c r="X231" s="16">
        <f t="shared" si="7"/>
        <v>0.6751048390511305</v>
      </c>
      <c r="Y231"/>
    </row>
    <row r="232" spans="2:25">
      <c r="B232" s="9">
        <v>0</v>
      </c>
      <c r="C232" s="3">
        <v>1</v>
      </c>
      <c r="D232" s="9">
        <v>0</v>
      </c>
      <c r="E232" s="3">
        <v>0</v>
      </c>
      <c r="F232" s="14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1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9">
        <v>1</v>
      </c>
      <c r="V232" s="9">
        <v>1</v>
      </c>
      <c r="W232" s="15">
        <f t="shared" si="6"/>
        <v>1.0470496785055432</v>
      </c>
      <c r="X232" s="16">
        <f t="shared" si="7"/>
        <v>0.74020795414928275</v>
      </c>
      <c r="Y232"/>
    </row>
    <row r="233" spans="2:25">
      <c r="B233" s="9">
        <v>1</v>
      </c>
      <c r="C233" s="3">
        <v>0</v>
      </c>
      <c r="D233" s="9">
        <v>0</v>
      </c>
      <c r="E233" s="3">
        <v>0</v>
      </c>
      <c r="F233" s="14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1</v>
      </c>
      <c r="U233" s="9">
        <v>1</v>
      </c>
      <c r="V233" s="9">
        <v>1</v>
      </c>
      <c r="W233" s="15">
        <f t="shared" si="6"/>
        <v>1.3780960241612914</v>
      </c>
      <c r="X233" s="16">
        <f t="shared" si="7"/>
        <v>0.79868503930453005</v>
      </c>
      <c r="Y233"/>
    </row>
    <row r="234" spans="2:25">
      <c r="B234" s="9">
        <v>0</v>
      </c>
      <c r="C234" s="3">
        <v>0</v>
      </c>
      <c r="D234" s="9">
        <v>0</v>
      </c>
      <c r="E234" s="3">
        <v>0</v>
      </c>
      <c r="F234" s="14">
        <v>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1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1</v>
      </c>
      <c r="S234" s="13">
        <v>0</v>
      </c>
      <c r="T234" s="13">
        <v>0</v>
      </c>
      <c r="U234" s="9">
        <v>1</v>
      </c>
      <c r="V234" s="9">
        <v>1</v>
      </c>
      <c r="W234" s="15">
        <f t="shared" si="6"/>
        <v>2.408939065387846</v>
      </c>
      <c r="X234" s="16">
        <f t="shared" si="7"/>
        <v>0.91750641699813962</v>
      </c>
      <c r="Y234"/>
    </row>
    <row r="235" spans="2:25">
      <c r="B235" s="9">
        <v>1</v>
      </c>
      <c r="C235" s="3">
        <v>0</v>
      </c>
      <c r="D235" s="9">
        <v>0</v>
      </c>
      <c r="E235" s="3">
        <v>1</v>
      </c>
      <c r="F235" s="14">
        <v>0</v>
      </c>
      <c r="G235" s="13">
        <v>0</v>
      </c>
      <c r="H235" s="13">
        <v>1</v>
      </c>
      <c r="I235" s="13">
        <v>0</v>
      </c>
      <c r="J235" s="13">
        <v>1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9">
        <v>1</v>
      </c>
      <c r="V235" s="9">
        <v>1</v>
      </c>
      <c r="W235" s="15">
        <f t="shared" si="6"/>
        <v>-0.20467133093428458</v>
      </c>
      <c r="X235" s="16">
        <f t="shared" si="7"/>
        <v>0.44901004206405165</v>
      </c>
      <c r="Y235"/>
    </row>
    <row r="236" spans="2:25">
      <c r="B236" s="9">
        <v>1</v>
      </c>
      <c r="C236" s="3">
        <v>0</v>
      </c>
      <c r="D236" s="9">
        <v>0</v>
      </c>
      <c r="E236" s="3">
        <v>1</v>
      </c>
      <c r="F236" s="14">
        <v>1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1</v>
      </c>
      <c r="Q236" s="13">
        <v>0</v>
      </c>
      <c r="R236" s="13">
        <v>0</v>
      </c>
      <c r="S236" s="13">
        <v>0</v>
      </c>
      <c r="T236" s="13">
        <v>0</v>
      </c>
      <c r="U236" s="9">
        <v>1</v>
      </c>
      <c r="V236" s="9">
        <v>1</v>
      </c>
      <c r="W236" s="15">
        <f t="shared" si="6"/>
        <v>0.70453082813451517</v>
      </c>
      <c r="X236" s="16">
        <f t="shared" si="7"/>
        <v>0.6691915484675639</v>
      </c>
      <c r="Y236"/>
    </row>
    <row r="237" spans="2:25">
      <c r="B237" s="9">
        <v>1</v>
      </c>
      <c r="C237" s="3">
        <v>0</v>
      </c>
      <c r="D237" s="9">
        <v>1</v>
      </c>
      <c r="E237" s="3">
        <v>0</v>
      </c>
      <c r="F237" s="14">
        <v>1</v>
      </c>
      <c r="G237" s="13">
        <v>0</v>
      </c>
      <c r="H237" s="13">
        <v>0</v>
      </c>
      <c r="I237" s="13">
        <v>0</v>
      </c>
      <c r="J237" s="13">
        <v>1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1</v>
      </c>
      <c r="R237" s="13">
        <v>0</v>
      </c>
      <c r="S237" s="13">
        <v>0</v>
      </c>
      <c r="T237" s="13">
        <v>1</v>
      </c>
      <c r="U237" s="9">
        <v>1</v>
      </c>
      <c r="V237" s="9">
        <v>1</v>
      </c>
      <c r="W237" s="15">
        <f t="shared" si="6"/>
        <v>8.1738935205262386</v>
      </c>
      <c r="X237" s="16">
        <f t="shared" si="7"/>
        <v>0.99971816123307156</v>
      </c>
      <c r="Y237"/>
    </row>
    <row r="238" spans="2:25">
      <c r="B238" s="9">
        <v>0</v>
      </c>
      <c r="C238" s="3">
        <v>1</v>
      </c>
      <c r="D238" s="9">
        <v>1</v>
      </c>
      <c r="E238" s="3">
        <v>0</v>
      </c>
      <c r="F238" s="14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9">
        <v>1</v>
      </c>
      <c r="V238" s="9">
        <v>1</v>
      </c>
      <c r="W238" s="15">
        <f t="shared" si="6"/>
        <v>-0.56875541735043522</v>
      </c>
      <c r="X238" s="16">
        <f t="shared" si="7"/>
        <v>0.36152405537062321</v>
      </c>
      <c r="Y238"/>
    </row>
    <row r="239" spans="2:25">
      <c r="B239" s="9">
        <v>0</v>
      </c>
      <c r="C239" s="3">
        <v>0</v>
      </c>
      <c r="D239" s="9">
        <v>0</v>
      </c>
      <c r="E239" s="3">
        <v>1</v>
      </c>
      <c r="F239" s="14">
        <v>1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1</v>
      </c>
      <c r="P239" s="13">
        <v>0</v>
      </c>
      <c r="Q239" s="13">
        <v>1</v>
      </c>
      <c r="R239" s="13">
        <v>1</v>
      </c>
      <c r="S239" s="13">
        <v>0</v>
      </c>
      <c r="T239" s="13">
        <v>1</v>
      </c>
      <c r="U239" s="9">
        <v>1</v>
      </c>
      <c r="V239" s="9">
        <v>1</v>
      </c>
      <c r="W239" s="15">
        <f t="shared" si="6"/>
        <v>8.8748751202041287</v>
      </c>
      <c r="X239" s="16">
        <f t="shared" si="7"/>
        <v>0.99986016046475201</v>
      </c>
      <c r="Y239"/>
    </row>
    <row r="240" spans="2:25">
      <c r="B240" s="9">
        <v>1</v>
      </c>
      <c r="C240" s="3">
        <v>0</v>
      </c>
      <c r="D240" s="9">
        <v>1</v>
      </c>
      <c r="E240" s="3">
        <v>0</v>
      </c>
      <c r="F240" s="14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1</v>
      </c>
      <c r="L240" s="13">
        <v>0</v>
      </c>
      <c r="M240" s="13">
        <v>0</v>
      </c>
      <c r="N240" s="13">
        <v>1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9">
        <v>1</v>
      </c>
      <c r="V240" s="9">
        <v>1</v>
      </c>
      <c r="W240" s="15">
        <f t="shared" si="6"/>
        <v>3.3579799464449405</v>
      </c>
      <c r="X240" s="16">
        <f t="shared" si="7"/>
        <v>0.966365179689188</v>
      </c>
      <c r="Y240"/>
    </row>
    <row r="241" spans="2:25">
      <c r="B241" s="9">
        <v>0</v>
      </c>
      <c r="C241" s="3">
        <v>1</v>
      </c>
      <c r="D241" s="9">
        <v>0</v>
      </c>
      <c r="E241" s="3">
        <v>1</v>
      </c>
      <c r="F241" s="14">
        <v>0</v>
      </c>
      <c r="G241" s="13">
        <v>0</v>
      </c>
      <c r="H241" s="13">
        <v>1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1</v>
      </c>
      <c r="P241" s="13">
        <v>0</v>
      </c>
      <c r="Q241" s="13">
        <v>0</v>
      </c>
      <c r="R241" s="13">
        <v>0</v>
      </c>
      <c r="S241" s="13">
        <v>0</v>
      </c>
      <c r="T241" s="13">
        <v>1</v>
      </c>
      <c r="U241" s="9">
        <v>1</v>
      </c>
      <c r="V241" s="9">
        <v>1</v>
      </c>
      <c r="W241" s="15">
        <f t="shared" si="6"/>
        <v>1.1776380780803009</v>
      </c>
      <c r="X241" s="16">
        <f t="shared" si="7"/>
        <v>0.76452285818941623</v>
      </c>
      <c r="Y241"/>
    </row>
    <row r="242" spans="2:25">
      <c r="B242" s="9">
        <v>0</v>
      </c>
      <c r="C242" s="3">
        <v>1</v>
      </c>
      <c r="D242" s="9">
        <v>0</v>
      </c>
      <c r="E242" s="3">
        <v>1</v>
      </c>
      <c r="F242" s="14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9">
        <v>1</v>
      </c>
      <c r="V242" s="9">
        <v>1</v>
      </c>
      <c r="W242" s="15">
        <f t="shared" si="6"/>
        <v>-0.38813888298913796</v>
      </c>
      <c r="X242" s="16">
        <f t="shared" si="7"/>
        <v>0.40416540690293051</v>
      </c>
      <c r="Y242"/>
    </row>
    <row r="243" spans="2:25">
      <c r="B243" s="9">
        <v>0</v>
      </c>
      <c r="C243" s="3">
        <v>1</v>
      </c>
      <c r="D243" s="9">
        <v>0</v>
      </c>
      <c r="E243" s="3">
        <v>1</v>
      </c>
      <c r="F243" s="14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9">
        <v>1</v>
      </c>
      <c r="V243" s="9">
        <v>1</v>
      </c>
      <c r="W243" s="15">
        <f t="shared" si="6"/>
        <v>-0.38813888298913796</v>
      </c>
      <c r="X243" s="16">
        <f t="shared" si="7"/>
        <v>0.40416540690293051</v>
      </c>
      <c r="Y243"/>
    </row>
    <row r="244" spans="2:25">
      <c r="B244" s="9">
        <v>0</v>
      </c>
      <c r="C244" s="3">
        <v>0</v>
      </c>
      <c r="D244" s="9">
        <v>1</v>
      </c>
      <c r="E244" s="3">
        <v>0</v>
      </c>
      <c r="F244" s="14">
        <v>0</v>
      </c>
      <c r="G244" s="13">
        <v>0</v>
      </c>
      <c r="H244" s="13">
        <v>0</v>
      </c>
      <c r="I244" s="13">
        <v>1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9">
        <v>1</v>
      </c>
      <c r="V244" s="9">
        <v>1</v>
      </c>
      <c r="W244" s="15">
        <f t="shared" si="6"/>
        <v>4.099302396071427</v>
      </c>
      <c r="X244" s="16">
        <f t="shared" si="7"/>
        <v>0.98368630956844705</v>
      </c>
      <c r="Y244"/>
    </row>
    <row r="245" spans="2:25">
      <c r="B245" s="9">
        <v>0</v>
      </c>
      <c r="C245" s="3">
        <v>1</v>
      </c>
      <c r="D245" s="9">
        <v>0</v>
      </c>
      <c r="E245" s="3">
        <v>1</v>
      </c>
      <c r="F245" s="14">
        <v>0</v>
      </c>
      <c r="G245" s="13">
        <v>0</v>
      </c>
      <c r="H245" s="13">
        <v>0</v>
      </c>
      <c r="I245" s="13">
        <v>0</v>
      </c>
      <c r="J245" s="13">
        <v>1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1</v>
      </c>
      <c r="T245" s="13">
        <v>0</v>
      </c>
      <c r="U245" s="9">
        <v>1</v>
      </c>
      <c r="V245" s="9">
        <v>1</v>
      </c>
      <c r="W245" s="15">
        <f t="shared" si="6"/>
        <v>0.7860880270051015</v>
      </c>
      <c r="X245" s="16">
        <f t="shared" si="7"/>
        <v>0.68699073753450224</v>
      </c>
      <c r="Y245"/>
    </row>
    <row r="246" spans="2:25">
      <c r="B246" s="9">
        <v>0</v>
      </c>
      <c r="C246" s="3">
        <v>1</v>
      </c>
      <c r="D246" s="9">
        <v>1</v>
      </c>
      <c r="E246" s="3">
        <v>0</v>
      </c>
      <c r="F246" s="14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1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9">
        <v>1</v>
      </c>
      <c r="V246" s="9">
        <v>1</v>
      </c>
      <c r="W246" s="15">
        <f t="shared" si="6"/>
        <v>1.2914101482696188</v>
      </c>
      <c r="X246" s="16">
        <f t="shared" si="7"/>
        <v>0.78438577576352519</v>
      </c>
      <c r="Y246"/>
    </row>
    <row r="247" spans="2:25">
      <c r="B247" s="9">
        <v>0</v>
      </c>
      <c r="C247" s="3">
        <v>1</v>
      </c>
      <c r="D247" s="9">
        <v>0</v>
      </c>
      <c r="E247" s="3">
        <v>1</v>
      </c>
      <c r="F247" s="14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9">
        <v>1</v>
      </c>
      <c r="V247" s="9">
        <v>1</v>
      </c>
      <c r="W247" s="15">
        <f t="shared" si="6"/>
        <v>-0.38813888298913796</v>
      </c>
      <c r="X247" s="16">
        <f t="shared" si="7"/>
        <v>0.40416540690293051</v>
      </c>
      <c r="Y247"/>
    </row>
    <row r="248" spans="2:25">
      <c r="B248" s="9">
        <v>1</v>
      </c>
      <c r="C248" s="3">
        <v>0</v>
      </c>
      <c r="D248" s="9">
        <v>0</v>
      </c>
      <c r="E248" s="3">
        <v>1</v>
      </c>
      <c r="F248" s="14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9">
        <v>1</v>
      </c>
      <c r="V248" s="9">
        <v>1</v>
      </c>
      <c r="W248" s="15">
        <f t="shared" si="6"/>
        <v>-0.72145616970982751</v>
      </c>
      <c r="X248" s="16">
        <f t="shared" si="7"/>
        <v>0.3270724050667928</v>
      </c>
      <c r="Y248"/>
    </row>
    <row r="249" spans="2:25">
      <c r="B249" s="9">
        <v>0</v>
      </c>
      <c r="C249" s="3">
        <v>1</v>
      </c>
      <c r="D249" s="9">
        <v>0</v>
      </c>
      <c r="E249" s="3">
        <v>1</v>
      </c>
      <c r="F249" s="14">
        <v>0</v>
      </c>
      <c r="G249" s="13">
        <v>0</v>
      </c>
      <c r="H249" s="13">
        <v>0</v>
      </c>
      <c r="I249" s="13">
        <v>0</v>
      </c>
      <c r="J249" s="13">
        <v>1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1</v>
      </c>
      <c r="U249" s="9">
        <v>1</v>
      </c>
      <c r="V249" s="9">
        <v>1</v>
      </c>
      <c r="W249" s="15">
        <f t="shared" si="6"/>
        <v>4.274485587688285</v>
      </c>
      <c r="X249" s="16">
        <f t="shared" si="7"/>
        <v>0.98627187749104783</v>
      </c>
      <c r="Y249"/>
    </row>
    <row r="250" spans="2:25">
      <c r="B250" s="9">
        <v>0</v>
      </c>
      <c r="C250" s="3">
        <v>1</v>
      </c>
      <c r="D250" s="9">
        <v>1</v>
      </c>
      <c r="E250" s="3">
        <v>0</v>
      </c>
      <c r="F250" s="14">
        <v>0</v>
      </c>
      <c r="G250" s="13">
        <v>0</v>
      </c>
      <c r="H250" s="13">
        <v>1</v>
      </c>
      <c r="I250" s="13">
        <v>0</v>
      </c>
      <c r="J250" s="13">
        <v>1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1</v>
      </c>
      <c r="S250" s="13">
        <v>0</v>
      </c>
      <c r="T250" s="13">
        <v>0</v>
      </c>
      <c r="U250" s="9">
        <v>1</v>
      </c>
      <c r="V250" s="9">
        <v>1</v>
      </c>
      <c r="W250" s="15">
        <f t="shared" si="6"/>
        <v>1.2481502861071201</v>
      </c>
      <c r="X250" s="16">
        <f t="shared" si="7"/>
        <v>0.77697950261656434</v>
      </c>
      <c r="Y250"/>
    </row>
    <row r="251" spans="2:25">
      <c r="B251" s="9">
        <v>1</v>
      </c>
      <c r="C251" s="3">
        <v>0</v>
      </c>
      <c r="D251" s="9">
        <v>0</v>
      </c>
      <c r="E251" s="3">
        <v>1</v>
      </c>
      <c r="F251" s="14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9">
        <v>1</v>
      </c>
      <c r="V251" s="9">
        <v>1</v>
      </c>
      <c r="W251" s="15">
        <f t="shared" si="6"/>
        <v>-0.72145616970982751</v>
      </c>
      <c r="X251" s="16">
        <f t="shared" si="7"/>
        <v>0.3270724050667928</v>
      </c>
      <c r="Y251"/>
    </row>
    <row r="252" spans="2:25">
      <c r="B252" s="9">
        <v>1</v>
      </c>
      <c r="C252" s="3">
        <v>0</v>
      </c>
      <c r="D252" s="9">
        <v>1</v>
      </c>
      <c r="E252" s="3">
        <v>0</v>
      </c>
      <c r="F252" s="14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1</v>
      </c>
      <c r="P252" s="13">
        <v>0</v>
      </c>
      <c r="Q252" s="13">
        <v>1</v>
      </c>
      <c r="R252" s="13">
        <v>0</v>
      </c>
      <c r="S252" s="13">
        <v>0</v>
      </c>
      <c r="T252" s="13">
        <v>0</v>
      </c>
      <c r="U252" s="9">
        <v>1</v>
      </c>
      <c r="V252" s="9">
        <v>1</v>
      </c>
      <c r="W252" s="15">
        <f t="shared" si="6"/>
        <v>2.1162067233856043</v>
      </c>
      <c r="X252" s="16">
        <f t="shared" si="7"/>
        <v>0.89246843592882863</v>
      </c>
      <c r="Y252"/>
    </row>
    <row r="253" spans="2:25">
      <c r="B253" s="9">
        <v>1</v>
      </c>
      <c r="C253" s="3">
        <v>0</v>
      </c>
      <c r="D253" s="9">
        <v>1</v>
      </c>
      <c r="E253" s="3">
        <v>0</v>
      </c>
      <c r="F253" s="14">
        <v>1</v>
      </c>
      <c r="G253" s="13">
        <v>0</v>
      </c>
      <c r="H253" s="13">
        <v>0</v>
      </c>
      <c r="I253" s="13">
        <v>0</v>
      </c>
      <c r="J253" s="13">
        <v>1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1</v>
      </c>
      <c r="R253" s="13">
        <v>1</v>
      </c>
      <c r="S253" s="13">
        <v>0</v>
      </c>
      <c r="T253" s="13">
        <v>0</v>
      </c>
      <c r="U253" s="9">
        <v>1</v>
      </c>
      <c r="V253" s="9">
        <v>1</v>
      </c>
      <c r="W253" s="15">
        <f t="shared" si="6"/>
        <v>7.3486876434256665</v>
      </c>
      <c r="X253" s="16">
        <f t="shared" si="7"/>
        <v>0.99935697751968855</v>
      </c>
      <c r="Y253"/>
    </row>
    <row r="254" spans="2:25">
      <c r="B254" s="9">
        <v>1</v>
      </c>
      <c r="C254" s="3">
        <v>0</v>
      </c>
      <c r="D254" s="9">
        <v>0</v>
      </c>
      <c r="E254" s="3">
        <v>1</v>
      </c>
      <c r="F254" s="14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9">
        <v>1</v>
      </c>
      <c r="V254" s="9">
        <v>1</v>
      </c>
      <c r="W254" s="15">
        <f t="shared" si="6"/>
        <v>-0.72145616970982751</v>
      </c>
      <c r="X254" s="16">
        <f t="shared" si="7"/>
        <v>0.3270724050667928</v>
      </c>
      <c r="Y254"/>
    </row>
    <row r="255" spans="2:25">
      <c r="B255" s="9">
        <v>1</v>
      </c>
      <c r="C255" s="3">
        <v>0</v>
      </c>
      <c r="D255" s="9">
        <v>1</v>
      </c>
      <c r="E255" s="3">
        <v>0</v>
      </c>
      <c r="F255" s="14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1</v>
      </c>
      <c r="R255" s="13">
        <v>1</v>
      </c>
      <c r="S255" s="13">
        <v>0</v>
      </c>
      <c r="T255" s="13">
        <v>0</v>
      </c>
      <c r="U255" s="9">
        <v>1</v>
      </c>
      <c r="V255" s="9">
        <v>1</v>
      </c>
      <c r="W255" s="15">
        <f t="shared" si="6"/>
        <v>1.955364478661469</v>
      </c>
      <c r="X255" s="16">
        <f t="shared" si="7"/>
        <v>0.87603040644967434</v>
      </c>
      <c r="Y255"/>
    </row>
    <row r="256" spans="2:25">
      <c r="B256" s="9">
        <v>1</v>
      </c>
      <c r="C256" s="3">
        <v>0</v>
      </c>
      <c r="D256" s="9">
        <v>1</v>
      </c>
      <c r="E256" s="3">
        <v>0</v>
      </c>
      <c r="F256" s="14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9">
        <v>1</v>
      </c>
      <c r="V256" s="9">
        <v>1</v>
      </c>
      <c r="W256" s="15">
        <f t="shared" si="6"/>
        <v>-0.90207270407112472</v>
      </c>
      <c r="X256" s="16">
        <f t="shared" si="7"/>
        <v>0.28862474235914876</v>
      </c>
      <c r="Y256"/>
    </row>
    <row r="257" spans="2:25">
      <c r="B257" s="9">
        <v>0</v>
      </c>
      <c r="C257" s="3">
        <v>1</v>
      </c>
      <c r="D257" s="9">
        <v>0</v>
      </c>
      <c r="E257" s="3">
        <v>1</v>
      </c>
      <c r="F257" s="14">
        <v>0</v>
      </c>
      <c r="G257" s="13">
        <v>0</v>
      </c>
      <c r="H257" s="13">
        <v>0</v>
      </c>
      <c r="I257" s="13">
        <v>0</v>
      </c>
      <c r="J257" s="13">
        <v>1</v>
      </c>
      <c r="K257" s="13">
        <v>0</v>
      </c>
      <c r="L257" s="13">
        <v>0</v>
      </c>
      <c r="M257" s="13">
        <v>0</v>
      </c>
      <c r="N257" s="13">
        <v>0</v>
      </c>
      <c r="O257" s="13">
        <v>1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9">
        <v>1</v>
      </c>
      <c r="V257" s="9">
        <v>1</v>
      </c>
      <c r="W257" s="15">
        <f t="shared" si="6"/>
        <v>3.6101219553118473</v>
      </c>
      <c r="X257" s="16">
        <f t="shared" si="7"/>
        <v>0.97366380780630635</v>
      </c>
      <c r="Y257"/>
    </row>
    <row r="258" spans="2:25">
      <c r="B258" s="9">
        <v>0</v>
      </c>
      <c r="C258" s="3">
        <v>1</v>
      </c>
      <c r="D258" s="9">
        <v>0</v>
      </c>
      <c r="E258" s="3">
        <v>0</v>
      </c>
      <c r="F258" s="14">
        <v>0</v>
      </c>
      <c r="G258" s="13">
        <v>0</v>
      </c>
      <c r="H258" s="13">
        <v>0</v>
      </c>
      <c r="I258" s="13">
        <v>0</v>
      </c>
      <c r="J258" s="13">
        <v>1</v>
      </c>
      <c r="K258" s="13">
        <v>0</v>
      </c>
      <c r="L258" s="13">
        <v>0</v>
      </c>
      <c r="M258" s="13">
        <v>0</v>
      </c>
      <c r="N258" s="13">
        <v>1</v>
      </c>
      <c r="O258" s="13">
        <v>0</v>
      </c>
      <c r="P258" s="13">
        <v>0</v>
      </c>
      <c r="Q258" s="13">
        <v>0</v>
      </c>
      <c r="R258" s="13">
        <v>1</v>
      </c>
      <c r="S258" s="13">
        <v>0</v>
      </c>
      <c r="T258" s="13">
        <v>0</v>
      </c>
      <c r="U258" s="9">
        <v>1</v>
      </c>
      <c r="V258" s="9">
        <v>1</v>
      </c>
      <c r="W258" s="15">
        <f t="shared" si="6"/>
        <v>5.2088129055384389</v>
      </c>
      <c r="X258" s="16">
        <f t="shared" si="7"/>
        <v>0.99456157711223647</v>
      </c>
      <c r="Y258"/>
    </row>
    <row r="259" spans="2:25">
      <c r="B259" s="9">
        <v>0</v>
      </c>
      <c r="C259" s="3">
        <v>1</v>
      </c>
      <c r="D259" s="9">
        <v>1</v>
      </c>
      <c r="E259" s="3">
        <v>0</v>
      </c>
      <c r="F259" s="14">
        <v>1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1</v>
      </c>
      <c r="R259" s="13">
        <v>0</v>
      </c>
      <c r="S259" s="13">
        <v>0</v>
      </c>
      <c r="T259" s="13">
        <v>0</v>
      </c>
      <c r="U259" s="9">
        <v>1</v>
      </c>
      <c r="V259" s="9">
        <v>1</v>
      </c>
      <c r="W259" s="15">
        <f t="shared" si="6"/>
        <v>3.8445863365695048</v>
      </c>
      <c r="X259" s="16">
        <f t="shared" si="7"/>
        <v>0.97905291789832127</v>
      </c>
      <c r="Y259"/>
    </row>
    <row r="260" spans="2:25">
      <c r="B260" s="9">
        <v>0</v>
      </c>
      <c r="C260" s="3">
        <v>1</v>
      </c>
      <c r="D260" s="9">
        <v>0</v>
      </c>
      <c r="E260" s="3">
        <v>1</v>
      </c>
      <c r="F260" s="14">
        <v>0</v>
      </c>
      <c r="G260" s="13">
        <v>1</v>
      </c>
      <c r="H260" s="13">
        <v>0</v>
      </c>
      <c r="I260" s="13">
        <v>1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9">
        <v>1</v>
      </c>
      <c r="V260" s="9">
        <v>1</v>
      </c>
      <c r="W260" s="15">
        <f t="shared" si="6"/>
        <v>1.5446534376149264</v>
      </c>
      <c r="X260" s="16">
        <f t="shared" si="7"/>
        <v>0.82414018017741375</v>
      </c>
      <c r="Y260"/>
    </row>
    <row r="261" spans="2:25">
      <c r="B261" s="9">
        <v>1</v>
      </c>
      <c r="C261" s="3">
        <v>0</v>
      </c>
      <c r="D261" s="9">
        <v>0</v>
      </c>
      <c r="E261" s="3">
        <v>1</v>
      </c>
      <c r="F261" s="14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9">
        <v>1</v>
      </c>
      <c r="V261" s="9">
        <v>1</v>
      </c>
      <c r="W261" s="15">
        <f t="shared" si="6"/>
        <v>-0.72145616970982751</v>
      </c>
      <c r="X261" s="16">
        <f t="shared" si="7"/>
        <v>0.3270724050667928</v>
      </c>
      <c r="Y261"/>
    </row>
    <row r="262" spans="2:25">
      <c r="B262" s="9">
        <v>0</v>
      </c>
      <c r="C262" s="3">
        <v>1</v>
      </c>
      <c r="D262" s="9">
        <v>0</v>
      </c>
      <c r="E262" s="3">
        <v>0</v>
      </c>
      <c r="F262" s="14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9">
        <v>1</v>
      </c>
      <c r="V262" s="9">
        <v>1</v>
      </c>
      <c r="W262" s="15">
        <f t="shared" ref="W262:W325" si="8">SUMPRODUCT(B$2:U$2,B262:U262)</f>
        <v>-0.41391343090060456</v>
      </c>
      <c r="X262" s="16">
        <f t="shared" ref="X262:X325" si="9">EXP(W262)/(1+EXP(W262))</f>
        <v>0.39797412610304883</v>
      </c>
      <c r="Y262"/>
    </row>
    <row r="263" spans="2:25">
      <c r="B263" s="9">
        <v>1</v>
      </c>
      <c r="C263" s="3">
        <v>0</v>
      </c>
      <c r="D263" s="9">
        <v>0</v>
      </c>
      <c r="E263" s="3">
        <v>0</v>
      </c>
      <c r="F263" s="14">
        <v>0</v>
      </c>
      <c r="G263" s="13">
        <v>0</v>
      </c>
      <c r="H263" s="13">
        <v>0</v>
      </c>
      <c r="I263" s="13">
        <v>1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1</v>
      </c>
      <c r="P263" s="13">
        <v>0</v>
      </c>
      <c r="Q263" s="13">
        <v>1</v>
      </c>
      <c r="R263" s="13">
        <v>0</v>
      </c>
      <c r="S263" s="13">
        <v>0</v>
      </c>
      <c r="T263" s="13">
        <v>1</v>
      </c>
      <c r="U263" s="9">
        <v>1</v>
      </c>
      <c r="V263" s="9">
        <v>1</v>
      </c>
      <c r="W263" s="15">
        <f t="shared" si="8"/>
        <v>9.1011717316373009</v>
      </c>
      <c r="X263" s="16">
        <f t="shared" si="9"/>
        <v>0.99988847739592279</v>
      </c>
      <c r="Y263"/>
    </row>
    <row r="264" spans="2:25">
      <c r="B264" s="9">
        <v>1</v>
      </c>
      <c r="C264" s="3">
        <v>0</v>
      </c>
      <c r="D264" s="9">
        <v>0</v>
      </c>
      <c r="E264" s="3">
        <v>1</v>
      </c>
      <c r="F264" s="14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1</v>
      </c>
      <c r="S264" s="13">
        <v>0</v>
      </c>
      <c r="T264" s="13">
        <v>0</v>
      </c>
      <c r="U264" s="9">
        <v>1</v>
      </c>
      <c r="V264" s="9">
        <v>1</v>
      </c>
      <c r="W264" s="15">
        <f t="shared" si="8"/>
        <v>0.57866469497218531</v>
      </c>
      <c r="X264" s="16">
        <f t="shared" si="9"/>
        <v>0.64076009482345186</v>
      </c>
      <c r="Y264"/>
    </row>
    <row r="265" spans="2:25">
      <c r="B265" s="9">
        <v>0</v>
      </c>
      <c r="C265" s="3">
        <v>1</v>
      </c>
      <c r="D265" s="9">
        <v>0</v>
      </c>
      <c r="E265" s="3">
        <v>1</v>
      </c>
      <c r="F265" s="14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1</v>
      </c>
      <c r="U265" s="9">
        <v>1</v>
      </c>
      <c r="V265" s="9">
        <v>1</v>
      </c>
      <c r="W265" s="15">
        <f t="shared" si="8"/>
        <v>1.7371878587934475</v>
      </c>
      <c r="X265" s="16">
        <f t="shared" si="9"/>
        <v>0.85032951891020792</v>
      </c>
      <c r="Y265"/>
    </row>
    <row r="266" spans="2:25">
      <c r="B266" s="9">
        <v>0</v>
      </c>
      <c r="C266" s="3">
        <v>0</v>
      </c>
      <c r="D266" s="9">
        <v>0</v>
      </c>
      <c r="E266" s="3">
        <v>1</v>
      </c>
      <c r="F266" s="14">
        <v>0</v>
      </c>
      <c r="G266" s="13">
        <v>0</v>
      </c>
      <c r="H266" s="13">
        <v>0</v>
      </c>
      <c r="I266" s="13">
        <v>1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9">
        <v>1</v>
      </c>
      <c r="V266" s="9">
        <v>1</v>
      </c>
      <c r="W266" s="15">
        <f t="shared" si="8"/>
        <v>4.2799189304327241</v>
      </c>
      <c r="X266" s="16">
        <f t="shared" si="9"/>
        <v>0.98634524907655041</v>
      </c>
      <c r="Y266"/>
    </row>
    <row r="267" spans="2:25">
      <c r="B267" s="9">
        <v>0</v>
      </c>
      <c r="C267" s="3">
        <v>1</v>
      </c>
      <c r="D267" s="9">
        <v>0</v>
      </c>
      <c r="E267" s="3">
        <v>1</v>
      </c>
      <c r="F267" s="14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1</v>
      </c>
      <c r="U267" s="9">
        <v>1</v>
      </c>
      <c r="V267" s="9">
        <v>1</v>
      </c>
      <c r="W267" s="15">
        <f t="shared" si="8"/>
        <v>1.7371878587934475</v>
      </c>
      <c r="X267" s="16">
        <f t="shared" si="9"/>
        <v>0.85032951891020792</v>
      </c>
      <c r="Y267"/>
    </row>
    <row r="268" spans="2:25">
      <c r="B268" s="9">
        <v>0</v>
      </c>
      <c r="C268" s="3">
        <v>0</v>
      </c>
      <c r="D268" s="9">
        <v>0</v>
      </c>
      <c r="E268" s="3">
        <v>1</v>
      </c>
      <c r="F268" s="14">
        <v>0</v>
      </c>
      <c r="G268" s="13">
        <v>0</v>
      </c>
      <c r="H268" s="13">
        <v>1</v>
      </c>
      <c r="I268" s="13">
        <v>0</v>
      </c>
      <c r="J268" s="13">
        <v>1</v>
      </c>
      <c r="K268" s="13">
        <v>0</v>
      </c>
      <c r="L268" s="13">
        <v>0</v>
      </c>
      <c r="M268" s="13">
        <v>0</v>
      </c>
      <c r="N268" s="13">
        <v>0</v>
      </c>
      <c r="O268" s="13">
        <v>1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9">
        <v>1</v>
      </c>
      <c r="V268" s="9">
        <v>1</v>
      </c>
      <c r="W268" s="15">
        <f t="shared" si="8"/>
        <v>1.5528705985951334</v>
      </c>
      <c r="X268" s="16">
        <f t="shared" si="9"/>
        <v>0.82532794883024685</v>
      </c>
      <c r="Y268"/>
    </row>
    <row r="269" spans="2:25">
      <c r="B269" s="9">
        <v>1</v>
      </c>
      <c r="C269" s="3">
        <v>0</v>
      </c>
      <c r="D269" s="9">
        <v>1</v>
      </c>
      <c r="E269" s="3">
        <v>0</v>
      </c>
      <c r="F269" s="14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1</v>
      </c>
      <c r="P269" s="13">
        <v>0</v>
      </c>
      <c r="Q269" s="13">
        <v>0</v>
      </c>
      <c r="R269" s="13">
        <v>1</v>
      </c>
      <c r="S269" s="13">
        <v>0</v>
      </c>
      <c r="T269" s="13">
        <v>0</v>
      </c>
      <c r="U269" s="9">
        <v>1</v>
      </c>
      <c r="V269" s="9">
        <v>1</v>
      </c>
      <c r="W269" s="15">
        <f t="shared" si="8"/>
        <v>1.8590112700170356</v>
      </c>
      <c r="X269" s="16">
        <f t="shared" si="9"/>
        <v>0.86518166189077805</v>
      </c>
      <c r="Y269"/>
    </row>
    <row r="270" spans="2:25">
      <c r="B270" s="9">
        <v>0</v>
      </c>
      <c r="C270" s="3">
        <v>0</v>
      </c>
      <c r="D270" s="9">
        <v>1</v>
      </c>
      <c r="E270" s="3">
        <v>0</v>
      </c>
      <c r="F270" s="14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9">
        <v>1</v>
      </c>
      <c r="V270" s="9">
        <v>1</v>
      </c>
      <c r="W270" s="15">
        <f t="shared" si="8"/>
        <v>-0.60549388394785408</v>
      </c>
      <c r="X270" s="16">
        <f t="shared" si="9"/>
        <v>0.35308778786650041</v>
      </c>
      <c r="Y270"/>
    </row>
    <row r="271" spans="2:25">
      <c r="B271" s="9">
        <v>1</v>
      </c>
      <c r="C271" s="3">
        <v>0</v>
      </c>
      <c r="D271" s="9">
        <v>0</v>
      </c>
      <c r="E271" s="3">
        <v>1</v>
      </c>
      <c r="F271" s="14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1</v>
      </c>
      <c r="S271" s="13">
        <v>0</v>
      </c>
      <c r="T271" s="13">
        <v>0</v>
      </c>
      <c r="U271" s="9">
        <v>1</v>
      </c>
      <c r="V271" s="9">
        <v>1</v>
      </c>
      <c r="W271" s="15">
        <f t="shared" si="8"/>
        <v>0.57866469497218531</v>
      </c>
      <c r="X271" s="16">
        <f t="shared" si="9"/>
        <v>0.64076009482345186</v>
      </c>
      <c r="Y271"/>
    </row>
    <row r="272" spans="2:25">
      <c r="B272" s="9">
        <v>0</v>
      </c>
      <c r="C272" s="3">
        <v>1</v>
      </c>
      <c r="D272" s="9">
        <v>1</v>
      </c>
      <c r="E272" s="3">
        <v>0</v>
      </c>
      <c r="F272" s="14">
        <v>0</v>
      </c>
      <c r="G272" s="13">
        <v>0</v>
      </c>
      <c r="H272" s="13">
        <v>0</v>
      </c>
      <c r="I272" s="13">
        <v>1</v>
      </c>
      <c r="J272" s="13">
        <v>0</v>
      </c>
      <c r="K272" s="13">
        <v>0</v>
      </c>
      <c r="L272" s="13">
        <v>0</v>
      </c>
      <c r="M272" s="13">
        <v>0</v>
      </c>
      <c r="N272" s="13">
        <v>1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9">
        <v>1</v>
      </c>
      <c r="V272" s="9">
        <v>1</v>
      </c>
      <c r="W272" s="15">
        <f t="shared" si="8"/>
        <v>5.9213486055310387</v>
      </c>
      <c r="X272" s="16">
        <f t="shared" si="9"/>
        <v>0.9973255903052558</v>
      </c>
      <c r="Y272"/>
    </row>
    <row r="273" spans="2:25">
      <c r="B273" s="9">
        <v>0</v>
      </c>
      <c r="C273" s="3">
        <v>1</v>
      </c>
      <c r="D273" s="9">
        <v>0</v>
      </c>
      <c r="E273" s="3">
        <v>1</v>
      </c>
      <c r="F273" s="14">
        <v>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9">
        <v>1</v>
      </c>
      <c r="V273" s="9">
        <v>1</v>
      </c>
      <c r="W273" s="15">
        <f t="shared" si="8"/>
        <v>-0.38813888298913796</v>
      </c>
      <c r="X273" s="16">
        <f t="shared" si="9"/>
        <v>0.40416540690293051</v>
      </c>
      <c r="Y273"/>
    </row>
    <row r="274" spans="2:25">
      <c r="B274" s="9">
        <v>0</v>
      </c>
      <c r="C274" s="3">
        <v>1</v>
      </c>
      <c r="D274" s="9">
        <v>1</v>
      </c>
      <c r="E274" s="3">
        <v>0</v>
      </c>
      <c r="F274" s="14">
        <v>1</v>
      </c>
      <c r="G274" s="13">
        <v>0</v>
      </c>
      <c r="H274" s="13">
        <v>0</v>
      </c>
      <c r="I274" s="13">
        <v>1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9">
        <v>1</v>
      </c>
      <c r="V274" s="9">
        <v>1</v>
      </c>
      <c r="W274" s="15">
        <f t="shared" si="8"/>
        <v>6.9920662985382052</v>
      </c>
      <c r="X274" s="16">
        <f t="shared" si="9"/>
        <v>0.9990816987128891</v>
      </c>
      <c r="Y274"/>
    </row>
    <row r="275" spans="2:25">
      <c r="B275" s="9">
        <v>1</v>
      </c>
      <c r="C275" s="3">
        <v>0</v>
      </c>
      <c r="D275" s="9">
        <v>1</v>
      </c>
      <c r="E275" s="3">
        <v>0</v>
      </c>
      <c r="F275" s="14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9">
        <v>1</v>
      </c>
      <c r="V275" s="9">
        <v>1</v>
      </c>
      <c r="W275" s="15">
        <f t="shared" si="8"/>
        <v>-0.90207270407112472</v>
      </c>
      <c r="X275" s="16">
        <f t="shared" si="9"/>
        <v>0.28862474235914876</v>
      </c>
      <c r="Y275"/>
    </row>
    <row r="276" spans="2:25">
      <c r="B276" s="9">
        <v>0</v>
      </c>
      <c r="C276" s="3">
        <v>1</v>
      </c>
      <c r="D276" s="9">
        <v>1</v>
      </c>
      <c r="E276" s="3">
        <v>0</v>
      </c>
      <c r="F276" s="14">
        <v>0</v>
      </c>
      <c r="G276" s="13">
        <v>0</v>
      </c>
      <c r="H276" s="13">
        <v>0</v>
      </c>
      <c r="I276" s="13">
        <v>1</v>
      </c>
      <c r="J276" s="13">
        <v>1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9">
        <v>1</v>
      </c>
      <c r="V276" s="9">
        <v>1</v>
      </c>
      <c r="W276" s="15">
        <f t="shared" si="8"/>
        <v>6.6733385915636827</v>
      </c>
      <c r="X276" s="16">
        <f t="shared" si="9"/>
        <v>0.99873742496424411</v>
      </c>
      <c r="Y276"/>
    </row>
    <row r="277" spans="2:25">
      <c r="B277" s="9">
        <v>1</v>
      </c>
      <c r="C277" s="3">
        <v>0</v>
      </c>
      <c r="D277" s="9">
        <v>1</v>
      </c>
      <c r="E277" s="3">
        <v>0</v>
      </c>
      <c r="F277" s="14">
        <v>0</v>
      </c>
      <c r="G277" s="13">
        <v>0</v>
      </c>
      <c r="H277" s="13">
        <v>0</v>
      </c>
      <c r="I277" s="13">
        <v>0</v>
      </c>
      <c r="J277" s="13">
        <v>1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9">
        <v>1</v>
      </c>
      <c r="V277" s="9">
        <v>1</v>
      </c>
      <c r="W277" s="15">
        <f t="shared" si="8"/>
        <v>1.6352250248237121</v>
      </c>
      <c r="X277" s="16">
        <f t="shared" si="9"/>
        <v>0.836884158116185</v>
      </c>
      <c r="Y277"/>
    </row>
    <row r="278" spans="2:25">
      <c r="B278" s="9">
        <v>0</v>
      </c>
      <c r="C278" s="3">
        <v>1</v>
      </c>
      <c r="D278" s="9">
        <v>0</v>
      </c>
      <c r="E278" s="3">
        <v>0</v>
      </c>
      <c r="F278" s="14">
        <v>0</v>
      </c>
      <c r="G278" s="13">
        <v>0</v>
      </c>
      <c r="H278" s="13">
        <v>0</v>
      </c>
      <c r="I278" s="13">
        <v>0</v>
      </c>
      <c r="J278" s="13">
        <v>1</v>
      </c>
      <c r="K278" s="13">
        <v>0</v>
      </c>
      <c r="L278" s="13">
        <v>0</v>
      </c>
      <c r="M278" s="13">
        <v>0</v>
      </c>
      <c r="N278" s="13">
        <v>1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9">
        <v>1</v>
      </c>
      <c r="V278" s="9">
        <v>1</v>
      </c>
      <c r="W278" s="15">
        <f t="shared" si="8"/>
        <v>3.9086920408564256</v>
      </c>
      <c r="X278" s="16">
        <f t="shared" si="9"/>
        <v>0.98032802191211377</v>
      </c>
      <c r="Y278"/>
    </row>
    <row r="279" spans="2:25">
      <c r="B279" s="9">
        <v>0</v>
      </c>
      <c r="C279" s="3">
        <v>1</v>
      </c>
      <c r="D279" s="9">
        <v>0</v>
      </c>
      <c r="E279" s="3">
        <v>1</v>
      </c>
      <c r="F279" s="14">
        <v>0</v>
      </c>
      <c r="G279" s="13">
        <v>0</v>
      </c>
      <c r="H279" s="13">
        <v>0</v>
      </c>
      <c r="I279" s="13">
        <v>0</v>
      </c>
      <c r="J279" s="13">
        <v>1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9">
        <v>1</v>
      </c>
      <c r="V279" s="9">
        <v>1</v>
      </c>
      <c r="W279" s="15">
        <f t="shared" si="8"/>
        <v>2.1491588459056992</v>
      </c>
      <c r="X279" s="16">
        <f t="shared" si="9"/>
        <v>0.89559014804680104</v>
      </c>
      <c r="Y279"/>
    </row>
    <row r="280" spans="2:25">
      <c r="B280" s="9">
        <v>0</v>
      </c>
      <c r="C280" s="3">
        <v>1</v>
      </c>
      <c r="D280" s="9">
        <v>1</v>
      </c>
      <c r="E280" s="3">
        <v>0</v>
      </c>
      <c r="F280" s="14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1</v>
      </c>
      <c r="U280" s="9">
        <v>1</v>
      </c>
      <c r="V280" s="9">
        <v>1</v>
      </c>
      <c r="W280" s="15">
        <f t="shared" si="8"/>
        <v>1.55657132443215</v>
      </c>
      <c r="X280" s="16">
        <f t="shared" si="9"/>
        <v>0.82586080970753539</v>
      </c>
      <c r="Y280"/>
    </row>
    <row r="281" spans="2:25">
      <c r="B281" s="9">
        <v>0</v>
      </c>
      <c r="C281" s="3">
        <v>1</v>
      </c>
      <c r="D281" s="9">
        <v>1</v>
      </c>
      <c r="E281" s="3">
        <v>0</v>
      </c>
      <c r="F281" s="14">
        <v>0</v>
      </c>
      <c r="G281" s="13">
        <v>0</v>
      </c>
      <c r="H281" s="13">
        <v>0</v>
      </c>
      <c r="I281" s="13">
        <v>0</v>
      </c>
      <c r="J281" s="13">
        <v>1</v>
      </c>
      <c r="K281" s="13">
        <v>0</v>
      </c>
      <c r="L281" s="13">
        <v>0</v>
      </c>
      <c r="M281" s="13">
        <v>0</v>
      </c>
      <c r="N281" s="13">
        <v>1</v>
      </c>
      <c r="O281" s="13">
        <v>1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9">
        <v>1</v>
      </c>
      <c r="V281" s="9">
        <v>1</v>
      </c>
      <c r="W281" s="15">
        <f t="shared" si="8"/>
        <v>5.2148131638127424</v>
      </c>
      <c r="X281" s="16">
        <f t="shared" si="9"/>
        <v>0.99459393546745634</v>
      </c>
      <c r="Y281"/>
    </row>
    <row r="282" spans="2:25">
      <c r="B282" s="9">
        <v>0</v>
      </c>
      <c r="C282" s="3">
        <v>1</v>
      </c>
      <c r="D282" s="9">
        <v>0</v>
      </c>
      <c r="E282" s="3">
        <v>1</v>
      </c>
      <c r="F282" s="14">
        <v>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1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9">
        <v>1</v>
      </c>
      <c r="V282" s="9">
        <v>1</v>
      </c>
      <c r="W282" s="15">
        <f t="shared" si="8"/>
        <v>1.3971688598730552</v>
      </c>
      <c r="X282" s="16">
        <f t="shared" si="9"/>
        <v>0.80173424499680157</v>
      </c>
      <c r="Y282"/>
    </row>
    <row r="283" spans="2:25">
      <c r="B283" s="9">
        <v>0</v>
      </c>
      <c r="C283" s="3">
        <v>1</v>
      </c>
      <c r="D283" s="9">
        <v>0</v>
      </c>
      <c r="E283" s="3">
        <v>1</v>
      </c>
      <c r="F283" s="14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1</v>
      </c>
      <c r="U283" s="9">
        <v>1</v>
      </c>
      <c r="V283" s="9">
        <v>1</v>
      </c>
      <c r="W283" s="15">
        <f t="shared" si="8"/>
        <v>1.7371878587934475</v>
      </c>
      <c r="X283" s="16">
        <f t="shared" si="9"/>
        <v>0.85032951891020792</v>
      </c>
      <c r="Y283"/>
    </row>
    <row r="284" spans="2:25">
      <c r="B284" s="9">
        <v>0</v>
      </c>
      <c r="C284" s="3">
        <v>1</v>
      </c>
      <c r="D284" s="9">
        <v>0</v>
      </c>
      <c r="E284" s="3">
        <v>1</v>
      </c>
      <c r="F284" s="14">
        <v>0</v>
      </c>
      <c r="G284" s="13">
        <v>0</v>
      </c>
      <c r="H284" s="13">
        <v>0</v>
      </c>
      <c r="I284" s="13">
        <v>1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9">
        <v>1</v>
      </c>
      <c r="V284" s="9">
        <v>1</v>
      </c>
      <c r="W284" s="15">
        <f t="shared" si="8"/>
        <v>4.3166573970301432</v>
      </c>
      <c r="X284" s="16">
        <f t="shared" si="9"/>
        <v>0.98683131424135506</v>
      </c>
      <c r="Y284"/>
    </row>
    <row r="285" spans="2:25">
      <c r="B285" s="9">
        <v>1</v>
      </c>
      <c r="C285" s="3">
        <v>0</v>
      </c>
      <c r="D285" s="9">
        <v>0</v>
      </c>
      <c r="E285" s="3">
        <v>1</v>
      </c>
      <c r="F285" s="14">
        <v>0</v>
      </c>
      <c r="G285" s="13">
        <v>0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1</v>
      </c>
      <c r="P285" s="13">
        <v>0</v>
      </c>
      <c r="Q285" s="13">
        <v>0</v>
      </c>
      <c r="R285" s="13">
        <v>0</v>
      </c>
      <c r="S285" s="13">
        <v>0</v>
      </c>
      <c r="T285" s="13">
        <v>1</v>
      </c>
      <c r="U285" s="9">
        <v>1</v>
      </c>
      <c r="V285" s="9">
        <v>1</v>
      </c>
      <c r="W285" s="15">
        <f t="shared" si="8"/>
        <v>2.8648336814789057</v>
      </c>
      <c r="X285" s="16">
        <f t="shared" si="9"/>
        <v>0.94608040891634115</v>
      </c>
      <c r="Y285"/>
    </row>
    <row r="286" spans="2:25">
      <c r="B286" s="9">
        <v>1</v>
      </c>
      <c r="C286" s="3">
        <v>0</v>
      </c>
      <c r="D286" s="9">
        <v>1</v>
      </c>
      <c r="E286" s="3">
        <v>0</v>
      </c>
      <c r="F286" s="14">
        <v>0</v>
      </c>
      <c r="G286" s="13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9">
        <v>1</v>
      </c>
      <c r="V286" s="9">
        <v>1</v>
      </c>
      <c r="W286" s="15">
        <f t="shared" si="8"/>
        <v>-0.90207270407112472</v>
      </c>
      <c r="X286" s="16">
        <f t="shared" si="9"/>
        <v>0.28862474235914876</v>
      </c>
      <c r="Y286"/>
    </row>
    <row r="287" spans="2:25">
      <c r="B287" s="9">
        <v>0</v>
      </c>
      <c r="C287" s="3">
        <v>1</v>
      </c>
      <c r="D287" s="9">
        <v>0</v>
      </c>
      <c r="E287" s="3">
        <v>1</v>
      </c>
      <c r="F287" s="14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9">
        <v>1</v>
      </c>
      <c r="V287" s="9">
        <v>1</v>
      </c>
      <c r="W287" s="15">
        <f t="shared" si="8"/>
        <v>-0.38813888298913796</v>
      </c>
      <c r="X287" s="16">
        <f t="shared" si="9"/>
        <v>0.40416540690293051</v>
      </c>
      <c r="Y287"/>
    </row>
    <row r="288" spans="2:25">
      <c r="B288" s="9">
        <v>0</v>
      </c>
      <c r="C288" s="3">
        <v>1</v>
      </c>
      <c r="D288" s="9">
        <v>1</v>
      </c>
      <c r="E288" s="3">
        <v>0</v>
      </c>
      <c r="F288" s="14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1</v>
      </c>
      <c r="P288" s="13">
        <v>0</v>
      </c>
      <c r="Q288" s="13">
        <v>0</v>
      </c>
      <c r="R288" s="13">
        <v>0</v>
      </c>
      <c r="S288" s="13">
        <v>0</v>
      </c>
      <c r="T288" s="13">
        <v>1</v>
      </c>
      <c r="U288" s="9">
        <v>1</v>
      </c>
      <c r="V288" s="9">
        <v>1</v>
      </c>
      <c r="W288" s="15">
        <f t="shared" si="8"/>
        <v>3.0175344338382981</v>
      </c>
      <c r="X288" s="16">
        <f t="shared" si="9"/>
        <v>0.95336001730112618</v>
      </c>
      <c r="Y288"/>
    </row>
    <row r="289" spans="2:25">
      <c r="B289" s="9">
        <v>0</v>
      </c>
      <c r="C289" s="3">
        <v>0</v>
      </c>
      <c r="D289" s="9">
        <v>1</v>
      </c>
      <c r="E289" s="3">
        <v>0</v>
      </c>
      <c r="F289" s="14">
        <v>0</v>
      </c>
      <c r="G289" s="13">
        <v>0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1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9">
        <v>1</v>
      </c>
      <c r="V289" s="9">
        <v>1</v>
      </c>
      <c r="W289" s="15">
        <f t="shared" si="8"/>
        <v>0.85546922545829374</v>
      </c>
      <c r="X289" s="16">
        <f t="shared" si="9"/>
        <v>0.7017131773328793</v>
      </c>
      <c r="Y289"/>
    </row>
    <row r="290" spans="2:25">
      <c r="B290" s="9">
        <v>0</v>
      </c>
      <c r="C290" s="3">
        <v>0</v>
      </c>
      <c r="D290" s="9">
        <v>0</v>
      </c>
      <c r="E290" s="3">
        <v>1</v>
      </c>
      <c r="F290" s="14">
        <v>0</v>
      </c>
      <c r="G290" s="13">
        <v>0</v>
      </c>
      <c r="H290" s="13">
        <v>0</v>
      </c>
      <c r="I290" s="13">
        <v>1</v>
      </c>
      <c r="J290" s="13">
        <v>1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1</v>
      </c>
      <c r="T290" s="13">
        <v>0</v>
      </c>
      <c r="U290" s="9">
        <v>1</v>
      </c>
      <c r="V290" s="9">
        <v>1</v>
      </c>
      <c r="W290" s="15">
        <f t="shared" si="8"/>
        <v>5.454145840426964</v>
      </c>
      <c r="X290" s="16">
        <f t="shared" si="9"/>
        <v>0.99573969806013862</v>
      </c>
      <c r="Y290"/>
    </row>
    <row r="291" spans="2:25">
      <c r="B291" s="9">
        <v>0</v>
      </c>
      <c r="C291" s="3">
        <v>1</v>
      </c>
      <c r="D291" s="9">
        <v>1</v>
      </c>
      <c r="E291" s="3">
        <v>0</v>
      </c>
      <c r="F291" s="14">
        <v>0</v>
      </c>
      <c r="G291" s="13">
        <v>0</v>
      </c>
      <c r="H291" s="13">
        <v>0</v>
      </c>
      <c r="I291" s="13">
        <v>0</v>
      </c>
      <c r="J291" s="13">
        <v>1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1</v>
      </c>
      <c r="U291" s="9">
        <v>1</v>
      </c>
      <c r="V291" s="9">
        <v>1</v>
      </c>
      <c r="W291" s="15">
        <f t="shared" si="8"/>
        <v>4.093869053326987</v>
      </c>
      <c r="X291" s="16">
        <f t="shared" si="9"/>
        <v>0.98359888817642105</v>
      </c>
      <c r="Y291"/>
    </row>
    <row r="292" spans="2:25">
      <c r="B292" s="9">
        <v>1</v>
      </c>
      <c r="C292" s="3">
        <v>0</v>
      </c>
      <c r="D292" s="9">
        <v>0</v>
      </c>
      <c r="E292" s="3">
        <v>1</v>
      </c>
      <c r="F292" s="14">
        <v>1</v>
      </c>
      <c r="G292" s="13">
        <v>0</v>
      </c>
      <c r="H292" s="13">
        <v>0</v>
      </c>
      <c r="I292" s="13">
        <v>0</v>
      </c>
      <c r="J292" s="13">
        <v>1</v>
      </c>
      <c r="K292" s="13">
        <v>0</v>
      </c>
      <c r="L292" s="13">
        <v>0</v>
      </c>
      <c r="M292" s="13">
        <v>1</v>
      </c>
      <c r="N292" s="13">
        <v>1</v>
      </c>
      <c r="O292" s="13">
        <v>0</v>
      </c>
      <c r="P292" s="13">
        <v>1</v>
      </c>
      <c r="Q292" s="13">
        <v>0</v>
      </c>
      <c r="R292" s="13">
        <v>0</v>
      </c>
      <c r="S292" s="13">
        <v>0</v>
      </c>
      <c r="T292" s="13">
        <v>0</v>
      </c>
      <c r="U292" s="9">
        <v>1</v>
      </c>
      <c r="V292" s="9">
        <v>1</v>
      </c>
      <c r="W292" s="15">
        <f t="shared" si="8"/>
        <v>6.8873018655116001</v>
      </c>
      <c r="X292" s="16">
        <f t="shared" si="9"/>
        <v>0.99898037667489847</v>
      </c>
      <c r="Y292"/>
    </row>
    <row r="293" spans="2:25">
      <c r="B293" s="9">
        <v>0</v>
      </c>
      <c r="C293" s="3">
        <v>1</v>
      </c>
      <c r="D293" s="9">
        <v>0</v>
      </c>
      <c r="E293" s="3">
        <v>1</v>
      </c>
      <c r="F293" s="14">
        <v>0</v>
      </c>
      <c r="G293" s="13">
        <v>0</v>
      </c>
      <c r="H293" s="13">
        <v>1</v>
      </c>
      <c r="I293" s="13">
        <v>1</v>
      </c>
      <c r="J293" s="13">
        <v>1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9">
        <v>1</v>
      </c>
      <c r="V293" s="9">
        <v>1</v>
      </c>
      <c r="W293" s="15">
        <f t="shared" si="8"/>
        <v>4.8334422358056859</v>
      </c>
      <c r="X293" s="16">
        <f t="shared" si="9"/>
        <v>0.99210376966719005</v>
      </c>
      <c r="Y293"/>
    </row>
    <row r="294" spans="2:25">
      <c r="B294" s="9">
        <v>0</v>
      </c>
      <c r="C294" s="3">
        <v>0</v>
      </c>
      <c r="D294" s="9">
        <v>1</v>
      </c>
      <c r="E294" s="3">
        <v>0</v>
      </c>
      <c r="F294" s="14">
        <v>1</v>
      </c>
      <c r="G294" s="13">
        <v>0</v>
      </c>
      <c r="H294" s="13">
        <v>0</v>
      </c>
      <c r="I294" s="13">
        <v>0</v>
      </c>
      <c r="J294" s="13">
        <v>0</v>
      </c>
      <c r="K294" s="13">
        <v>1</v>
      </c>
      <c r="L294" s="13">
        <v>0</v>
      </c>
      <c r="M294" s="13">
        <v>1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9">
        <v>1</v>
      </c>
      <c r="V294" s="9">
        <v>1</v>
      </c>
      <c r="W294" s="15">
        <f t="shared" si="8"/>
        <v>6.585442025195432</v>
      </c>
      <c r="X294" s="16">
        <f t="shared" si="9"/>
        <v>0.99862158555123326</v>
      </c>
      <c r="Y294"/>
    </row>
    <row r="295" spans="2:25">
      <c r="B295" s="9">
        <v>0</v>
      </c>
      <c r="C295" s="3">
        <v>1</v>
      </c>
      <c r="D295" s="9">
        <v>1</v>
      </c>
      <c r="E295" s="3">
        <v>0</v>
      </c>
      <c r="F295" s="14">
        <v>0</v>
      </c>
      <c r="G295" s="13">
        <v>0</v>
      </c>
      <c r="H295" s="13">
        <v>0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1</v>
      </c>
      <c r="Q295" s="13">
        <v>1</v>
      </c>
      <c r="R295" s="13">
        <v>0</v>
      </c>
      <c r="S295" s="13">
        <v>0</v>
      </c>
      <c r="T295" s="13">
        <v>1</v>
      </c>
      <c r="U295" s="9">
        <v>1</v>
      </c>
      <c r="V295" s="9">
        <v>1</v>
      </c>
      <c r="W295" s="15">
        <f t="shared" si="8"/>
        <v>1.6838492044577151</v>
      </c>
      <c r="X295" s="16">
        <f t="shared" si="9"/>
        <v>0.84341355673310092</v>
      </c>
      <c r="Y295"/>
    </row>
    <row r="296" spans="2:25">
      <c r="B296" s="9">
        <v>0</v>
      </c>
      <c r="C296" s="3">
        <v>1</v>
      </c>
      <c r="D296" s="9">
        <v>1</v>
      </c>
      <c r="E296" s="3">
        <v>0</v>
      </c>
      <c r="F296" s="14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1</v>
      </c>
      <c r="N296" s="13">
        <v>0</v>
      </c>
      <c r="O296" s="13">
        <v>0</v>
      </c>
      <c r="P296" s="13">
        <v>1</v>
      </c>
      <c r="Q296" s="13">
        <v>1</v>
      </c>
      <c r="R296" s="13">
        <v>0</v>
      </c>
      <c r="S296" s="13">
        <v>0</v>
      </c>
      <c r="T296" s="13">
        <v>0</v>
      </c>
      <c r="U296" s="9">
        <v>1</v>
      </c>
      <c r="V296" s="9">
        <v>1</v>
      </c>
      <c r="W296" s="15">
        <f t="shared" si="8"/>
        <v>1.4186880282951839</v>
      </c>
      <c r="X296" s="16">
        <f t="shared" si="9"/>
        <v>0.80513265823963742</v>
      </c>
      <c r="Y296"/>
    </row>
    <row r="297" spans="2:25">
      <c r="B297" s="9">
        <v>1</v>
      </c>
      <c r="C297" s="3">
        <v>0</v>
      </c>
      <c r="D297" s="9">
        <v>1</v>
      </c>
      <c r="E297" s="3">
        <v>0</v>
      </c>
      <c r="F297" s="14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9">
        <v>1</v>
      </c>
      <c r="V297" s="9">
        <v>1</v>
      </c>
      <c r="W297" s="15">
        <f t="shared" si="8"/>
        <v>-0.90207270407112472</v>
      </c>
      <c r="X297" s="16">
        <f t="shared" si="9"/>
        <v>0.28862474235914876</v>
      </c>
      <c r="Y297"/>
    </row>
    <row r="298" spans="2:25">
      <c r="B298" s="9">
        <v>1</v>
      </c>
      <c r="C298" s="3">
        <v>0</v>
      </c>
      <c r="D298" s="9">
        <v>1</v>
      </c>
      <c r="E298" s="3">
        <v>0</v>
      </c>
      <c r="F298" s="14">
        <v>1</v>
      </c>
      <c r="G298" s="13">
        <v>0</v>
      </c>
      <c r="H298" s="13">
        <v>0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1</v>
      </c>
      <c r="R298" s="13">
        <v>0</v>
      </c>
      <c r="S298" s="13">
        <v>0</v>
      </c>
      <c r="T298" s="13">
        <v>0</v>
      </c>
      <c r="U298" s="9">
        <v>1</v>
      </c>
      <c r="V298" s="9">
        <v>1</v>
      </c>
      <c r="W298" s="15">
        <f t="shared" si="8"/>
        <v>3.5112690498488153</v>
      </c>
      <c r="X298" s="16">
        <f t="shared" si="9"/>
        <v>0.9710067126768559</v>
      </c>
      <c r="Y298"/>
    </row>
    <row r="299" spans="2:25">
      <c r="B299" s="9">
        <v>1</v>
      </c>
      <c r="C299" s="3">
        <v>0</v>
      </c>
      <c r="D299" s="9">
        <v>0</v>
      </c>
      <c r="E299" s="3">
        <v>1</v>
      </c>
      <c r="F299" s="14">
        <v>1</v>
      </c>
      <c r="G299" s="13">
        <v>0</v>
      </c>
      <c r="H299" s="13">
        <v>0</v>
      </c>
      <c r="I299" s="13">
        <v>0</v>
      </c>
      <c r="J299" s="13">
        <v>1</v>
      </c>
      <c r="K299" s="13">
        <v>0</v>
      </c>
      <c r="L299" s="13">
        <v>0</v>
      </c>
      <c r="M299" s="13">
        <v>0</v>
      </c>
      <c r="N299" s="13">
        <v>0</v>
      </c>
      <c r="O299" s="13">
        <v>1</v>
      </c>
      <c r="P299" s="13">
        <v>0</v>
      </c>
      <c r="Q299" s="13">
        <v>0</v>
      </c>
      <c r="R299" s="13">
        <v>1</v>
      </c>
      <c r="S299" s="13">
        <v>0</v>
      </c>
      <c r="T299" s="13">
        <v>1</v>
      </c>
      <c r="U299" s="9">
        <v>1</v>
      </c>
      <c r="V299" s="9">
        <v>1</v>
      </c>
      <c r="W299" s="15">
        <f t="shared" si="8"/>
        <v>9.5582777109251147</v>
      </c>
      <c r="X299" s="16">
        <f t="shared" si="9"/>
        <v>0.99992939067377917</v>
      </c>
      <c r="Y299"/>
    </row>
    <row r="300" spans="2:25">
      <c r="B300" s="9">
        <v>0</v>
      </c>
      <c r="C300" s="3">
        <v>1</v>
      </c>
      <c r="D300" s="9">
        <v>1</v>
      </c>
      <c r="E300" s="3">
        <v>0</v>
      </c>
      <c r="F300" s="14">
        <v>0</v>
      </c>
      <c r="G300" s="13">
        <v>1</v>
      </c>
      <c r="H300" s="13">
        <v>0</v>
      </c>
      <c r="I300" s="13">
        <v>1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1</v>
      </c>
      <c r="P300" s="13">
        <v>0</v>
      </c>
      <c r="Q300" s="13">
        <v>0</v>
      </c>
      <c r="R300" s="13">
        <v>1</v>
      </c>
      <c r="S300" s="13">
        <v>0</v>
      </c>
      <c r="T300" s="13">
        <v>0</v>
      </c>
      <c r="U300" s="9">
        <v>1</v>
      </c>
      <c r="V300" s="9">
        <v>1</v>
      </c>
      <c r="W300" s="15">
        <f t="shared" si="8"/>
        <v>4.1251208773417902</v>
      </c>
      <c r="X300" s="16">
        <f t="shared" si="9"/>
        <v>0.98409550031624193</v>
      </c>
      <c r="Y300"/>
    </row>
    <row r="301" spans="2:25">
      <c r="B301" s="9">
        <v>0</v>
      </c>
      <c r="C301" s="3">
        <v>1</v>
      </c>
      <c r="D301" s="9">
        <v>0</v>
      </c>
      <c r="E301" s="3">
        <v>0</v>
      </c>
      <c r="F301" s="14">
        <v>0</v>
      </c>
      <c r="G301" s="13">
        <v>0</v>
      </c>
      <c r="H301" s="13">
        <v>0</v>
      </c>
      <c r="I301" s="13">
        <v>1</v>
      </c>
      <c r="J301" s="13">
        <v>1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9">
        <v>1</v>
      </c>
      <c r="V301" s="9">
        <v>1</v>
      </c>
      <c r="W301" s="15">
        <f t="shared" si="8"/>
        <v>6.8281805780135141</v>
      </c>
      <c r="X301" s="16">
        <f t="shared" si="9"/>
        <v>0.99891834480016184</v>
      </c>
      <c r="Y301"/>
    </row>
    <row r="302" spans="2:25">
      <c r="B302" s="9">
        <v>0</v>
      </c>
      <c r="C302" s="3">
        <v>1</v>
      </c>
      <c r="D302" s="9">
        <v>0</v>
      </c>
      <c r="E302" s="3">
        <v>1</v>
      </c>
      <c r="F302" s="14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9">
        <v>1</v>
      </c>
      <c r="V302" s="9">
        <v>1</v>
      </c>
      <c r="W302" s="15">
        <f t="shared" si="8"/>
        <v>-0.38813888298913796</v>
      </c>
      <c r="X302" s="16">
        <f t="shared" si="9"/>
        <v>0.40416540690293051</v>
      </c>
      <c r="Y302"/>
    </row>
    <row r="303" spans="2:25">
      <c r="B303" s="9">
        <v>0</v>
      </c>
      <c r="C303" s="3">
        <v>1</v>
      </c>
      <c r="D303" s="9">
        <v>0</v>
      </c>
      <c r="E303" s="3">
        <v>0</v>
      </c>
      <c r="F303" s="14">
        <v>0</v>
      </c>
      <c r="G303" s="13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1</v>
      </c>
      <c r="R303" s="13">
        <v>0</v>
      </c>
      <c r="S303" s="13">
        <v>0</v>
      </c>
      <c r="T303" s="13">
        <v>0</v>
      </c>
      <c r="U303" s="9">
        <v>1</v>
      </c>
      <c r="V303" s="9">
        <v>1</v>
      </c>
      <c r="W303" s="15">
        <f t="shared" si="8"/>
        <v>1.1434028871499766</v>
      </c>
      <c r="X303" s="16">
        <f t="shared" si="9"/>
        <v>0.75830386522222826</v>
      </c>
      <c r="Y303"/>
    </row>
    <row r="304" spans="2:25">
      <c r="B304" s="9">
        <v>0</v>
      </c>
      <c r="C304" s="3">
        <v>1</v>
      </c>
      <c r="D304" s="9">
        <v>1</v>
      </c>
      <c r="E304" s="3">
        <v>0</v>
      </c>
      <c r="F304" s="14">
        <v>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1</v>
      </c>
      <c r="R304" s="13">
        <v>0</v>
      </c>
      <c r="S304" s="13">
        <v>0</v>
      </c>
      <c r="T304" s="13">
        <v>0</v>
      </c>
      <c r="U304" s="9">
        <v>1</v>
      </c>
      <c r="V304" s="9">
        <v>1</v>
      </c>
      <c r="W304" s="15">
        <f t="shared" si="8"/>
        <v>0.98856090070014579</v>
      </c>
      <c r="X304" s="16">
        <f t="shared" si="9"/>
        <v>0.72880357959900799</v>
      </c>
      <c r="Y304"/>
    </row>
    <row r="305" spans="2:25">
      <c r="B305" s="9">
        <v>1</v>
      </c>
      <c r="C305" s="3">
        <v>0</v>
      </c>
      <c r="D305" s="9">
        <v>1</v>
      </c>
      <c r="E305" s="3">
        <v>0</v>
      </c>
      <c r="F305" s="14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1</v>
      </c>
      <c r="R305" s="13">
        <v>0</v>
      </c>
      <c r="S305" s="13">
        <v>1</v>
      </c>
      <c r="T305" s="13">
        <v>1</v>
      </c>
      <c r="U305" s="9">
        <v>1</v>
      </c>
      <c r="V305" s="9">
        <v>1</v>
      </c>
      <c r="W305" s="15">
        <f t="shared" si="8"/>
        <v>1.417499536861444</v>
      </c>
      <c r="X305" s="16">
        <f t="shared" si="9"/>
        <v>0.80494612336782467</v>
      </c>
      <c r="Y305"/>
    </row>
    <row r="306" spans="2:25">
      <c r="B306" s="9">
        <v>0</v>
      </c>
      <c r="C306" s="3">
        <v>1</v>
      </c>
      <c r="D306" s="9">
        <v>1</v>
      </c>
      <c r="E306" s="3">
        <v>0</v>
      </c>
      <c r="F306" s="14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1</v>
      </c>
      <c r="S306" s="13">
        <v>0</v>
      </c>
      <c r="T306" s="13">
        <v>0</v>
      </c>
      <c r="U306" s="9">
        <v>1</v>
      </c>
      <c r="V306" s="9">
        <v>1</v>
      </c>
      <c r="W306" s="15">
        <f t="shared" si="8"/>
        <v>0.73136544733157749</v>
      </c>
      <c r="X306" s="16">
        <f t="shared" si="9"/>
        <v>0.6751048390511305</v>
      </c>
      <c r="Y306"/>
    </row>
    <row r="307" spans="2:25">
      <c r="B307" s="9">
        <v>1</v>
      </c>
      <c r="C307" s="3">
        <v>0</v>
      </c>
      <c r="D307" s="9">
        <v>1</v>
      </c>
      <c r="E307" s="3">
        <v>0</v>
      </c>
      <c r="F307" s="14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9">
        <v>1</v>
      </c>
      <c r="V307" s="9">
        <v>1</v>
      </c>
      <c r="W307" s="15">
        <f t="shared" si="8"/>
        <v>-0.90207270407112472</v>
      </c>
      <c r="X307" s="16">
        <f t="shared" si="9"/>
        <v>0.28862474235914876</v>
      </c>
      <c r="Y307"/>
    </row>
    <row r="308" spans="2:25">
      <c r="B308" s="9">
        <v>0</v>
      </c>
      <c r="C308" s="3">
        <v>1</v>
      </c>
      <c r="D308" s="9">
        <v>1</v>
      </c>
      <c r="E308" s="3">
        <v>0</v>
      </c>
      <c r="F308" s="14">
        <v>1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9">
        <v>1</v>
      </c>
      <c r="V308" s="9">
        <v>1</v>
      </c>
      <c r="W308" s="15">
        <f t="shared" si="8"/>
        <v>2.2872700185189236</v>
      </c>
      <c r="X308" s="16">
        <f t="shared" si="9"/>
        <v>0.90781724552094023</v>
      </c>
      <c r="Y308"/>
    </row>
    <row r="309" spans="2:25">
      <c r="B309" s="9">
        <v>1</v>
      </c>
      <c r="C309" s="3">
        <v>0</v>
      </c>
      <c r="D309" s="9">
        <v>0</v>
      </c>
      <c r="E309" s="3">
        <v>1</v>
      </c>
      <c r="F309" s="14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1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9">
        <v>1</v>
      </c>
      <c r="V309" s="9">
        <v>1</v>
      </c>
      <c r="W309" s="15">
        <f t="shared" si="8"/>
        <v>0.73950693969632042</v>
      </c>
      <c r="X309" s="16">
        <f t="shared" si="9"/>
        <v>0.6768880281176638</v>
      </c>
      <c r="Y309"/>
    </row>
    <row r="310" spans="2:25">
      <c r="B310" s="9">
        <v>1</v>
      </c>
      <c r="C310" s="3">
        <v>0</v>
      </c>
      <c r="D310" s="9">
        <v>0</v>
      </c>
      <c r="E310" s="3">
        <v>1</v>
      </c>
      <c r="F310" s="14">
        <v>0</v>
      </c>
      <c r="G310" s="13">
        <v>0</v>
      </c>
      <c r="H310" s="13">
        <v>0</v>
      </c>
      <c r="I310" s="13">
        <v>0</v>
      </c>
      <c r="J310" s="13">
        <v>1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1</v>
      </c>
      <c r="S310" s="13">
        <v>0</v>
      </c>
      <c r="T310" s="13">
        <v>1</v>
      </c>
      <c r="U310" s="9">
        <v>1</v>
      </c>
      <c r="V310" s="9">
        <v>1</v>
      </c>
      <c r="W310" s="15">
        <f t="shared" si="8"/>
        <v>5.2412891656496079</v>
      </c>
      <c r="X310" s="16">
        <f t="shared" si="9"/>
        <v>0.99473444451128623</v>
      </c>
      <c r="Y310"/>
    </row>
    <row r="311" spans="2:25">
      <c r="B311" s="9">
        <v>0</v>
      </c>
      <c r="C311" s="3">
        <v>0</v>
      </c>
      <c r="D311" s="9">
        <v>0</v>
      </c>
      <c r="E311" s="3">
        <v>1</v>
      </c>
      <c r="F311" s="14">
        <v>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1</v>
      </c>
      <c r="S311" s="13">
        <v>0</v>
      </c>
      <c r="T311" s="13">
        <v>0</v>
      </c>
      <c r="U311" s="9">
        <v>1</v>
      </c>
      <c r="V311" s="9">
        <v>1</v>
      </c>
      <c r="W311" s="15">
        <f t="shared" si="8"/>
        <v>0.87524351509545595</v>
      </c>
      <c r="X311" s="16">
        <f t="shared" si="9"/>
        <v>0.70583559182670474</v>
      </c>
      <c r="Y311"/>
    </row>
    <row r="312" spans="2:25">
      <c r="B312" s="9">
        <v>0</v>
      </c>
      <c r="C312" s="3">
        <v>1</v>
      </c>
      <c r="D312" s="9">
        <v>0</v>
      </c>
      <c r="E312" s="3">
        <v>1</v>
      </c>
      <c r="F312" s="14">
        <v>0</v>
      </c>
      <c r="G312" s="13">
        <v>0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1</v>
      </c>
      <c r="U312" s="9">
        <v>1</v>
      </c>
      <c r="V312" s="9">
        <v>1</v>
      </c>
      <c r="W312" s="15">
        <f t="shared" si="8"/>
        <v>1.7371878587934475</v>
      </c>
      <c r="X312" s="16">
        <f t="shared" si="9"/>
        <v>0.85032951891020792</v>
      </c>
      <c r="Y312"/>
    </row>
    <row r="313" spans="2:25">
      <c r="B313" s="9">
        <v>1</v>
      </c>
      <c r="C313" s="3">
        <v>0</v>
      </c>
      <c r="D313" s="9">
        <v>1</v>
      </c>
      <c r="E313" s="3">
        <v>0</v>
      </c>
      <c r="F313" s="14">
        <v>0</v>
      </c>
      <c r="G313" s="13">
        <v>1</v>
      </c>
      <c r="H313" s="13">
        <v>0</v>
      </c>
      <c r="I313" s="13">
        <v>1</v>
      </c>
      <c r="J313" s="13">
        <v>1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9">
        <v>1</v>
      </c>
      <c r="V313" s="9">
        <v>1</v>
      </c>
      <c r="W313" s="15">
        <f t="shared" si="8"/>
        <v>3.5680173454277759</v>
      </c>
      <c r="X313" s="16">
        <f t="shared" si="9"/>
        <v>0.97256233176546913</v>
      </c>
      <c r="Y313"/>
    </row>
    <row r="314" spans="2:25">
      <c r="B314" s="9">
        <v>0</v>
      </c>
      <c r="C314" s="3">
        <v>1</v>
      </c>
      <c r="D314" s="9">
        <v>1</v>
      </c>
      <c r="E314" s="3">
        <v>0</v>
      </c>
      <c r="F314" s="14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1</v>
      </c>
      <c r="S314" s="13">
        <v>0</v>
      </c>
      <c r="T314" s="13">
        <v>0</v>
      </c>
      <c r="U314" s="9">
        <v>1</v>
      </c>
      <c r="V314" s="9">
        <v>1</v>
      </c>
      <c r="W314" s="15">
        <f t="shared" si="8"/>
        <v>0.73136544733157749</v>
      </c>
      <c r="X314" s="16">
        <f t="shared" si="9"/>
        <v>0.6751048390511305</v>
      </c>
      <c r="Y314"/>
    </row>
    <row r="315" spans="2:25">
      <c r="B315" s="9">
        <v>0</v>
      </c>
      <c r="C315" s="3">
        <v>0</v>
      </c>
      <c r="D315" s="9">
        <v>0</v>
      </c>
      <c r="E315" s="3">
        <v>1</v>
      </c>
      <c r="F315" s="14">
        <v>0</v>
      </c>
      <c r="G315" s="13">
        <v>0</v>
      </c>
      <c r="H315" s="13">
        <v>0</v>
      </c>
      <c r="I315" s="13">
        <v>1</v>
      </c>
      <c r="J315" s="13">
        <v>1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1</v>
      </c>
      <c r="S315" s="13">
        <v>0</v>
      </c>
      <c r="T315" s="13">
        <v>0</v>
      </c>
      <c r="U315" s="9">
        <v>1</v>
      </c>
      <c r="V315" s="9">
        <v>1</v>
      </c>
      <c r="W315" s="15">
        <f t="shared" si="8"/>
        <v>8.1173375240095744</v>
      </c>
      <c r="X315" s="16">
        <f t="shared" si="9"/>
        <v>0.99970176709055147</v>
      </c>
      <c r="Y315"/>
    </row>
    <row r="316" spans="2:25">
      <c r="B316" s="9">
        <v>0</v>
      </c>
      <c r="C316" s="3">
        <v>0</v>
      </c>
      <c r="D316" s="9">
        <v>1</v>
      </c>
      <c r="E316" s="3">
        <v>0</v>
      </c>
      <c r="F316" s="14">
        <v>1</v>
      </c>
      <c r="G316" s="13">
        <v>0</v>
      </c>
      <c r="H316" s="13">
        <v>1</v>
      </c>
      <c r="I316" s="13">
        <v>1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1</v>
      </c>
      <c r="S316" s="13">
        <v>0</v>
      </c>
      <c r="T316" s="13">
        <v>0</v>
      </c>
      <c r="U316" s="9">
        <v>1</v>
      </c>
      <c r="V316" s="9">
        <v>1</v>
      </c>
      <c r="W316" s="15">
        <f t="shared" si="8"/>
        <v>6.2349358065035041</v>
      </c>
      <c r="X316" s="16">
        <f t="shared" si="9"/>
        <v>0.99804407811390794</v>
      </c>
      <c r="Y316"/>
    </row>
    <row r="317" spans="2:25">
      <c r="B317" s="9">
        <v>1</v>
      </c>
      <c r="C317" s="3">
        <v>0</v>
      </c>
      <c r="D317" s="9">
        <v>0</v>
      </c>
      <c r="E317" s="3">
        <v>1</v>
      </c>
      <c r="F317" s="14">
        <v>1</v>
      </c>
      <c r="G317" s="13">
        <v>0</v>
      </c>
      <c r="H317" s="13">
        <v>0</v>
      </c>
      <c r="I317" s="13">
        <v>1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1</v>
      </c>
      <c r="R317" s="13">
        <v>0</v>
      </c>
      <c r="S317" s="13">
        <v>0</v>
      </c>
      <c r="T317" s="13">
        <v>1</v>
      </c>
      <c r="U317" s="9">
        <v>1</v>
      </c>
      <c r="V317" s="9">
        <v>1</v>
      </c>
      <c r="W317" s="15">
        <f t="shared" si="8"/>
        <v>10.522008606011978</v>
      </c>
      <c r="X317" s="16">
        <f t="shared" si="9"/>
        <v>0.99997306369472116</v>
      </c>
      <c r="Y317"/>
    </row>
    <row r="318" spans="2:25">
      <c r="B318" s="9">
        <v>0</v>
      </c>
      <c r="C318" s="3">
        <v>1</v>
      </c>
      <c r="D318" s="9">
        <v>0</v>
      </c>
      <c r="E318" s="3">
        <v>1</v>
      </c>
      <c r="F318" s="14">
        <v>1</v>
      </c>
      <c r="G318" s="13">
        <v>0</v>
      </c>
      <c r="H318" s="13">
        <v>0</v>
      </c>
      <c r="I318" s="13">
        <v>0</v>
      </c>
      <c r="J318" s="13">
        <v>1</v>
      </c>
      <c r="K318" s="13">
        <v>0</v>
      </c>
      <c r="L318" s="13">
        <v>0</v>
      </c>
      <c r="M318" s="13">
        <v>0</v>
      </c>
      <c r="N318" s="13">
        <v>0</v>
      </c>
      <c r="O318" s="13">
        <v>1</v>
      </c>
      <c r="P318" s="13">
        <v>0</v>
      </c>
      <c r="Q318" s="13">
        <v>0</v>
      </c>
      <c r="R318" s="13">
        <v>0</v>
      </c>
      <c r="S318" s="13">
        <v>1</v>
      </c>
      <c r="T318" s="13">
        <v>0</v>
      </c>
      <c r="U318" s="9">
        <v>1</v>
      </c>
      <c r="V318" s="9">
        <v>1</v>
      </c>
      <c r="W318" s="15">
        <f t="shared" si="8"/>
        <v>5.1030765722806084</v>
      </c>
      <c r="X318" s="16">
        <f t="shared" si="9"/>
        <v>0.99395870081880744</v>
      </c>
      <c r="Y318"/>
    </row>
    <row r="319" spans="2:25">
      <c r="B319" s="9">
        <v>0</v>
      </c>
      <c r="C319" s="3">
        <v>1</v>
      </c>
      <c r="D319" s="9">
        <v>1</v>
      </c>
      <c r="E319" s="3">
        <v>0</v>
      </c>
      <c r="F319" s="14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1</v>
      </c>
      <c r="S319" s="13">
        <v>0</v>
      </c>
      <c r="T319" s="13">
        <v>0</v>
      </c>
      <c r="U319" s="9">
        <v>1</v>
      </c>
      <c r="V319" s="9">
        <v>1</v>
      </c>
      <c r="W319" s="15">
        <f t="shared" si="8"/>
        <v>0.73136544733157749</v>
      </c>
      <c r="X319" s="16">
        <f t="shared" si="9"/>
        <v>0.6751048390511305</v>
      </c>
      <c r="Y319"/>
    </row>
    <row r="320" spans="2:25">
      <c r="B320" s="9">
        <v>1</v>
      </c>
      <c r="C320" s="3">
        <v>0</v>
      </c>
      <c r="D320" s="9">
        <v>0</v>
      </c>
      <c r="E320" s="3">
        <v>1</v>
      </c>
      <c r="F320" s="14">
        <v>1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9">
        <v>1</v>
      </c>
      <c r="V320" s="9">
        <v>1</v>
      </c>
      <c r="W320" s="15">
        <f t="shared" si="8"/>
        <v>2.1345692661595312</v>
      </c>
      <c r="X320" s="16">
        <f t="shared" si="9"/>
        <v>0.89421800430037457</v>
      </c>
      <c r="Y320"/>
    </row>
    <row r="321" spans="2:25">
      <c r="B321" s="9">
        <v>0</v>
      </c>
      <c r="C321" s="3">
        <v>1</v>
      </c>
      <c r="D321" s="9">
        <v>1</v>
      </c>
      <c r="E321" s="3">
        <v>0</v>
      </c>
      <c r="F321" s="14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1</v>
      </c>
      <c r="R321" s="13">
        <v>0</v>
      </c>
      <c r="S321" s="13">
        <v>0</v>
      </c>
      <c r="T321" s="13">
        <v>1</v>
      </c>
      <c r="U321" s="9">
        <v>1</v>
      </c>
      <c r="V321" s="9">
        <v>1</v>
      </c>
      <c r="W321" s="15">
        <f t="shared" si="8"/>
        <v>3.1138876424827311</v>
      </c>
      <c r="X321" s="16">
        <f t="shared" si="9"/>
        <v>0.95746197568473768</v>
      </c>
      <c r="Y321"/>
    </row>
    <row r="322" spans="2:25">
      <c r="B322" s="9">
        <v>1</v>
      </c>
      <c r="C322" s="3">
        <v>0</v>
      </c>
      <c r="D322" s="9">
        <v>1</v>
      </c>
      <c r="E322" s="3">
        <v>0</v>
      </c>
      <c r="F322" s="14">
        <v>0</v>
      </c>
      <c r="G322" s="13">
        <v>0</v>
      </c>
      <c r="H322" s="13">
        <v>0</v>
      </c>
      <c r="I322" s="13">
        <v>1</v>
      </c>
      <c r="J322" s="13">
        <v>0</v>
      </c>
      <c r="K322" s="13">
        <v>0</v>
      </c>
      <c r="L322" s="13">
        <v>0</v>
      </c>
      <c r="M322" s="13">
        <v>1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1</v>
      </c>
      <c r="U322" s="9">
        <v>1</v>
      </c>
      <c r="V322" s="9">
        <v>1</v>
      </c>
      <c r="W322" s="15">
        <f t="shared" si="8"/>
        <v>7.7882158833507962</v>
      </c>
      <c r="X322" s="16">
        <f t="shared" si="9"/>
        <v>0.99958557991036134</v>
      </c>
      <c r="Y322"/>
    </row>
    <row r="323" spans="2:25">
      <c r="B323" s="9">
        <v>1</v>
      </c>
      <c r="C323" s="3">
        <v>0</v>
      </c>
      <c r="D323" s="9">
        <v>1</v>
      </c>
      <c r="E323" s="3">
        <v>0</v>
      </c>
      <c r="F323" s="14">
        <v>0</v>
      </c>
      <c r="G323" s="13">
        <v>0</v>
      </c>
      <c r="H323" s="13">
        <v>0</v>
      </c>
      <c r="I323" s="13">
        <v>1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1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9">
        <v>1</v>
      </c>
      <c r="V323" s="9">
        <v>1</v>
      </c>
      <c r="W323" s="15">
        <f t="shared" si="8"/>
        <v>5.2636866853543038</v>
      </c>
      <c r="X323" s="16">
        <f t="shared" si="9"/>
        <v>0.99485046840813229</v>
      </c>
      <c r="Y323"/>
    </row>
    <row r="324" spans="2:25">
      <c r="B324" s="9">
        <v>0</v>
      </c>
      <c r="C324" s="3">
        <v>1</v>
      </c>
      <c r="D324" s="9">
        <v>1</v>
      </c>
      <c r="E324" s="3">
        <v>0</v>
      </c>
      <c r="F324" s="14">
        <v>0</v>
      </c>
      <c r="G324" s="13">
        <v>1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9">
        <v>1</v>
      </c>
      <c r="V324" s="9">
        <v>1</v>
      </c>
      <c r="W324" s="15">
        <f t="shared" si="8"/>
        <v>-3.3407593767656518</v>
      </c>
      <c r="X324" s="16">
        <f t="shared" si="9"/>
        <v>3.4199066990657952E-2</v>
      </c>
      <c r="Y324"/>
    </row>
    <row r="325" spans="2:25">
      <c r="B325" s="9">
        <v>1</v>
      </c>
      <c r="C325" s="3">
        <v>0</v>
      </c>
      <c r="D325" s="9">
        <v>0</v>
      </c>
      <c r="E325" s="3">
        <v>1</v>
      </c>
      <c r="F325" s="14">
        <v>1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9">
        <v>1</v>
      </c>
      <c r="V325" s="9">
        <v>1</v>
      </c>
      <c r="W325" s="15">
        <f t="shared" si="8"/>
        <v>2.1345692661595312</v>
      </c>
      <c r="X325" s="16">
        <f t="shared" si="9"/>
        <v>0.89421800430037457</v>
      </c>
      <c r="Y325"/>
    </row>
    <row r="326" spans="2:25">
      <c r="B326" s="9">
        <v>0</v>
      </c>
      <c r="C326" s="3">
        <v>0</v>
      </c>
      <c r="D326" s="9">
        <v>0</v>
      </c>
      <c r="E326" s="3">
        <v>1</v>
      </c>
      <c r="F326" s="14">
        <v>0</v>
      </c>
      <c r="G326" s="13">
        <v>1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1</v>
      </c>
      <c r="S326" s="13">
        <v>0</v>
      </c>
      <c r="T326" s="13">
        <v>0</v>
      </c>
      <c r="U326" s="9">
        <v>1</v>
      </c>
      <c r="V326" s="9">
        <v>1</v>
      </c>
      <c r="W326" s="15">
        <f t="shared" ref="W326:W389" si="10">SUMPRODUCT(B$2:U$2,B326:U326)</f>
        <v>-1.8967604443197605</v>
      </c>
      <c r="X326" s="16">
        <f t="shared" ref="X326:X389" si="11">EXP(W326)/(1+EXP(W326))</f>
        <v>0.13047556767584984</v>
      </c>
      <c r="Y326"/>
    </row>
    <row r="327" spans="2:25">
      <c r="B327" s="9">
        <v>0</v>
      </c>
      <c r="C327" s="3">
        <v>1</v>
      </c>
      <c r="D327" s="9">
        <v>0</v>
      </c>
      <c r="E327" s="3">
        <v>1</v>
      </c>
      <c r="F327" s="14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9">
        <v>1</v>
      </c>
      <c r="V327" s="9">
        <v>1</v>
      </c>
      <c r="W327" s="15">
        <f t="shared" si="10"/>
        <v>-0.38813888298913796</v>
      </c>
      <c r="X327" s="16">
        <f t="shared" si="11"/>
        <v>0.40416540690293051</v>
      </c>
      <c r="Y327"/>
    </row>
    <row r="328" spans="2:25">
      <c r="B328" s="9">
        <v>0</v>
      </c>
      <c r="C328" s="3">
        <v>1</v>
      </c>
      <c r="D328" s="9">
        <v>0</v>
      </c>
      <c r="E328" s="3">
        <v>0</v>
      </c>
      <c r="F328" s="14">
        <v>0</v>
      </c>
      <c r="G328" s="13">
        <v>0</v>
      </c>
      <c r="H328" s="13">
        <v>0</v>
      </c>
      <c r="I328" s="13">
        <v>1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1</v>
      </c>
      <c r="R328" s="13">
        <v>1</v>
      </c>
      <c r="S328" s="13">
        <v>0</v>
      </c>
      <c r="T328" s="13">
        <v>0</v>
      </c>
      <c r="U328" s="9">
        <v>1</v>
      </c>
      <c r="V328" s="9">
        <v>1</v>
      </c>
      <c r="W328" s="15">
        <f t="shared" si="10"/>
        <v>7.1483200318512701</v>
      </c>
      <c r="X328" s="16">
        <f t="shared" si="11"/>
        <v>0.9992144338631731</v>
      </c>
      <c r="Y328"/>
    </row>
    <row r="329" spans="2:25">
      <c r="B329" s="9">
        <v>0</v>
      </c>
      <c r="C329" s="3">
        <v>1</v>
      </c>
      <c r="D329" s="9">
        <v>1</v>
      </c>
      <c r="E329" s="3">
        <v>0</v>
      </c>
      <c r="F329" s="14">
        <v>0</v>
      </c>
      <c r="G329" s="13">
        <v>0</v>
      </c>
      <c r="H329" s="13">
        <v>0</v>
      </c>
      <c r="I329" s="13">
        <v>0</v>
      </c>
      <c r="J329" s="13">
        <v>1</v>
      </c>
      <c r="K329" s="13">
        <v>0</v>
      </c>
      <c r="L329" s="13">
        <v>0</v>
      </c>
      <c r="M329" s="13">
        <v>1</v>
      </c>
      <c r="N329" s="13">
        <v>0</v>
      </c>
      <c r="O329" s="13">
        <v>1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9">
        <v>1</v>
      </c>
      <c r="V329" s="9">
        <v>1</v>
      </c>
      <c r="W329" s="15">
        <f t="shared" si="10"/>
        <v>5.289670986570604</v>
      </c>
      <c r="X329" s="16">
        <f t="shared" si="11"/>
        <v>0.9949818890981309</v>
      </c>
      <c r="Y329"/>
    </row>
    <row r="330" spans="2:25">
      <c r="B330" s="9">
        <v>1</v>
      </c>
      <c r="C330" s="3">
        <v>0</v>
      </c>
      <c r="D330" s="9">
        <v>0</v>
      </c>
      <c r="E330" s="3">
        <v>0</v>
      </c>
      <c r="F330" s="14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1</v>
      </c>
      <c r="U330" s="9">
        <v>1</v>
      </c>
      <c r="V330" s="9">
        <v>1</v>
      </c>
      <c r="W330" s="15">
        <f t="shared" si="10"/>
        <v>1.3780960241612914</v>
      </c>
      <c r="X330" s="16">
        <f t="shared" si="11"/>
        <v>0.79868503930453005</v>
      </c>
      <c r="Y330"/>
    </row>
    <row r="331" spans="2:25">
      <c r="B331" s="9">
        <v>0</v>
      </c>
      <c r="C331" s="3">
        <v>1</v>
      </c>
      <c r="D331" s="9">
        <v>1</v>
      </c>
      <c r="E331" s="3">
        <v>0</v>
      </c>
      <c r="F331" s="14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1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1</v>
      </c>
      <c r="S331" s="13">
        <v>0</v>
      </c>
      <c r="T331" s="13">
        <v>0</v>
      </c>
      <c r="U331" s="9">
        <v>1</v>
      </c>
      <c r="V331" s="9">
        <v>1</v>
      </c>
      <c r="W331" s="15">
        <f t="shared" si="10"/>
        <v>3.2061103549854497</v>
      </c>
      <c r="X331" s="16">
        <f t="shared" si="11"/>
        <v>0.96106357428812683</v>
      </c>
      <c r="Y331"/>
    </row>
    <row r="332" spans="2:25">
      <c r="B332" s="9">
        <v>0</v>
      </c>
      <c r="C332" s="3">
        <v>1</v>
      </c>
      <c r="D332" s="9">
        <v>0</v>
      </c>
      <c r="E332" s="3">
        <v>1</v>
      </c>
      <c r="F332" s="14">
        <v>0</v>
      </c>
      <c r="G332" s="13">
        <v>0</v>
      </c>
      <c r="H332" s="13">
        <v>0</v>
      </c>
      <c r="I332" s="13">
        <v>0</v>
      </c>
      <c r="J332" s="13">
        <v>1</v>
      </c>
      <c r="K332" s="13">
        <v>1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1</v>
      </c>
      <c r="S332" s="13">
        <v>0</v>
      </c>
      <c r="T332" s="13">
        <v>0</v>
      </c>
      <c r="U332" s="9">
        <v>1</v>
      </c>
      <c r="V332" s="9">
        <v>1</v>
      </c>
      <c r="W332" s="15">
        <f t="shared" si="10"/>
        <v>5.9240246182415852</v>
      </c>
      <c r="X332" s="16">
        <f t="shared" si="11"/>
        <v>0.99733271842878479</v>
      </c>
      <c r="Y332"/>
    </row>
    <row r="333" spans="2:25">
      <c r="B333" s="9">
        <v>0</v>
      </c>
      <c r="C333" s="3">
        <v>1</v>
      </c>
      <c r="D333" s="9">
        <v>1</v>
      </c>
      <c r="E333" s="3">
        <v>0</v>
      </c>
      <c r="F333" s="14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1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9">
        <v>1</v>
      </c>
      <c r="V333" s="9">
        <v>1</v>
      </c>
      <c r="W333" s="15">
        <f t="shared" si="10"/>
        <v>0.89220769205571282</v>
      </c>
      <c r="X333" s="16">
        <f t="shared" si="11"/>
        <v>0.70934555251683629</v>
      </c>
      <c r="Y333"/>
    </row>
    <row r="334" spans="2:25">
      <c r="B334" s="9">
        <v>0</v>
      </c>
      <c r="C334" s="3">
        <v>0</v>
      </c>
      <c r="D334" s="9">
        <v>1</v>
      </c>
      <c r="E334" s="3">
        <v>0</v>
      </c>
      <c r="F334" s="14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1</v>
      </c>
      <c r="N334" s="13">
        <v>0</v>
      </c>
      <c r="O334" s="13">
        <v>0</v>
      </c>
      <c r="P334" s="13">
        <v>0</v>
      </c>
      <c r="Q334" s="13">
        <v>0</v>
      </c>
      <c r="R334" s="13">
        <v>1</v>
      </c>
      <c r="S334" s="13">
        <v>0</v>
      </c>
      <c r="T334" s="13">
        <v>0</v>
      </c>
      <c r="U334" s="9">
        <v>1</v>
      </c>
      <c r="V334" s="9">
        <v>1</v>
      </c>
      <c r="W334" s="15">
        <f t="shared" si="10"/>
        <v>2.5547925463542129</v>
      </c>
      <c r="X334" s="16">
        <f t="shared" si="11"/>
        <v>0.92789482313649874</v>
      </c>
      <c r="Y334"/>
    </row>
    <row r="335" spans="2:25">
      <c r="B335" s="9">
        <v>1</v>
      </c>
      <c r="C335" s="3">
        <v>0</v>
      </c>
      <c r="D335" s="9">
        <v>1</v>
      </c>
      <c r="E335" s="3">
        <v>0</v>
      </c>
      <c r="F335" s="14">
        <v>0</v>
      </c>
      <c r="G335" s="13">
        <v>0</v>
      </c>
      <c r="H335" s="13">
        <v>0</v>
      </c>
      <c r="I335" s="13">
        <v>1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1</v>
      </c>
      <c r="R335" s="13">
        <v>1</v>
      </c>
      <c r="S335" s="13">
        <v>0</v>
      </c>
      <c r="T335" s="13">
        <v>0</v>
      </c>
      <c r="U335" s="9">
        <v>1</v>
      </c>
      <c r="V335" s="9">
        <v>1</v>
      </c>
      <c r="W335" s="15">
        <f t="shared" si="10"/>
        <v>6.6601607586807496</v>
      </c>
      <c r="X335" s="16">
        <f t="shared" si="11"/>
        <v>0.99872069827776266</v>
      </c>
      <c r="Y335"/>
    </row>
    <row r="336" spans="2:25">
      <c r="B336" s="9">
        <v>0</v>
      </c>
      <c r="C336" s="3">
        <v>1</v>
      </c>
      <c r="D336" s="9">
        <v>1</v>
      </c>
      <c r="E336" s="3">
        <v>0</v>
      </c>
      <c r="F336" s="14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1</v>
      </c>
      <c r="L336" s="13">
        <v>1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9">
        <v>1</v>
      </c>
      <c r="V336" s="9">
        <v>1</v>
      </c>
      <c r="W336" s="15">
        <f t="shared" si="10"/>
        <v>3.4654595885072936</v>
      </c>
      <c r="X336" s="16">
        <f t="shared" si="11"/>
        <v>0.96968884921486875</v>
      </c>
      <c r="Y336"/>
    </row>
    <row r="337" spans="2:25">
      <c r="B337" s="9">
        <v>0</v>
      </c>
      <c r="C337" s="3">
        <v>0</v>
      </c>
      <c r="D337" s="9">
        <v>1</v>
      </c>
      <c r="E337" s="3">
        <v>0</v>
      </c>
      <c r="F337" s="14">
        <v>0</v>
      </c>
      <c r="G337" s="13">
        <v>0</v>
      </c>
      <c r="H337" s="13">
        <v>0</v>
      </c>
      <c r="I337" s="13">
        <v>0</v>
      </c>
      <c r="J337" s="13">
        <v>1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1</v>
      </c>
      <c r="U337" s="9">
        <v>1</v>
      </c>
      <c r="V337" s="9">
        <v>1</v>
      </c>
      <c r="W337" s="15">
        <f t="shared" si="10"/>
        <v>4.0571305867295688</v>
      </c>
      <c r="X337" s="16">
        <f t="shared" si="11"/>
        <v>0.98299556785290987</v>
      </c>
      <c r="Y337"/>
    </row>
    <row r="338" spans="2:25">
      <c r="B338" s="9">
        <v>1</v>
      </c>
      <c r="C338" s="3">
        <v>0</v>
      </c>
      <c r="D338" s="9">
        <v>1</v>
      </c>
      <c r="E338" s="3">
        <v>0</v>
      </c>
      <c r="F338" s="14">
        <v>0</v>
      </c>
      <c r="G338" s="13">
        <v>0</v>
      </c>
      <c r="H338" s="13">
        <v>0</v>
      </c>
      <c r="I338" s="13">
        <v>1</v>
      </c>
      <c r="J338" s="13">
        <v>1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9">
        <v>1</v>
      </c>
      <c r="V338" s="9">
        <v>1</v>
      </c>
      <c r="W338" s="15">
        <f t="shared" si="10"/>
        <v>6.3400213048429936</v>
      </c>
      <c r="X338" s="16">
        <f t="shared" si="11"/>
        <v>0.99823884249886807</v>
      </c>
      <c r="Y338"/>
    </row>
    <row r="339" spans="2:25">
      <c r="B339" s="9">
        <v>0</v>
      </c>
      <c r="C339" s="3">
        <v>0</v>
      </c>
      <c r="D339" s="9">
        <v>0</v>
      </c>
      <c r="E339" s="3">
        <v>1</v>
      </c>
      <c r="F339" s="14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9">
        <v>1</v>
      </c>
      <c r="V339" s="9">
        <v>1</v>
      </c>
      <c r="W339" s="15">
        <f t="shared" si="10"/>
        <v>-0.42487734958655687</v>
      </c>
      <c r="X339" s="16">
        <f t="shared" si="11"/>
        <v>0.39535023429798233</v>
      </c>
      <c r="Y339"/>
    </row>
    <row r="340" spans="2:25">
      <c r="B340" s="9">
        <v>0</v>
      </c>
      <c r="C340" s="3">
        <v>0</v>
      </c>
      <c r="D340" s="9">
        <v>0</v>
      </c>
      <c r="E340" s="3">
        <v>1</v>
      </c>
      <c r="F340" s="14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1</v>
      </c>
      <c r="U340" s="9">
        <v>1</v>
      </c>
      <c r="V340" s="9">
        <v>1</v>
      </c>
      <c r="W340" s="15">
        <f t="shared" si="10"/>
        <v>1.7004493921960284</v>
      </c>
      <c r="X340" s="16">
        <f t="shared" si="11"/>
        <v>0.84559341900641927</v>
      </c>
      <c r="Y340"/>
    </row>
    <row r="341" spans="2:25">
      <c r="B341" s="9">
        <v>0</v>
      </c>
      <c r="C341" s="3">
        <v>1</v>
      </c>
      <c r="D341" s="9">
        <v>0</v>
      </c>
      <c r="E341" s="3">
        <v>1</v>
      </c>
      <c r="F341" s="14">
        <v>1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1</v>
      </c>
      <c r="S341" s="13">
        <v>0</v>
      </c>
      <c r="T341" s="13">
        <v>0</v>
      </c>
      <c r="U341" s="9">
        <v>1</v>
      </c>
      <c r="V341" s="9">
        <v>1</v>
      </c>
      <c r="W341" s="15">
        <f t="shared" si="10"/>
        <v>3.768007417562234</v>
      </c>
      <c r="X341" s="16">
        <f t="shared" si="11"/>
        <v>0.97742343229703821</v>
      </c>
      <c r="Y341"/>
    </row>
    <row r="342" spans="2:25">
      <c r="B342" s="9">
        <v>0</v>
      </c>
      <c r="C342" s="3">
        <v>1</v>
      </c>
      <c r="D342" s="9">
        <v>0</v>
      </c>
      <c r="E342" s="3">
        <v>1</v>
      </c>
      <c r="F342" s="14">
        <v>0</v>
      </c>
      <c r="G342" s="13">
        <v>0</v>
      </c>
      <c r="H342" s="13">
        <v>0</v>
      </c>
      <c r="I342" s="13">
        <v>0</v>
      </c>
      <c r="J342" s="13">
        <v>1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9">
        <v>1</v>
      </c>
      <c r="V342" s="9">
        <v>1</v>
      </c>
      <c r="W342" s="15">
        <f t="shared" si="10"/>
        <v>2.1491588459056992</v>
      </c>
      <c r="X342" s="16">
        <f t="shared" si="11"/>
        <v>0.89559014804680104</v>
      </c>
      <c r="Y342"/>
    </row>
    <row r="343" spans="2:25">
      <c r="B343" s="9">
        <v>1</v>
      </c>
      <c r="C343" s="3">
        <v>0</v>
      </c>
      <c r="D343" s="9">
        <v>0</v>
      </c>
      <c r="E343" s="3">
        <v>1</v>
      </c>
      <c r="F343" s="14">
        <v>1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1</v>
      </c>
      <c r="P343" s="13">
        <v>0</v>
      </c>
      <c r="Q343" s="13">
        <v>1</v>
      </c>
      <c r="R343" s="13">
        <v>0</v>
      </c>
      <c r="S343" s="13">
        <v>0</v>
      </c>
      <c r="T343" s="13">
        <v>0</v>
      </c>
      <c r="U343" s="9">
        <v>1</v>
      </c>
      <c r="V343" s="9">
        <v>1</v>
      </c>
      <c r="W343" s="15">
        <f t="shared" si="10"/>
        <v>5.1528486936162601</v>
      </c>
      <c r="X343" s="16">
        <f t="shared" si="11"/>
        <v>0.9942503422305512</v>
      </c>
      <c r="Y343"/>
    </row>
    <row r="344" spans="2:25">
      <c r="B344" s="9">
        <v>0</v>
      </c>
      <c r="C344" s="3">
        <v>1</v>
      </c>
      <c r="D344" s="9">
        <v>1</v>
      </c>
      <c r="E344" s="3">
        <v>0</v>
      </c>
      <c r="F344" s="14">
        <v>0</v>
      </c>
      <c r="G344" s="13">
        <v>0</v>
      </c>
      <c r="H344" s="13">
        <v>0</v>
      </c>
      <c r="I344" s="13">
        <v>0</v>
      </c>
      <c r="J344" s="13">
        <v>1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1</v>
      </c>
      <c r="S344" s="13">
        <v>0</v>
      </c>
      <c r="T344" s="13">
        <v>0</v>
      </c>
      <c r="U344" s="9">
        <v>1</v>
      </c>
      <c r="V344" s="9">
        <v>1</v>
      </c>
      <c r="W344" s="15">
        <f t="shared" si="10"/>
        <v>3.2686631762264144</v>
      </c>
      <c r="X344" s="16">
        <f t="shared" si="11"/>
        <v>0.96333798713744179</v>
      </c>
      <c r="Y344"/>
    </row>
    <row r="345" spans="2:25">
      <c r="B345" s="9">
        <v>0</v>
      </c>
      <c r="C345" s="3">
        <v>1</v>
      </c>
      <c r="D345" s="9">
        <v>1</v>
      </c>
      <c r="E345" s="3">
        <v>0</v>
      </c>
      <c r="F345" s="14">
        <v>1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1</v>
      </c>
      <c r="R345" s="13">
        <v>0</v>
      </c>
      <c r="S345" s="13">
        <v>0</v>
      </c>
      <c r="T345" s="13">
        <v>0</v>
      </c>
      <c r="U345" s="9">
        <v>1</v>
      </c>
      <c r="V345" s="9">
        <v>1</v>
      </c>
      <c r="W345" s="15">
        <f t="shared" si="10"/>
        <v>3.8445863365695048</v>
      </c>
      <c r="X345" s="16">
        <f t="shared" si="11"/>
        <v>0.97905291789832127</v>
      </c>
      <c r="Y345"/>
    </row>
    <row r="346" spans="2:25">
      <c r="B346" s="9">
        <v>0</v>
      </c>
      <c r="C346" s="3">
        <v>1</v>
      </c>
      <c r="D346" s="9">
        <v>0</v>
      </c>
      <c r="E346" s="3">
        <v>0</v>
      </c>
      <c r="F346" s="14">
        <v>0</v>
      </c>
      <c r="G346" s="13">
        <v>0</v>
      </c>
      <c r="H346" s="13">
        <v>0</v>
      </c>
      <c r="I346" s="13">
        <v>1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1</v>
      </c>
      <c r="U346" s="9">
        <v>1</v>
      </c>
      <c r="V346" s="9">
        <v>1</v>
      </c>
      <c r="W346" s="15">
        <f t="shared" si="10"/>
        <v>6.4162095909012624</v>
      </c>
      <c r="X346" s="16">
        <f t="shared" si="11"/>
        <v>0.99836782712089389</v>
      </c>
      <c r="Y346"/>
    </row>
    <row r="347" spans="2:25">
      <c r="B347" s="9">
        <v>0</v>
      </c>
      <c r="C347" s="3">
        <v>1</v>
      </c>
      <c r="D347" s="9">
        <v>0</v>
      </c>
      <c r="E347" s="3">
        <v>0</v>
      </c>
      <c r="F347" s="14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9">
        <v>1</v>
      </c>
      <c r="V347" s="9">
        <v>1</v>
      </c>
      <c r="W347" s="15">
        <f t="shared" si="10"/>
        <v>-0.41391343090060456</v>
      </c>
      <c r="X347" s="16">
        <f t="shared" si="11"/>
        <v>0.39797412610304883</v>
      </c>
      <c r="Y347"/>
    </row>
    <row r="348" spans="2:25">
      <c r="B348" s="9">
        <v>1</v>
      </c>
      <c r="C348" s="3">
        <v>0</v>
      </c>
      <c r="D348" s="9">
        <v>0</v>
      </c>
      <c r="E348" s="3">
        <v>1</v>
      </c>
      <c r="F348" s="14">
        <v>0</v>
      </c>
      <c r="G348" s="13">
        <v>0</v>
      </c>
      <c r="H348" s="13">
        <v>0</v>
      </c>
      <c r="I348" s="13">
        <v>1</v>
      </c>
      <c r="J348" s="13">
        <v>0</v>
      </c>
      <c r="K348" s="13">
        <v>0</v>
      </c>
      <c r="L348" s="13">
        <v>0</v>
      </c>
      <c r="M348" s="13">
        <v>1</v>
      </c>
      <c r="N348" s="13">
        <v>0</v>
      </c>
      <c r="O348" s="13">
        <v>0</v>
      </c>
      <c r="P348" s="13">
        <v>0</v>
      </c>
      <c r="Q348" s="13">
        <v>0</v>
      </c>
      <c r="R348" s="13">
        <v>1</v>
      </c>
      <c r="S348" s="13">
        <v>0</v>
      </c>
      <c r="T348" s="13">
        <v>0</v>
      </c>
      <c r="U348" s="9">
        <v>1</v>
      </c>
      <c r="V348" s="9">
        <v>1</v>
      </c>
      <c r="W348" s="15">
        <f t="shared" si="10"/>
        <v>7.1436265406115202</v>
      </c>
      <c r="X348" s="16">
        <f t="shared" si="11"/>
        <v>0.99921074106615093</v>
      </c>
      <c r="Y348"/>
    </row>
    <row r="349" spans="2:25">
      <c r="B349" s="9">
        <v>0</v>
      </c>
      <c r="C349" s="3">
        <v>1</v>
      </c>
      <c r="D349" s="9">
        <v>0</v>
      </c>
      <c r="E349" s="3">
        <v>1</v>
      </c>
      <c r="F349" s="14">
        <v>0</v>
      </c>
      <c r="G349" s="13">
        <v>1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9">
        <v>1</v>
      </c>
      <c r="V349" s="9">
        <v>1</v>
      </c>
      <c r="W349" s="15">
        <f t="shared" si="10"/>
        <v>-3.1601428424043543</v>
      </c>
      <c r="X349" s="16">
        <f t="shared" si="11"/>
        <v>4.0693476992685156E-2</v>
      </c>
      <c r="Y349"/>
    </row>
    <row r="350" spans="2:25">
      <c r="B350" s="9">
        <v>0</v>
      </c>
      <c r="C350" s="3">
        <v>1</v>
      </c>
      <c r="D350" s="9">
        <v>0</v>
      </c>
      <c r="E350" s="3">
        <v>1</v>
      </c>
      <c r="F350" s="14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1</v>
      </c>
      <c r="U350" s="9">
        <v>1</v>
      </c>
      <c r="V350" s="9">
        <v>1</v>
      </c>
      <c r="W350" s="15">
        <f t="shared" si="10"/>
        <v>1.7371878587934475</v>
      </c>
      <c r="X350" s="16">
        <f t="shared" si="11"/>
        <v>0.85032951891020792</v>
      </c>
      <c r="Y350"/>
    </row>
    <row r="351" spans="2:25">
      <c r="B351" s="9">
        <v>0</v>
      </c>
      <c r="C351" s="3">
        <v>1</v>
      </c>
      <c r="D351" s="9">
        <v>1</v>
      </c>
      <c r="E351" s="3">
        <v>0</v>
      </c>
      <c r="F351" s="14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9">
        <v>1</v>
      </c>
      <c r="V351" s="9">
        <v>1</v>
      </c>
      <c r="W351" s="15">
        <f t="shared" si="10"/>
        <v>-0.56875541735043522</v>
      </c>
      <c r="X351" s="16">
        <f t="shared" si="11"/>
        <v>0.36152405537062321</v>
      </c>
      <c r="Y351"/>
    </row>
    <row r="352" spans="2:25">
      <c r="B352" s="9">
        <v>1</v>
      </c>
      <c r="C352" s="3">
        <v>0</v>
      </c>
      <c r="D352" s="9">
        <v>0</v>
      </c>
      <c r="E352" s="3">
        <v>0</v>
      </c>
      <c r="F352" s="14">
        <v>0</v>
      </c>
      <c r="G352" s="13">
        <v>0</v>
      </c>
      <c r="H352" s="13">
        <v>0</v>
      </c>
      <c r="I352" s="13">
        <v>1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1</v>
      </c>
      <c r="S352" s="13">
        <v>0</v>
      </c>
      <c r="T352" s="13">
        <v>0</v>
      </c>
      <c r="U352" s="9">
        <v>1</v>
      </c>
      <c r="V352" s="9">
        <v>1</v>
      </c>
      <c r="W352" s="15">
        <f t="shared" si="10"/>
        <v>5.2576864270799994</v>
      </c>
      <c r="X352" s="16">
        <f t="shared" si="11"/>
        <v>0.99481963755006475</v>
      </c>
      <c r="Y352"/>
    </row>
    <row r="353" spans="2:25">
      <c r="B353" s="9">
        <v>0</v>
      </c>
      <c r="C353" s="3">
        <v>0</v>
      </c>
      <c r="D353" s="9">
        <v>1</v>
      </c>
      <c r="E353" s="3">
        <v>0</v>
      </c>
      <c r="F353" s="14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1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9">
        <v>1</v>
      </c>
      <c r="V353" s="9">
        <v>1</v>
      </c>
      <c r="W353" s="15">
        <f t="shared" si="10"/>
        <v>0.85546922545829374</v>
      </c>
      <c r="X353" s="16">
        <f t="shared" si="11"/>
        <v>0.7017131773328793</v>
      </c>
      <c r="Y353"/>
    </row>
    <row r="354" spans="2:25">
      <c r="B354" s="9">
        <v>0</v>
      </c>
      <c r="C354" s="3">
        <v>1</v>
      </c>
      <c r="D354" s="9">
        <v>0</v>
      </c>
      <c r="E354" s="3">
        <v>1</v>
      </c>
      <c r="F354" s="14">
        <v>0</v>
      </c>
      <c r="G354" s="13">
        <v>0</v>
      </c>
      <c r="H354" s="13">
        <v>0</v>
      </c>
      <c r="I354" s="13">
        <v>0</v>
      </c>
      <c r="J354" s="13">
        <v>1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9">
        <v>1</v>
      </c>
      <c r="V354" s="9">
        <v>1</v>
      </c>
      <c r="W354" s="15">
        <f t="shared" si="10"/>
        <v>2.1491588459056992</v>
      </c>
      <c r="X354" s="16">
        <f t="shared" si="11"/>
        <v>0.89559014804680104</v>
      </c>
      <c r="Y354"/>
    </row>
    <row r="355" spans="2:25">
      <c r="B355" s="9">
        <v>0</v>
      </c>
      <c r="C355" s="3">
        <v>1</v>
      </c>
      <c r="D355" s="9">
        <v>1</v>
      </c>
      <c r="E355" s="3">
        <v>0</v>
      </c>
      <c r="F355" s="14">
        <v>0</v>
      </c>
      <c r="G355" s="13">
        <v>0</v>
      </c>
      <c r="H355" s="13">
        <v>0</v>
      </c>
      <c r="I355" s="13">
        <v>1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9">
        <v>1</v>
      </c>
      <c r="V355" s="9">
        <v>1</v>
      </c>
      <c r="W355" s="15">
        <f t="shared" si="10"/>
        <v>4.1360408626688461</v>
      </c>
      <c r="X355" s="16">
        <f t="shared" si="11"/>
        <v>0.98426551453685973</v>
      </c>
      <c r="Y355"/>
    </row>
    <row r="356" spans="2:25">
      <c r="B356" s="9">
        <v>0</v>
      </c>
      <c r="C356" s="3">
        <v>1</v>
      </c>
      <c r="D356" s="9">
        <v>1</v>
      </c>
      <c r="E356" s="3">
        <v>0</v>
      </c>
      <c r="F356" s="14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1</v>
      </c>
      <c r="U356" s="9">
        <v>1</v>
      </c>
      <c r="V356" s="9">
        <v>1</v>
      </c>
      <c r="W356" s="15">
        <f t="shared" si="10"/>
        <v>1.55657132443215</v>
      </c>
      <c r="X356" s="16">
        <f t="shared" si="11"/>
        <v>0.82586080970753539</v>
      </c>
      <c r="Y356"/>
    </row>
    <row r="357" spans="2:25">
      <c r="B357" s="9">
        <v>1</v>
      </c>
      <c r="C357" s="3">
        <v>0</v>
      </c>
      <c r="D357" s="9">
        <v>0</v>
      </c>
      <c r="E357" s="3">
        <v>1</v>
      </c>
      <c r="F357" s="14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1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1</v>
      </c>
      <c r="U357" s="9">
        <v>1</v>
      </c>
      <c r="V357" s="9">
        <v>1</v>
      </c>
      <c r="W357" s="15">
        <f t="shared" si="10"/>
        <v>3.8786154797266295</v>
      </c>
      <c r="X357" s="16">
        <f t="shared" si="11"/>
        <v>0.97973953845759132</v>
      </c>
      <c r="Y357"/>
    </row>
    <row r="358" spans="2:25">
      <c r="B358" s="9">
        <v>1</v>
      </c>
      <c r="C358" s="3">
        <v>0</v>
      </c>
      <c r="D358" s="9">
        <v>0</v>
      </c>
      <c r="E358" s="3">
        <v>0</v>
      </c>
      <c r="F358" s="14">
        <v>1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1</v>
      </c>
      <c r="O358" s="13">
        <v>0</v>
      </c>
      <c r="P358" s="13">
        <v>0</v>
      </c>
      <c r="Q358" s="13">
        <v>1</v>
      </c>
      <c r="R358" s="13">
        <v>0</v>
      </c>
      <c r="S358" s="13">
        <v>0</v>
      </c>
      <c r="T358" s="13">
        <v>0</v>
      </c>
      <c r="U358" s="9">
        <v>1</v>
      </c>
      <c r="V358" s="9">
        <v>1</v>
      </c>
      <c r="W358" s="15">
        <f t="shared" si="10"/>
        <v>5.4514187791608393</v>
      </c>
      <c r="X358" s="16">
        <f t="shared" si="11"/>
        <v>0.99572811379864012</v>
      </c>
      <c r="Y358"/>
    </row>
    <row r="359" spans="2:25">
      <c r="B359" s="9">
        <v>0</v>
      </c>
      <c r="C359" s="3">
        <v>1</v>
      </c>
      <c r="D359" s="9">
        <v>1</v>
      </c>
      <c r="E359" s="3">
        <v>0</v>
      </c>
      <c r="F359" s="14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1</v>
      </c>
      <c r="T359" s="13">
        <v>0</v>
      </c>
      <c r="U359" s="9">
        <v>1</v>
      </c>
      <c r="V359" s="9">
        <v>1</v>
      </c>
      <c r="W359" s="15">
        <f t="shared" si="10"/>
        <v>-1.931826236251033</v>
      </c>
      <c r="X359" s="16">
        <f t="shared" si="11"/>
        <v>0.12654858114613241</v>
      </c>
      <c r="Y359"/>
    </row>
    <row r="360" spans="2:25">
      <c r="B360" s="9">
        <v>0</v>
      </c>
      <c r="C360" s="3">
        <v>1</v>
      </c>
      <c r="D360" s="9">
        <v>0</v>
      </c>
      <c r="E360" s="3">
        <v>0</v>
      </c>
      <c r="F360" s="14">
        <v>0</v>
      </c>
      <c r="G360" s="13">
        <v>0</v>
      </c>
      <c r="H360" s="13">
        <v>0</v>
      </c>
      <c r="I360" s="13">
        <v>1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1</v>
      </c>
      <c r="U360" s="9">
        <v>1</v>
      </c>
      <c r="V360" s="9">
        <v>1</v>
      </c>
      <c r="W360" s="15">
        <f t="shared" si="10"/>
        <v>6.4162095909012624</v>
      </c>
      <c r="X360" s="16">
        <f t="shared" si="11"/>
        <v>0.99836782712089389</v>
      </c>
      <c r="Y360"/>
    </row>
    <row r="361" spans="2:25">
      <c r="B361" s="9">
        <v>0</v>
      </c>
      <c r="C361" s="3">
        <v>1</v>
      </c>
      <c r="D361" s="9">
        <v>0</v>
      </c>
      <c r="E361" s="3">
        <v>1</v>
      </c>
      <c r="F361" s="14">
        <v>0</v>
      </c>
      <c r="G361" s="13">
        <v>0</v>
      </c>
      <c r="H361" s="13">
        <v>0</v>
      </c>
      <c r="I361" s="13">
        <v>1</v>
      </c>
      <c r="J361" s="13">
        <v>1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9">
        <v>1</v>
      </c>
      <c r="V361" s="9">
        <v>1</v>
      </c>
      <c r="W361" s="15">
        <f t="shared" si="10"/>
        <v>6.8539551259249798</v>
      </c>
      <c r="X361" s="16">
        <f t="shared" si="11"/>
        <v>0.99894583874077947</v>
      </c>
      <c r="Y361"/>
    </row>
    <row r="362" spans="2:25">
      <c r="B362" s="9">
        <v>1</v>
      </c>
      <c r="C362" s="3">
        <v>0</v>
      </c>
      <c r="D362" s="9">
        <v>0</v>
      </c>
      <c r="E362" s="3">
        <v>1</v>
      </c>
      <c r="F362" s="14">
        <v>0</v>
      </c>
      <c r="G362" s="13">
        <v>0</v>
      </c>
      <c r="H362" s="13">
        <v>0</v>
      </c>
      <c r="I362" s="13">
        <v>1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1</v>
      </c>
      <c r="S362" s="13">
        <v>0</v>
      </c>
      <c r="T362" s="13">
        <v>1</v>
      </c>
      <c r="U362" s="9">
        <v>1</v>
      </c>
      <c r="V362" s="9">
        <v>1</v>
      </c>
      <c r="W362" s="15">
        <f t="shared" si="10"/>
        <v>7.4087877167740519</v>
      </c>
      <c r="X362" s="16">
        <f t="shared" si="11"/>
        <v>0.9993944621206089</v>
      </c>
      <c r="Y362"/>
    </row>
    <row r="363" spans="2:25">
      <c r="B363" s="9">
        <v>1</v>
      </c>
      <c r="C363" s="3">
        <v>0</v>
      </c>
      <c r="D363" s="9">
        <v>0</v>
      </c>
      <c r="E363" s="3">
        <v>1</v>
      </c>
      <c r="F363" s="14">
        <v>0</v>
      </c>
      <c r="G363" s="13">
        <v>0</v>
      </c>
      <c r="H363" s="13">
        <v>0</v>
      </c>
      <c r="I363" s="13">
        <v>0</v>
      </c>
      <c r="J363" s="13">
        <v>1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9">
        <v>1</v>
      </c>
      <c r="V363" s="9">
        <v>1</v>
      </c>
      <c r="W363" s="15">
        <f t="shared" si="10"/>
        <v>1.8158415591850097</v>
      </c>
      <c r="X363" s="16">
        <f t="shared" si="11"/>
        <v>0.86006639855596501</v>
      </c>
      <c r="Y363"/>
    </row>
    <row r="364" spans="2:25">
      <c r="B364" s="9">
        <v>0</v>
      </c>
      <c r="C364" s="3">
        <v>1</v>
      </c>
      <c r="D364" s="9">
        <v>0</v>
      </c>
      <c r="E364" s="3">
        <v>1</v>
      </c>
      <c r="F364" s="14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1</v>
      </c>
      <c r="S364" s="13">
        <v>0</v>
      </c>
      <c r="T364" s="13">
        <v>1</v>
      </c>
      <c r="U364" s="9">
        <v>1</v>
      </c>
      <c r="V364" s="9">
        <v>1</v>
      </c>
      <c r="W364" s="15">
        <f t="shared" si="10"/>
        <v>3.0373087234754599</v>
      </c>
      <c r="X364" s="16">
        <f t="shared" si="11"/>
        <v>0.95423143451384973</v>
      </c>
      <c r="Y364"/>
    </row>
    <row r="365" spans="2:25">
      <c r="B365" s="9">
        <v>0</v>
      </c>
      <c r="C365" s="3">
        <v>0</v>
      </c>
      <c r="D365" s="9">
        <v>1</v>
      </c>
      <c r="E365" s="3">
        <v>0</v>
      </c>
      <c r="F365" s="14">
        <v>0</v>
      </c>
      <c r="G365" s="13">
        <v>1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1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9">
        <v>1</v>
      </c>
      <c r="V365" s="9">
        <v>1</v>
      </c>
      <c r="W365" s="15">
        <f t="shared" si="10"/>
        <v>-1.5173322777430163</v>
      </c>
      <c r="X365" s="16">
        <f t="shared" si="11"/>
        <v>0.17985469103914825</v>
      </c>
      <c r="Y365"/>
    </row>
    <row r="366" spans="2:25">
      <c r="B366" s="9">
        <v>0</v>
      </c>
      <c r="C366" s="3">
        <v>1</v>
      </c>
      <c r="D366" s="9">
        <v>0</v>
      </c>
      <c r="E366" s="3">
        <v>1</v>
      </c>
      <c r="F366" s="14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9">
        <v>1</v>
      </c>
      <c r="V366" s="9">
        <v>1</v>
      </c>
      <c r="W366" s="15">
        <f t="shared" si="10"/>
        <v>-0.38813888298913796</v>
      </c>
      <c r="X366" s="16">
        <f t="shared" si="11"/>
        <v>0.40416540690293051</v>
      </c>
      <c r="Y366"/>
    </row>
    <row r="367" spans="2:25">
      <c r="B367" s="9">
        <v>1</v>
      </c>
      <c r="C367" s="3">
        <v>0</v>
      </c>
      <c r="D367" s="9">
        <v>1</v>
      </c>
      <c r="E367" s="3">
        <v>0</v>
      </c>
      <c r="F367" s="14">
        <v>0</v>
      </c>
      <c r="G367" s="13">
        <v>0</v>
      </c>
      <c r="H367" s="13">
        <v>0</v>
      </c>
      <c r="I367" s="13">
        <v>0</v>
      </c>
      <c r="J367" s="13">
        <v>1</v>
      </c>
      <c r="K367" s="13">
        <v>0</v>
      </c>
      <c r="L367" s="13">
        <v>1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9">
        <v>1</v>
      </c>
      <c r="V367" s="9">
        <v>1</v>
      </c>
      <c r="W367" s="15">
        <f t="shared" si="10"/>
        <v>3.1946951230275689</v>
      </c>
      <c r="X367" s="16">
        <f t="shared" si="11"/>
        <v>0.96063415653917539</v>
      </c>
      <c r="Y367"/>
    </row>
    <row r="368" spans="2:25">
      <c r="B368" s="9">
        <v>0</v>
      </c>
      <c r="C368" s="3">
        <v>1</v>
      </c>
      <c r="D368" s="9">
        <v>1</v>
      </c>
      <c r="E368" s="3">
        <v>0</v>
      </c>
      <c r="F368" s="14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1</v>
      </c>
      <c r="S368" s="13">
        <v>0</v>
      </c>
      <c r="T368" s="13">
        <v>0</v>
      </c>
      <c r="U368" s="9">
        <v>1</v>
      </c>
      <c r="V368" s="9">
        <v>1</v>
      </c>
      <c r="W368" s="15">
        <f t="shared" si="10"/>
        <v>0.73136544733157749</v>
      </c>
      <c r="X368" s="16">
        <f t="shared" si="11"/>
        <v>0.6751048390511305</v>
      </c>
      <c r="Y368"/>
    </row>
    <row r="369" spans="2:25">
      <c r="B369" s="9">
        <v>0</v>
      </c>
      <c r="C369" s="3">
        <v>1</v>
      </c>
      <c r="D369" s="9">
        <v>1</v>
      </c>
      <c r="E369" s="3">
        <v>0</v>
      </c>
      <c r="F369" s="14">
        <v>0</v>
      </c>
      <c r="G369" s="13">
        <v>0</v>
      </c>
      <c r="H369" s="13">
        <v>0</v>
      </c>
      <c r="I369" s="13">
        <v>1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1</v>
      </c>
      <c r="U369" s="9">
        <v>1</v>
      </c>
      <c r="V369" s="9">
        <v>1</v>
      </c>
      <c r="W369" s="15">
        <f t="shared" si="10"/>
        <v>6.261367604451431</v>
      </c>
      <c r="X369" s="16">
        <f t="shared" si="11"/>
        <v>0.99809500218822611</v>
      </c>
      <c r="Y369"/>
    </row>
    <row r="370" spans="2:25">
      <c r="B370" s="9">
        <v>0</v>
      </c>
      <c r="C370" s="3">
        <v>1</v>
      </c>
      <c r="D370" s="9">
        <v>0</v>
      </c>
      <c r="E370" s="3">
        <v>1</v>
      </c>
      <c r="F370" s="14">
        <v>0</v>
      </c>
      <c r="G370" s="13">
        <v>0</v>
      </c>
      <c r="H370" s="13">
        <v>0</v>
      </c>
      <c r="I370" s="13">
        <v>0</v>
      </c>
      <c r="J370" s="13">
        <v>1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9">
        <v>1</v>
      </c>
      <c r="V370" s="9">
        <v>1</v>
      </c>
      <c r="W370" s="15">
        <f t="shared" si="10"/>
        <v>2.1491588459056992</v>
      </c>
      <c r="X370" s="16">
        <f t="shared" si="11"/>
        <v>0.89559014804680104</v>
      </c>
      <c r="Y370"/>
    </row>
    <row r="371" spans="2:25">
      <c r="B371" s="9">
        <v>0</v>
      </c>
      <c r="C371" s="3">
        <v>1</v>
      </c>
      <c r="D371" s="9">
        <v>1</v>
      </c>
      <c r="E371" s="3">
        <v>0</v>
      </c>
      <c r="F371" s="14">
        <v>0</v>
      </c>
      <c r="G371" s="13">
        <v>0</v>
      </c>
      <c r="H371" s="13">
        <v>0</v>
      </c>
      <c r="I371" s="13">
        <v>1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1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9">
        <v>1</v>
      </c>
      <c r="V371" s="9">
        <v>1</v>
      </c>
      <c r="W371" s="15">
        <f t="shared" si="10"/>
        <v>5.5970039720749938</v>
      </c>
      <c r="X371" s="16">
        <f t="shared" si="11"/>
        <v>0.99630474631290022</v>
      </c>
      <c r="Y371"/>
    </row>
    <row r="372" spans="2:25">
      <c r="B372" s="9">
        <v>1</v>
      </c>
      <c r="C372" s="3">
        <v>0</v>
      </c>
      <c r="D372" s="9">
        <v>0</v>
      </c>
      <c r="E372" s="3">
        <v>1</v>
      </c>
      <c r="F372" s="14">
        <v>0</v>
      </c>
      <c r="G372" s="13">
        <v>0</v>
      </c>
      <c r="H372" s="13">
        <v>0</v>
      </c>
      <c r="I372" s="13">
        <v>0</v>
      </c>
      <c r="J372" s="13">
        <v>1</v>
      </c>
      <c r="K372" s="13">
        <v>0</v>
      </c>
      <c r="L372" s="13">
        <v>0</v>
      </c>
      <c r="M372" s="13">
        <v>1</v>
      </c>
      <c r="N372" s="13">
        <v>0</v>
      </c>
      <c r="O372" s="13">
        <v>1</v>
      </c>
      <c r="P372" s="13">
        <v>0</v>
      </c>
      <c r="Q372" s="13">
        <v>0</v>
      </c>
      <c r="R372" s="13">
        <v>0</v>
      </c>
      <c r="S372" s="13">
        <v>0</v>
      </c>
      <c r="T372" s="13">
        <v>1</v>
      </c>
      <c r="U372" s="9">
        <v>1</v>
      </c>
      <c r="V372" s="9">
        <v>1</v>
      </c>
      <c r="W372" s="15">
        <f t="shared" si="10"/>
        <v>7.262296975993797</v>
      </c>
      <c r="X372" s="16">
        <f t="shared" si="11"/>
        <v>0.99929899688334589</v>
      </c>
      <c r="Y372"/>
    </row>
    <row r="373" spans="2:25">
      <c r="B373" s="9">
        <v>0</v>
      </c>
      <c r="C373" s="3">
        <v>1</v>
      </c>
      <c r="D373" s="9">
        <v>0</v>
      </c>
      <c r="E373" s="3">
        <v>1</v>
      </c>
      <c r="F373" s="14">
        <v>0</v>
      </c>
      <c r="G373" s="13">
        <v>0</v>
      </c>
      <c r="H373" s="13">
        <v>0</v>
      </c>
      <c r="I373" s="13">
        <v>0</v>
      </c>
      <c r="J373" s="13">
        <v>1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9">
        <v>1</v>
      </c>
      <c r="V373" s="9">
        <v>1</v>
      </c>
      <c r="W373" s="15">
        <f t="shared" si="10"/>
        <v>2.1491588459056992</v>
      </c>
      <c r="X373" s="16">
        <f t="shared" si="11"/>
        <v>0.89559014804680104</v>
      </c>
      <c r="Y373"/>
    </row>
    <row r="374" spans="2:25">
      <c r="B374" s="9">
        <v>0</v>
      </c>
      <c r="C374" s="3">
        <v>0</v>
      </c>
      <c r="D374" s="9">
        <v>1</v>
      </c>
      <c r="E374" s="3">
        <v>0</v>
      </c>
      <c r="F374" s="14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1</v>
      </c>
      <c r="S374" s="13">
        <v>0</v>
      </c>
      <c r="T374" s="13">
        <v>0</v>
      </c>
      <c r="U374" s="9">
        <v>1</v>
      </c>
      <c r="V374" s="9">
        <v>1</v>
      </c>
      <c r="W374" s="15">
        <f t="shared" si="10"/>
        <v>0.69462698073415863</v>
      </c>
      <c r="X374" s="16">
        <f t="shared" si="11"/>
        <v>0.6669954300058234</v>
      </c>
      <c r="Y374"/>
    </row>
    <row r="375" spans="2:25">
      <c r="B375" s="9">
        <v>0</v>
      </c>
      <c r="C375" s="3">
        <v>1</v>
      </c>
      <c r="D375" s="9">
        <v>0</v>
      </c>
      <c r="E375" s="3">
        <v>1</v>
      </c>
      <c r="F375" s="14">
        <v>0</v>
      </c>
      <c r="G375" s="13">
        <v>0</v>
      </c>
      <c r="H375" s="13">
        <v>0</v>
      </c>
      <c r="I375" s="13">
        <v>0</v>
      </c>
      <c r="J375" s="13">
        <v>0</v>
      </c>
      <c r="K375" s="13">
        <v>1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1</v>
      </c>
      <c r="R375" s="13">
        <v>0</v>
      </c>
      <c r="S375" s="13">
        <v>0</v>
      </c>
      <c r="T375" s="13">
        <v>1</v>
      </c>
      <c r="U375" s="9">
        <v>1</v>
      </c>
      <c r="V375" s="9">
        <v>1</v>
      </c>
      <c r="W375" s="15">
        <f t="shared" si="10"/>
        <v>5.7692490844979005</v>
      </c>
      <c r="X375" s="16">
        <f t="shared" si="11"/>
        <v>0.99688761610883081</v>
      </c>
      <c r="Y375"/>
    </row>
    <row r="376" spans="2:25">
      <c r="B376" s="9">
        <v>1</v>
      </c>
      <c r="C376" s="3">
        <v>0</v>
      </c>
      <c r="D376" s="9">
        <v>1</v>
      </c>
      <c r="E376" s="3">
        <v>0</v>
      </c>
      <c r="F376" s="14">
        <v>0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9">
        <v>1</v>
      </c>
      <c r="V376" s="9">
        <v>1</v>
      </c>
      <c r="W376" s="15">
        <f t="shared" si="10"/>
        <v>-0.90207270407112472</v>
      </c>
      <c r="X376" s="16">
        <f t="shared" si="11"/>
        <v>0.28862474235914876</v>
      </c>
      <c r="Y376"/>
    </row>
    <row r="377" spans="2:25">
      <c r="B377" s="9">
        <v>0</v>
      </c>
      <c r="C377" s="3">
        <v>0</v>
      </c>
      <c r="D377" s="9">
        <v>1</v>
      </c>
      <c r="E377" s="3">
        <v>0</v>
      </c>
      <c r="F377" s="14">
        <v>0</v>
      </c>
      <c r="G377" s="13">
        <v>0</v>
      </c>
      <c r="H377" s="13">
        <v>0</v>
      </c>
      <c r="I377" s="13">
        <v>1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0</v>
      </c>
      <c r="U377" s="9">
        <v>1</v>
      </c>
      <c r="V377" s="9">
        <v>1</v>
      </c>
      <c r="W377" s="15">
        <f t="shared" si="10"/>
        <v>4.099302396071427</v>
      </c>
      <c r="X377" s="16">
        <f t="shared" si="11"/>
        <v>0.98368630956844705</v>
      </c>
      <c r="Y377"/>
    </row>
    <row r="378" spans="2:25">
      <c r="B378" s="9">
        <v>0</v>
      </c>
      <c r="C378" s="3">
        <v>1</v>
      </c>
      <c r="D378" s="9">
        <v>0</v>
      </c>
      <c r="E378" s="3">
        <v>1</v>
      </c>
      <c r="F378" s="14">
        <v>0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0</v>
      </c>
      <c r="U378" s="9">
        <v>1</v>
      </c>
      <c r="V378" s="9">
        <v>1</v>
      </c>
      <c r="W378" s="15">
        <f t="shared" si="10"/>
        <v>-0.38813888298913796</v>
      </c>
      <c r="X378" s="16">
        <f t="shared" si="11"/>
        <v>0.40416540690293051</v>
      </c>
      <c r="Y378"/>
    </row>
    <row r="379" spans="2:25">
      <c r="B379" s="9">
        <v>0</v>
      </c>
      <c r="C379" s="3">
        <v>1</v>
      </c>
      <c r="D379" s="9">
        <v>0</v>
      </c>
      <c r="E379" s="3">
        <v>1</v>
      </c>
      <c r="F379" s="14">
        <v>0</v>
      </c>
      <c r="G379" s="13">
        <v>0</v>
      </c>
      <c r="H379" s="13">
        <v>0</v>
      </c>
      <c r="I379" s="13">
        <v>1</v>
      </c>
      <c r="J379" s="13">
        <v>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9">
        <v>1</v>
      </c>
      <c r="V379" s="9">
        <v>1</v>
      </c>
      <c r="W379" s="15">
        <f t="shared" si="10"/>
        <v>4.3166573970301432</v>
      </c>
      <c r="X379" s="16">
        <f t="shared" si="11"/>
        <v>0.98683131424135506</v>
      </c>
      <c r="Y379"/>
    </row>
    <row r="380" spans="2:25">
      <c r="B380" s="9">
        <v>0</v>
      </c>
      <c r="C380" s="3">
        <v>1</v>
      </c>
      <c r="D380" s="9">
        <v>1</v>
      </c>
      <c r="E380" s="3">
        <v>0</v>
      </c>
      <c r="F380" s="14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1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v>0</v>
      </c>
      <c r="U380" s="9">
        <v>1</v>
      </c>
      <c r="V380" s="9">
        <v>1</v>
      </c>
      <c r="W380" s="15">
        <f t="shared" si="10"/>
        <v>1.2914101482696188</v>
      </c>
      <c r="X380" s="16">
        <f t="shared" si="11"/>
        <v>0.78438577576352519</v>
      </c>
      <c r="Y380"/>
    </row>
    <row r="381" spans="2:25">
      <c r="B381" s="9">
        <v>0</v>
      </c>
      <c r="C381" s="3">
        <v>1</v>
      </c>
      <c r="D381" s="9">
        <v>1</v>
      </c>
      <c r="E381" s="3">
        <v>0</v>
      </c>
      <c r="F381" s="14">
        <v>1</v>
      </c>
      <c r="G381" s="13">
        <v>0</v>
      </c>
      <c r="H381" s="13">
        <v>0</v>
      </c>
      <c r="I381" s="13">
        <v>1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1</v>
      </c>
      <c r="S381" s="13">
        <v>0</v>
      </c>
      <c r="T381" s="13">
        <v>0</v>
      </c>
      <c r="U381" s="9">
        <v>1</v>
      </c>
      <c r="V381" s="9">
        <v>1</v>
      </c>
      <c r="W381" s="15">
        <f t="shared" si="10"/>
        <v>8.292187163220218</v>
      </c>
      <c r="X381" s="16">
        <f t="shared" si="11"/>
        <v>0.99974959666444285</v>
      </c>
      <c r="Y381"/>
    </row>
    <row r="382" spans="2:25">
      <c r="B382" s="9">
        <v>1</v>
      </c>
      <c r="C382" s="3">
        <v>0</v>
      </c>
      <c r="D382" s="9">
        <v>1</v>
      </c>
      <c r="E382" s="3">
        <v>0</v>
      </c>
      <c r="F382" s="14">
        <v>0</v>
      </c>
      <c r="G382" s="13">
        <v>0</v>
      </c>
      <c r="H382" s="13">
        <v>0</v>
      </c>
      <c r="I382" s="13">
        <v>1</v>
      </c>
      <c r="J382" s="13">
        <v>1</v>
      </c>
      <c r="K382" s="13">
        <v>0</v>
      </c>
      <c r="L382" s="13">
        <v>0</v>
      </c>
      <c r="M382" s="13">
        <v>0</v>
      </c>
      <c r="N382" s="13">
        <v>0</v>
      </c>
      <c r="O382" s="13">
        <v>1</v>
      </c>
      <c r="P382" s="13">
        <v>0</v>
      </c>
      <c r="Q382" s="13">
        <v>0</v>
      </c>
      <c r="R382" s="13">
        <v>0</v>
      </c>
      <c r="S382" s="13">
        <v>1</v>
      </c>
      <c r="T382" s="13">
        <v>1</v>
      </c>
      <c r="U382" s="9">
        <v>1</v>
      </c>
      <c r="V382" s="9">
        <v>1</v>
      </c>
      <c r="W382" s="15">
        <f t="shared" si="10"/>
        <v>8.5632403371311288</v>
      </c>
      <c r="X382" s="16">
        <f t="shared" si="11"/>
        <v>0.99980903708637636</v>
      </c>
      <c r="Y382"/>
    </row>
    <row r="383" spans="2:25">
      <c r="B383" s="9">
        <v>0</v>
      </c>
      <c r="C383" s="3">
        <v>0</v>
      </c>
      <c r="D383" s="9">
        <v>1</v>
      </c>
      <c r="E383" s="3">
        <v>0</v>
      </c>
      <c r="F383" s="14">
        <v>0</v>
      </c>
      <c r="G383" s="13">
        <v>0</v>
      </c>
      <c r="H383" s="13">
        <v>0</v>
      </c>
      <c r="I383" s="13">
        <v>0</v>
      </c>
      <c r="J383" s="13">
        <v>0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9">
        <v>1</v>
      </c>
      <c r="V383" s="9">
        <v>1</v>
      </c>
      <c r="W383" s="15">
        <f t="shared" si="10"/>
        <v>-0.60549388394785408</v>
      </c>
      <c r="X383" s="16">
        <f t="shared" si="11"/>
        <v>0.35308778786650041</v>
      </c>
      <c r="Y383"/>
    </row>
    <row r="384" spans="2:25">
      <c r="B384" s="9">
        <v>0</v>
      </c>
      <c r="C384" s="3">
        <v>1</v>
      </c>
      <c r="D384" s="9">
        <v>1</v>
      </c>
      <c r="E384" s="3">
        <v>0</v>
      </c>
      <c r="F384" s="14">
        <v>0</v>
      </c>
      <c r="G384" s="13">
        <v>0</v>
      </c>
      <c r="H384" s="13">
        <v>0</v>
      </c>
      <c r="I384" s="13">
        <v>0</v>
      </c>
      <c r="J384" s="13">
        <v>1</v>
      </c>
      <c r="K384" s="13">
        <v>0</v>
      </c>
      <c r="L384" s="13">
        <v>0</v>
      </c>
      <c r="M384" s="13">
        <v>0</v>
      </c>
      <c r="N384" s="13">
        <v>1</v>
      </c>
      <c r="O384" s="13">
        <v>0</v>
      </c>
      <c r="P384" s="13">
        <v>1</v>
      </c>
      <c r="Q384" s="13">
        <v>0</v>
      </c>
      <c r="R384" s="13">
        <v>0</v>
      </c>
      <c r="S384" s="13">
        <v>0</v>
      </c>
      <c r="T384" s="13">
        <v>1</v>
      </c>
      <c r="U384" s="9">
        <v>1</v>
      </c>
      <c r="V384" s="9">
        <v>1</v>
      </c>
      <c r="W384" s="15">
        <f t="shared" si="10"/>
        <v>4.4491383581641646</v>
      </c>
      <c r="X384" s="16">
        <f t="shared" si="11"/>
        <v>0.9884464116177849</v>
      </c>
      <c r="Y384"/>
    </row>
    <row r="385" spans="2:25">
      <c r="B385" s="9">
        <v>1</v>
      </c>
      <c r="C385" s="3">
        <v>0</v>
      </c>
      <c r="D385" s="9">
        <v>0</v>
      </c>
      <c r="E385" s="3">
        <v>0</v>
      </c>
      <c r="F385" s="14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0</v>
      </c>
      <c r="L385" s="13">
        <v>0</v>
      </c>
      <c r="M385" s="13">
        <v>0</v>
      </c>
      <c r="N385" s="13">
        <v>0</v>
      </c>
      <c r="O385" s="13">
        <v>1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9">
        <v>1</v>
      </c>
      <c r="V385" s="9">
        <v>1</v>
      </c>
      <c r="W385" s="15">
        <f t="shared" si="10"/>
        <v>0.71373239178485381</v>
      </c>
      <c r="X385" s="16">
        <f t="shared" si="11"/>
        <v>0.67122535680545181</v>
      </c>
      <c r="Y385"/>
    </row>
    <row r="386" spans="2:25">
      <c r="B386" s="9">
        <v>0</v>
      </c>
      <c r="C386" s="3">
        <v>1</v>
      </c>
      <c r="D386" s="9">
        <v>1</v>
      </c>
      <c r="E386" s="3">
        <v>0</v>
      </c>
      <c r="F386" s="14">
        <v>0</v>
      </c>
      <c r="G386" s="13">
        <v>0</v>
      </c>
      <c r="H386" s="13">
        <v>1</v>
      </c>
      <c r="I386" s="13">
        <v>0</v>
      </c>
      <c r="J386" s="13">
        <v>1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1</v>
      </c>
      <c r="U386" s="9">
        <v>1</v>
      </c>
      <c r="V386" s="9">
        <v>1</v>
      </c>
      <c r="W386" s="15">
        <f t="shared" si="10"/>
        <v>2.0733561632076927</v>
      </c>
      <c r="X386" s="16">
        <f t="shared" si="11"/>
        <v>0.88828643999671564</v>
      </c>
      <c r="Y386"/>
    </row>
    <row r="387" spans="2:25">
      <c r="B387" s="9">
        <v>1</v>
      </c>
      <c r="C387" s="3">
        <v>0</v>
      </c>
      <c r="D387" s="9">
        <v>1</v>
      </c>
      <c r="E387" s="3">
        <v>0</v>
      </c>
      <c r="F387" s="14">
        <v>1</v>
      </c>
      <c r="G387" s="13">
        <v>0</v>
      </c>
      <c r="H387" s="13">
        <v>0</v>
      </c>
      <c r="I387" s="13">
        <v>0</v>
      </c>
      <c r="J387" s="13">
        <v>1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0</v>
      </c>
      <c r="U387" s="9">
        <v>1</v>
      </c>
      <c r="V387" s="9">
        <v>1</v>
      </c>
      <c r="W387" s="15">
        <f t="shared" si="10"/>
        <v>4.4912504606930721</v>
      </c>
      <c r="X387" s="16">
        <f t="shared" si="11"/>
        <v>0.98891757493962218</v>
      </c>
      <c r="Y387"/>
    </row>
    <row r="388" spans="2:25">
      <c r="B388" s="9">
        <v>1</v>
      </c>
      <c r="C388" s="3">
        <v>0</v>
      </c>
      <c r="D388" s="9">
        <v>0</v>
      </c>
      <c r="E388" s="3">
        <v>1</v>
      </c>
      <c r="F388" s="14">
        <v>0</v>
      </c>
      <c r="G388" s="13">
        <v>0</v>
      </c>
      <c r="H388" s="13">
        <v>0</v>
      </c>
      <c r="I388" s="13">
        <v>1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9">
        <v>1</v>
      </c>
      <c r="V388" s="9">
        <v>1</v>
      </c>
      <c r="W388" s="15">
        <f t="shared" si="10"/>
        <v>3.9833401103094528</v>
      </c>
      <c r="X388" s="16">
        <f t="shared" si="11"/>
        <v>0.98171715610320121</v>
      </c>
      <c r="Y388"/>
    </row>
    <row r="389" spans="2:25">
      <c r="B389" s="9">
        <v>1</v>
      </c>
      <c r="C389" s="3">
        <v>0</v>
      </c>
      <c r="D389" s="9">
        <v>1</v>
      </c>
      <c r="E389" s="3">
        <v>0</v>
      </c>
      <c r="F389" s="14">
        <v>0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9">
        <v>1</v>
      </c>
      <c r="V389" s="9">
        <v>1</v>
      </c>
      <c r="W389" s="15">
        <f t="shared" si="10"/>
        <v>-0.90207270407112472</v>
      </c>
      <c r="X389" s="16">
        <f t="shared" si="11"/>
        <v>0.28862474235914876</v>
      </c>
      <c r="Y389"/>
    </row>
    <row r="390" spans="2:25">
      <c r="B390" s="9">
        <v>0</v>
      </c>
      <c r="C390" s="3">
        <v>1</v>
      </c>
      <c r="D390" s="9">
        <v>0</v>
      </c>
      <c r="E390" s="3">
        <v>1</v>
      </c>
      <c r="F390" s="14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1</v>
      </c>
      <c r="U390" s="9">
        <v>1</v>
      </c>
      <c r="V390" s="9">
        <v>1</v>
      </c>
      <c r="W390" s="15">
        <f t="shared" ref="W390:W453" si="12">SUMPRODUCT(B$2:U$2,B390:U390)</f>
        <v>1.7371878587934475</v>
      </c>
      <c r="X390" s="16">
        <f t="shared" ref="X390:X453" si="13">EXP(W390)/(1+EXP(W390))</f>
        <v>0.85032951891020792</v>
      </c>
      <c r="Y390"/>
    </row>
    <row r="391" spans="2:25">
      <c r="B391" s="9">
        <v>1</v>
      </c>
      <c r="C391" s="3">
        <v>0</v>
      </c>
      <c r="D391" s="9">
        <v>0</v>
      </c>
      <c r="E391" s="3">
        <v>0</v>
      </c>
      <c r="F391" s="14">
        <v>0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9">
        <v>1</v>
      </c>
      <c r="V391" s="9">
        <v>1</v>
      </c>
      <c r="W391" s="15">
        <f t="shared" si="12"/>
        <v>-0.74723071762129412</v>
      </c>
      <c r="X391" s="16">
        <f t="shared" si="13"/>
        <v>0.32142501276512153</v>
      </c>
      <c r="Y391"/>
    </row>
    <row r="392" spans="2:25">
      <c r="B392" s="9">
        <v>0</v>
      </c>
      <c r="C392" s="3">
        <v>1</v>
      </c>
      <c r="D392" s="9">
        <v>0</v>
      </c>
      <c r="E392" s="3">
        <v>1</v>
      </c>
      <c r="F392" s="14">
        <v>0</v>
      </c>
      <c r="G392" s="13">
        <v>0</v>
      </c>
      <c r="H392" s="13">
        <v>0</v>
      </c>
      <c r="I392" s="13">
        <v>0</v>
      </c>
      <c r="J392" s="13">
        <v>1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>
        <v>0</v>
      </c>
      <c r="U392" s="9">
        <v>1</v>
      </c>
      <c r="V392" s="9">
        <v>1</v>
      </c>
      <c r="W392" s="15">
        <f t="shared" si="12"/>
        <v>2.1491588459056992</v>
      </c>
      <c r="X392" s="16">
        <f t="shared" si="13"/>
        <v>0.89559014804680104</v>
      </c>
      <c r="Y392"/>
    </row>
    <row r="393" spans="2:25">
      <c r="B393" s="9">
        <v>0</v>
      </c>
      <c r="C393" s="3">
        <v>1</v>
      </c>
      <c r="D393" s="9">
        <v>0</v>
      </c>
      <c r="E393" s="3">
        <v>1</v>
      </c>
      <c r="F393" s="14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9">
        <v>1</v>
      </c>
      <c r="V393" s="9">
        <v>1</v>
      </c>
      <c r="W393" s="15">
        <f t="shared" si="12"/>
        <v>-0.38813888298913796</v>
      </c>
      <c r="X393" s="16">
        <f t="shared" si="13"/>
        <v>0.40416540690293051</v>
      </c>
      <c r="Y393"/>
    </row>
    <row r="394" spans="2:25">
      <c r="B394" s="9">
        <v>0</v>
      </c>
      <c r="C394" s="3">
        <v>1</v>
      </c>
      <c r="D394" s="9">
        <v>0</v>
      </c>
      <c r="E394" s="3">
        <v>1</v>
      </c>
      <c r="F394" s="14">
        <v>0</v>
      </c>
      <c r="G394" s="13">
        <v>0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9">
        <v>1</v>
      </c>
      <c r="V394" s="9">
        <v>1</v>
      </c>
      <c r="W394" s="15">
        <f t="shared" si="12"/>
        <v>-0.38813888298913796</v>
      </c>
      <c r="X394" s="16">
        <f t="shared" si="13"/>
        <v>0.40416540690293051</v>
      </c>
      <c r="Y394"/>
    </row>
    <row r="395" spans="2:25">
      <c r="B395" s="9">
        <v>1</v>
      </c>
      <c r="C395" s="3">
        <v>0</v>
      </c>
      <c r="D395" s="9">
        <v>0</v>
      </c>
      <c r="E395" s="3">
        <v>1</v>
      </c>
      <c r="F395" s="14">
        <v>0</v>
      </c>
      <c r="G395" s="13">
        <v>0</v>
      </c>
      <c r="H395" s="13">
        <v>0</v>
      </c>
      <c r="I395" s="13">
        <v>1</v>
      </c>
      <c r="J395" s="13">
        <v>0</v>
      </c>
      <c r="K395" s="13">
        <v>0</v>
      </c>
      <c r="L395" s="13">
        <v>0</v>
      </c>
      <c r="M395" s="13">
        <v>0</v>
      </c>
      <c r="N395" s="13">
        <v>1</v>
      </c>
      <c r="O395" s="13">
        <v>0</v>
      </c>
      <c r="P395" s="13">
        <v>0</v>
      </c>
      <c r="Q395" s="13">
        <v>1</v>
      </c>
      <c r="R395" s="13">
        <v>0</v>
      </c>
      <c r="S395" s="13">
        <v>0</v>
      </c>
      <c r="T395" s="13">
        <v>1</v>
      </c>
      <c r="U395" s="9">
        <v>1</v>
      </c>
      <c r="V395" s="9">
        <v>1</v>
      </c>
      <c r="W395" s="15">
        <f t="shared" si="12"/>
        <v>9.4512909130048133</v>
      </c>
      <c r="X395" s="16">
        <f t="shared" si="13"/>
        <v>0.99992141812616941</v>
      </c>
      <c r="Y395"/>
    </row>
    <row r="396" spans="2:25">
      <c r="B396" s="9">
        <v>0</v>
      </c>
      <c r="C396" s="3">
        <v>0</v>
      </c>
      <c r="D396" s="9">
        <v>1</v>
      </c>
      <c r="E396" s="3">
        <v>0</v>
      </c>
      <c r="F396" s="14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1</v>
      </c>
      <c r="P396" s="13">
        <v>0</v>
      </c>
      <c r="Q396" s="13">
        <v>1</v>
      </c>
      <c r="R396" s="13">
        <v>1</v>
      </c>
      <c r="S396" s="13">
        <v>0</v>
      </c>
      <c r="T396" s="13">
        <v>0</v>
      </c>
      <c r="U396" s="9">
        <v>1</v>
      </c>
      <c r="V396" s="9">
        <v>1</v>
      </c>
      <c r="W396" s="15">
        <f t="shared" si="12"/>
        <v>3.7129064081908871</v>
      </c>
      <c r="X396" s="16">
        <f t="shared" si="13"/>
        <v>0.97617499963049348</v>
      </c>
      <c r="Y396"/>
    </row>
    <row r="397" spans="2:25">
      <c r="B397" s="9">
        <v>0</v>
      </c>
      <c r="C397" s="3">
        <v>1</v>
      </c>
      <c r="D397" s="9">
        <v>1</v>
      </c>
      <c r="E397" s="3">
        <v>0</v>
      </c>
      <c r="F397" s="14">
        <v>0</v>
      </c>
      <c r="G397" s="13">
        <v>0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1</v>
      </c>
      <c r="N397" s="13">
        <v>0</v>
      </c>
      <c r="O397" s="13">
        <v>1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9">
        <v>1</v>
      </c>
      <c r="V397" s="9">
        <v>1</v>
      </c>
      <c r="W397" s="15">
        <f t="shared" si="12"/>
        <v>2.7523732576757669</v>
      </c>
      <c r="X397" s="16">
        <f t="shared" si="13"/>
        <v>0.9400472426564217</v>
      </c>
      <c r="Y397"/>
    </row>
    <row r="398" spans="2:25">
      <c r="B398" s="9">
        <v>0</v>
      </c>
      <c r="C398" s="3">
        <v>1</v>
      </c>
      <c r="D398" s="9">
        <v>1</v>
      </c>
      <c r="E398" s="3">
        <v>0</v>
      </c>
      <c r="F398" s="14">
        <v>0</v>
      </c>
      <c r="G398" s="13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1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9">
        <v>1</v>
      </c>
      <c r="V398" s="9">
        <v>1</v>
      </c>
      <c r="W398" s="15">
        <f t="shared" si="12"/>
        <v>1.2914101482696188</v>
      </c>
      <c r="X398" s="16">
        <f t="shared" si="13"/>
        <v>0.78438577576352519</v>
      </c>
      <c r="Y398"/>
    </row>
    <row r="399" spans="2:25">
      <c r="B399" s="9">
        <v>0</v>
      </c>
      <c r="C399" s="3">
        <v>1</v>
      </c>
      <c r="D399" s="9">
        <v>0</v>
      </c>
      <c r="E399" s="3">
        <v>1</v>
      </c>
      <c r="F399" s="14">
        <v>0</v>
      </c>
      <c r="G399" s="13">
        <v>0</v>
      </c>
      <c r="H399" s="13">
        <v>0</v>
      </c>
      <c r="I399" s="13">
        <v>1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1</v>
      </c>
      <c r="R399" s="13">
        <v>0</v>
      </c>
      <c r="S399" s="13">
        <v>0</v>
      </c>
      <c r="T399" s="13">
        <v>0</v>
      </c>
      <c r="U399" s="9">
        <v>1</v>
      </c>
      <c r="V399" s="9">
        <v>1</v>
      </c>
      <c r="W399" s="15">
        <f t="shared" si="12"/>
        <v>5.8739737150807247</v>
      </c>
      <c r="X399" s="16">
        <f t="shared" si="13"/>
        <v>0.99719620507199813</v>
      </c>
      <c r="Y399"/>
    </row>
    <row r="400" spans="2:25">
      <c r="B400" s="9">
        <v>0</v>
      </c>
      <c r="C400" s="3">
        <v>1</v>
      </c>
      <c r="D400" s="9">
        <v>1</v>
      </c>
      <c r="E400" s="3">
        <v>0</v>
      </c>
      <c r="F400" s="14">
        <v>0</v>
      </c>
      <c r="G400" s="13">
        <v>0</v>
      </c>
      <c r="H400" s="13">
        <v>1</v>
      </c>
      <c r="I400" s="13">
        <v>1</v>
      </c>
      <c r="J400" s="13">
        <v>0</v>
      </c>
      <c r="K400" s="13">
        <v>1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9">
        <v>1</v>
      </c>
      <c r="V400" s="9">
        <v>1</v>
      </c>
      <c r="W400" s="15">
        <f t="shared" si="12"/>
        <v>4.5902728802034236</v>
      </c>
      <c r="X400" s="16">
        <f t="shared" si="13"/>
        <v>0.98995190085564588</v>
      </c>
      <c r="Y400"/>
    </row>
    <row r="401" spans="2:25">
      <c r="B401" s="9">
        <v>1</v>
      </c>
      <c r="C401" s="3">
        <v>0</v>
      </c>
      <c r="D401" s="9">
        <v>1</v>
      </c>
      <c r="E401" s="3">
        <v>0</v>
      </c>
      <c r="F401" s="14">
        <v>1</v>
      </c>
      <c r="G401" s="13">
        <v>0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1</v>
      </c>
      <c r="Q401" s="13">
        <v>0</v>
      </c>
      <c r="R401" s="13">
        <v>0</v>
      </c>
      <c r="S401" s="13">
        <v>0</v>
      </c>
      <c r="T401" s="13">
        <v>0</v>
      </c>
      <c r="U401" s="9">
        <v>1</v>
      </c>
      <c r="V401" s="9">
        <v>1</v>
      </c>
      <c r="W401" s="15">
        <f t="shared" si="12"/>
        <v>0.52391429377321808</v>
      </c>
      <c r="X401" s="16">
        <f t="shared" si="13"/>
        <v>0.62806260263661695</v>
      </c>
      <c r="Y401"/>
    </row>
    <row r="402" spans="2:25">
      <c r="B402" s="9">
        <v>0</v>
      </c>
      <c r="C402" s="3">
        <v>1</v>
      </c>
      <c r="D402" s="9">
        <v>1</v>
      </c>
      <c r="E402" s="3">
        <v>0</v>
      </c>
      <c r="F402" s="14">
        <v>0</v>
      </c>
      <c r="G402" s="13">
        <v>0</v>
      </c>
      <c r="H402" s="13">
        <v>0</v>
      </c>
      <c r="I402" s="13">
        <v>1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3">
        <v>1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9">
        <v>1</v>
      </c>
      <c r="V402" s="9">
        <v>1</v>
      </c>
      <c r="W402" s="15">
        <f t="shared" si="12"/>
        <v>5.5970039720749938</v>
      </c>
      <c r="X402" s="16">
        <f t="shared" si="13"/>
        <v>0.99630474631290022</v>
      </c>
      <c r="Y402"/>
    </row>
    <row r="403" spans="2:25">
      <c r="B403" s="9">
        <v>0</v>
      </c>
      <c r="C403" s="3">
        <v>1</v>
      </c>
      <c r="D403" s="9">
        <v>0</v>
      </c>
      <c r="E403" s="3">
        <v>1</v>
      </c>
      <c r="F403" s="14">
        <v>0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1</v>
      </c>
      <c r="Q403" s="13">
        <v>0</v>
      </c>
      <c r="R403" s="13">
        <v>0</v>
      </c>
      <c r="S403" s="13">
        <v>0</v>
      </c>
      <c r="T403" s="13">
        <v>1</v>
      </c>
      <c r="U403" s="9">
        <v>1</v>
      </c>
      <c r="V403" s="9">
        <v>1</v>
      </c>
      <c r="W403" s="15">
        <f t="shared" si="12"/>
        <v>0.30714942076843121</v>
      </c>
      <c r="X403" s="16">
        <f t="shared" si="13"/>
        <v>0.57618931501929238</v>
      </c>
      <c r="Y403"/>
    </row>
    <row r="404" spans="2:25">
      <c r="B404" s="9">
        <v>1</v>
      </c>
      <c r="C404" s="3">
        <v>0</v>
      </c>
      <c r="D404" s="9">
        <v>0</v>
      </c>
      <c r="E404" s="3">
        <v>0</v>
      </c>
      <c r="F404" s="14">
        <v>0</v>
      </c>
      <c r="G404" s="13">
        <v>0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9">
        <v>1</v>
      </c>
      <c r="V404" s="9">
        <v>1</v>
      </c>
      <c r="W404" s="15">
        <f t="shared" si="12"/>
        <v>-0.74723071762129412</v>
      </c>
      <c r="X404" s="16">
        <f t="shared" si="13"/>
        <v>0.32142501276512153</v>
      </c>
      <c r="Y404"/>
    </row>
    <row r="405" spans="2:25">
      <c r="B405" s="9">
        <v>1</v>
      </c>
      <c r="C405" s="3">
        <v>0</v>
      </c>
      <c r="D405" s="9">
        <v>1</v>
      </c>
      <c r="E405" s="3">
        <v>0</v>
      </c>
      <c r="F405" s="14">
        <v>0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1</v>
      </c>
      <c r="U405" s="9">
        <v>1</v>
      </c>
      <c r="V405" s="9">
        <v>1</v>
      </c>
      <c r="W405" s="15">
        <f t="shared" si="12"/>
        <v>1.2232540377114605</v>
      </c>
      <c r="X405" s="16">
        <f t="shared" si="13"/>
        <v>0.77263569259439602</v>
      </c>
      <c r="Y405"/>
    </row>
    <row r="406" spans="2:25">
      <c r="B406" s="9">
        <v>0</v>
      </c>
      <c r="C406" s="3">
        <v>0</v>
      </c>
      <c r="D406" s="9">
        <v>0</v>
      </c>
      <c r="E406" s="3">
        <v>1</v>
      </c>
      <c r="F406" s="14">
        <v>0</v>
      </c>
      <c r="G406" s="13">
        <v>0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0</v>
      </c>
      <c r="O406" s="13">
        <v>1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9">
        <v>1</v>
      </c>
      <c r="V406" s="9">
        <v>1</v>
      </c>
      <c r="W406" s="15">
        <f t="shared" si="12"/>
        <v>1.0360857598195912</v>
      </c>
      <c r="X406" s="16">
        <f t="shared" si="13"/>
        <v>0.7380940450057808</v>
      </c>
      <c r="Y406"/>
    </row>
    <row r="407" spans="2:25">
      <c r="B407" s="9">
        <v>0</v>
      </c>
      <c r="C407" s="3">
        <v>1</v>
      </c>
      <c r="D407" s="9">
        <v>1</v>
      </c>
      <c r="E407" s="3">
        <v>0</v>
      </c>
      <c r="F407" s="14">
        <v>0</v>
      </c>
      <c r="G407" s="13">
        <v>0</v>
      </c>
      <c r="H407" s="13">
        <v>0</v>
      </c>
      <c r="I407" s="13">
        <v>0</v>
      </c>
      <c r="J407" s="13">
        <v>1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9">
        <v>1</v>
      </c>
      <c r="V407" s="9">
        <v>1</v>
      </c>
      <c r="W407" s="15">
        <f t="shared" si="12"/>
        <v>1.9685423115444016</v>
      </c>
      <c r="X407" s="16">
        <f t="shared" si="13"/>
        <v>0.87745445688061019</v>
      </c>
      <c r="Y407"/>
    </row>
    <row r="408" spans="2:25">
      <c r="B408" s="9">
        <v>0</v>
      </c>
      <c r="C408" s="3">
        <v>1</v>
      </c>
      <c r="D408" s="9">
        <v>0</v>
      </c>
      <c r="E408" s="3">
        <v>0</v>
      </c>
      <c r="F408" s="14">
        <v>1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1</v>
      </c>
      <c r="P408" s="13">
        <v>0</v>
      </c>
      <c r="Q408" s="13">
        <v>1</v>
      </c>
      <c r="R408" s="13">
        <v>0</v>
      </c>
      <c r="S408" s="13">
        <v>0</v>
      </c>
      <c r="T408" s="13">
        <v>1</v>
      </c>
      <c r="U408" s="9">
        <v>1</v>
      </c>
      <c r="V408" s="9">
        <v>1</v>
      </c>
      <c r="W408" s="15">
        <f t="shared" si="12"/>
        <v>7.5857181742080684</v>
      </c>
      <c r="X408" s="16">
        <f t="shared" si="13"/>
        <v>0.99949260750168833</v>
      </c>
      <c r="Y408"/>
    </row>
    <row r="409" spans="2:25">
      <c r="B409" s="9">
        <v>1</v>
      </c>
      <c r="C409" s="3">
        <v>0</v>
      </c>
      <c r="D409" s="9">
        <v>0</v>
      </c>
      <c r="E409" s="3">
        <v>1</v>
      </c>
      <c r="F409" s="14">
        <v>0</v>
      </c>
      <c r="G409" s="13">
        <v>0</v>
      </c>
      <c r="H409" s="13">
        <v>0</v>
      </c>
      <c r="I409" s="13">
        <v>0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1</v>
      </c>
      <c r="S409" s="13">
        <v>0</v>
      </c>
      <c r="T409" s="13">
        <v>1</v>
      </c>
      <c r="U409" s="9">
        <v>1</v>
      </c>
      <c r="V409" s="9">
        <v>1</v>
      </c>
      <c r="W409" s="15">
        <f t="shared" si="12"/>
        <v>2.7039914367547708</v>
      </c>
      <c r="X409" s="16">
        <f t="shared" si="13"/>
        <v>0.93726175905689102</v>
      </c>
      <c r="Y409"/>
    </row>
    <row r="410" spans="2:25">
      <c r="B410" s="9">
        <v>1</v>
      </c>
      <c r="C410" s="3">
        <v>0</v>
      </c>
      <c r="D410" s="9">
        <v>0</v>
      </c>
      <c r="E410" s="3">
        <v>0</v>
      </c>
      <c r="F410" s="14">
        <v>1</v>
      </c>
      <c r="G410" s="13">
        <v>1</v>
      </c>
      <c r="H410" s="13">
        <v>1</v>
      </c>
      <c r="I410" s="13">
        <v>0</v>
      </c>
      <c r="J410" s="13">
        <v>0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3">
        <v>1</v>
      </c>
      <c r="R410" s="13">
        <v>0</v>
      </c>
      <c r="S410" s="13">
        <v>0</v>
      </c>
      <c r="T410" s="13">
        <v>1</v>
      </c>
      <c r="U410" s="9">
        <v>1</v>
      </c>
      <c r="V410" s="9">
        <v>1</v>
      </c>
      <c r="W410" s="15">
        <f t="shared" si="12"/>
        <v>0.99892092854672054</v>
      </c>
      <c r="X410" s="16">
        <f t="shared" si="13"/>
        <v>0.73084636741571174</v>
      </c>
      <c r="Y410"/>
    </row>
    <row r="411" spans="2:25">
      <c r="B411" s="9">
        <v>0</v>
      </c>
      <c r="C411" s="3">
        <v>1</v>
      </c>
      <c r="D411" s="9">
        <v>1</v>
      </c>
      <c r="E411" s="3">
        <v>0</v>
      </c>
      <c r="F411" s="14">
        <v>0</v>
      </c>
      <c r="G411" s="13">
        <v>0</v>
      </c>
      <c r="H411" s="13">
        <v>0</v>
      </c>
      <c r="I411" s="13">
        <v>1</v>
      </c>
      <c r="J411" s="13">
        <v>0</v>
      </c>
      <c r="K411" s="13">
        <v>0</v>
      </c>
      <c r="L411" s="13">
        <v>0</v>
      </c>
      <c r="M411" s="13">
        <v>0</v>
      </c>
      <c r="N411" s="13">
        <v>1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9">
        <v>1</v>
      </c>
      <c r="V411" s="9">
        <v>1</v>
      </c>
      <c r="W411" s="15">
        <f t="shared" si="12"/>
        <v>5.9213486055310387</v>
      </c>
      <c r="X411" s="16">
        <f t="shared" si="13"/>
        <v>0.9973255903052558</v>
      </c>
      <c r="Y411"/>
    </row>
    <row r="412" spans="2:25">
      <c r="B412" s="9">
        <v>0</v>
      </c>
      <c r="C412" s="3">
        <v>1</v>
      </c>
      <c r="D412" s="9">
        <v>0</v>
      </c>
      <c r="E412" s="3">
        <v>1</v>
      </c>
      <c r="F412" s="14">
        <v>0</v>
      </c>
      <c r="G412" s="13">
        <v>0</v>
      </c>
      <c r="H412" s="13">
        <v>0</v>
      </c>
      <c r="I412" s="13">
        <v>0</v>
      </c>
      <c r="J412" s="13">
        <v>1</v>
      </c>
      <c r="K412" s="13">
        <v>0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13">
        <v>0</v>
      </c>
      <c r="R412" s="13">
        <v>1</v>
      </c>
      <c r="S412" s="13">
        <v>0</v>
      </c>
      <c r="T412" s="13">
        <v>0</v>
      </c>
      <c r="U412" s="9">
        <v>1</v>
      </c>
      <c r="V412" s="9">
        <v>1</v>
      </c>
      <c r="W412" s="15">
        <f t="shared" si="12"/>
        <v>3.449279710587712</v>
      </c>
      <c r="X412" s="16">
        <f t="shared" si="13"/>
        <v>0.96920965281199467</v>
      </c>
      <c r="Y412"/>
    </row>
    <row r="413" spans="2:25">
      <c r="B413" s="9">
        <v>1</v>
      </c>
      <c r="C413" s="3">
        <v>0</v>
      </c>
      <c r="D413" s="9">
        <v>0</v>
      </c>
      <c r="E413" s="3">
        <v>1</v>
      </c>
      <c r="F413" s="14">
        <v>0</v>
      </c>
      <c r="G413" s="13">
        <v>0</v>
      </c>
      <c r="H413" s="13">
        <v>0</v>
      </c>
      <c r="I413" s="13">
        <v>1</v>
      </c>
      <c r="J413" s="13">
        <v>1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1</v>
      </c>
      <c r="S413" s="13">
        <v>0</v>
      </c>
      <c r="T413" s="13">
        <v>1</v>
      </c>
      <c r="U413" s="9">
        <v>1</v>
      </c>
      <c r="V413" s="9">
        <v>1</v>
      </c>
      <c r="W413" s="15">
        <f t="shared" si="12"/>
        <v>9.9460854456688885</v>
      </c>
      <c r="X413" s="16">
        <f t="shared" si="13"/>
        <v>0.99995208746320774</v>
      </c>
      <c r="Y413"/>
    </row>
    <row r="414" spans="2:25">
      <c r="B414" s="9">
        <v>0</v>
      </c>
      <c r="C414" s="3">
        <v>1</v>
      </c>
      <c r="D414" s="9">
        <v>0</v>
      </c>
      <c r="E414" s="3">
        <v>1</v>
      </c>
      <c r="F414" s="14">
        <v>1</v>
      </c>
      <c r="G414" s="13">
        <v>0</v>
      </c>
      <c r="H414" s="13">
        <v>0</v>
      </c>
      <c r="I414" s="13">
        <v>1</v>
      </c>
      <c r="J414" s="13">
        <v>0</v>
      </c>
      <c r="K414" s="13">
        <v>0</v>
      </c>
      <c r="L414" s="13">
        <v>0</v>
      </c>
      <c r="M414" s="13">
        <v>0</v>
      </c>
      <c r="N414" s="13">
        <v>0</v>
      </c>
      <c r="O414" s="13">
        <v>0</v>
      </c>
      <c r="P414" s="13">
        <v>0</v>
      </c>
      <c r="Q414" s="13">
        <v>0</v>
      </c>
      <c r="R414" s="13">
        <v>0</v>
      </c>
      <c r="S414" s="13">
        <v>0</v>
      </c>
      <c r="T414" s="13">
        <v>0</v>
      </c>
      <c r="U414" s="9">
        <v>1</v>
      </c>
      <c r="V414" s="9">
        <v>1</v>
      </c>
      <c r="W414" s="15">
        <f t="shared" si="12"/>
        <v>7.1726828328995023</v>
      </c>
      <c r="X414" s="16">
        <f t="shared" si="13"/>
        <v>0.99923332670587217</v>
      </c>
      <c r="Y414"/>
    </row>
    <row r="415" spans="2:25">
      <c r="B415" s="9">
        <v>0</v>
      </c>
      <c r="C415" s="3">
        <v>1</v>
      </c>
      <c r="D415" s="9">
        <v>0</v>
      </c>
      <c r="E415" s="3">
        <v>1</v>
      </c>
      <c r="F415" s="14">
        <v>0</v>
      </c>
      <c r="G415" s="13">
        <v>0</v>
      </c>
      <c r="H415" s="13">
        <v>0</v>
      </c>
      <c r="I415" s="13">
        <v>0</v>
      </c>
      <c r="J415" s="13">
        <v>0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9">
        <v>1</v>
      </c>
      <c r="V415" s="9">
        <v>1</v>
      </c>
      <c r="W415" s="15">
        <f t="shared" si="12"/>
        <v>-0.38813888298913796</v>
      </c>
      <c r="X415" s="16">
        <f t="shared" si="13"/>
        <v>0.40416540690293051</v>
      </c>
      <c r="Y415"/>
    </row>
    <row r="416" spans="2:25">
      <c r="B416" s="9">
        <v>0</v>
      </c>
      <c r="C416" s="3">
        <v>1</v>
      </c>
      <c r="D416" s="9">
        <v>1</v>
      </c>
      <c r="E416" s="3">
        <v>0</v>
      </c>
      <c r="F416" s="14">
        <v>0</v>
      </c>
      <c r="G416" s="13">
        <v>0</v>
      </c>
      <c r="H416" s="13">
        <v>0</v>
      </c>
      <c r="I416" s="13">
        <v>0</v>
      </c>
      <c r="J416" s="13">
        <v>0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9">
        <v>1</v>
      </c>
      <c r="V416" s="9">
        <v>1</v>
      </c>
      <c r="W416" s="15">
        <f t="shared" si="12"/>
        <v>-0.56875541735043522</v>
      </c>
      <c r="X416" s="16">
        <f t="shared" si="13"/>
        <v>0.36152405537062321</v>
      </c>
      <c r="Y416"/>
    </row>
    <row r="417" spans="2:25">
      <c r="B417" s="9">
        <v>0</v>
      </c>
      <c r="C417" s="3">
        <v>1</v>
      </c>
      <c r="D417" s="9">
        <v>0</v>
      </c>
      <c r="E417" s="3">
        <v>1</v>
      </c>
      <c r="F417" s="14">
        <v>0</v>
      </c>
      <c r="G417" s="13">
        <v>0</v>
      </c>
      <c r="H417" s="13">
        <v>0</v>
      </c>
      <c r="I417" s="13">
        <v>1</v>
      </c>
      <c r="J417" s="13">
        <v>0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>
        <v>0</v>
      </c>
      <c r="U417" s="9">
        <v>1</v>
      </c>
      <c r="V417" s="9">
        <v>1</v>
      </c>
      <c r="W417" s="15">
        <f t="shared" si="12"/>
        <v>4.3166573970301432</v>
      </c>
      <c r="X417" s="16">
        <f t="shared" si="13"/>
        <v>0.98683131424135506</v>
      </c>
      <c r="Y417"/>
    </row>
    <row r="418" spans="2:25">
      <c r="B418" s="9">
        <v>1</v>
      </c>
      <c r="C418" s="3">
        <v>0</v>
      </c>
      <c r="D418" s="9">
        <v>0</v>
      </c>
      <c r="E418" s="3">
        <v>1</v>
      </c>
      <c r="F418" s="14">
        <v>0</v>
      </c>
      <c r="G418" s="13">
        <v>0</v>
      </c>
      <c r="H418" s="13">
        <v>0</v>
      </c>
      <c r="I418" s="13">
        <v>0</v>
      </c>
      <c r="J418" s="13">
        <v>0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9">
        <v>1</v>
      </c>
      <c r="V418" s="9">
        <v>1</v>
      </c>
      <c r="W418" s="15">
        <f t="shared" si="12"/>
        <v>-0.72145616970982751</v>
      </c>
      <c r="X418" s="16">
        <f t="shared" si="13"/>
        <v>0.3270724050667928</v>
      </c>
      <c r="Y418"/>
    </row>
    <row r="419" spans="2:25">
      <c r="B419" s="9">
        <v>1</v>
      </c>
      <c r="C419" s="3">
        <v>0</v>
      </c>
      <c r="D419" s="9">
        <v>0</v>
      </c>
      <c r="E419" s="3">
        <v>1</v>
      </c>
      <c r="F419" s="14">
        <v>0</v>
      </c>
      <c r="G419" s="13">
        <v>0</v>
      </c>
      <c r="H419" s="13">
        <v>0</v>
      </c>
      <c r="I419" s="13">
        <v>0</v>
      </c>
      <c r="J419" s="13">
        <v>0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9">
        <v>1</v>
      </c>
      <c r="V419" s="9">
        <v>1</v>
      </c>
      <c r="W419" s="15">
        <f t="shared" si="12"/>
        <v>-0.72145616970982751</v>
      </c>
      <c r="X419" s="16">
        <f t="shared" si="13"/>
        <v>0.3270724050667928</v>
      </c>
      <c r="Y419"/>
    </row>
    <row r="420" spans="2:25">
      <c r="B420" s="9">
        <v>1</v>
      </c>
      <c r="C420" s="3">
        <v>0</v>
      </c>
      <c r="D420" s="9">
        <v>0</v>
      </c>
      <c r="E420" s="3">
        <v>1</v>
      </c>
      <c r="F420" s="14">
        <v>0</v>
      </c>
      <c r="G420" s="13">
        <v>0</v>
      </c>
      <c r="H420" s="13">
        <v>0</v>
      </c>
      <c r="I420" s="13">
        <v>0</v>
      </c>
      <c r="J420" s="13">
        <v>0</v>
      </c>
      <c r="K420" s="13">
        <v>0</v>
      </c>
      <c r="L420" s="13">
        <v>0</v>
      </c>
      <c r="M420" s="13">
        <v>0</v>
      </c>
      <c r="N420" s="13">
        <v>1</v>
      </c>
      <c r="O420" s="13">
        <v>0</v>
      </c>
      <c r="P420" s="13">
        <v>1</v>
      </c>
      <c r="Q420" s="13">
        <v>0</v>
      </c>
      <c r="R420" s="13">
        <v>0</v>
      </c>
      <c r="S420" s="13">
        <v>0</v>
      </c>
      <c r="T420" s="13">
        <v>0</v>
      </c>
      <c r="U420" s="9">
        <v>1</v>
      </c>
      <c r="V420" s="9">
        <v>1</v>
      </c>
      <c r="W420" s="15">
        <f t="shared" si="12"/>
        <v>-0.36618686487265062</v>
      </c>
      <c r="X420" s="16">
        <f t="shared" si="13"/>
        <v>0.40946272977180692</v>
      </c>
      <c r="Y420"/>
    </row>
    <row r="421" spans="2:25">
      <c r="B421" s="9">
        <v>0</v>
      </c>
      <c r="C421" s="3">
        <v>1</v>
      </c>
      <c r="D421" s="9">
        <v>0</v>
      </c>
      <c r="E421" s="3">
        <v>1</v>
      </c>
      <c r="F421" s="14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9">
        <v>1</v>
      </c>
      <c r="V421" s="9">
        <v>1</v>
      </c>
      <c r="W421" s="15">
        <f t="shared" si="12"/>
        <v>-0.38813888298913796</v>
      </c>
      <c r="X421" s="16">
        <f t="shared" si="13"/>
        <v>0.40416540690293051</v>
      </c>
      <c r="Y421"/>
    </row>
    <row r="422" spans="2:25">
      <c r="B422" s="9">
        <v>1</v>
      </c>
      <c r="C422" s="3">
        <v>0</v>
      </c>
      <c r="D422" s="9">
        <v>1</v>
      </c>
      <c r="E422" s="3">
        <v>0</v>
      </c>
      <c r="F422" s="14">
        <v>0</v>
      </c>
      <c r="G422" s="13">
        <v>0</v>
      </c>
      <c r="H422" s="13">
        <v>0</v>
      </c>
      <c r="I422" s="13">
        <v>0</v>
      </c>
      <c r="J422" s="13">
        <v>0</v>
      </c>
      <c r="K422" s="13">
        <v>0</v>
      </c>
      <c r="L422" s="13">
        <v>0</v>
      </c>
      <c r="M422" s="13">
        <v>1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1</v>
      </c>
      <c r="U422" s="9">
        <v>1</v>
      </c>
      <c r="V422" s="9">
        <v>1</v>
      </c>
      <c r="W422" s="15">
        <f t="shared" si="12"/>
        <v>3.0834196033315147</v>
      </c>
      <c r="X422" s="16">
        <f t="shared" si="13"/>
        <v>0.95620361526326814</v>
      </c>
      <c r="Y422"/>
    </row>
    <row r="423" spans="2:25">
      <c r="B423" s="9">
        <v>1</v>
      </c>
      <c r="C423" s="3">
        <v>0</v>
      </c>
      <c r="D423" s="9">
        <v>0</v>
      </c>
      <c r="E423" s="3">
        <v>1</v>
      </c>
      <c r="F423" s="14">
        <v>0</v>
      </c>
      <c r="G423" s="13">
        <v>0</v>
      </c>
      <c r="H423" s="13">
        <v>0</v>
      </c>
      <c r="I423" s="13">
        <v>1</v>
      </c>
      <c r="J423" s="13">
        <v>0</v>
      </c>
      <c r="K423" s="13">
        <v>0</v>
      </c>
      <c r="L423" s="13">
        <v>0</v>
      </c>
      <c r="M423" s="13">
        <v>0</v>
      </c>
      <c r="N423" s="13">
        <v>0</v>
      </c>
      <c r="O423" s="13">
        <v>1</v>
      </c>
      <c r="P423" s="13">
        <v>0</v>
      </c>
      <c r="Q423" s="13">
        <v>0</v>
      </c>
      <c r="R423" s="13">
        <v>1</v>
      </c>
      <c r="S423" s="13">
        <v>0</v>
      </c>
      <c r="T423" s="13">
        <v>0</v>
      </c>
      <c r="U423" s="9">
        <v>1</v>
      </c>
      <c r="V423" s="9">
        <v>1</v>
      </c>
      <c r="W423" s="15">
        <f t="shared" si="12"/>
        <v>6.7444240843976138</v>
      </c>
      <c r="X423" s="16">
        <f t="shared" si="13"/>
        <v>0.99882395812054348</v>
      </c>
      <c r="Y423"/>
    </row>
    <row r="424" spans="2:25">
      <c r="B424" s="9">
        <v>0</v>
      </c>
      <c r="C424" s="3">
        <v>1</v>
      </c>
      <c r="D424" s="9">
        <v>0</v>
      </c>
      <c r="E424" s="3">
        <v>1</v>
      </c>
      <c r="F424" s="14">
        <v>0</v>
      </c>
      <c r="G424" s="13">
        <v>0</v>
      </c>
      <c r="H424" s="13">
        <v>0</v>
      </c>
      <c r="I424" s="13">
        <v>0</v>
      </c>
      <c r="J424" s="13">
        <v>0</v>
      </c>
      <c r="K424" s="13">
        <v>0</v>
      </c>
      <c r="L424" s="13">
        <v>0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9">
        <v>1</v>
      </c>
      <c r="V424" s="9">
        <v>1</v>
      </c>
      <c r="W424" s="15">
        <f t="shared" si="12"/>
        <v>-0.38813888298913796</v>
      </c>
      <c r="X424" s="16">
        <f t="shared" si="13"/>
        <v>0.40416540690293051</v>
      </c>
      <c r="Y424"/>
    </row>
    <row r="425" spans="2:25">
      <c r="B425" s="9">
        <v>0</v>
      </c>
      <c r="C425" s="3">
        <v>1</v>
      </c>
      <c r="D425" s="9">
        <v>0</v>
      </c>
      <c r="E425" s="3">
        <v>1</v>
      </c>
      <c r="F425" s="14">
        <v>0</v>
      </c>
      <c r="G425" s="13">
        <v>1</v>
      </c>
      <c r="H425" s="13">
        <v>0</v>
      </c>
      <c r="I425" s="13">
        <v>0</v>
      </c>
      <c r="J425" s="13">
        <v>0</v>
      </c>
      <c r="K425" s="13">
        <v>0</v>
      </c>
      <c r="L425" s="13">
        <v>0</v>
      </c>
      <c r="M425" s="13">
        <v>1</v>
      </c>
      <c r="N425" s="13">
        <v>0</v>
      </c>
      <c r="O425" s="13">
        <v>0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9">
        <v>1</v>
      </c>
      <c r="V425" s="9">
        <v>1</v>
      </c>
      <c r="W425" s="15">
        <f t="shared" si="12"/>
        <v>-1.2999772767843001</v>
      </c>
      <c r="X425" s="16">
        <f t="shared" si="13"/>
        <v>0.21416884126227276</v>
      </c>
      <c r="Y425"/>
    </row>
    <row r="426" spans="2:25">
      <c r="B426" s="9">
        <v>0</v>
      </c>
      <c r="C426" s="3">
        <v>1</v>
      </c>
      <c r="D426" s="9">
        <v>0</v>
      </c>
      <c r="E426" s="3">
        <v>1</v>
      </c>
      <c r="F426" s="14">
        <v>0</v>
      </c>
      <c r="G426" s="13">
        <v>0</v>
      </c>
      <c r="H426" s="13">
        <v>0</v>
      </c>
      <c r="I426" s="13">
        <v>1</v>
      </c>
      <c r="J426" s="13">
        <v>1</v>
      </c>
      <c r="K426" s="13">
        <v>0</v>
      </c>
      <c r="L426" s="13">
        <v>0</v>
      </c>
      <c r="M426" s="13">
        <v>0</v>
      </c>
      <c r="N426" s="13">
        <v>0</v>
      </c>
      <c r="O426" s="13">
        <v>0</v>
      </c>
      <c r="P426" s="13">
        <v>0</v>
      </c>
      <c r="Q426" s="13">
        <v>1</v>
      </c>
      <c r="R426" s="13">
        <v>1</v>
      </c>
      <c r="S426" s="13">
        <v>0</v>
      </c>
      <c r="T426" s="13">
        <v>0</v>
      </c>
      <c r="U426" s="9">
        <v>1</v>
      </c>
      <c r="V426" s="9">
        <v>1</v>
      </c>
      <c r="W426" s="15">
        <f t="shared" si="12"/>
        <v>9.7113923086575742</v>
      </c>
      <c r="X426" s="16">
        <f t="shared" si="13"/>
        <v>0.9999394143745074</v>
      </c>
      <c r="Y426"/>
    </row>
    <row r="427" spans="2:25">
      <c r="B427" s="9">
        <v>1</v>
      </c>
      <c r="C427" s="3">
        <v>0</v>
      </c>
      <c r="D427" s="9">
        <v>1</v>
      </c>
      <c r="E427" s="3">
        <v>0</v>
      </c>
      <c r="F427" s="14">
        <v>0</v>
      </c>
      <c r="G427" s="13">
        <v>0</v>
      </c>
      <c r="H427" s="13">
        <v>0</v>
      </c>
      <c r="I427" s="13">
        <v>0</v>
      </c>
      <c r="J427" s="13">
        <v>1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1</v>
      </c>
      <c r="Q427" s="13">
        <v>0</v>
      </c>
      <c r="R427" s="13">
        <v>0</v>
      </c>
      <c r="S427" s="13">
        <v>1</v>
      </c>
      <c r="T427" s="13">
        <v>1</v>
      </c>
      <c r="U427" s="9">
        <v>1</v>
      </c>
      <c r="V427" s="9">
        <v>1</v>
      </c>
      <c r="W427" s="15">
        <f t="shared" si="12"/>
        <v>0.96744250968068368</v>
      </c>
      <c r="X427" s="16">
        <f t="shared" si="13"/>
        <v>0.72460944233863722</v>
      </c>
      <c r="Y427"/>
    </row>
    <row r="428" spans="2:25">
      <c r="B428" s="9">
        <v>0</v>
      </c>
      <c r="C428" s="3">
        <v>0</v>
      </c>
      <c r="D428" s="9">
        <v>1</v>
      </c>
      <c r="E428" s="3">
        <v>0</v>
      </c>
      <c r="F428" s="14">
        <v>1</v>
      </c>
      <c r="G428" s="13">
        <v>0</v>
      </c>
      <c r="H428" s="13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13">
        <v>0</v>
      </c>
      <c r="T428" s="13">
        <v>0</v>
      </c>
      <c r="U428" s="9">
        <v>1</v>
      </c>
      <c r="V428" s="9">
        <v>1</v>
      </c>
      <c r="W428" s="15">
        <f t="shared" si="12"/>
        <v>2.250531551921505</v>
      </c>
      <c r="X428" s="16">
        <f t="shared" si="13"/>
        <v>0.90469637581591833</v>
      </c>
      <c r="Y428"/>
    </row>
    <row r="429" spans="2:25">
      <c r="B429" s="9">
        <v>0</v>
      </c>
      <c r="C429" s="3">
        <v>1</v>
      </c>
      <c r="D429" s="9">
        <v>0</v>
      </c>
      <c r="E429" s="3">
        <v>1</v>
      </c>
      <c r="F429" s="14">
        <v>0</v>
      </c>
      <c r="G429" s="13">
        <v>0</v>
      </c>
      <c r="H429" s="13">
        <v>0</v>
      </c>
      <c r="I429" s="13">
        <v>0</v>
      </c>
      <c r="J429" s="13">
        <v>0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  <c r="T429" s="13">
        <v>1</v>
      </c>
      <c r="U429" s="9">
        <v>1</v>
      </c>
      <c r="V429" s="9">
        <v>1</v>
      </c>
      <c r="W429" s="15">
        <f t="shared" si="12"/>
        <v>1.7371878587934475</v>
      </c>
      <c r="X429" s="16">
        <f t="shared" si="13"/>
        <v>0.85032951891020792</v>
      </c>
      <c r="Y429"/>
    </row>
    <row r="430" spans="2:25">
      <c r="B430" s="9">
        <v>1</v>
      </c>
      <c r="C430" s="3">
        <v>0</v>
      </c>
      <c r="D430" s="9">
        <v>1</v>
      </c>
      <c r="E430" s="3">
        <v>0</v>
      </c>
      <c r="F430" s="14">
        <v>1</v>
      </c>
      <c r="G430" s="13">
        <v>0</v>
      </c>
      <c r="H430" s="13">
        <v>0</v>
      </c>
      <c r="I430" s="13">
        <v>0</v>
      </c>
      <c r="J430" s="13">
        <v>0</v>
      </c>
      <c r="K430" s="13">
        <v>0</v>
      </c>
      <c r="L430" s="13">
        <v>1</v>
      </c>
      <c r="M430" s="13">
        <v>0</v>
      </c>
      <c r="N430" s="13">
        <v>0</v>
      </c>
      <c r="O430" s="13">
        <v>0</v>
      </c>
      <c r="P430" s="13">
        <v>0</v>
      </c>
      <c r="Q430" s="13">
        <v>0</v>
      </c>
      <c r="R430" s="13">
        <v>1</v>
      </c>
      <c r="S430" s="13">
        <v>0</v>
      </c>
      <c r="T430" s="13">
        <v>0</v>
      </c>
      <c r="U430" s="9">
        <v>1</v>
      </c>
      <c r="V430" s="9">
        <v>1</v>
      </c>
      <c r="W430" s="15">
        <f t="shared" si="12"/>
        <v>4.8135436946841041</v>
      </c>
      <c r="X430" s="16">
        <f t="shared" si="13"/>
        <v>0.99194635060986847</v>
      </c>
      <c r="Y430"/>
    </row>
    <row r="431" spans="2:25">
      <c r="B431" s="9">
        <v>0</v>
      </c>
      <c r="C431" s="3">
        <v>1</v>
      </c>
      <c r="D431" s="9">
        <v>1</v>
      </c>
      <c r="E431" s="3">
        <v>0</v>
      </c>
      <c r="F431" s="14">
        <v>0</v>
      </c>
      <c r="G431" s="13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  <c r="S431" s="13">
        <v>0</v>
      </c>
      <c r="T431" s="13">
        <v>0</v>
      </c>
      <c r="U431" s="9">
        <v>1</v>
      </c>
      <c r="V431" s="9">
        <v>1</v>
      </c>
      <c r="W431" s="15">
        <f t="shared" si="12"/>
        <v>-0.56875541735043522</v>
      </c>
      <c r="X431" s="16">
        <f t="shared" si="13"/>
        <v>0.36152405537062321</v>
      </c>
      <c r="Y431"/>
    </row>
    <row r="432" spans="2:25">
      <c r="B432" s="9">
        <v>0</v>
      </c>
      <c r="C432" s="3">
        <v>1</v>
      </c>
      <c r="D432" s="9">
        <v>0</v>
      </c>
      <c r="E432" s="3">
        <v>1</v>
      </c>
      <c r="F432" s="14">
        <v>0</v>
      </c>
      <c r="G432" s="13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1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>
        <v>0</v>
      </c>
      <c r="U432" s="9">
        <v>1</v>
      </c>
      <c r="V432" s="9">
        <v>1</v>
      </c>
      <c r="W432" s="15">
        <f t="shared" si="12"/>
        <v>1.3971688598730552</v>
      </c>
      <c r="X432" s="16">
        <f t="shared" si="13"/>
        <v>0.80173424499680157</v>
      </c>
      <c r="Y432"/>
    </row>
    <row r="433" spans="2:25">
      <c r="B433" s="9">
        <v>0</v>
      </c>
      <c r="C433" s="3">
        <v>1</v>
      </c>
      <c r="D433" s="9">
        <v>0</v>
      </c>
      <c r="E433" s="3">
        <v>1</v>
      </c>
      <c r="F433" s="14">
        <v>0</v>
      </c>
      <c r="G433" s="13">
        <v>0</v>
      </c>
      <c r="H433" s="13">
        <v>0</v>
      </c>
      <c r="I433" s="13">
        <v>0</v>
      </c>
      <c r="J433" s="13">
        <v>1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0</v>
      </c>
      <c r="T433" s="13">
        <v>0</v>
      </c>
      <c r="U433" s="9">
        <v>1</v>
      </c>
      <c r="V433" s="9">
        <v>1</v>
      </c>
      <c r="W433" s="15">
        <f t="shared" si="12"/>
        <v>2.1491588459056992</v>
      </c>
      <c r="X433" s="16">
        <f t="shared" si="13"/>
        <v>0.89559014804680104</v>
      </c>
      <c r="Y433"/>
    </row>
    <row r="434" spans="2:25">
      <c r="B434" s="9">
        <v>0</v>
      </c>
      <c r="C434" s="3">
        <v>1</v>
      </c>
      <c r="D434" s="9">
        <v>1</v>
      </c>
      <c r="E434" s="3">
        <v>0</v>
      </c>
      <c r="F434" s="14">
        <v>1</v>
      </c>
      <c r="G434" s="13">
        <v>0</v>
      </c>
      <c r="H434" s="13">
        <v>0</v>
      </c>
      <c r="I434" s="13">
        <v>0</v>
      </c>
      <c r="J434" s="13">
        <v>0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1</v>
      </c>
      <c r="Q434" s="13">
        <v>0</v>
      </c>
      <c r="R434" s="13">
        <v>0</v>
      </c>
      <c r="S434" s="13">
        <v>0</v>
      </c>
      <c r="T434" s="13">
        <v>0</v>
      </c>
      <c r="U434" s="9">
        <v>1</v>
      </c>
      <c r="V434" s="9">
        <v>1</v>
      </c>
      <c r="W434" s="15">
        <f t="shared" si="12"/>
        <v>0.85723158049390757</v>
      </c>
      <c r="X434" s="16">
        <f t="shared" si="13"/>
        <v>0.70208192784456036</v>
      </c>
      <c r="Y434"/>
    </row>
    <row r="435" spans="2:25">
      <c r="B435" s="9">
        <v>0</v>
      </c>
      <c r="C435" s="3">
        <v>1</v>
      </c>
      <c r="D435" s="9">
        <v>0</v>
      </c>
      <c r="E435" s="3">
        <v>1</v>
      </c>
      <c r="F435" s="14">
        <v>0</v>
      </c>
      <c r="G435" s="13">
        <v>0</v>
      </c>
      <c r="H435" s="13">
        <v>0</v>
      </c>
      <c r="I435" s="13">
        <v>0</v>
      </c>
      <c r="J435" s="13">
        <v>0</v>
      </c>
      <c r="K435" s="13">
        <v>0</v>
      </c>
      <c r="L435" s="13">
        <v>0</v>
      </c>
      <c r="M435" s="13">
        <v>1</v>
      </c>
      <c r="N435" s="13">
        <v>0</v>
      </c>
      <c r="O435" s="13">
        <v>0</v>
      </c>
      <c r="P435" s="13">
        <v>0</v>
      </c>
      <c r="Q435" s="13">
        <v>0</v>
      </c>
      <c r="R435" s="13">
        <v>1</v>
      </c>
      <c r="S435" s="13">
        <v>0</v>
      </c>
      <c r="T435" s="13">
        <v>0</v>
      </c>
      <c r="U435" s="9">
        <v>1</v>
      </c>
      <c r="V435" s="9">
        <v>1</v>
      </c>
      <c r="W435" s="15">
        <f t="shared" si="12"/>
        <v>2.7721475473129291</v>
      </c>
      <c r="X435" s="16">
        <f t="shared" si="13"/>
        <v>0.9411520409242945</v>
      </c>
      <c r="Y435"/>
    </row>
    <row r="436" spans="2:25">
      <c r="B436" s="9">
        <v>0</v>
      </c>
      <c r="C436" s="3">
        <v>1</v>
      </c>
      <c r="D436" s="9">
        <v>1</v>
      </c>
      <c r="E436" s="3">
        <v>0</v>
      </c>
      <c r="F436" s="14">
        <v>0</v>
      </c>
      <c r="G436" s="13">
        <v>0</v>
      </c>
      <c r="H436" s="13">
        <v>0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3">
        <v>0</v>
      </c>
      <c r="O436" s="13">
        <v>1</v>
      </c>
      <c r="P436" s="13">
        <v>0</v>
      </c>
      <c r="Q436" s="13">
        <v>0</v>
      </c>
      <c r="R436" s="13">
        <v>1</v>
      </c>
      <c r="S436" s="13">
        <v>0</v>
      </c>
      <c r="T436" s="13">
        <v>0</v>
      </c>
      <c r="U436" s="9">
        <v>1</v>
      </c>
      <c r="V436" s="9">
        <v>1</v>
      </c>
      <c r="W436" s="15">
        <f t="shared" si="12"/>
        <v>2.1923285567377255</v>
      </c>
      <c r="X436" s="16">
        <f t="shared" si="13"/>
        <v>0.89955849437983582</v>
      </c>
      <c r="Y436"/>
    </row>
    <row r="437" spans="2:25">
      <c r="B437" s="9">
        <v>0</v>
      </c>
      <c r="C437" s="3">
        <v>1</v>
      </c>
      <c r="D437" s="9">
        <v>0</v>
      </c>
      <c r="E437" s="3">
        <v>1</v>
      </c>
      <c r="F437" s="14">
        <v>0</v>
      </c>
      <c r="G437" s="13">
        <v>0</v>
      </c>
      <c r="H437" s="13">
        <v>0</v>
      </c>
      <c r="I437" s="13">
        <v>1</v>
      </c>
      <c r="J437" s="13">
        <v>0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1</v>
      </c>
      <c r="R437" s="13">
        <v>0</v>
      </c>
      <c r="S437" s="13">
        <v>0</v>
      </c>
      <c r="T437" s="13">
        <v>0</v>
      </c>
      <c r="U437" s="9">
        <v>1</v>
      </c>
      <c r="V437" s="9">
        <v>1</v>
      </c>
      <c r="W437" s="15">
        <f t="shared" si="12"/>
        <v>5.8739737150807247</v>
      </c>
      <c r="X437" s="16">
        <f t="shared" si="13"/>
        <v>0.99719620507199813</v>
      </c>
      <c r="Y437"/>
    </row>
    <row r="438" spans="2:25">
      <c r="B438" s="9">
        <v>0</v>
      </c>
      <c r="C438" s="3">
        <v>1</v>
      </c>
      <c r="D438" s="9">
        <v>1</v>
      </c>
      <c r="E438" s="3">
        <v>0</v>
      </c>
      <c r="F438" s="14">
        <v>1</v>
      </c>
      <c r="G438" s="13">
        <v>0</v>
      </c>
      <c r="H438" s="13">
        <v>0</v>
      </c>
      <c r="I438" s="13">
        <v>0</v>
      </c>
      <c r="J438" s="13">
        <v>0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1</v>
      </c>
      <c r="T438" s="13">
        <v>0</v>
      </c>
      <c r="U438" s="9">
        <v>1</v>
      </c>
      <c r="V438" s="9">
        <v>1</v>
      </c>
      <c r="W438" s="15">
        <f t="shared" si="12"/>
        <v>0.92419919961832597</v>
      </c>
      <c r="X438" s="16">
        <f t="shared" si="13"/>
        <v>0.71589694838424034</v>
      </c>
      <c r="Y438"/>
    </row>
    <row r="439" spans="2:25">
      <c r="B439" s="9">
        <v>0</v>
      </c>
      <c r="C439" s="3">
        <v>0</v>
      </c>
      <c r="D439" s="9">
        <v>0</v>
      </c>
      <c r="E439" s="3">
        <v>1</v>
      </c>
      <c r="F439" s="14">
        <v>0</v>
      </c>
      <c r="G439" s="13">
        <v>0</v>
      </c>
      <c r="H439" s="13">
        <v>0</v>
      </c>
      <c r="I439" s="13">
        <v>0</v>
      </c>
      <c r="J439" s="13">
        <v>1</v>
      </c>
      <c r="K439" s="13">
        <v>0</v>
      </c>
      <c r="L439" s="13">
        <v>0</v>
      </c>
      <c r="M439" s="13">
        <v>0</v>
      </c>
      <c r="N439" s="13">
        <v>0</v>
      </c>
      <c r="O439" s="13">
        <v>1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9">
        <v>1</v>
      </c>
      <c r="V439" s="9">
        <v>1</v>
      </c>
      <c r="W439" s="15">
        <f t="shared" si="12"/>
        <v>3.5733834887144282</v>
      </c>
      <c r="X439" s="16">
        <f t="shared" si="13"/>
        <v>0.97270516391260986</v>
      </c>
      <c r="Y439"/>
    </row>
    <row r="440" spans="2:25">
      <c r="B440" s="9">
        <v>0</v>
      </c>
      <c r="C440" s="3">
        <v>1</v>
      </c>
      <c r="D440" s="9">
        <v>0</v>
      </c>
      <c r="E440" s="3">
        <v>1</v>
      </c>
      <c r="F440" s="14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1</v>
      </c>
      <c r="S440" s="13">
        <v>0</v>
      </c>
      <c r="T440" s="13">
        <v>0</v>
      </c>
      <c r="U440" s="9">
        <v>1</v>
      </c>
      <c r="V440" s="9">
        <v>1</v>
      </c>
      <c r="W440" s="15">
        <f t="shared" si="12"/>
        <v>0.91198198169287481</v>
      </c>
      <c r="X440" s="16">
        <f t="shared" si="13"/>
        <v>0.71340556623183471</v>
      </c>
      <c r="Y440"/>
    </row>
    <row r="441" spans="2:25">
      <c r="B441" s="9">
        <v>0</v>
      </c>
      <c r="C441" s="3">
        <v>1</v>
      </c>
      <c r="D441" s="9">
        <v>0</v>
      </c>
      <c r="E441" s="3">
        <v>1</v>
      </c>
      <c r="F441" s="14">
        <v>0</v>
      </c>
      <c r="G441" s="13">
        <v>0</v>
      </c>
      <c r="H441" s="13">
        <v>0</v>
      </c>
      <c r="I441" s="13">
        <v>0</v>
      </c>
      <c r="J441" s="13">
        <v>1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9">
        <v>1</v>
      </c>
      <c r="V441" s="9">
        <v>1</v>
      </c>
      <c r="W441" s="15">
        <f t="shared" si="12"/>
        <v>2.1491588459056992</v>
      </c>
      <c r="X441" s="16">
        <f t="shared" si="13"/>
        <v>0.89559014804680104</v>
      </c>
      <c r="Y441"/>
    </row>
    <row r="442" spans="2:25">
      <c r="B442" s="9">
        <v>0</v>
      </c>
      <c r="C442" s="3">
        <v>1</v>
      </c>
      <c r="D442" s="9">
        <v>1</v>
      </c>
      <c r="E442" s="3">
        <v>0</v>
      </c>
      <c r="F442" s="14">
        <v>0</v>
      </c>
      <c r="G442" s="13">
        <v>0</v>
      </c>
      <c r="H442" s="13">
        <v>0</v>
      </c>
      <c r="I442" s="13">
        <v>0</v>
      </c>
      <c r="J442" s="13">
        <v>0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  <c r="T442" s="13">
        <v>0</v>
      </c>
      <c r="U442" s="9">
        <v>1</v>
      </c>
      <c r="V442" s="9">
        <v>1</v>
      </c>
      <c r="W442" s="15">
        <f t="shared" si="12"/>
        <v>-0.56875541735043522</v>
      </c>
      <c r="X442" s="16">
        <f t="shared" si="13"/>
        <v>0.36152405537062321</v>
      </c>
      <c r="Y442"/>
    </row>
    <row r="443" spans="2:25">
      <c r="B443" s="9">
        <v>0</v>
      </c>
      <c r="C443" s="3">
        <v>1</v>
      </c>
      <c r="D443" s="9">
        <v>1</v>
      </c>
      <c r="E443" s="3">
        <v>0</v>
      </c>
      <c r="F443" s="14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1</v>
      </c>
      <c r="T443" s="13">
        <v>1</v>
      </c>
      <c r="U443" s="9">
        <v>1</v>
      </c>
      <c r="V443" s="9">
        <v>1</v>
      </c>
      <c r="W443" s="15">
        <f t="shared" si="12"/>
        <v>0.19350050553155251</v>
      </c>
      <c r="X443" s="16">
        <f t="shared" si="13"/>
        <v>0.54822474915359376</v>
      </c>
      <c r="Y443"/>
    </row>
    <row r="444" spans="2:25">
      <c r="B444" s="9">
        <v>1</v>
      </c>
      <c r="C444" s="3">
        <v>0</v>
      </c>
      <c r="D444" s="9">
        <v>1</v>
      </c>
      <c r="E444" s="3">
        <v>0</v>
      </c>
      <c r="F444" s="14">
        <v>0</v>
      </c>
      <c r="G444" s="13">
        <v>0</v>
      </c>
      <c r="H444" s="13">
        <v>0</v>
      </c>
      <c r="I444" s="13">
        <v>0</v>
      </c>
      <c r="J444" s="13">
        <v>0</v>
      </c>
      <c r="K444" s="13">
        <v>0</v>
      </c>
      <c r="L444" s="13">
        <v>0</v>
      </c>
      <c r="M444" s="13">
        <v>0</v>
      </c>
      <c r="N444" s="13">
        <v>0</v>
      </c>
      <c r="O444" s="13">
        <v>1</v>
      </c>
      <c r="P444" s="13">
        <v>0</v>
      </c>
      <c r="Q444" s="13">
        <v>0</v>
      </c>
      <c r="R444" s="13">
        <v>0</v>
      </c>
      <c r="S444" s="13">
        <v>0</v>
      </c>
      <c r="T444" s="13">
        <v>0</v>
      </c>
      <c r="U444" s="9">
        <v>1</v>
      </c>
      <c r="V444" s="9">
        <v>1</v>
      </c>
      <c r="W444" s="15">
        <f t="shared" si="12"/>
        <v>0.5588904053350231</v>
      </c>
      <c r="X444" s="16">
        <f t="shared" si="13"/>
        <v>0.63619576263496069</v>
      </c>
      <c r="Y444"/>
    </row>
    <row r="445" spans="2:25">
      <c r="B445" s="9">
        <v>0</v>
      </c>
      <c r="C445" s="3">
        <v>1</v>
      </c>
      <c r="D445" s="9">
        <v>1</v>
      </c>
      <c r="E445" s="3">
        <v>0</v>
      </c>
      <c r="F445" s="14">
        <v>0</v>
      </c>
      <c r="G445" s="13">
        <v>0</v>
      </c>
      <c r="H445" s="13">
        <v>0</v>
      </c>
      <c r="I445" s="13">
        <v>0</v>
      </c>
      <c r="J445" s="13">
        <v>0</v>
      </c>
      <c r="K445" s="13">
        <v>0</v>
      </c>
      <c r="L445" s="13">
        <v>0</v>
      </c>
      <c r="M445" s="13">
        <v>0</v>
      </c>
      <c r="N445" s="13">
        <v>0</v>
      </c>
      <c r="O445" s="13">
        <v>1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9">
        <v>1</v>
      </c>
      <c r="V445" s="9">
        <v>1</v>
      </c>
      <c r="W445" s="15">
        <f t="shared" si="12"/>
        <v>0.89220769205571282</v>
      </c>
      <c r="X445" s="16">
        <f t="shared" si="13"/>
        <v>0.70934555251683629</v>
      </c>
      <c r="Y445"/>
    </row>
    <row r="446" spans="2:25">
      <c r="B446" s="9">
        <v>0</v>
      </c>
      <c r="C446" s="3">
        <v>1</v>
      </c>
      <c r="D446" s="9">
        <v>1</v>
      </c>
      <c r="E446" s="3">
        <v>0</v>
      </c>
      <c r="F446" s="14">
        <v>0</v>
      </c>
      <c r="G446" s="13">
        <v>0</v>
      </c>
      <c r="H446" s="13">
        <v>0</v>
      </c>
      <c r="I446" s="13">
        <v>0</v>
      </c>
      <c r="J446" s="13">
        <v>1</v>
      </c>
      <c r="K446" s="13">
        <v>0</v>
      </c>
      <c r="L446" s="13">
        <v>0</v>
      </c>
      <c r="M446" s="13">
        <v>0</v>
      </c>
      <c r="N446" s="13">
        <v>0</v>
      </c>
      <c r="O446" s="13">
        <v>1</v>
      </c>
      <c r="P446" s="13">
        <v>0</v>
      </c>
      <c r="Q446" s="13">
        <v>0</v>
      </c>
      <c r="R446" s="13">
        <v>0</v>
      </c>
      <c r="S446" s="13">
        <v>0</v>
      </c>
      <c r="T446" s="13">
        <v>0</v>
      </c>
      <c r="U446" s="9">
        <v>1</v>
      </c>
      <c r="V446" s="9">
        <v>1</v>
      </c>
      <c r="W446" s="15">
        <f t="shared" si="12"/>
        <v>3.4295054209505493</v>
      </c>
      <c r="X446" s="16">
        <f t="shared" si="13"/>
        <v>0.96861403559494164</v>
      </c>
      <c r="Y446"/>
    </row>
    <row r="447" spans="2:25">
      <c r="B447" s="9">
        <v>0</v>
      </c>
      <c r="C447" s="3">
        <v>1</v>
      </c>
      <c r="D447" s="9">
        <v>1</v>
      </c>
      <c r="E447" s="3">
        <v>0</v>
      </c>
      <c r="F447" s="14">
        <v>1</v>
      </c>
      <c r="G447" s="13">
        <v>0</v>
      </c>
      <c r="H447" s="13">
        <v>0</v>
      </c>
      <c r="I447" s="13">
        <v>0</v>
      </c>
      <c r="J447" s="13">
        <v>0</v>
      </c>
      <c r="K447" s="13">
        <v>0</v>
      </c>
      <c r="L447" s="13">
        <v>0</v>
      </c>
      <c r="M447" s="13">
        <v>0</v>
      </c>
      <c r="N447" s="13">
        <v>0</v>
      </c>
      <c r="O447" s="13">
        <v>0</v>
      </c>
      <c r="P447" s="13">
        <v>0</v>
      </c>
      <c r="Q447" s="13">
        <v>0</v>
      </c>
      <c r="R447" s="13">
        <v>1</v>
      </c>
      <c r="S447" s="13">
        <v>0</v>
      </c>
      <c r="T447" s="13">
        <v>1</v>
      </c>
      <c r="U447" s="9">
        <v>1</v>
      </c>
      <c r="V447" s="9">
        <v>1</v>
      </c>
      <c r="W447" s="15">
        <f t="shared" si="12"/>
        <v>5.7127176249835223</v>
      </c>
      <c r="X447" s="16">
        <f t="shared" si="13"/>
        <v>0.99670719621214343</v>
      </c>
      <c r="Y447"/>
    </row>
    <row r="448" spans="2:25">
      <c r="B448" s="9">
        <v>0</v>
      </c>
      <c r="C448" s="3">
        <v>1</v>
      </c>
      <c r="D448" s="9">
        <v>1</v>
      </c>
      <c r="E448" s="3">
        <v>0</v>
      </c>
      <c r="F448" s="14">
        <v>0</v>
      </c>
      <c r="G448" s="13">
        <v>0</v>
      </c>
      <c r="H448" s="13">
        <v>0</v>
      </c>
      <c r="I448" s="13">
        <v>1</v>
      </c>
      <c r="J448" s="13">
        <v>0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>
        <v>1</v>
      </c>
      <c r="U448" s="9">
        <v>1</v>
      </c>
      <c r="V448" s="9">
        <v>1</v>
      </c>
      <c r="W448" s="15">
        <f t="shared" si="12"/>
        <v>6.261367604451431</v>
      </c>
      <c r="X448" s="16">
        <f t="shared" si="13"/>
        <v>0.99809500218822611</v>
      </c>
      <c r="Y448"/>
    </row>
    <row r="449" spans="2:25">
      <c r="B449" s="9">
        <v>0</v>
      </c>
      <c r="C449" s="3">
        <v>0</v>
      </c>
      <c r="D449" s="9">
        <v>1</v>
      </c>
      <c r="E449" s="3">
        <v>0</v>
      </c>
      <c r="F449" s="14">
        <v>0</v>
      </c>
      <c r="G449" s="13">
        <v>0</v>
      </c>
      <c r="H449" s="13">
        <v>0</v>
      </c>
      <c r="I449" s="13">
        <v>0</v>
      </c>
      <c r="J449" s="13">
        <v>0</v>
      </c>
      <c r="K449" s="13">
        <v>0</v>
      </c>
      <c r="L449" s="13">
        <v>0</v>
      </c>
      <c r="M449" s="13">
        <v>1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9">
        <v>1</v>
      </c>
      <c r="V449" s="9">
        <v>1</v>
      </c>
      <c r="W449" s="15">
        <f t="shared" si="12"/>
        <v>1.2546716816722001</v>
      </c>
      <c r="X449" s="16">
        <f t="shared" si="13"/>
        <v>0.77810750390041739</v>
      </c>
      <c r="Y449"/>
    </row>
    <row r="450" spans="2:25">
      <c r="B450" s="9">
        <v>1</v>
      </c>
      <c r="C450" s="3">
        <v>0</v>
      </c>
      <c r="D450" s="9">
        <v>1</v>
      </c>
      <c r="E450" s="3">
        <v>0</v>
      </c>
      <c r="F450" s="14">
        <v>0</v>
      </c>
      <c r="G450" s="13">
        <v>0</v>
      </c>
      <c r="H450" s="13">
        <v>0</v>
      </c>
      <c r="I450" s="13">
        <v>0</v>
      </c>
      <c r="J450" s="13">
        <v>0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0</v>
      </c>
      <c r="Q450" s="13">
        <v>0</v>
      </c>
      <c r="R450" s="13">
        <v>1</v>
      </c>
      <c r="S450" s="13">
        <v>0</v>
      </c>
      <c r="T450" s="13">
        <v>0</v>
      </c>
      <c r="U450" s="9">
        <v>1</v>
      </c>
      <c r="V450" s="9">
        <v>1</v>
      </c>
      <c r="W450" s="15">
        <f t="shared" si="12"/>
        <v>0.39804816061088799</v>
      </c>
      <c r="X450" s="16">
        <f t="shared" si="13"/>
        <v>0.59821861952641142</v>
      </c>
      <c r="Y450"/>
    </row>
    <row r="451" spans="2:25">
      <c r="B451" s="9">
        <v>0</v>
      </c>
      <c r="C451" s="3">
        <v>1</v>
      </c>
      <c r="D451" s="9">
        <v>1</v>
      </c>
      <c r="E451" s="3">
        <v>0</v>
      </c>
      <c r="F451" s="14">
        <v>0</v>
      </c>
      <c r="G451" s="13">
        <v>0</v>
      </c>
      <c r="H451" s="13">
        <v>0</v>
      </c>
      <c r="I451" s="13">
        <v>0</v>
      </c>
      <c r="J451" s="13">
        <v>0</v>
      </c>
      <c r="K451" s="13">
        <v>0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9">
        <v>1</v>
      </c>
      <c r="V451" s="9">
        <v>1</v>
      </c>
      <c r="W451" s="15">
        <f t="shared" si="12"/>
        <v>-0.56875541735043522</v>
      </c>
      <c r="X451" s="16">
        <f t="shared" si="13"/>
        <v>0.36152405537062321</v>
      </c>
      <c r="Y451"/>
    </row>
    <row r="452" spans="2:25">
      <c r="B452" s="9">
        <v>0</v>
      </c>
      <c r="C452" s="3">
        <v>1</v>
      </c>
      <c r="D452" s="9">
        <v>1</v>
      </c>
      <c r="E452" s="3">
        <v>0</v>
      </c>
      <c r="F452" s="14">
        <v>1</v>
      </c>
      <c r="G452" s="13">
        <v>0</v>
      </c>
      <c r="H452" s="13">
        <v>0</v>
      </c>
      <c r="I452" s="13">
        <v>0</v>
      </c>
      <c r="J452" s="13">
        <v>0</v>
      </c>
      <c r="K452" s="13">
        <v>0</v>
      </c>
      <c r="L452" s="13">
        <v>0</v>
      </c>
      <c r="M452" s="13">
        <v>0</v>
      </c>
      <c r="N452" s="13">
        <v>1</v>
      </c>
      <c r="O452" s="13">
        <v>0</v>
      </c>
      <c r="P452" s="13">
        <v>0</v>
      </c>
      <c r="Q452" s="13">
        <v>0</v>
      </c>
      <c r="R452" s="13">
        <v>0</v>
      </c>
      <c r="S452" s="13">
        <v>0</v>
      </c>
      <c r="T452" s="13">
        <v>1</v>
      </c>
      <c r="U452" s="9">
        <v>1</v>
      </c>
      <c r="V452" s="9">
        <v>1</v>
      </c>
      <c r="W452" s="15">
        <f t="shared" si="12"/>
        <v>6.1979045031637021</v>
      </c>
      <c r="X452" s="16">
        <f t="shared" si="13"/>
        <v>0.99797043973126687</v>
      </c>
      <c r="Y452"/>
    </row>
    <row r="453" spans="2:25">
      <c r="B453" s="9">
        <v>0</v>
      </c>
      <c r="C453" s="3">
        <v>1</v>
      </c>
      <c r="D453" s="9">
        <v>0</v>
      </c>
      <c r="E453" s="3">
        <v>1</v>
      </c>
      <c r="F453" s="14">
        <v>0</v>
      </c>
      <c r="G453" s="13">
        <v>0</v>
      </c>
      <c r="H453" s="13">
        <v>0</v>
      </c>
      <c r="I453" s="13">
        <v>0</v>
      </c>
      <c r="J453" s="13">
        <v>1</v>
      </c>
      <c r="K453" s="13">
        <v>0</v>
      </c>
      <c r="L453" s="13">
        <v>0</v>
      </c>
      <c r="M453" s="13">
        <v>0</v>
      </c>
      <c r="N453" s="13">
        <v>1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>
        <v>0</v>
      </c>
      <c r="U453" s="9">
        <v>1</v>
      </c>
      <c r="V453" s="9">
        <v>1</v>
      </c>
      <c r="W453" s="15">
        <f t="shared" si="12"/>
        <v>3.9344665887678922</v>
      </c>
      <c r="X453" s="16">
        <f t="shared" si="13"/>
        <v>0.98081897850738564</v>
      </c>
      <c r="Y453"/>
    </row>
    <row r="454" spans="2:25">
      <c r="B454" s="9">
        <v>0</v>
      </c>
      <c r="C454" s="3">
        <v>1</v>
      </c>
      <c r="D454" s="9">
        <v>0</v>
      </c>
      <c r="E454" s="3">
        <v>1</v>
      </c>
      <c r="F454" s="14">
        <v>0</v>
      </c>
      <c r="G454" s="13">
        <v>0</v>
      </c>
      <c r="H454" s="13">
        <v>0</v>
      </c>
      <c r="I454" s="13">
        <v>0</v>
      </c>
      <c r="J454" s="13">
        <v>0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9">
        <v>1</v>
      </c>
      <c r="V454" s="9">
        <v>1</v>
      </c>
      <c r="W454" s="15">
        <f t="shared" ref="W454:W517" si="14">SUMPRODUCT(B$2:U$2,B454:U454)</f>
        <v>-0.38813888298913796</v>
      </c>
      <c r="X454" s="16">
        <f t="shared" ref="X454:X517" si="15">EXP(W454)/(1+EXP(W454))</f>
        <v>0.40416540690293051</v>
      </c>
      <c r="Y454"/>
    </row>
    <row r="455" spans="2:25">
      <c r="B455" s="9">
        <v>0</v>
      </c>
      <c r="C455" s="3">
        <v>1</v>
      </c>
      <c r="D455" s="9">
        <v>1</v>
      </c>
      <c r="E455" s="3">
        <v>0</v>
      </c>
      <c r="F455" s="14">
        <v>0</v>
      </c>
      <c r="G455" s="13">
        <v>0</v>
      </c>
      <c r="H455" s="13">
        <v>0</v>
      </c>
      <c r="I455" s="13">
        <v>0</v>
      </c>
      <c r="J455" s="13">
        <v>0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9">
        <v>1</v>
      </c>
      <c r="V455" s="9">
        <v>1</v>
      </c>
      <c r="W455" s="15">
        <f t="shared" si="14"/>
        <v>-0.56875541735043522</v>
      </c>
      <c r="X455" s="16">
        <f t="shared" si="15"/>
        <v>0.36152405537062321</v>
      </c>
      <c r="Y455"/>
    </row>
    <row r="456" spans="2:25">
      <c r="B456" s="9">
        <v>1</v>
      </c>
      <c r="C456" s="3">
        <v>0</v>
      </c>
      <c r="D456" s="9">
        <v>1</v>
      </c>
      <c r="E456" s="3">
        <v>0</v>
      </c>
      <c r="F456" s="14">
        <v>0</v>
      </c>
      <c r="G456" s="13">
        <v>0</v>
      </c>
      <c r="H456" s="13">
        <v>0</v>
      </c>
      <c r="I456" s="13">
        <v>0</v>
      </c>
      <c r="J456" s="13">
        <v>1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9">
        <v>1</v>
      </c>
      <c r="V456" s="9">
        <v>1</v>
      </c>
      <c r="W456" s="15">
        <f t="shared" si="14"/>
        <v>1.6352250248237121</v>
      </c>
      <c r="X456" s="16">
        <f t="shared" si="15"/>
        <v>0.836884158116185</v>
      </c>
      <c r="Y456"/>
    </row>
    <row r="457" spans="2:25">
      <c r="B457" s="9">
        <v>0</v>
      </c>
      <c r="C457" s="3">
        <v>1</v>
      </c>
      <c r="D457" s="9">
        <v>1</v>
      </c>
      <c r="E457" s="3">
        <v>0</v>
      </c>
      <c r="F457" s="14">
        <v>1</v>
      </c>
      <c r="G457" s="13">
        <v>0</v>
      </c>
      <c r="H457" s="13">
        <v>0</v>
      </c>
      <c r="I457" s="13">
        <v>0</v>
      </c>
      <c r="J457" s="13">
        <v>0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9">
        <v>1</v>
      </c>
      <c r="V457" s="9">
        <v>1</v>
      </c>
      <c r="W457" s="15">
        <f t="shared" si="14"/>
        <v>2.2872700185189236</v>
      </c>
      <c r="X457" s="16">
        <f t="shared" si="15"/>
        <v>0.90781724552094023</v>
      </c>
      <c r="Y457"/>
    </row>
    <row r="458" spans="2:25">
      <c r="B458" s="9">
        <v>1</v>
      </c>
      <c r="C458" s="3">
        <v>0</v>
      </c>
      <c r="D458" s="9">
        <v>0</v>
      </c>
      <c r="E458" s="3">
        <v>1</v>
      </c>
      <c r="F458" s="14">
        <v>0</v>
      </c>
      <c r="G458" s="13">
        <v>0</v>
      </c>
      <c r="H458" s="13">
        <v>0</v>
      </c>
      <c r="I458" s="13">
        <v>0</v>
      </c>
      <c r="J458" s="13">
        <v>1</v>
      </c>
      <c r="K458" s="13">
        <v>0</v>
      </c>
      <c r="L458" s="13">
        <v>0</v>
      </c>
      <c r="M458" s="13">
        <v>0</v>
      </c>
      <c r="N458" s="13">
        <v>0</v>
      </c>
      <c r="O458" s="13">
        <v>1</v>
      </c>
      <c r="P458" s="13">
        <v>0</v>
      </c>
      <c r="Q458" s="13">
        <v>0</v>
      </c>
      <c r="R458" s="13">
        <v>1</v>
      </c>
      <c r="S458" s="13">
        <v>0</v>
      </c>
      <c r="T458" s="13">
        <v>0</v>
      </c>
      <c r="U458" s="9">
        <v>1</v>
      </c>
      <c r="V458" s="9">
        <v>1</v>
      </c>
      <c r="W458" s="15">
        <f t="shared" si="14"/>
        <v>4.5769255332731706</v>
      </c>
      <c r="X458" s="16">
        <f t="shared" si="15"/>
        <v>0.9898182610345142</v>
      </c>
      <c r="Y458"/>
    </row>
    <row r="459" spans="2:25">
      <c r="B459" s="9">
        <v>0</v>
      </c>
      <c r="C459" s="3">
        <v>1</v>
      </c>
      <c r="D459" s="9">
        <v>1</v>
      </c>
      <c r="E459" s="3">
        <v>0</v>
      </c>
      <c r="F459" s="14">
        <v>0</v>
      </c>
      <c r="G459" s="13">
        <v>1</v>
      </c>
      <c r="H459" s="13">
        <v>0</v>
      </c>
      <c r="I459" s="13">
        <v>0</v>
      </c>
      <c r="J459" s="13">
        <v>0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0</v>
      </c>
      <c r="U459" s="9">
        <v>1</v>
      </c>
      <c r="V459" s="9">
        <v>1</v>
      </c>
      <c r="W459" s="15">
        <f t="shared" si="14"/>
        <v>-3.3407593767656518</v>
      </c>
      <c r="X459" s="16">
        <f t="shared" si="15"/>
        <v>3.4199066990657952E-2</v>
      </c>
      <c r="Y459"/>
    </row>
    <row r="460" spans="2:25">
      <c r="B460" s="9">
        <v>0</v>
      </c>
      <c r="C460" s="3">
        <v>1</v>
      </c>
      <c r="D460" s="9">
        <v>1</v>
      </c>
      <c r="E460" s="3">
        <v>0</v>
      </c>
      <c r="F460" s="14">
        <v>1</v>
      </c>
      <c r="G460" s="13">
        <v>0</v>
      </c>
      <c r="H460" s="13">
        <v>0</v>
      </c>
      <c r="I460" s="13">
        <v>1</v>
      </c>
      <c r="J460" s="13">
        <v>0</v>
      </c>
      <c r="K460" s="13">
        <v>0</v>
      </c>
      <c r="L460" s="13">
        <v>0</v>
      </c>
      <c r="M460" s="13">
        <v>0</v>
      </c>
      <c r="N460" s="13">
        <v>0</v>
      </c>
      <c r="O460" s="13">
        <v>0</v>
      </c>
      <c r="P460" s="13">
        <v>0</v>
      </c>
      <c r="Q460" s="13">
        <v>0</v>
      </c>
      <c r="R460" s="13">
        <v>1</v>
      </c>
      <c r="S460" s="13">
        <v>0</v>
      </c>
      <c r="T460" s="13">
        <v>0</v>
      </c>
      <c r="U460" s="9">
        <v>1</v>
      </c>
      <c r="V460" s="9">
        <v>1</v>
      </c>
      <c r="W460" s="15">
        <f t="shared" si="14"/>
        <v>8.292187163220218</v>
      </c>
      <c r="X460" s="16">
        <f t="shared" si="15"/>
        <v>0.99974959666444285</v>
      </c>
      <c r="Y460"/>
    </row>
    <row r="461" spans="2:25">
      <c r="B461" s="9">
        <v>0</v>
      </c>
      <c r="C461" s="3">
        <v>1</v>
      </c>
      <c r="D461" s="9">
        <v>1</v>
      </c>
      <c r="E461" s="3">
        <v>0</v>
      </c>
      <c r="F461" s="14">
        <v>0</v>
      </c>
      <c r="G461" s="13">
        <v>0</v>
      </c>
      <c r="H461" s="13">
        <v>0</v>
      </c>
      <c r="I461" s="13">
        <v>0</v>
      </c>
      <c r="J461" s="13">
        <v>0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1</v>
      </c>
      <c r="S461" s="13">
        <v>0</v>
      </c>
      <c r="T461" s="13">
        <v>1</v>
      </c>
      <c r="U461" s="9">
        <v>1</v>
      </c>
      <c r="V461" s="9">
        <v>1</v>
      </c>
      <c r="W461" s="15">
        <f t="shared" si="14"/>
        <v>2.8566921891141628</v>
      </c>
      <c r="X461" s="16">
        <f t="shared" si="15"/>
        <v>0.94566358140437612</v>
      </c>
      <c r="Y461"/>
    </row>
    <row r="462" spans="2:25">
      <c r="B462" s="9">
        <v>1</v>
      </c>
      <c r="C462" s="3">
        <v>0</v>
      </c>
      <c r="D462" s="9">
        <v>0</v>
      </c>
      <c r="E462" s="3">
        <v>0</v>
      </c>
      <c r="F462" s="14">
        <v>0</v>
      </c>
      <c r="G462" s="13">
        <v>0</v>
      </c>
      <c r="H462" s="13">
        <v>0</v>
      </c>
      <c r="I462" s="13">
        <v>0</v>
      </c>
      <c r="J462" s="13">
        <v>1</v>
      </c>
      <c r="K462" s="13">
        <v>0</v>
      </c>
      <c r="L462" s="13">
        <v>0</v>
      </c>
      <c r="M462" s="13">
        <v>0</v>
      </c>
      <c r="N462" s="13">
        <v>0</v>
      </c>
      <c r="O462" s="13">
        <v>1</v>
      </c>
      <c r="P462" s="13">
        <v>0</v>
      </c>
      <c r="Q462" s="13">
        <v>0</v>
      </c>
      <c r="R462" s="13">
        <v>0</v>
      </c>
      <c r="S462" s="13">
        <v>1</v>
      </c>
      <c r="T462" s="13">
        <v>0</v>
      </c>
      <c r="U462" s="9">
        <v>1</v>
      </c>
      <c r="V462" s="9">
        <v>1</v>
      </c>
      <c r="W462" s="15">
        <f t="shared" si="14"/>
        <v>1.8879593017790932</v>
      </c>
      <c r="X462" s="16">
        <f t="shared" si="15"/>
        <v>0.86852267631268854</v>
      </c>
      <c r="Y462"/>
    </row>
    <row r="463" spans="2:25">
      <c r="B463" s="9">
        <v>0</v>
      </c>
      <c r="C463" s="3">
        <v>0</v>
      </c>
      <c r="D463" s="9">
        <v>1</v>
      </c>
      <c r="E463" s="3">
        <v>0</v>
      </c>
      <c r="F463" s="14">
        <v>0</v>
      </c>
      <c r="G463" s="13">
        <v>0</v>
      </c>
      <c r="H463" s="13">
        <v>0</v>
      </c>
      <c r="I463" s="13">
        <v>0</v>
      </c>
      <c r="J463" s="13">
        <v>0</v>
      </c>
      <c r="K463" s="13">
        <v>0</v>
      </c>
      <c r="L463" s="13">
        <v>0</v>
      </c>
      <c r="M463" s="13">
        <v>0</v>
      </c>
      <c r="N463" s="13">
        <v>0</v>
      </c>
      <c r="O463" s="13">
        <v>1</v>
      </c>
      <c r="P463" s="13">
        <v>0</v>
      </c>
      <c r="Q463" s="13">
        <v>0</v>
      </c>
      <c r="R463" s="13">
        <v>0</v>
      </c>
      <c r="S463" s="13">
        <v>0</v>
      </c>
      <c r="T463" s="13">
        <v>0</v>
      </c>
      <c r="U463" s="9">
        <v>1</v>
      </c>
      <c r="V463" s="9">
        <v>1</v>
      </c>
      <c r="W463" s="15">
        <f t="shared" si="14"/>
        <v>0.85546922545829374</v>
      </c>
      <c r="X463" s="16">
        <f t="shared" si="15"/>
        <v>0.7017131773328793</v>
      </c>
      <c r="Y463"/>
    </row>
    <row r="464" spans="2:25">
      <c r="B464" s="9">
        <v>0</v>
      </c>
      <c r="C464" s="3">
        <v>1</v>
      </c>
      <c r="D464" s="9">
        <v>1</v>
      </c>
      <c r="E464" s="3">
        <v>0</v>
      </c>
      <c r="F464" s="14">
        <v>1</v>
      </c>
      <c r="G464" s="13">
        <v>0</v>
      </c>
      <c r="H464" s="13">
        <v>0</v>
      </c>
      <c r="I464" s="13">
        <v>1</v>
      </c>
      <c r="J464" s="13">
        <v>0</v>
      </c>
      <c r="K464" s="13">
        <v>0</v>
      </c>
      <c r="L464" s="13">
        <v>0</v>
      </c>
      <c r="M464" s="13">
        <v>1</v>
      </c>
      <c r="N464" s="13">
        <v>0</v>
      </c>
      <c r="O464" s="13">
        <v>0</v>
      </c>
      <c r="P464" s="13">
        <v>0</v>
      </c>
      <c r="Q464" s="13">
        <v>0</v>
      </c>
      <c r="R464" s="13">
        <v>0</v>
      </c>
      <c r="S464" s="13">
        <v>0</v>
      </c>
      <c r="T464" s="13">
        <v>0</v>
      </c>
      <c r="U464" s="9">
        <v>1</v>
      </c>
      <c r="V464" s="9">
        <v>1</v>
      </c>
      <c r="W464" s="15">
        <f t="shared" si="14"/>
        <v>8.8522318641582594</v>
      </c>
      <c r="X464" s="16">
        <f t="shared" si="15"/>
        <v>0.99985695837927202</v>
      </c>
      <c r="Y464"/>
    </row>
    <row r="465" spans="2:25">
      <c r="B465" s="9">
        <v>0</v>
      </c>
      <c r="C465" s="3">
        <v>1</v>
      </c>
      <c r="D465" s="9">
        <v>0</v>
      </c>
      <c r="E465" s="3">
        <v>1</v>
      </c>
      <c r="F465" s="14">
        <v>0</v>
      </c>
      <c r="G465" s="13">
        <v>0</v>
      </c>
      <c r="H465" s="13">
        <v>0</v>
      </c>
      <c r="I465" s="13">
        <v>0</v>
      </c>
      <c r="J465" s="13">
        <v>0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1</v>
      </c>
      <c r="U465" s="9">
        <v>1</v>
      </c>
      <c r="V465" s="9">
        <v>1</v>
      </c>
      <c r="W465" s="15">
        <f t="shared" si="14"/>
        <v>1.7371878587934475</v>
      </c>
      <c r="X465" s="16">
        <f t="shared" si="15"/>
        <v>0.85032951891020792</v>
      </c>
      <c r="Y465"/>
    </row>
    <row r="466" spans="2:25">
      <c r="B466" s="9">
        <v>1</v>
      </c>
      <c r="C466" s="3">
        <v>0</v>
      </c>
      <c r="D466" s="9">
        <v>1</v>
      </c>
      <c r="E466" s="3">
        <v>0</v>
      </c>
      <c r="F466" s="14">
        <v>0</v>
      </c>
      <c r="G466" s="13">
        <v>0</v>
      </c>
      <c r="H466" s="13">
        <v>0</v>
      </c>
      <c r="I466" s="13">
        <v>0</v>
      </c>
      <c r="J466" s="13">
        <v>1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9">
        <v>1</v>
      </c>
      <c r="V466" s="9">
        <v>1</v>
      </c>
      <c r="W466" s="15">
        <f t="shared" si="14"/>
        <v>1.6352250248237121</v>
      </c>
      <c r="X466" s="16">
        <f t="shared" si="15"/>
        <v>0.836884158116185</v>
      </c>
      <c r="Y466"/>
    </row>
    <row r="467" spans="2:25">
      <c r="B467" s="9">
        <v>0</v>
      </c>
      <c r="C467" s="3">
        <v>1</v>
      </c>
      <c r="D467" s="9">
        <v>1</v>
      </c>
      <c r="E467" s="3">
        <v>0</v>
      </c>
      <c r="F467" s="14">
        <v>0</v>
      </c>
      <c r="G467" s="13">
        <v>0</v>
      </c>
      <c r="H467" s="13">
        <v>0</v>
      </c>
      <c r="I467" s="13">
        <v>1</v>
      </c>
      <c r="J467" s="13">
        <v>0</v>
      </c>
      <c r="K467" s="13">
        <v>0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1</v>
      </c>
      <c r="S467" s="13">
        <v>0</v>
      </c>
      <c r="T467" s="13">
        <v>0</v>
      </c>
      <c r="U467" s="9">
        <v>1</v>
      </c>
      <c r="V467" s="9">
        <v>1</v>
      </c>
      <c r="W467" s="15">
        <f t="shared" si="14"/>
        <v>5.4361617273508589</v>
      </c>
      <c r="X467" s="16">
        <f t="shared" si="15"/>
        <v>0.99566272252707866</v>
      </c>
      <c r="Y467"/>
    </row>
    <row r="468" spans="2:25">
      <c r="B468" s="9">
        <v>0</v>
      </c>
      <c r="C468" s="3">
        <v>1</v>
      </c>
      <c r="D468" s="9">
        <v>1</v>
      </c>
      <c r="E468" s="3">
        <v>0</v>
      </c>
      <c r="F468" s="14">
        <v>0</v>
      </c>
      <c r="G468" s="13">
        <v>0</v>
      </c>
      <c r="H468" s="13">
        <v>1</v>
      </c>
      <c r="I468" s="13">
        <v>0</v>
      </c>
      <c r="J468" s="13">
        <v>0</v>
      </c>
      <c r="K468" s="13">
        <v>0</v>
      </c>
      <c r="L468" s="13">
        <v>0</v>
      </c>
      <c r="M468" s="13">
        <v>1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  <c r="T468" s="13">
        <v>1</v>
      </c>
      <c r="U468" s="9">
        <v>1</v>
      </c>
      <c r="V468" s="9">
        <v>1</v>
      </c>
      <c r="W468" s="15">
        <f t="shared" si="14"/>
        <v>1.3962239999329098</v>
      </c>
      <c r="X468" s="16">
        <f t="shared" si="15"/>
        <v>0.80158401059917961</v>
      </c>
      <c r="Y468"/>
    </row>
    <row r="469" spans="2:25">
      <c r="B469" s="9">
        <v>0</v>
      </c>
      <c r="C469" s="3">
        <v>1</v>
      </c>
      <c r="D469" s="9">
        <v>0</v>
      </c>
      <c r="E469" s="3">
        <v>1</v>
      </c>
      <c r="F469" s="14">
        <v>0</v>
      </c>
      <c r="G469" s="13">
        <v>0</v>
      </c>
      <c r="H469" s="13">
        <v>0</v>
      </c>
      <c r="I469" s="13">
        <v>0</v>
      </c>
      <c r="J469" s="13">
        <v>1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>
        <v>0</v>
      </c>
      <c r="U469" s="9">
        <v>1</v>
      </c>
      <c r="V469" s="9">
        <v>1</v>
      </c>
      <c r="W469" s="15">
        <f t="shared" si="14"/>
        <v>2.1491588459056992</v>
      </c>
      <c r="X469" s="16">
        <f t="shared" si="15"/>
        <v>0.89559014804680104</v>
      </c>
      <c r="Y469"/>
    </row>
    <row r="470" spans="2:25">
      <c r="B470" s="9">
        <v>1</v>
      </c>
      <c r="C470" s="3">
        <v>0</v>
      </c>
      <c r="D470" s="9">
        <v>0</v>
      </c>
      <c r="E470" s="3">
        <v>1</v>
      </c>
      <c r="F470" s="14">
        <v>0</v>
      </c>
      <c r="G470" s="13">
        <v>0</v>
      </c>
      <c r="H470" s="13">
        <v>0</v>
      </c>
      <c r="I470" s="13">
        <v>0</v>
      </c>
      <c r="J470" s="13">
        <v>1</v>
      </c>
      <c r="K470" s="13">
        <v>0</v>
      </c>
      <c r="L470" s="13">
        <v>0</v>
      </c>
      <c r="M470" s="13">
        <v>0</v>
      </c>
      <c r="N470" s="13">
        <v>1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9">
        <v>1</v>
      </c>
      <c r="V470" s="9">
        <v>1</v>
      </c>
      <c r="W470" s="15">
        <f t="shared" si="14"/>
        <v>3.6011493020472023</v>
      </c>
      <c r="X470" s="16">
        <f t="shared" si="15"/>
        <v>0.97343274520231693</v>
      </c>
      <c r="Y470"/>
    </row>
    <row r="471" spans="2:25">
      <c r="B471" s="9">
        <v>0</v>
      </c>
      <c r="C471" s="3">
        <v>1</v>
      </c>
      <c r="D471" s="9">
        <v>1</v>
      </c>
      <c r="E471" s="3">
        <v>0</v>
      </c>
      <c r="F471" s="14">
        <v>0</v>
      </c>
      <c r="G471" s="13">
        <v>0</v>
      </c>
      <c r="H471" s="13">
        <v>0</v>
      </c>
      <c r="I471" s="13">
        <v>0</v>
      </c>
      <c r="J471" s="13">
        <v>0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9">
        <v>1</v>
      </c>
      <c r="V471" s="9">
        <v>1</v>
      </c>
      <c r="W471" s="15">
        <f t="shared" si="14"/>
        <v>-0.56875541735043522</v>
      </c>
      <c r="X471" s="16">
        <f t="shared" si="15"/>
        <v>0.36152405537062321</v>
      </c>
      <c r="Y471"/>
    </row>
    <row r="472" spans="2:25">
      <c r="B472" s="9">
        <v>1</v>
      </c>
      <c r="C472" s="3">
        <v>0</v>
      </c>
      <c r="D472" s="9">
        <v>0</v>
      </c>
      <c r="E472" s="3">
        <v>1</v>
      </c>
      <c r="F472" s="14">
        <v>0</v>
      </c>
      <c r="G472" s="13">
        <v>0</v>
      </c>
      <c r="H472" s="13">
        <v>0</v>
      </c>
      <c r="I472" s="13">
        <v>0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">
        <v>1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9">
        <v>1</v>
      </c>
      <c r="V472" s="9">
        <v>1</v>
      </c>
      <c r="W472" s="15">
        <f t="shared" si="14"/>
        <v>0.73950693969632042</v>
      </c>
      <c r="X472" s="16">
        <f t="shared" si="15"/>
        <v>0.6768880281176638</v>
      </c>
      <c r="Y472"/>
    </row>
    <row r="473" spans="2:25">
      <c r="B473" s="9">
        <v>1</v>
      </c>
      <c r="C473" s="3">
        <v>0</v>
      </c>
      <c r="D473" s="9">
        <v>0</v>
      </c>
      <c r="E473" s="3">
        <v>1</v>
      </c>
      <c r="F473" s="14">
        <v>0</v>
      </c>
      <c r="G473" s="13">
        <v>0</v>
      </c>
      <c r="H473" s="13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1</v>
      </c>
      <c r="N473" s="13">
        <v>0</v>
      </c>
      <c r="O473" s="13">
        <v>0</v>
      </c>
      <c r="P473" s="13">
        <v>0</v>
      </c>
      <c r="Q473" s="13">
        <v>0</v>
      </c>
      <c r="R473" s="13">
        <v>1</v>
      </c>
      <c r="S473" s="13">
        <v>0</v>
      </c>
      <c r="T473" s="13">
        <v>1</v>
      </c>
      <c r="U473" s="9">
        <v>1</v>
      </c>
      <c r="V473" s="9">
        <v>1</v>
      </c>
      <c r="W473" s="15">
        <f t="shared" si="14"/>
        <v>4.5641570023748255</v>
      </c>
      <c r="X473" s="16">
        <f t="shared" si="15"/>
        <v>0.98968877076507444</v>
      </c>
      <c r="Y473"/>
    </row>
    <row r="474" spans="2:25">
      <c r="B474" s="9">
        <v>0</v>
      </c>
      <c r="C474" s="3">
        <v>1</v>
      </c>
      <c r="D474" s="9">
        <v>1</v>
      </c>
      <c r="E474" s="3">
        <v>0</v>
      </c>
      <c r="F474" s="14">
        <v>0</v>
      </c>
      <c r="G474" s="13">
        <v>0</v>
      </c>
      <c r="H474" s="13">
        <v>0</v>
      </c>
      <c r="I474" s="13">
        <v>0</v>
      </c>
      <c r="J474" s="13">
        <v>0</v>
      </c>
      <c r="K474" s="13">
        <v>0</v>
      </c>
      <c r="L474" s="13">
        <v>1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0</v>
      </c>
      <c r="S474" s="13">
        <v>0</v>
      </c>
      <c r="T474" s="13">
        <v>0</v>
      </c>
      <c r="U474" s="9">
        <v>1</v>
      </c>
      <c r="V474" s="9">
        <v>1</v>
      </c>
      <c r="W474" s="15">
        <f t="shared" si="14"/>
        <v>0.9907146808534214</v>
      </c>
      <c r="X474" s="16">
        <f t="shared" si="15"/>
        <v>0.72922906208534688</v>
      </c>
      <c r="Y474"/>
    </row>
    <row r="475" spans="2:25">
      <c r="B475" s="9">
        <v>0</v>
      </c>
      <c r="C475" s="3">
        <v>0</v>
      </c>
      <c r="D475" s="9">
        <v>0</v>
      </c>
      <c r="E475" s="3">
        <v>1</v>
      </c>
      <c r="F475" s="14">
        <v>0</v>
      </c>
      <c r="G475" s="13">
        <v>0</v>
      </c>
      <c r="H475" s="13">
        <v>0</v>
      </c>
      <c r="I475" s="13">
        <v>0</v>
      </c>
      <c r="J475" s="13">
        <v>0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1</v>
      </c>
      <c r="S475" s="13">
        <v>0</v>
      </c>
      <c r="T475" s="13">
        <v>0</v>
      </c>
      <c r="U475" s="9">
        <v>1</v>
      </c>
      <c r="V475" s="9">
        <v>1</v>
      </c>
      <c r="W475" s="15">
        <f t="shared" si="14"/>
        <v>0.87524351509545595</v>
      </c>
      <c r="X475" s="16">
        <f t="shared" si="15"/>
        <v>0.70583559182670474</v>
      </c>
      <c r="Y475"/>
    </row>
    <row r="476" spans="2:25">
      <c r="B476" s="9">
        <v>0</v>
      </c>
      <c r="C476" s="3">
        <v>1</v>
      </c>
      <c r="D476" s="9">
        <v>1</v>
      </c>
      <c r="E476" s="3">
        <v>0</v>
      </c>
      <c r="F476" s="14">
        <v>0</v>
      </c>
      <c r="G476" s="13">
        <v>0</v>
      </c>
      <c r="H476" s="13">
        <v>0</v>
      </c>
      <c r="I476" s="13">
        <v>1</v>
      </c>
      <c r="J476" s="13">
        <v>0</v>
      </c>
      <c r="K476" s="13">
        <v>0</v>
      </c>
      <c r="L476" s="13">
        <v>0</v>
      </c>
      <c r="M476" s="13">
        <v>1</v>
      </c>
      <c r="N476" s="13">
        <v>0</v>
      </c>
      <c r="O476" s="13">
        <v>0</v>
      </c>
      <c r="P476" s="13">
        <v>0</v>
      </c>
      <c r="Q476" s="13">
        <v>1</v>
      </c>
      <c r="R476" s="13">
        <v>0</v>
      </c>
      <c r="S476" s="13">
        <v>0</v>
      </c>
      <c r="T476" s="13">
        <v>0</v>
      </c>
      <c r="U476" s="9">
        <v>1</v>
      </c>
      <c r="V476" s="9">
        <v>1</v>
      </c>
      <c r="W476" s="15">
        <f t="shared" si="14"/>
        <v>7.5535227463394818</v>
      </c>
      <c r="X476" s="16">
        <f t="shared" si="15"/>
        <v>0.99947601466936076</v>
      </c>
      <c r="Y476"/>
    </row>
    <row r="477" spans="2:25">
      <c r="B477" s="9">
        <v>0</v>
      </c>
      <c r="C477" s="3">
        <v>1</v>
      </c>
      <c r="D477" s="9">
        <v>1</v>
      </c>
      <c r="E477" s="3">
        <v>0</v>
      </c>
      <c r="F477" s="14">
        <v>0</v>
      </c>
      <c r="G477" s="13">
        <v>0</v>
      </c>
      <c r="H477" s="13">
        <v>0</v>
      </c>
      <c r="I477" s="13">
        <v>0</v>
      </c>
      <c r="J477" s="13">
        <v>0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3">
        <v>1</v>
      </c>
      <c r="R477" s="13">
        <v>0</v>
      </c>
      <c r="S477" s="13">
        <v>0</v>
      </c>
      <c r="T477" s="13">
        <v>0</v>
      </c>
      <c r="U477" s="9">
        <v>1</v>
      </c>
      <c r="V477" s="9">
        <v>1</v>
      </c>
      <c r="W477" s="15">
        <f t="shared" si="14"/>
        <v>0.98856090070014579</v>
      </c>
      <c r="X477" s="16">
        <f t="shared" si="15"/>
        <v>0.72880357959900799</v>
      </c>
      <c r="Y477"/>
    </row>
    <row r="478" spans="2:25">
      <c r="B478" s="9">
        <v>1</v>
      </c>
      <c r="C478" s="3">
        <v>0</v>
      </c>
      <c r="D478" s="9">
        <v>1</v>
      </c>
      <c r="E478" s="3">
        <v>0</v>
      </c>
      <c r="F478" s="14">
        <v>0</v>
      </c>
      <c r="G478" s="13">
        <v>0</v>
      </c>
      <c r="H478" s="13">
        <v>0</v>
      </c>
      <c r="I478" s="13">
        <v>0</v>
      </c>
      <c r="J478" s="13">
        <v>1</v>
      </c>
      <c r="K478" s="13">
        <v>0</v>
      </c>
      <c r="L478" s="13">
        <v>1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0</v>
      </c>
      <c r="S478" s="13">
        <v>0</v>
      </c>
      <c r="T478" s="13">
        <v>0</v>
      </c>
      <c r="U478" s="9">
        <v>1</v>
      </c>
      <c r="V478" s="9">
        <v>1</v>
      </c>
      <c r="W478" s="15">
        <f t="shared" si="14"/>
        <v>3.1946951230275689</v>
      </c>
      <c r="X478" s="16">
        <f t="shared" si="15"/>
        <v>0.96063415653917539</v>
      </c>
      <c r="Y478"/>
    </row>
    <row r="479" spans="2:25">
      <c r="B479" s="9">
        <v>0</v>
      </c>
      <c r="C479" s="3">
        <v>1</v>
      </c>
      <c r="D479" s="9">
        <v>0</v>
      </c>
      <c r="E479" s="3">
        <v>1</v>
      </c>
      <c r="F479" s="14">
        <v>0</v>
      </c>
      <c r="G479" s="13">
        <v>0</v>
      </c>
      <c r="H479" s="13">
        <v>0</v>
      </c>
      <c r="I479" s="13">
        <v>1</v>
      </c>
      <c r="J479" s="13">
        <v>0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1</v>
      </c>
      <c r="S479" s="13">
        <v>0</v>
      </c>
      <c r="T479" s="13">
        <v>0</v>
      </c>
      <c r="U479" s="9">
        <v>1</v>
      </c>
      <c r="V479" s="9">
        <v>1</v>
      </c>
      <c r="W479" s="15">
        <f t="shared" si="14"/>
        <v>5.616778261712156</v>
      </c>
      <c r="X479" s="16">
        <f t="shared" si="15"/>
        <v>0.99637683745675187</v>
      </c>
      <c r="Y479"/>
    </row>
    <row r="480" spans="2:25">
      <c r="B480" s="9">
        <v>0</v>
      </c>
      <c r="C480" s="3">
        <v>1</v>
      </c>
      <c r="D480" s="9">
        <v>1</v>
      </c>
      <c r="E480" s="3">
        <v>0</v>
      </c>
      <c r="F480" s="14">
        <v>0</v>
      </c>
      <c r="G480" s="13">
        <v>0</v>
      </c>
      <c r="H480" s="13">
        <v>0</v>
      </c>
      <c r="I480" s="13">
        <v>0</v>
      </c>
      <c r="J480" s="13">
        <v>1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  <c r="S480" s="13">
        <v>0</v>
      </c>
      <c r="T480" s="13">
        <v>0</v>
      </c>
      <c r="U480" s="9">
        <v>1</v>
      </c>
      <c r="V480" s="9">
        <v>1</v>
      </c>
      <c r="W480" s="15">
        <f t="shared" si="14"/>
        <v>1.9685423115444016</v>
      </c>
      <c r="X480" s="16">
        <f t="shared" si="15"/>
        <v>0.87745445688061019</v>
      </c>
      <c r="Y480"/>
    </row>
    <row r="481" spans="2:25">
      <c r="B481" s="9">
        <v>0</v>
      </c>
      <c r="C481" s="3">
        <v>1</v>
      </c>
      <c r="D481" s="9">
        <v>1</v>
      </c>
      <c r="E481" s="3">
        <v>0</v>
      </c>
      <c r="F481" s="14">
        <v>0</v>
      </c>
      <c r="G481" s="13">
        <v>0</v>
      </c>
      <c r="H481" s="13">
        <v>0</v>
      </c>
      <c r="I481" s="13">
        <v>1</v>
      </c>
      <c r="J481" s="13">
        <v>0</v>
      </c>
      <c r="K481" s="13">
        <v>0</v>
      </c>
      <c r="L481" s="13">
        <v>0</v>
      </c>
      <c r="M481" s="13">
        <v>0</v>
      </c>
      <c r="N481" s="13">
        <v>0</v>
      </c>
      <c r="O481" s="13">
        <v>0</v>
      </c>
      <c r="P481" s="13">
        <v>0</v>
      </c>
      <c r="Q481" s="13">
        <v>0</v>
      </c>
      <c r="R481" s="13">
        <v>1</v>
      </c>
      <c r="S481" s="13">
        <v>0</v>
      </c>
      <c r="T481" s="13">
        <v>0</v>
      </c>
      <c r="U481" s="9">
        <v>1</v>
      </c>
      <c r="V481" s="9">
        <v>1</v>
      </c>
      <c r="W481" s="15">
        <f t="shared" si="14"/>
        <v>5.4361617273508589</v>
      </c>
      <c r="X481" s="16">
        <f t="shared" si="15"/>
        <v>0.99566272252707866</v>
      </c>
      <c r="Y481"/>
    </row>
    <row r="482" spans="2:25">
      <c r="B482" s="9">
        <v>0</v>
      </c>
      <c r="C482" s="3">
        <v>1</v>
      </c>
      <c r="D482" s="9">
        <v>0</v>
      </c>
      <c r="E482" s="3">
        <v>1</v>
      </c>
      <c r="F482" s="14">
        <v>0</v>
      </c>
      <c r="G482" s="13">
        <v>0</v>
      </c>
      <c r="H482" s="13">
        <v>0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9">
        <v>1</v>
      </c>
      <c r="V482" s="9">
        <v>1</v>
      </c>
      <c r="W482" s="15">
        <f t="shared" si="14"/>
        <v>-0.38813888298913796</v>
      </c>
      <c r="X482" s="16">
        <f t="shared" si="15"/>
        <v>0.40416540690293051</v>
      </c>
      <c r="Y482"/>
    </row>
    <row r="483" spans="2:25">
      <c r="B483" s="9">
        <v>0</v>
      </c>
      <c r="C483" s="3">
        <v>1</v>
      </c>
      <c r="D483" s="9">
        <v>1</v>
      </c>
      <c r="E483" s="3">
        <v>0</v>
      </c>
      <c r="F483" s="14">
        <v>0</v>
      </c>
      <c r="G483" s="13">
        <v>0</v>
      </c>
      <c r="H483" s="13">
        <v>0</v>
      </c>
      <c r="I483" s="13">
        <v>0</v>
      </c>
      <c r="J483" s="13">
        <v>0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9">
        <v>1</v>
      </c>
      <c r="V483" s="9">
        <v>1</v>
      </c>
      <c r="W483" s="15">
        <f t="shared" si="14"/>
        <v>-0.56875541735043522</v>
      </c>
      <c r="X483" s="16">
        <f t="shared" si="15"/>
        <v>0.36152405537062321</v>
      </c>
      <c r="Y483"/>
    </row>
    <row r="484" spans="2:25">
      <c r="B484" s="9">
        <v>0</v>
      </c>
      <c r="C484" s="3">
        <v>0</v>
      </c>
      <c r="D484" s="9">
        <v>1</v>
      </c>
      <c r="E484" s="3">
        <v>0</v>
      </c>
      <c r="F484" s="14">
        <v>0</v>
      </c>
      <c r="G484" s="13">
        <v>0</v>
      </c>
      <c r="H484" s="13">
        <v>0</v>
      </c>
      <c r="I484" s="13">
        <v>0</v>
      </c>
      <c r="J484" s="13">
        <v>1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9">
        <v>1</v>
      </c>
      <c r="V484" s="9">
        <v>1</v>
      </c>
      <c r="W484" s="15">
        <f t="shared" si="14"/>
        <v>1.931803844946983</v>
      </c>
      <c r="X484" s="16">
        <f t="shared" si="15"/>
        <v>0.87344894383192417</v>
      </c>
      <c r="Y484"/>
    </row>
    <row r="485" spans="2:25">
      <c r="B485" s="9">
        <v>0</v>
      </c>
      <c r="C485" s="3">
        <v>1</v>
      </c>
      <c r="D485" s="9">
        <v>1</v>
      </c>
      <c r="E485" s="3">
        <v>0</v>
      </c>
      <c r="F485" s="14">
        <v>1</v>
      </c>
      <c r="G485" s="13">
        <v>0</v>
      </c>
      <c r="H485" s="13">
        <v>0</v>
      </c>
      <c r="I485" s="13">
        <v>0</v>
      </c>
      <c r="J485" s="13">
        <v>1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9">
        <v>1</v>
      </c>
      <c r="V485" s="9">
        <v>1</v>
      </c>
      <c r="W485" s="15">
        <f t="shared" si="14"/>
        <v>4.8245677474137612</v>
      </c>
      <c r="X485" s="16">
        <f t="shared" si="15"/>
        <v>0.99203394350675211</v>
      </c>
      <c r="Y485"/>
    </row>
    <row r="486" spans="2:25">
      <c r="B486" s="9">
        <v>0</v>
      </c>
      <c r="C486" s="3">
        <v>1</v>
      </c>
      <c r="D486" s="9">
        <v>1</v>
      </c>
      <c r="E486" s="3">
        <v>0</v>
      </c>
      <c r="F486" s="14">
        <v>0</v>
      </c>
      <c r="G486" s="13">
        <v>0</v>
      </c>
      <c r="H486" s="13">
        <v>0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9">
        <v>1</v>
      </c>
      <c r="V486" s="9">
        <v>1</v>
      </c>
      <c r="W486" s="15">
        <f t="shared" si="14"/>
        <v>-0.56875541735043522</v>
      </c>
      <c r="X486" s="16">
        <f t="shared" si="15"/>
        <v>0.36152405537062321</v>
      </c>
      <c r="Y486"/>
    </row>
    <row r="487" spans="2:25">
      <c r="B487" s="9">
        <v>0</v>
      </c>
      <c r="C487" s="3">
        <v>1</v>
      </c>
      <c r="D487" s="9">
        <v>1</v>
      </c>
      <c r="E487" s="3">
        <v>0</v>
      </c>
      <c r="F487" s="14">
        <v>0</v>
      </c>
      <c r="G487" s="13">
        <v>0</v>
      </c>
      <c r="H487" s="13">
        <v>0</v>
      </c>
      <c r="I487" s="13">
        <v>0</v>
      </c>
      <c r="J487" s="13">
        <v>0</v>
      </c>
      <c r="K487" s="13">
        <v>0</v>
      </c>
      <c r="L487" s="13">
        <v>0</v>
      </c>
      <c r="M487" s="13">
        <v>0</v>
      </c>
      <c r="N487" s="13">
        <v>0</v>
      </c>
      <c r="O487" s="13">
        <v>1</v>
      </c>
      <c r="P487" s="13">
        <v>0</v>
      </c>
      <c r="Q487" s="13">
        <v>0</v>
      </c>
      <c r="R487" s="13">
        <v>0</v>
      </c>
      <c r="S487" s="13">
        <v>1</v>
      </c>
      <c r="T487" s="13">
        <v>0</v>
      </c>
      <c r="U487" s="9">
        <v>1</v>
      </c>
      <c r="V487" s="9">
        <v>1</v>
      </c>
      <c r="W487" s="15">
        <f t="shared" si="14"/>
        <v>-0.47086312684488496</v>
      </c>
      <c r="X487" s="16">
        <f t="shared" si="15"/>
        <v>0.38441197341635092</v>
      </c>
      <c r="Y487"/>
    </row>
    <row r="488" spans="2:25">
      <c r="B488" s="9">
        <v>0</v>
      </c>
      <c r="C488" s="3">
        <v>1</v>
      </c>
      <c r="D488" s="9">
        <v>1</v>
      </c>
      <c r="E488" s="3">
        <v>0</v>
      </c>
      <c r="F488" s="14">
        <v>0</v>
      </c>
      <c r="G488" s="13">
        <v>0</v>
      </c>
      <c r="H488" s="13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9">
        <v>1</v>
      </c>
      <c r="V488" s="9">
        <v>1</v>
      </c>
      <c r="W488" s="15">
        <f t="shared" si="14"/>
        <v>-0.56875541735043522</v>
      </c>
      <c r="X488" s="16">
        <f t="shared" si="15"/>
        <v>0.36152405537062321</v>
      </c>
      <c r="Y488"/>
    </row>
    <row r="489" spans="2:25">
      <c r="B489" s="9">
        <v>1</v>
      </c>
      <c r="C489" s="3">
        <v>0</v>
      </c>
      <c r="D489" s="9">
        <v>1</v>
      </c>
      <c r="E489" s="3">
        <v>0</v>
      </c>
      <c r="F489" s="14">
        <v>0</v>
      </c>
      <c r="G489" s="13">
        <v>0</v>
      </c>
      <c r="H489" s="13">
        <v>0</v>
      </c>
      <c r="I489" s="13">
        <v>0</v>
      </c>
      <c r="J489" s="13">
        <v>0</v>
      </c>
      <c r="K489" s="13">
        <v>0</v>
      </c>
      <c r="L489" s="13">
        <v>0</v>
      </c>
      <c r="M489" s="13">
        <v>0</v>
      </c>
      <c r="N489" s="13">
        <v>0</v>
      </c>
      <c r="O489" s="13">
        <v>1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9">
        <v>1</v>
      </c>
      <c r="V489" s="9">
        <v>1</v>
      </c>
      <c r="W489" s="15">
        <f t="shared" si="14"/>
        <v>0.5588904053350231</v>
      </c>
      <c r="X489" s="16">
        <f t="shared" si="15"/>
        <v>0.63619576263496069</v>
      </c>
      <c r="Y489"/>
    </row>
    <row r="490" spans="2:25">
      <c r="B490" s="9">
        <v>0</v>
      </c>
      <c r="C490" s="3">
        <v>1</v>
      </c>
      <c r="D490" s="9">
        <v>0</v>
      </c>
      <c r="E490" s="3">
        <v>0</v>
      </c>
      <c r="F490" s="14">
        <v>0</v>
      </c>
      <c r="G490" s="13">
        <v>0</v>
      </c>
      <c r="H490" s="13">
        <v>0</v>
      </c>
      <c r="I490" s="13">
        <v>0</v>
      </c>
      <c r="J490" s="13">
        <v>1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  <c r="T490" s="13">
        <v>1</v>
      </c>
      <c r="U490" s="9">
        <v>1</v>
      </c>
      <c r="V490" s="9">
        <v>1</v>
      </c>
      <c r="W490" s="15">
        <f t="shared" si="14"/>
        <v>4.2487110397768184</v>
      </c>
      <c r="X490" s="16">
        <f t="shared" si="15"/>
        <v>0.98591848923964276</v>
      </c>
      <c r="Y490"/>
    </row>
    <row r="491" spans="2:25">
      <c r="B491" s="9">
        <v>0</v>
      </c>
      <c r="C491" s="3">
        <v>1</v>
      </c>
      <c r="D491" s="9">
        <v>1</v>
      </c>
      <c r="E491" s="3">
        <v>0</v>
      </c>
      <c r="F491" s="14">
        <v>0</v>
      </c>
      <c r="G491" s="13">
        <v>0</v>
      </c>
      <c r="H491" s="13">
        <v>0</v>
      </c>
      <c r="I491" s="13">
        <v>0</v>
      </c>
      <c r="J491" s="13">
        <v>1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9">
        <v>1</v>
      </c>
      <c r="V491" s="9">
        <v>1</v>
      </c>
      <c r="W491" s="15">
        <f t="shared" si="14"/>
        <v>1.9685423115444016</v>
      </c>
      <c r="X491" s="16">
        <f t="shared" si="15"/>
        <v>0.87745445688061019</v>
      </c>
      <c r="Y491"/>
    </row>
    <row r="492" spans="2:25">
      <c r="B492" s="9">
        <v>1</v>
      </c>
      <c r="C492" s="3">
        <v>0</v>
      </c>
      <c r="D492" s="9">
        <v>1</v>
      </c>
      <c r="E492" s="3">
        <v>0</v>
      </c>
      <c r="F492" s="14">
        <v>0</v>
      </c>
      <c r="G492" s="13">
        <v>0</v>
      </c>
      <c r="H492" s="13">
        <v>0</v>
      </c>
      <c r="I492" s="13">
        <v>0</v>
      </c>
      <c r="J492" s="13">
        <v>1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1</v>
      </c>
      <c r="T492" s="13">
        <v>0</v>
      </c>
      <c r="U492" s="9">
        <v>1</v>
      </c>
      <c r="V492" s="9">
        <v>1</v>
      </c>
      <c r="W492" s="15">
        <f t="shared" si="14"/>
        <v>0.27215420592311446</v>
      </c>
      <c r="X492" s="16">
        <f t="shared" si="15"/>
        <v>0.56762168274920655</v>
      </c>
      <c r="Y492"/>
    </row>
    <row r="493" spans="2:25">
      <c r="B493" s="9">
        <v>0</v>
      </c>
      <c r="C493" s="3">
        <v>1</v>
      </c>
      <c r="D493" s="9">
        <v>1</v>
      </c>
      <c r="E493" s="3">
        <v>0</v>
      </c>
      <c r="F493" s="14">
        <v>0</v>
      </c>
      <c r="G493" s="13">
        <v>0</v>
      </c>
      <c r="H493" s="13">
        <v>0</v>
      </c>
      <c r="I493" s="13">
        <v>0</v>
      </c>
      <c r="J493" s="13">
        <v>0</v>
      </c>
      <c r="K493" s="13">
        <v>0</v>
      </c>
      <c r="L493" s="13">
        <v>0</v>
      </c>
      <c r="M493" s="13">
        <v>1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13">
        <v>0</v>
      </c>
      <c r="T493" s="13">
        <v>0</v>
      </c>
      <c r="U493" s="9">
        <v>1</v>
      </c>
      <c r="V493" s="9">
        <v>1</v>
      </c>
      <c r="W493" s="15">
        <f t="shared" si="14"/>
        <v>1.2914101482696188</v>
      </c>
      <c r="X493" s="16">
        <f t="shared" si="15"/>
        <v>0.78438577576352519</v>
      </c>
      <c r="Y493"/>
    </row>
    <row r="494" spans="2:25">
      <c r="B494" s="9">
        <v>0</v>
      </c>
      <c r="C494" s="3">
        <v>1</v>
      </c>
      <c r="D494" s="9">
        <v>0</v>
      </c>
      <c r="E494" s="3">
        <v>1</v>
      </c>
      <c r="F494" s="14">
        <v>0</v>
      </c>
      <c r="G494" s="13">
        <v>0</v>
      </c>
      <c r="H494" s="13">
        <v>0</v>
      </c>
      <c r="I494" s="13">
        <v>0</v>
      </c>
      <c r="J494" s="13">
        <v>0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9">
        <v>1</v>
      </c>
      <c r="V494" s="9">
        <v>1</v>
      </c>
      <c r="W494" s="15">
        <f t="shared" si="14"/>
        <v>-0.38813888298913796</v>
      </c>
      <c r="X494" s="16">
        <f t="shared" si="15"/>
        <v>0.40416540690293051</v>
      </c>
      <c r="Y494"/>
    </row>
    <row r="495" spans="2:25">
      <c r="B495" s="9">
        <v>0</v>
      </c>
      <c r="C495" s="3">
        <v>1</v>
      </c>
      <c r="D495" s="9">
        <v>1</v>
      </c>
      <c r="E495" s="3">
        <v>0</v>
      </c>
      <c r="F495" s="14">
        <v>1</v>
      </c>
      <c r="G495" s="13">
        <v>0</v>
      </c>
      <c r="H495" s="13">
        <v>0</v>
      </c>
      <c r="I495" s="13">
        <v>0</v>
      </c>
      <c r="J495" s="13">
        <v>0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13">
        <v>0</v>
      </c>
      <c r="R495" s="13">
        <v>0</v>
      </c>
      <c r="S495" s="13">
        <v>0</v>
      </c>
      <c r="T495" s="13">
        <v>0</v>
      </c>
      <c r="U495" s="9">
        <v>1</v>
      </c>
      <c r="V495" s="9">
        <v>1</v>
      </c>
      <c r="W495" s="15">
        <f t="shared" si="14"/>
        <v>2.2872700185189236</v>
      </c>
      <c r="X495" s="16">
        <f t="shared" si="15"/>
        <v>0.90781724552094023</v>
      </c>
      <c r="Y495"/>
    </row>
    <row r="496" spans="2:25">
      <c r="B496" s="9">
        <v>1</v>
      </c>
      <c r="C496" s="3">
        <v>0</v>
      </c>
      <c r="D496" s="9">
        <v>0</v>
      </c>
      <c r="E496" s="3">
        <v>1</v>
      </c>
      <c r="F496" s="14">
        <v>0</v>
      </c>
      <c r="G496" s="13">
        <v>0</v>
      </c>
      <c r="H496" s="13">
        <v>0</v>
      </c>
      <c r="I496" s="13">
        <v>0</v>
      </c>
      <c r="J496" s="13">
        <v>0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>
        <v>0</v>
      </c>
      <c r="U496" s="9">
        <v>1</v>
      </c>
      <c r="V496" s="9">
        <v>1</v>
      </c>
      <c r="W496" s="15">
        <f t="shared" si="14"/>
        <v>-0.72145616970982751</v>
      </c>
      <c r="X496" s="16">
        <f t="shared" si="15"/>
        <v>0.3270724050667928</v>
      </c>
      <c r="Y496"/>
    </row>
    <row r="497" spans="2:25">
      <c r="B497" s="9">
        <v>0</v>
      </c>
      <c r="C497" s="3">
        <v>1</v>
      </c>
      <c r="D497" s="9">
        <v>1</v>
      </c>
      <c r="E497" s="3">
        <v>0</v>
      </c>
      <c r="F497" s="14">
        <v>0</v>
      </c>
      <c r="G497" s="13">
        <v>0</v>
      </c>
      <c r="H497" s="13">
        <v>0</v>
      </c>
      <c r="I497" s="13">
        <v>0</v>
      </c>
      <c r="J497" s="13">
        <v>0</v>
      </c>
      <c r="K497" s="13">
        <v>0</v>
      </c>
      <c r="L497" s="13">
        <v>1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1</v>
      </c>
      <c r="S497" s="13">
        <v>0</v>
      </c>
      <c r="T497" s="13">
        <v>0</v>
      </c>
      <c r="U497" s="9">
        <v>1</v>
      </c>
      <c r="V497" s="9">
        <v>1</v>
      </c>
      <c r="W497" s="15">
        <f t="shared" si="14"/>
        <v>2.2908355455354341</v>
      </c>
      <c r="X497" s="16">
        <f t="shared" si="15"/>
        <v>0.90811519342862901</v>
      </c>
      <c r="Y497"/>
    </row>
    <row r="498" spans="2:25">
      <c r="B498" s="9">
        <v>1</v>
      </c>
      <c r="C498" s="3">
        <v>0</v>
      </c>
      <c r="D498" s="9">
        <v>0</v>
      </c>
      <c r="E498" s="3">
        <v>1</v>
      </c>
      <c r="F498" s="14">
        <v>0</v>
      </c>
      <c r="G498" s="13">
        <v>0</v>
      </c>
      <c r="H498" s="13">
        <v>0</v>
      </c>
      <c r="I498" s="13">
        <v>0</v>
      </c>
      <c r="J498" s="13">
        <v>1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9">
        <v>1</v>
      </c>
      <c r="V498" s="9">
        <v>1</v>
      </c>
      <c r="W498" s="15">
        <f t="shared" si="14"/>
        <v>1.8158415591850097</v>
      </c>
      <c r="X498" s="16">
        <f t="shared" si="15"/>
        <v>0.86006639855596501</v>
      </c>
      <c r="Y498"/>
    </row>
    <row r="499" spans="2:25">
      <c r="B499" s="9">
        <v>0</v>
      </c>
      <c r="C499" s="3">
        <v>1</v>
      </c>
      <c r="D499" s="9">
        <v>0</v>
      </c>
      <c r="E499" s="3">
        <v>1</v>
      </c>
      <c r="F499" s="14">
        <v>0</v>
      </c>
      <c r="G499" s="13">
        <v>0</v>
      </c>
      <c r="H499" s="13">
        <v>0</v>
      </c>
      <c r="I499" s="13">
        <v>0</v>
      </c>
      <c r="J499" s="13">
        <v>0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v>1</v>
      </c>
      <c r="U499" s="9">
        <v>1</v>
      </c>
      <c r="V499" s="9">
        <v>1</v>
      </c>
      <c r="W499" s="15">
        <f t="shared" si="14"/>
        <v>1.7371878587934475</v>
      </c>
      <c r="X499" s="16">
        <f t="shared" si="15"/>
        <v>0.85032951891020792</v>
      </c>
      <c r="Y499"/>
    </row>
    <row r="500" spans="2:25">
      <c r="B500" s="9">
        <v>1</v>
      </c>
      <c r="C500" s="3">
        <v>0</v>
      </c>
      <c r="D500" s="9">
        <v>1</v>
      </c>
      <c r="E500" s="3">
        <v>0</v>
      </c>
      <c r="F500" s="14">
        <v>0</v>
      </c>
      <c r="G500" s="13">
        <v>0</v>
      </c>
      <c r="H500" s="13">
        <v>0</v>
      </c>
      <c r="I500" s="13">
        <v>0</v>
      </c>
      <c r="J500" s="13">
        <v>0</v>
      </c>
      <c r="K500" s="13">
        <v>0</v>
      </c>
      <c r="L500" s="13">
        <v>0</v>
      </c>
      <c r="M500" s="13">
        <v>1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>
        <v>0</v>
      </c>
      <c r="U500" s="9">
        <v>1</v>
      </c>
      <c r="V500" s="9">
        <v>1</v>
      </c>
      <c r="W500" s="15">
        <f t="shared" si="14"/>
        <v>0.95809286154892936</v>
      </c>
      <c r="X500" s="16">
        <f t="shared" si="15"/>
        <v>0.72273980179754449</v>
      </c>
      <c r="Y500"/>
    </row>
    <row r="501" spans="2:25">
      <c r="B501" s="9">
        <v>0</v>
      </c>
      <c r="C501" s="3">
        <v>1</v>
      </c>
      <c r="D501" s="9">
        <v>0</v>
      </c>
      <c r="E501" s="3">
        <v>0</v>
      </c>
      <c r="F501" s="14">
        <v>0</v>
      </c>
      <c r="G501" s="13">
        <v>0</v>
      </c>
      <c r="H501" s="13">
        <v>0</v>
      </c>
      <c r="I501" s="13">
        <v>1</v>
      </c>
      <c r="J501" s="13">
        <v>1</v>
      </c>
      <c r="K501" s="13">
        <v>0</v>
      </c>
      <c r="L501" s="13">
        <v>0</v>
      </c>
      <c r="M501" s="13">
        <v>0</v>
      </c>
      <c r="N501" s="13">
        <v>0</v>
      </c>
      <c r="O501" s="13">
        <v>1</v>
      </c>
      <c r="P501" s="13">
        <v>0</v>
      </c>
      <c r="Q501" s="13">
        <v>1</v>
      </c>
      <c r="R501" s="13">
        <v>0</v>
      </c>
      <c r="S501" s="13">
        <v>0</v>
      </c>
      <c r="T501" s="13">
        <v>0</v>
      </c>
      <c r="U501" s="9">
        <v>1</v>
      </c>
      <c r="V501" s="9">
        <v>1</v>
      </c>
      <c r="W501" s="15">
        <f t="shared" si="14"/>
        <v>9.8464600054702434</v>
      </c>
      <c r="X501" s="16">
        <f t="shared" si="15"/>
        <v>0.99994706855320348</v>
      </c>
      <c r="Y501"/>
    </row>
    <row r="502" spans="2:25">
      <c r="B502" s="9">
        <v>1</v>
      </c>
      <c r="C502" s="3">
        <v>0</v>
      </c>
      <c r="D502" s="9">
        <v>1</v>
      </c>
      <c r="E502" s="3">
        <v>0</v>
      </c>
      <c r="F502" s="14">
        <v>0</v>
      </c>
      <c r="G502" s="13">
        <v>0</v>
      </c>
      <c r="H502" s="13">
        <v>0</v>
      </c>
      <c r="I502" s="13">
        <v>0</v>
      </c>
      <c r="J502" s="13">
        <v>0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>
        <v>0</v>
      </c>
      <c r="U502" s="9">
        <v>1</v>
      </c>
      <c r="V502" s="9">
        <v>1</v>
      </c>
      <c r="W502" s="15">
        <f t="shared" si="14"/>
        <v>-0.90207270407112472</v>
      </c>
      <c r="X502" s="16">
        <f t="shared" si="15"/>
        <v>0.28862474235914876</v>
      </c>
      <c r="Y502"/>
    </row>
    <row r="503" spans="2:25">
      <c r="B503" s="9">
        <v>0</v>
      </c>
      <c r="C503" s="3">
        <v>1</v>
      </c>
      <c r="D503" s="9">
        <v>1</v>
      </c>
      <c r="E503" s="3">
        <v>0</v>
      </c>
      <c r="F503" s="14">
        <v>0</v>
      </c>
      <c r="G503" s="13">
        <v>0</v>
      </c>
      <c r="H503" s="13">
        <v>0</v>
      </c>
      <c r="I503" s="13">
        <v>0</v>
      </c>
      <c r="J503" s="13">
        <v>0</v>
      </c>
      <c r="K503" s="13">
        <v>0</v>
      </c>
      <c r="L503" s="13">
        <v>1</v>
      </c>
      <c r="M503" s="13">
        <v>0</v>
      </c>
      <c r="N503" s="13">
        <v>0</v>
      </c>
      <c r="O503" s="13">
        <v>0</v>
      </c>
      <c r="P503" s="13">
        <v>0</v>
      </c>
      <c r="Q503" s="13">
        <v>0</v>
      </c>
      <c r="R503" s="13">
        <v>1</v>
      </c>
      <c r="S503" s="13">
        <v>0</v>
      </c>
      <c r="T503" s="13">
        <v>0</v>
      </c>
      <c r="U503" s="9">
        <v>1</v>
      </c>
      <c r="V503" s="9">
        <v>1</v>
      </c>
      <c r="W503" s="15">
        <f t="shared" si="14"/>
        <v>2.2908355455354341</v>
      </c>
      <c r="X503" s="16">
        <f t="shared" si="15"/>
        <v>0.90811519342862901</v>
      </c>
      <c r="Y503"/>
    </row>
    <row r="504" spans="2:25">
      <c r="B504" s="9">
        <v>1</v>
      </c>
      <c r="C504" s="3">
        <v>0</v>
      </c>
      <c r="D504" s="9">
        <v>1</v>
      </c>
      <c r="E504" s="3">
        <v>0</v>
      </c>
      <c r="F504" s="14">
        <v>0</v>
      </c>
      <c r="G504" s="13">
        <v>0</v>
      </c>
      <c r="H504" s="13">
        <v>0</v>
      </c>
      <c r="I504" s="13">
        <v>0</v>
      </c>
      <c r="J504" s="13">
        <v>0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9">
        <v>1</v>
      </c>
      <c r="V504" s="9">
        <v>1</v>
      </c>
      <c r="W504" s="15">
        <f t="shared" si="14"/>
        <v>-0.90207270407112472</v>
      </c>
      <c r="X504" s="16">
        <f t="shared" si="15"/>
        <v>0.28862474235914876</v>
      </c>
      <c r="Y504"/>
    </row>
    <row r="505" spans="2:25">
      <c r="B505" s="9">
        <v>1</v>
      </c>
      <c r="C505" s="3">
        <v>0</v>
      </c>
      <c r="D505" s="9">
        <v>0</v>
      </c>
      <c r="E505" s="3">
        <v>1</v>
      </c>
      <c r="F505" s="14">
        <v>0</v>
      </c>
      <c r="G505" s="13">
        <v>0</v>
      </c>
      <c r="H505" s="13">
        <v>0</v>
      </c>
      <c r="I505" s="13">
        <v>0</v>
      </c>
      <c r="J505" s="13">
        <v>0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0</v>
      </c>
      <c r="R505" s="13">
        <v>0</v>
      </c>
      <c r="S505" s="13">
        <v>0</v>
      </c>
      <c r="T505" s="13">
        <v>1</v>
      </c>
      <c r="U505" s="9">
        <v>1</v>
      </c>
      <c r="V505" s="9">
        <v>0</v>
      </c>
      <c r="W505" s="15">
        <f t="shared" si="14"/>
        <v>1.403870572072758</v>
      </c>
      <c r="X505" s="16">
        <f t="shared" si="15"/>
        <v>0.80279737158051268</v>
      </c>
      <c r="Y505"/>
    </row>
    <row r="506" spans="2:25">
      <c r="B506" s="9">
        <v>0</v>
      </c>
      <c r="C506" s="3">
        <v>1</v>
      </c>
      <c r="D506" s="9">
        <v>1</v>
      </c>
      <c r="E506" s="3">
        <v>0</v>
      </c>
      <c r="F506" s="14">
        <v>0</v>
      </c>
      <c r="G506" s="13">
        <v>0</v>
      </c>
      <c r="H506" s="13">
        <v>0</v>
      </c>
      <c r="I506" s="13">
        <v>0</v>
      </c>
      <c r="J506" s="13">
        <v>0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1</v>
      </c>
      <c r="S506" s="13">
        <v>0</v>
      </c>
      <c r="T506" s="13">
        <v>0</v>
      </c>
      <c r="U506" s="9">
        <v>1</v>
      </c>
      <c r="V506" s="9">
        <v>0</v>
      </c>
      <c r="W506" s="15">
        <f t="shared" si="14"/>
        <v>0.73136544733157749</v>
      </c>
      <c r="X506" s="16">
        <f t="shared" si="15"/>
        <v>0.6751048390511305</v>
      </c>
      <c r="Y506"/>
    </row>
    <row r="507" spans="2:25">
      <c r="B507" s="9">
        <v>1</v>
      </c>
      <c r="C507" s="3">
        <v>0</v>
      </c>
      <c r="D507" s="9">
        <v>0</v>
      </c>
      <c r="E507" s="3">
        <v>1</v>
      </c>
      <c r="F507" s="14">
        <v>0</v>
      </c>
      <c r="G507" s="13">
        <v>1</v>
      </c>
      <c r="H507" s="13">
        <v>0</v>
      </c>
      <c r="I507" s="13">
        <v>0</v>
      </c>
      <c r="J507" s="13">
        <v>0</v>
      </c>
      <c r="K507" s="13">
        <v>0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9">
        <v>1</v>
      </c>
      <c r="V507" s="9">
        <v>0</v>
      </c>
      <c r="W507" s="15">
        <f t="shared" si="14"/>
        <v>-3.4934601291250442</v>
      </c>
      <c r="X507" s="16">
        <f t="shared" si="15"/>
        <v>2.9498883750482898E-2</v>
      </c>
      <c r="Y507"/>
    </row>
    <row r="508" spans="2:25">
      <c r="B508" s="9">
        <v>1</v>
      </c>
      <c r="C508" s="3">
        <v>0</v>
      </c>
      <c r="D508" s="9">
        <v>0</v>
      </c>
      <c r="E508" s="3">
        <v>1</v>
      </c>
      <c r="F508" s="14">
        <v>0</v>
      </c>
      <c r="G508" s="13">
        <v>1</v>
      </c>
      <c r="H508" s="13">
        <v>0</v>
      </c>
      <c r="I508" s="13">
        <v>0</v>
      </c>
      <c r="J508" s="13">
        <v>0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0</v>
      </c>
      <c r="U508" s="9">
        <v>1</v>
      </c>
      <c r="V508" s="9">
        <v>0</v>
      </c>
      <c r="W508" s="15">
        <f t="shared" si="14"/>
        <v>-3.4934601291250442</v>
      </c>
      <c r="X508" s="16">
        <f t="shared" si="15"/>
        <v>2.9498883750482898E-2</v>
      </c>
      <c r="Y508"/>
    </row>
    <row r="509" spans="2:25">
      <c r="B509" s="9">
        <v>0</v>
      </c>
      <c r="C509" s="3">
        <v>1</v>
      </c>
      <c r="D509" s="9">
        <v>0</v>
      </c>
      <c r="E509" s="3">
        <v>0</v>
      </c>
      <c r="F509" s="14">
        <v>0</v>
      </c>
      <c r="G509" s="13">
        <v>1</v>
      </c>
      <c r="H509" s="13">
        <v>0</v>
      </c>
      <c r="I509" s="13">
        <v>0</v>
      </c>
      <c r="J509" s="13">
        <v>0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9">
        <v>1</v>
      </c>
      <c r="V509" s="9">
        <v>0</v>
      </c>
      <c r="W509" s="15">
        <f t="shared" si="14"/>
        <v>-3.1859173903158209</v>
      </c>
      <c r="X509" s="16">
        <f t="shared" si="15"/>
        <v>3.9699129168887334E-2</v>
      </c>
      <c r="Y509"/>
    </row>
    <row r="510" spans="2:25">
      <c r="B510" s="9">
        <v>1</v>
      </c>
      <c r="C510" s="3">
        <v>0</v>
      </c>
      <c r="D510" s="9">
        <v>0</v>
      </c>
      <c r="E510" s="3">
        <v>1</v>
      </c>
      <c r="F510" s="14">
        <v>0</v>
      </c>
      <c r="G510" s="13">
        <v>0</v>
      </c>
      <c r="H510" s="13">
        <v>1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1</v>
      </c>
      <c r="S510" s="13">
        <v>0</v>
      </c>
      <c r="T510" s="13">
        <v>1</v>
      </c>
      <c r="U510" s="9">
        <v>1</v>
      </c>
      <c r="V510" s="9">
        <v>0</v>
      </c>
      <c r="W510" s="15">
        <f t="shared" si="14"/>
        <v>0.68347854663547658</v>
      </c>
      <c r="X510" s="16">
        <f t="shared" si="15"/>
        <v>0.66451463023949975</v>
      </c>
      <c r="Y510"/>
    </row>
    <row r="511" spans="2:25">
      <c r="B511" s="9">
        <v>1</v>
      </c>
      <c r="C511" s="3">
        <v>0</v>
      </c>
      <c r="D511" s="9">
        <v>1</v>
      </c>
      <c r="E511" s="3">
        <v>0</v>
      </c>
      <c r="F511" s="14">
        <v>0</v>
      </c>
      <c r="G511" s="13">
        <v>0</v>
      </c>
      <c r="H511" s="13">
        <v>0</v>
      </c>
      <c r="I511" s="13">
        <v>0</v>
      </c>
      <c r="J511" s="13">
        <v>0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>
        <v>0</v>
      </c>
      <c r="U511" s="9">
        <v>1</v>
      </c>
      <c r="V511" s="9">
        <v>0</v>
      </c>
      <c r="W511" s="15">
        <f t="shared" si="14"/>
        <v>-0.90207270407112472</v>
      </c>
      <c r="X511" s="16">
        <f t="shared" si="15"/>
        <v>0.28862474235914876</v>
      </c>
      <c r="Y511"/>
    </row>
    <row r="512" spans="2:25">
      <c r="B512" s="9">
        <v>1</v>
      </c>
      <c r="C512" s="3">
        <v>0</v>
      </c>
      <c r="D512" s="9">
        <v>0</v>
      </c>
      <c r="E512" s="3">
        <v>1</v>
      </c>
      <c r="F512" s="14">
        <v>0</v>
      </c>
      <c r="G512" s="13">
        <v>1</v>
      </c>
      <c r="H512" s="13">
        <v>0</v>
      </c>
      <c r="I512" s="13">
        <v>0</v>
      </c>
      <c r="J512" s="13">
        <v>0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9">
        <v>1</v>
      </c>
      <c r="V512" s="9">
        <v>0</v>
      </c>
      <c r="W512" s="15">
        <f t="shared" si="14"/>
        <v>-3.4934601291250442</v>
      </c>
      <c r="X512" s="16">
        <f t="shared" si="15"/>
        <v>2.9498883750482898E-2</v>
      </c>
      <c r="Y512"/>
    </row>
    <row r="513" spans="2:25">
      <c r="B513" s="9">
        <v>0</v>
      </c>
      <c r="C513" s="3">
        <v>1</v>
      </c>
      <c r="D513" s="9">
        <v>0</v>
      </c>
      <c r="E513" s="3">
        <v>1</v>
      </c>
      <c r="F513" s="14">
        <v>0</v>
      </c>
      <c r="G513" s="13">
        <v>0</v>
      </c>
      <c r="H513" s="13">
        <v>0</v>
      </c>
      <c r="I513" s="13">
        <v>0</v>
      </c>
      <c r="J513" s="13">
        <v>0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9">
        <v>1</v>
      </c>
      <c r="V513" s="9">
        <v>0</v>
      </c>
      <c r="W513" s="15">
        <f t="shared" si="14"/>
        <v>-0.38813888298913796</v>
      </c>
      <c r="X513" s="16">
        <f t="shared" si="15"/>
        <v>0.40416540690293051</v>
      </c>
      <c r="Y513"/>
    </row>
    <row r="514" spans="2:25">
      <c r="B514" s="9">
        <v>1</v>
      </c>
      <c r="C514" s="3">
        <v>0</v>
      </c>
      <c r="D514" s="9">
        <v>1</v>
      </c>
      <c r="E514" s="3">
        <v>0</v>
      </c>
      <c r="F514" s="14">
        <v>0</v>
      </c>
      <c r="G514" s="13">
        <v>0</v>
      </c>
      <c r="H514" s="13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9">
        <v>1</v>
      </c>
      <c r="V514" s="9">
        <v>0</v>
      </c>
      <c r="W514" s="15">
        <f t="shared" si="14"/>
        <v>-0.90207270407112472</v>
      </c>
      <c r="X514" s="16">
        <f t="shared" si="15"/>
        <v>0.28862474235914876</v>
      </c>
      <c r="Y514"/>
    </row>
    <row r="515" spans="2:25">
      <c r="B515" s="9">
        <v>0</v>
      </c>
      <c r="C515" s="3">
        <v>1</v>
      </c>
      <c r="D515" s="9">
        <v>0</v>
      </c>
      <c r="E515" s="3">
        <v>1</v>
      </c>
      <c r="F515" s="14">
        <v>0</v>
      </c>
      <c r="G515" s="13">
        <v>1</v>
      </c>
      <c r="H515" s="13">
        <v>0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1</v>
      </c>
      <c r="U515" s="9">
        <v>1</v>
      </c>
      <c r="V515" s="9">
        <v>0</v>
      </c>
      <c r="W515" s="15">
        <f t="shared" si="14"/>
        <v>-1.0348161006217689</v>
      </c>
      <c r="X515" s="16">
        <f t="shared" si="15"/>
        <v>0.26215146855536248</v>
      </c>
      <c r="Y515"/>
    </row>
    <row r="516" spans="2:25">
      <c r="B516" s="9">
        <v>1</v>
      </c>
      <c r="C516" s="3">
        <v>0</v>
      </c>
      <c r="D516" s="9">
        <v>1</v>
      </c>
      <c r="E516" s="3">
        <v>0</v>
      </c>
      <c r="F516" s="14">
        <v>0</v>
      </c>
      <c r="G516" s="13">
        <v>0</v>
      </c>
      <c r="H516" s="13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9">
        <v>1</v>
      </c>
      <c r="V516" s="9">
        <v>0</v>
      </c>
      <c r="W516" s="15">
        <f t="shared" si="14"/>
        <v>-0.90207270407112472</v>
      </c>
      <c r="X516" s="16">
        <f t="shared" si="15"/>
        <v>0.28862474235914876</v>
      </c>
      <c r="Y516"/>
    </row>
    <row r="517" spans="2:25">
      <c r="B517" s="9">
        <v>1</v>
      </c>
      <c r="C517" s="3">
        <v>0</v>
      </c>
      <c r="D517" s="9">
        <v>1</v>
      </c>
      <c r="E517" s="3">
        <v>0</v>
      </c>
      <c r="F517" s="14">
        <v>0</v>
      </c>
      <c r="G517" s="13">
        <v>0</v>
      </c>
      <c r="H517" s="13">
        <v>0</v>
      </c>
      <c r="I517" s="13">
        <v>0</v>
      </c>
      <c r="J517" s="13">
        <v>0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1</v>
      </c>
      <c r="Q517" s="13">
        <v>0</v>
      </c>
      <c r="R517" s="13">
        <v>0</v>
      </c>
      <c r="S517" s="13">
        <v>0</v>
      </c>
      <c r="T517" s="13">
        <v>0</v>
      </c>
      <c r="U517" s="9">
        <v>1</v>
      </c>
      <c r="V517" s="9">
        <v>0</v>
      </c>
      <c r="W517" s="15">
        <f t="shared" si="14"/>
        <v>-2.3321111420961409</v>
      </c>
      <c r="X517" s="16">
        <f t="shared" si="15"/>
        <v>8.8498217259638828E-2</v>
      </c>
      <c r="Y517"/>
    </row>
    <row r="518" spans="2:25">
      <c r="B518" s="9">
        <v>1</v>
      </c>
      <c r="C518" s="3">
        <v>0</v>
      </c>
      <c r="D518" s="9">
        <v>1</v>
      </c>
      <c r="E518" s="3">
        <v>0</v>
      </c>
      <c r="F518" s="14">
        <v>0</v>
      </c>
      <c r="G518" s="13">
        <v>0</v>
      </c>
      <c r="H518" s="13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0</v>
      </c>
      <c r="S518" s="13">
        <v>1</v>
      </c>
      <c r="T518" s="13">
        <v>0</v>
      </c>
      <c r="U518" s="9">
        <v>1</v>
      </c>
      <c r="V518" s="9">
        <v>0</v>
      </c>
      <c r="W518" s="15">
        <f t="shared" ref="W518:W581" si="16">SUMPRODUCT(B$2:U$2,B518:U518)</f>
        <v>-2.2651435229717225</v>
      </c>
      <c r="X518" s="16">
        <f t="shared" ref="X518:X581" si="17">EXP(W518)/(1+EXP(W518))</f>
        <v>9.4051196122874714E-2</v>
      </c>
      <c r="Y518"/>
    </row>
    <row r="519" spans="2:25">
      <c r="B519" s="9">
        <v>1</v>
      </c>
      <c r="C519" s="3">
        <v>0</v>
      </c>
      <c r="D519" s="9">
        <v>1</v>
      </c>
      <c r="E519" s="3">
        <v>0</v>
      </c>
      <c r="F519" s="14">
        <v>0</v>
      </c>
      <c r="G519" s="13">
        <v>0</v>
      </c>
      <c r="H519" s="13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0</v>
      </c>
      <c r="T519" s="13">
        <v>0</v>
      </c>
      <c r="U519" s="9">
        <v>1</v>
      </c>
      <c r="V519" s="9">
        <v>0</v>
      </c>
      <c r="W519" s="15">
        <f t="shared" si="16"/>
        <v>-0.90207270407112472</v>
      </c>
      <c r="X519" s="16">
        <f t="shared" si="17"/>
        <v>0.28862474235914876</v>
      </c>
      <c r="Y519"/>
    </row>
    <row r="520" spans="2:25">
      <c r="B520" s="9">
        <v>1</v>
      </c>
      <c r="C520" s="3">
        <v>0</v>
      </c>
      <c r="D520" s="9">
        <v>1</v>
      </c>
      <c r="E520" s="3">
        <v>0</v>
      </c>
      <c r="F520" s="14">
        <v>0</v>
      </c>
      <c r="G520" s="13">
        <v>0</v>
      </c>
      <c r="H520" s="13">
        <v>1</v>
      </c>
      <c r="I520" s="13">
        <v>0</v>
      </c>
      <c r="J520" s="13">
        <v>0</v>
      </c>
      <c r="K520" s="13">
        <v>0</v>
      </c>
      <c r="L520" s="13">
        <v>0</v>
      </c>
      <c r="M520" s="13">
        <v>1</v>
      </c>
      <c r="N520" s="13">
        <v>0</v>
      </c>
      <c r="O520" s="13">
        <v>0</v>
      </c>
      <c r="P520" s="13">
        <v>0</v>
      </c>
      <c r="Q520" s="13">
        <v>0</v>
      </c>
      <c r="R520" s="13">
        <v>0</v>
      </c>
      <c r="S520" s="13">
        <v>0</v>
      </c>
      <c r="T520" s="13">
        <v>0</v>
      </c>
      <c r="U520" s="9">
        <v>1</v>
      </c>
      <c r="V520" s="9">
        <v>0</v>
      </c>
      <c r="W520" s="15">
        <f t="shared" si="16"/>
        <v>-1.0624200285703651</v>
      </c>
      <c r="X520" s="16">
        <f t="shared" si="17"/>
        <v>0.25684725577671041</v>
      </c>
      <c r="Y520"/>
    </row>
    <row r="521" spans="2:25">
      <c r="B521" s="9">
        <v>0</v>
      </c>
      <c r="C521" s="3">
        <v>1</v>
      </c>
      <c r="D521" s="9">
        <v>1</v>
      </c>
      <c r="E521" s="3">
        <v>0</v>
      </c>
      <c r="F521" s="14">
        <v>0</v>
      </c>
      <c r="G521" s="13">
        <v>0</v>
      </c>
      <c r="H521" s="13">
        <v>0</v>
      </c>
      <c r="I521" s="13">
        <v>0</v>
      </c>
      <c r="J521" s="13">
        <v>0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13">
        <v>0</v>
      </c>
      <c r="R521" s="13">
        <v>0</v>
      </c>
      <c r="S521" s="13">
        <v>1</v>
      </c>
      <c r="T521" s="13">
        <v>0</v>
      </c>
      <c r="U521" s="9">
        <v>1</v>
      </c>
      <c r="V521" s="9">
        <v>0</v>
      </c>
      <c r="W521" s="15">
        <f t="shared" si="16"/>
        <v>-1.931826236251033</v>
      </c>
      <c r="X521" s="16">
        <f t="shared" si="17"/>
        <v>0.12654858114613241</v>
      </c>
      <c r="Y521"/>
    </row>
    <row r="522" spans="2:25">
      <c r="B522" s="9">
        <v>0</v>
      </c>
      <c r="C522" s="3">
        <v>1</v>
      </c>
      <c r="D522" s="9">
        <v>0</v>
      </c>
      <c r="E522" s="3">
        <v>0</v>
      </c>
      <c r="F522" s="14">
        <v>0</v>
      </c>
      <c r="G522" s="13">
        <v>1</v>
      </c>
      <c r="H522" s="13">
        <v>1</v>
      </c>
      <c r="I522" s="13">
        <v>0</v>
      </c>
      <c r="J522" s="13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1</v>
      </c>
      <c r="Q522" s="13">
        <v>0</v>
      </c>
      <c r="R522" s="13">
        <v>0</v>
      </c>
      <c r="S522" s="13">
        <v>0</v>
      </c>
      <c r="T522" s="13">
        <v>0</v>
      </c>
      <c r="U522" s="9">
        <v>1</v>
      </c>
      <c r="V522" s="9">
        <v>0</v>
      </c>
      <c r="W522" s="15">
        <f t="shared" si="16"/>
        <v>-6.6364687184601303</v>
      </c>
      <c r="X522" s="16">
        <f t="shared" si="17"/>
        <v>1.3099327095010753E-3</v>
      </c>
      <c r="Y522"/>
    </row>
    <row r="523" spans="2:25">
      <c r="B523" s="9">
        <v>0</v>
      </c>
      <c r="C523" s="3">
        <v>1</v>
      </c>
      <c r="D523" s="9">
        <v>0</v>
      </c>
      <c r="E523" s="3">
        <v>1</v>
      </c>
      <c r="F523" s="14">
        <v>0</v>
      </c>
      <c r="G523" s="13">
        <v>0</v>
      </c>
      <c r="H523" s="13">
        <v>0</v>
      </c>
      <c r="I523" s="13">
        <v>0</v>
      </c>
      <c r="J523" s="13">
        <v>0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9">
        <v>1</v>
      </c>
      <c r="V523" s="9">
        <v>0</v>
      </c>
      <c r="W523" s="15">
        <f t="shared" si="16"/>
        <v>-0.38813888298913796</v>
      </c>
      <c r="X523" s="16">
        <f t="shared" si="17"/>
        <v>0.40416540690293051</v>
      </c>
      <c r="Y523"/>
    </row>
    <row r="524" spans="2:25">
      <c r="B524" s="9">
        <v>1</v>
      </c>
      <c r="C524" s="3">
        <v>0</v>
      </c>
      <c r="D524" s="9">
        <v>1</v>
      </c>
      <c r="E524" s="3">
        <v>0</v>
      </c>
      <c r="F524" s="14">
        <v>0</v>
      </c>
      <c r="G524" s="13">
        <v>0</v>
      </c>
      <c r="H524" s="13">
        <v>1</v>
      </c>
      <c r="I524" s="13">
        <v>0</v>
      </c>
      <c r="J524" s="13">
        <v>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1</v>
      </c>
      <c r="T524" s="13">
        <v>0</v>
      </c>
      <c r="U524" s="9">
        <v>1</v>
      </c>
      <c r="V524" s="9">
        <v>0</v>
      </c>
      <c r="W524" s="15">
        <f t="shared" si="16"/>
        <v>-4.2856564130910169</v>
      </c>
      <c r="X524" s="16">
        <f t="shared" si="17"/>
        <v>1.357769202954732E-2</v>
      </c>
      <c r="Y524"/>
    </row>
    <row r="525" spans="2:25">
      <c r="B525" s="9">
        <v>0</v>
      </c>
      <c r="C525" s="3">
        <v>1</v>
      </c>
      <c r="D525" s="9">
        <v>1</v>
      </c>
      <c r="E525" s="3">
        <v>0</v>
      </c>
      <c r="F525" s="14">
        <v>0</v>
      </c>
      <c r="G525" s="13">
        <v>0</v>
      </c>
      <c r="H525" s="13">
        <v>0</v>
      </c>
      <c r="I525" s="13">
        <v>0</v>
      </c>
      <c r="J525" s="13">
        <v>0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  <c r="T525" s="13">
        <v>0</v>
      </c>
      <c r="U525" s="9">
        <v>1</v>
      </c>
      <c r="V525" s="9">
        <v>0</v>
      </c>
      <c r="W525" s="15">
        <f t="shared" si="16"/>
        <v>-0.56875541735043522</v>
      </c>
      <c r="X525" s="16">
        <f t="shared" si="17"/>
        <v>0.36152405537062321</v>
      </c>
      <c r="Y525"/>
    </row>
    <row r="526" spans="2:25">
      <c r="B526" s="9">
        <v>0</v>
      </c>
      <c r="C526" s="3">
        <v>1</v>
      </c>
      <c r="D526" s="9">
        <v>0</v>
      </c>
      <c r="E526" s="3">
        <v>1</v>
      </c>
      <c r="F526" s="14">
        <v>0</v>
      </c>
      <c r="G526" s="13">
        <v>1</v>
      </c>
      <c r="H526" s="13">
        <v>0</v>
      </c>
      <c r="I526" s="13">
        <v>0</v>
      </c>
      <c r="J526" s="13">
        <v>0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9">
        <v>1</v>
      </c>
      <c r="V526" s="9">
        <v>0</v>
      </c>
      <c r="W526" s="15">
        <f t="shared" si="16"/>
        <v>-3.1601428424043543</v>
      </c>
      <c r="X526" s="16">
        <f t="shared" si="17"/>
        <v>4.0693476992685156E-2</v>
      </c>
      <c r="Y526"/>
    </row>
    <row r="527" spans="2:25">
      <c r="B527" s="9">
        <v>1</v>
      </c>
      <c r="C527" s="3">
        <v>0</v>
      </c>
      <c r="D527" s="9">
        <v>0</v>
      </c>
      <c r="E527" s="3">
        <v>1</v>
      </c>
      <c r="F527" s="14">
        <v>0</v>
      </c>
      <c r="G527" s="13">
        <v>0</v>
      </c>
      <c r="H527" s="13">
        <v>1</v>
      </c>
      <c r="I527" s="13">
        <v>0</v>
      </c>
      <c r="J527" s="13">
        <v>0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9">
        <v>1</v>
      </c>
      <c r="V527" s="9">
        <v>0</v>
      </c>
      <c r="W527" s="15">
        <f t="shared" si="16"/>
        <v>-2.7419690598291218</v>
      </c>
      <c r="X527" s="16">
        <f t="shared" si="17"/>
        <v>6.0541813122760281E-2</v>
      </c>
      <c r="Y527"/>
    </row>
    <row r="528" spans="2:25">
      <c r="B528" s="9">
        <v>0</v>
      </c>
      <c r="C528" s="3">
        <v>1</v>
      </c>
      <c r="D528" s="9">
        <v>1</v>
      </c>
      <c r="E528" s="3">
        <v>0</v>
      </c>
      <c r="F528" s="14">
        <v>0</v>
      </c>
      <c r="G528" s="13">
        <v>0</v>
      </c>
      <c r="H528" s="13">
        <v>0</v>
      </c>
      <c r="I528" s="13">
        <v>0</v>
      </c>
      <c r="J528" s="13">
        <v>0</v>
      </c>
      <c r="K528" s="13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  <c r="T528" s="13">
        <v>0</v>
      </c>
      <c r="U528" s="9">
        <v>1</v>
      </c>
      <c r="V528" s="9">
        <v>0</v>
      </c>
      <c r="W528" s="15">
        <f t="shared" si="16"/>
        <v>-0.56875541735043522</v>
      </c>
      <c r="X528" s="16">
        <f t="shared" si="17"/>
        <v>0.36152405537062321</v>
      </c>
      <c r="Y528"/>
    </row>
    <row r="529" spans="2:25">
      <c r="B529" s="9">
        <v>0</v>
      </c>
      <c r="C529" s="3">
        <v>1</v>
      </c>
      <c r="D529" s="9">
        <v>0</v>
      </c>
      <c r="E529" s="3">
        <v>1</v>
      </c>
      <c r="F529" s="14">
        <v>0</v>
      </c>
      <c r="G529" s="13">
        <v>0</v>
      </c>
      <c r="H529" s="13">
        <v>0</v>
      </c>
      <c r="I529" s="13">
        <v>0</v>
      </c>
      <c r="J529" s="13">
        <v>0</v>
      </c>
      <c r="K529" s="13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1</v>
      </c>
      <c r="S529" s="13">
        <v>0</v>
      </c>
      <c r="T529" s="13">
        <v>0</v>
      </c>
      <c r="U529" s="9">
        <v>1</v>
      </c>
      <c r="V529" s="9">
        <v>0</v>
      </c>
      <c r="W529" s="15">
        <f t="shared" si="16"/>
        <v>0.91198198169287481</v>
      </c>
      <c r="X529" s="16">
        <f t="shared" si="17"/>
        <v>0.71340556623183471</v>
      </c>
      <c r="Y529"/>
    </row>
    <row r="530" spans="2:25">
      <c r="B530" s="9">
        <v>0</v>
      </c>
      <c r="C530" s="3">
        <v>1</v>
      </c>
      <c r="D530" s="9">
        <v>0</v>
      </c>
      <c r="E530" s="3">
        <v>1</v>
      </c>
      <c r="F530" s="14">
        <v>0</v>
      </c>
      <c r="G530" s="13">
        <v>0</v>
      </c>
      <c r="H530" s="13">
        <v>1</v>
      </c>
      <c r="I530" s="13">
        <v>0</v>
      </c>
      <c r="J530" s="13">
        <v>0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1</v>
      </c>
      <c r="T530" s="13">
        <v>0</v>
      </c>
      <c r="U530" s="9">
        <v>1</v>
      </c>
      <c r="V530" s="9">
        <v>0</v>
      </c>
      <c r="W530" s="15">
        <f t="shared" si="16"/>
        <v>-3.7717225920090303</v>
      </c>
      <c r="X530" s="16">
        <f t="shared" si="17"/>
        <v>2.2494730694545783E-2</v>
      </c>
      <c r="Y530"/>
    </row>
    <row r="531" spans="2:25">
      <c r="B531" s="9">
        <v>0</v>
      </c>
      <c r="C531" s="3">
        <v>1</v>
      </c>
      <c r="D531" s="9">
        <v>0</v>
      </c>
      <c r="E531" s="3">
        <v>1</v>
      </c>
      <c r="F531" s="14">
        <v>0</v>
      </c>
      <c r="G531" s="13">
        <v>0</v>
      </c>
      <c r="H531" s="13">
        <v>0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1</v>
      </c>
      <c r="Q531" s="13">
        <v>0</v>
      </c>
      <c r="R531" s="13">
        <v>0</v>
      </c>
      <c r="S531" s="13">
        <v>1</v>
      </c>
      <c r="T531" s="13">
        <v>0</v>
      </c>
      <c r="U531" s="9">
        <v>1</v>
      </c>
      <c r="V531" s="9">
        <v>0</v>
      </c>
      <c r="W531" s="15">
        <f t="shared" si="16"/>
        <v>-3.1812481399147523</v>
      </c>
      <c r="X531" s="16">
        <f t="shared" si="17"/>
        <v>3.9877518588810709E-2</v>
      </c>
      <c r="Y531"/>
    </row>
    <row r="532" spans="2:25">
      <c r="B532" s="9">
        <v>1</v>
      </c>
      <c r="C532" s="3">
        <v>0</v>
      </c>
      <c r="D532" s="9">
        <v>0</v>
      </c>
      <c r="E532" s="3">
        <v>1</v>
      </c>
      <c r="F532" s="14">
        <v>0</v>
      </c>
      <c r="G532" s="13">
        <v>0</v>
      </c>
      <c r="H532" s="13">
        <v>0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1</v>
      </c>
      <c r="S532" s="13">
        <v>0</v>
      </c>
      <c r="T532" s="13">
        <v>0</v>
      </c>
      <c r="U532" s="9">
        <v>1</v>
      </c>
      <c r="V532" s="9">
        <v>0</v>
      </c>
      <c r="W532" s="15">
        <f t="shared" si="16"/>
        <v>0.57866469497218531</v>
      </c>
      <c r="X532" s="16">
        <f t="shared" si="17"/>
        <v>0.64076009482345186</v>
      </c>
      <c r="Y532"/>
    </row>
    <row r="533" spans="2:25">
      <c r="B533" s="9">
        <v>1</v>
      </c>
      <c r="C533" s="3">
        <v>0</v>
      </c>
      <c r="D533" s="9">
        <v>1</v>
      </c>
      <c r="E533" s="3">
        <v>0</v>
      </c>
      <c r="F533" s="14">
        <v>0</v>
      </c>
      <c r="G533" s="13">
        <v>0</v>
      </c>
      <c r="H533" s="13">
        <v>1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0</v>
      </c>
      <c r="R533" s="13">
        <v>0</v>
      </c>
      <c r="S533" s="13">
        <v>0</v>
      </c>
      <c r="T533" s="13">
        <v>0</v>
      </c>
      <c r="U533" s="9">
        <v>1</v>
      </c>
      <c r="V533" s="9">
        <v>0</v>
      </c>
      <c r="W533" s="15">
        <f t="shared" si="16"/>
        <v>-2.9225855941904193</v>
      </c>
      <c r="X533" s="16">
        <f t="shared" si="17"/>
        <v>5.1048303103897769E-2</v>
      </c>
      <c r="Y533"/>
    </row>
    <row r="534" spans="2:25">
      <c r="B534" s="9">
        <v>1</v>
      </c>
      <c r="C534" s="3">
        <v>0</v>
      </c>
      <c r="D534" s="9">
        <v>1</v>
      </c>
      <c r="E534" s="3">
        <v>0</v>
      </c>
      <c r="F534" s="14">
        <v>0</v>
      </c>
      <c r="G534" s="13">
        <v>0</v>
      </c>
      <c r="H534" s="13">
        <v>0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13">
        <v>0</v>
      </c>
      <c r="R534" s="13">
        <v>0</v>
      </c>
      <c r="S534" s="13">
        <v>0</v>
      </c>
      <c r="T534" s="13">
        <v>0</v>
      </c>
      <c r="U534" s="9">
        <v>1</v>
      </c>
      <c r="V534" s="9">
        <v>0</v>
      </c>
      <c r="W534" s="15">
        <f t="shared" si="16"/>
        <v>-0.90207270407112472</v>
      </c>
      <c r="X534" s="16">
        <f t="shared" si="17"/>
        <v>0.28862474235914876</v>
      </c>
      <c r="Y534"/>
    </row>
    <row r="535" spans="2:25">
      <c r="B535" s="9">
        <v>0</v>
      </c>
      <c r="C535" s="3">
        <v>1</v>
      </c>
      <c r="D535" s="9">
        <v>0</v>
      </c>
      <c r="E535" s="3">
        <v>1</v>
      </c>
      <c r="F535" s="14">
        <v>0</v>
      </c>
      <c r="G535" s="13">
        <v>0</v>
      </c>
      <c r="H535" s="13">
        <v>0</v>
      </c>
      <c r="I535" s="13">
        <v>0</v>
      </c>
      <c r="J535" s="13">
        <v>0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0</v>
      </c>
      <c r="T535" s="13">
        <v>0</v>
      </c>
      <c r="U535" s="9">
        <v>1</v>
      </c>
      <c r="V535" s="9">
        <v>0</v>
      </c>
      <c r="W535" s="15">
        <f t="shared" si="16"/>
        <v>-0.38813888298913796</v>
      </c>
      <c r="X535" s="16">
        <f t="shared" si="17"/>
        <v>0.40416540690293051</v>
      </c>
      <c r="Y535"/>
    </row>
    <row r="536" spans="2:25">
      <c r="B536" s="9">
        <v>1</v>
      </c>
      <c r="C536" s="3">
        <v>0</v>
      </c>
      <c r="D536" s="9">
        <v>0</v>
      </c>
      <c r="E536" s="3">
        <v>1</v>
      </c>
      <c r="F536" s="14">
        <v>0</v>
      </c>
      <c r="G536" s="13">
        <v>0</v>
      </c>
      <c r="H536" s="13">
        <v>0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1</v>
      </c>
      <c r="T536" s="13">
        <v>0</v>
      </c>
      <c r="U536" s="9">
        <v>1</v>
      </c>
      <c r="V536" s="9">
        <v>0</v>
      </c>
      <c r="W536" s="15">
        <f t="shared" si="16"/>
        <v>-2.0845269886104254</v>
      </c>
      <c r="X536" s="16">
        <f t="shared" si="17"/>
        <v>0.1106098371842299</v>
      </c>
      <c r="Y536"/>
    </row>
    <row r="537" spans="2:25">
      <c r="B537" s="9">
        <v>0</v>
      </c>
      <c r="C537" s="3">
        <v>1</v>
      </c>
      <c r="D537" s="9">
        <v>0</v>
      </c>
      <c r="E537" s="3">
        <v>1</v>
      </c>
      <c r="F537" s="14">
        <v>0</v>
      </c>
      <c r="G537" s="13">
        <v>0</v>
      </c>
      <c r="H537" s="13">
        <v>1</v>
      </c>
      <c r="I537" s="13">
        <v>0</v>
      </c>
      <c r="J537" s="13">
        <v>1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3">
        <v>0</v>
      </c>
      <c r="S537" s="13">
        <v>0</v>
      </c>
      <c r="T537" s="13">
        <v>0</v>
      </c>
      <c r="U537" s="9">
        <v>1</v>
      </c>
      <c r="V537" s="9">
        <v>0</v>
      </c>
      <c r="W537" s="15">
        <f t="shared" si="16"/>
        <v>0.1286459557864047</v>
      </c>
      <c r="X537" s="16">
        <f t="shared" si="17"/>
        <v>0.53211720676212904</v>
      </c>
      <c r="Y537"/>
    </row>
    <row r="538" spans="2:25">
      <c r="B538" s="9">
        <v>1</v>
      </c>
      <c r="C538" s="3">
        <v>0</v>
      </c>
      <c r="D538" s="9">
        <v>1</v>
      </c>
      <c r="E538" s="3">
        <v>0</v>
      </c>
      <c r="F538" s="14">
        <v>0</v>
      </c>
      <c r="G538" s="13">
        <v>0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9">
        <v>1</v>
      </c>
      <c r="V538" s="9">
        <v>0</v>
      </c>
      <c r="W538" s="15">
        <f t="shared" si="16"/>
        <v>-0.90207270407112472</v>
      </c>
      <c r="X538" s="16">
        <f t="shared" si="17"/>
        <v>0.28862474235914876</v>
      </c>
      <c r="Y538"/>
    </row>
    <row r="539" spans="2:25">
      <c r="B539" s="9">
        <v>0</v>
      </c>
      <c r="C539" s="3">
        <v>1</v>
      </c>
      <c r="D539" s="9">
        <v>1</v>
      </c>
      <c r="E539" s="3">
        <v>0</v>
      </c>
      <c r="F539" s="14">
        <v>0</v>
      </c>
      <c r="G539" s="13">
        <v>1</v>
      </c>
      <c r="H539" s="13">
        <v>0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  <c r="S539" s="13">
        <v>1</v>
      </c>
      <c r="T539" s="13">
        <v>0</v>
      </c>
      <c r="U539" s="9">
        <v>1</v>
      </c>
      <c r="V539" s="9">
        <v>0</v>
      </c>
      <c r="W539" s="15">
        <f t="shared" si="16"/>
        <v>-4.7038301956662494</v>
      </c>
      <c r="X539" s="16">
        <f t="shared" si="17"/>
        <v>8.979151377055369E-3</v>
      </c>
      <c r="Y539"/>
    </row>
    <row r="540" spans="2:25">
      <c r="B540" s="9">
        <v>0</v>
      </c>
      <c r="C540" s="3">
        <v>1</v>
      </c>
      <c r="D540" s="9">
        <v>0</v>
      </c>
      <c r="E540" s="3">
        <v>1</v>
      </c>
      <c r="F540" s="14">
        <v>0</v>
      </c>
      <c r="G540" s="13">
        <v>0</v>
      </c>
      <c r="H540" s="13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1</v>
      </c>
      <c r="Q540" s="13">
        <v>0</v>
      </c>
      <c r="R540" s="13">
        <v>0</v>
      </c>
      <c r="S540" s="13">
        <v>0</v>
      </c>
      <c r="T540" s="13">
        <v>0</v>
      </c>
      <c r="U540" s="9">
        <v>1</v>
      </c>
      <c r="V540" s="9">
        <v>0</v>
      </c>
      <c r="W540" s="15">
        <f t="shared" si="16"/>
        <v>-1.8181773210141543</v>
      </c>
      <c r="X540" s="16">
        <f t="shared" si="17"/>
        <v>0.13965272374986198</v>
      </c>
      <c r="Y540"/>
    </row>
    <row r="541" spans="2:25">
      <c r="B541" s="9">
        <v>0</v>
      </c>
      <c r="C541" s="3">
        <v>1</v>
      </c>
      <c r="D541" s="9">
        <v>1</v>
      </c>
      <c r="E541" s="3">
        <v>0</v>
      </c>
      <c r="F541" s="14">
        <v>0</v>
      </c>
      <c r="G541" s="13">
        <v>0</v>
      </c>
      <c r="H541" s="13">
        <v>1</v>
      </c>
      <c r="I541" s="13">
        <v>0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1</v>
      </c>
      <c r="U541" s="9">
        <v>1</v>
      </c>
      <c r="V541" s="9">
        <v>0</v>
      </c>
      <c r="W541" s="15">
        <f t="shared" si="16"/>
        <v>-0.46394156568714429</v>
      </c>
      <c r="X541" s="16">
        <f t="shared" si="17"/>
        <v>0.38605119246414998</v>
      </c>
      <c r="Y541"/>
    </row>
    <row r="542" spans="2:25">
      <c r="B542" s="9">
        <v>1</v>
      </c>
      <c r="C542" s="3">
        <v>0</v>
      </c>
      <c r="D542" s="9">
        <v>0</v>
      </c>
      <c r="E542" s="3">
        <v>1</v>
      </c>
      <c r="F542" s="14">
        <v>0</v>
      </c>
      <c r="G542" s="13">
        <v>0</v>
      </c>
      <c r="H542" s="13">
        <v>0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1</v>
      </c>
      <c r="Q542" s="13">
        <v>0</v>
      </c>
      <c r="R542" s="13">
        <v>0</v>
      </c>
      <c r="S542" s="13">
        <v>0</v>
      </c>
      <c r="T542" s="13">
        <v>0</v>
      </c>
      <c r="U542" s="9">
        <v>1</v>
      </c>
      <c r="V542" s="9">
        <v>0</v>
      </c>
      <c r="W542" s="15">
        <f t="shared" si="16"/>
        <v>-2.1514946077348438</v>
      </c>
      <c r="X542" s="16">
        <f t="shared" si="17"/>
        <v>0.1041916402483421</v>
      </c>
      <c r="Y542"/>
    </row>
    <row r="543" spans="2:25">
      <c r="B543" s="9">
        <v>0</v>
      </c>
      <c r="C543" s="3">
        <v>0</v>
      </c>
      <c r="D543" s="9">
        <v>0</v>
      </c>
      <c r="E543" s="3">
        <v>1</v>
      </c>
      <c r="F543" s="14">
        <v>0</v>
      </c>
      <c r="G543" s="13">
        <v>0</v>
      </c>
      <c r="H543" s="13">
        <v>1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9">
        <v>1</v>
      </c>
      <c r="V543" s="9">
        <v>0</v>
      </c>
      <c r="W543" s="15">
        <f t="shared" si="16"/>
        <v>-2.4453902397058513</v>
      </c>
      <c r="X543" s="16">
        <f t="shared" si="17"/>
        <v>7.9776306246696183E-2</v>
      </c>
      <c r="Y543"/>
    </row>
    <row r="544" spans="2:25">
      <c r="B544" s="9">
        <v>0</v>
      </c>
      <c r="C544" s="3">
        <v>1</v>
      </c>
      <c r="D544" s="9">
        <v>0</v>
      </c>
      <c r="E544" s="3">
        <v>1</v>
      </c>
      <c r="F544" s="14">
        <v>0</v>
      </c>
      <c r="G544" s="13">
        <v>1</v>
      </c>
      <c r="H544" s="13">
        <v>0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1</v>
      </c>
      <c r="Q544" s="13">
        <v>0</v>
      </c>
      <c r="R544" s="13">
        <v>1</v>
      </c>
      <c r="S544" s="13">
        <v>0</v>
      </c>
      <c r="T544" s="13">
        <v>0</v>
      </c>
      <c r="U544" s="9">
        <v>1</v>
      </c>
      <c r="V544" s="9">
        <v>0</v>
      </c>
      <c r="W544" s="15">
        <f t="shared" si="16"/>
        <v>-3.2900604157473574</v>
      </c>
      <c r="X544" s="16">
        <f t="shared" si="17"/>
        <v>3.5913753991915376E-2</v>
      </c>
      <c r="Y544"/>
    </row>
    <row r="545" spans="2:25">
      <c r="B545" s="9">
        <v>0</v>
      </c>
      <c r="C545" s="3">
        <v>1</v>
      </c>
      <c r="D545" s="9">
        <v>1</v>
      </c>
      <c r="E545" s="3">
        <v>0</v>
      </c>
      <c r="F545" s="14">
        <v>0</v>
      </c>
      <c r="G545" s="13">
        <v>0</v>
      </c>
      <c r="H545" s="13">
        <v>0</v>
      </c>
      <c r="I545" s="13">
        <v>0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9">
        <v>1</v>
      </c>
      <c r="V545" s="9">
        <v>0</v>
      </c>
      <c r="W545" s="15">
        <f t="shared" si="16"/>
        <v>-0.56875541735043522</v>
      </c>
      <c r="X545" s="16">
        <f t="shared" si="17"/>
        <v>0.36152405537062321</v>
      </c>
      <c r="Y545"/>
    </row>
    <row r="546" spans="2:25">
      <c r="B546" s="9">
        <v>1</v>
      </c>
      <c r="C546" s="3">
        <v>0</v>
      </c>
      <c r="D546" s="9">
        <v>1</v>
      </c>
      <c r="E546" s="3">
        <v>0</v>
      </c>
      <c r="F546" s="14">
        <v>0</v>
      </c>
      <c r="G546" s="13">
        <v>1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13">
        <v>1</v>
      </c>
      <c r="T546" s="13">
        <v>0</v>
      </c>
      <c r="U546" s="9">
        <v>1</v>
      </c>
      <c r="V546" s="9">
        <v>0</v>
      </c>
      <c r="W546" s="15">
        <f t="shared" si="16"/>
        <v>-5.0371474823869384</v>
      </c>
      <c r="X546" s="16">
        <f t="shared" si="17"/>
        <v>6.4503638447665455E-3</v>
      </c>
      <c r="Y546"/>
    </row>
    <row r="547" spans="2:25">
      <c r="B547" s="9">
        <v>0</v>
      </c>
      <c r="C547" s="3">
        <v>1</v>
      </c>
      <c r="D547" s="9">
        <v>1</v>
      </c>
      <c r="E547" s="3">
        <v>0</v>
      </c>
      <c r="F547" s="14">
        <v>0</v>
      </c>
      <c r="G547" s="13">
        <v>0</v>
      </c>
      <c r="H547" s="13">
        <v>0</v>
      </c>
      <c r="I547" s="13">
        <v>0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9">
        <v>1</v>
      </c>
      <c r="V547" s="9">
        <v>0</v>
      </c>
      <c r="W547" s="15">
        <f t="shared" si="16"/>
        <v>-0.56875541735043522</v>
      </c>
      <c r="X547" s="16">
        <f t="shared" si="17"/>
        <v>0.36152405537062321</v>
      </c>
      <c r="Y547"/>
    </row>
    <row r="548" spans="2:25">
      <c r="B548" s="9">
        <v>0</v>
      </c>
      <c r="C548" s="3">
        <v>1</v>
      </c>
      <c r="D548" s="9">
        <v>1</v>
      </c>
      <c r="E548" s="3">
        <v>0</v>
      </c>
      <c r="F548" s="14">
        <v>0</v>
      </c>
      <c r="G548" s="13">
        <v>0</v>
      </c>
      <c r="H548" s="13">
        <v>1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1</v>
      </c>
      <c r="T548" s="13">
        <v>0</v>
      </c>
      <c r="U548" s="9">
        <v>1</v>
      </c>
      <c r="V548" s="9">
        <v>0</v>
      </c>
      <c r="W548" s="15">
        <f t="shared" si="16"/>
        <v>-3.9523391263703274</v>
      </c>
      <c r="X548" s="16">
        <f t="shared" si="17"/>
        <v>1.8847657104111393E-2</v>
      </c>
      <c r="Y548"/>
    </row>
    <row r="549" spans="2:25">
      <c r="B549" s="9">
        <v>1</v>
      </c>
      <c r="C549" s="3">
        <v>0</v>
      </c>
      <c r="D549" s="9">
        <v>0</v>
      </c>
      <c r="E549" s="3">
        <v>1</v>
      </c>
      <c r="F549" s="14">
        <v>0</v>
      </c>
      <c r="G549" s="13">
        <v>1</v>
      </c>
      <c r="H549" s="13">
        <v>0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9">
        <v>1</v>
      </c>
      <c r="V549" s="9">
        <v>0</v>
      </c>
      <c r="W549" s="15">
        <f t="shared" si="16"/>
        <v>-3.4934601291250442</v>
      </c>
      <c r="X549" s="16">
        <f t="shared" si="17"/>
        <v>2.9498883750482898E-2</v>
      </c>
      <c r="Y549"/>
    </row>
    <row r="550" spans="2:25">
      <c r="B550" s="9">
        <v>1</v>
      </c>
      <c r="C550" s="3">
        <v>0</v>
      </c>
      <c r="D550" s="9">
        <v>0</v>
      </c>
      <c r="E550" s="3">
        <v>0</v>
      </c>
      <c r="F550" s="14">
        <v>0</v>
      </c>
      <c r="G550" s="13">
        <v>0</v>
      </c>
      <c r="H550" s="13">
        <v>0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9">
        <v>1</v>
      </c>
      <c r="V550" s="9">
        <v>0</v>
      </c>
      <c r="W550" s="15">
        <f t="shared" si="16"/>
        <v>-0.74723071762129412</v>
      </c>
      <c r="X550" s="16">
        <f t="shared" si="17"/>
        <v>0.32142501276512153</v>
      </c>
      <c r="Y550"/>
    </row>
    <row r="551" spans="2:25">
      <c r="B551" s="9">
        <v>1</v>
      </c>
      <c r="C551" s="3">
        <v>0</v>
      </c>
      <c r="D551" s="9">
        <v>0</v>
      </c>
      <c r="E551" s="3">
        <v>1</v>
      </c>
      <c r="F551" s="14">
        <v>0</v>
      </c>
      <c r="G551" s="13">
        <v>1</v>
      </c>
      <c r="H551" s="13">
        <v>0</v>
      </c>
      <c r="I551" s="13">
        <v>0</v>
      </c>
      <c r="J551" s="13">
        <v>0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</v>
      </c>
      <c r="R551" s="13">
        <v>0</v>
      </c>
      <c r="S551" s="13">
        <v>1</v>
      </c>
      <c r="T551" s="13">
        <v>0</v>
      </c>
      <c r="U551" s="9">
        <v>1</v>
      </c>
      <c r="V551" s="9">
        <v>0</v>
      </c>
      <c r="W551" s="15">
        <f t="shared" si="16"/>
        <v>-4.8565309480256413</v>
      </c>
      <c r="X551" s="16">
        <f t="shared" si="17"/>
        <v>7.7173960024155318E-3</v>
      </c>
      <c r="Y551"/>
    </row>
    <row r="552" spans="2:25">
      <c r="B552" s="9">
        <v>0</v>
      </c>
      <c r="C552" s="3">
        <v>0</v>
      </c>
      <c r="D552" s="9">
        <v>0</v>
      </c>
      <c r="E552" s="3">
        <v>1</v>
      </c>
      <c r="F552" s="14">
        <v>0</v>
      </c>
      <c r="G552" s="13">
        <v>0</v>
      </c>
      <c r="H552" s="13">
        <v>0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0</v>
      </c>
      <c r="O552" s="13">
        <v>1</v>
      </c>
      <c r="P552" s="13">
        <v>0</v>
      </c>
      <c r="Q552" s="13">
        <v>0</v>
      </c>
      <c r="R552" s="13">
        <v>0</v>
      </c>
      <c r="S552" s="13">
        <v>0</v>
      </c>
      <c r="T552" s="13">
        <v>1</v>
      </c>
      <c r="U552" s="9">
        <v>1</v>
      </c>
      <c r="V552" s="9">
        <v>0</v>
      </c>
      <c r="W552" s="15">
        <f t="shared" si="16"/>
        <v>3.1614125016021766</v>
      </c>
      <c r="X552" s="16">
        <f t="shared" si="17"/>
        <v>0.95935605845712224</v>
      </c>
      <c r="Y552"/>
    </row>
    <row r="553" spans="2:25">
      <c r="B553" s="9">
        <v>1</v>
      </c>
      <c r="C553" s="3">
        <v>0</v>
      </c>
      <c r="D553" s="9">
        <v>0</v>
      </c>
      <c r="E553" s="3">
        <v>0</v>
      </c>
      <c r="F553" s="14">
        <v>0</v>
      </c>
      <c r="G553" s="13">
        <v>1</v>
      </c>
      <c r="H553" s="13">
        <v>0</v>
      </c>
      <c r="I553" s="13">
        <v>0</v>
      </c>
      <c r="J553" s="13">
        <v>0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9">
        <v>1</v>
      </c>
      <c r="V553" s="9">
        <v>0</v>
      </c>
      <c r="W553" s="15">
        <f t="shared" si="16"/>
        <v>-3.5192346770365108</v>
      </c>
      <c r="X553" s="16">
        <f t="shared" si="17"/>
        <v>2.8769872998365659E-2</v>
      </c>
      <c r="Y553"/>
    </row>
    <row r="554" spans="2:25">
      <c r="B554" s="9">
        <v>0</v>
      </c>
      <c r="C554" s="3">
        <v>1</v>
      </c>
      <c r="D554" s="9">
        <v>0</v>
      </c>
      <c r="E554" s="3">
        <v>1</v>
      </c>
      <c r="F554" s="14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9">
        <v>1</v>
      </c>
      <c r="V554" s="9">
        <v>0</v>
      </c>
      <c r="W554" s="15">
        <f t="shared" si="16"/>
        <v>-0.38813888298913796</v>
      </c>
      <c r="X554" s="16">
        <f t="shared" si="17"/>
        <v>0.40416540690293051</v>
      </c>
      <c r="Y554"/>
    </row>
    <row r="555" spans="2:25">
      <c r="B555" s="9">
        <v>0</v>
      </c>
      <c r="C555" s="3">
        <v>1</v>
      </c>
      <c r="D555" s="9">
        <v>0</v>
      </c>
      <c r="E555" s="3">
        <v>1</v>
      </c>
      <c r="F555" s="14">
        <v>0</v>
      </c>
      <c r="G555" s="13">
        <v>0</v>
      </c>
      <c r="H555" s="13">
        <v>1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9">
        <v>1</v>
      </c>
      <c r="V555" s="9">
        <v>0</v>
      </c>
      <c r="W555" s="15">
        <f t="shared" si="16"/>
        <v>-2.4086517731084323</v>
      </c>
      <c r="X555" s="16">
        <f t="shared" si="17"/>
        <v>8.2515330300815856E-2</v>
      </c>
      <c r="Y555"/>
    </row>
    <row r="556" spans="2:25">
      <c r="B556" s="9">
        <v>0</v>
      </c>
      <c r="C556" s="3">
        <v>1</v>
      </c>
      <c r="D556" s="9">
        <v>0</v>
      </c>
      <c r="E556" s="3">
        <v>1</v>
      </c>
      <c r="F556" s="14">
        <v>0</v>
      </c>
      <c r="G556" s="13">
        <v>0</v>
      </c>
      <c r="H556" s="13">
        <v>0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3">
        <v>0</v>
      </c>
      <c r="O556" s="13">
        <v>1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9">
        <v>1</v>
      </c>
      <c r="V556" s="9">
        <v>0</v>
      </c>
      <c r="W556" s="15">
        <f t="shared" si="16"/>
        <v>1.0728242264170098</v>
      </c>
      <c r="X556" s="16">
        <f t="shared" si="17"/>
        <v>0.74513363447822811</v>
      </c>
      <c r="Y556"/>
    </row>
    <row r="557" spans="2:25">
      <c r="B557" s="9">
        <v>0</v>
      </c>
      <c r="C557" s="3">
        <v>0</v>
      </c>
      <c r="D557" s="9">
        <v>1</v>
      </c>
      <c r="E557" s="3">
        <v>0</v>
      </c>
      <c r="F557" s="14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1</v>
      </c>
      <c r="T557" s="13">
        <v>0</v>
      </c>
      <c r="U557" s="9">
        <v>1</v>
      </c>
      <c r="V557" s="9">
        <v>0</v>
      </c>
      <c r="W557" s="15">
        <f t="shared" si="16"/>
        <v>-1.9685647028484521</v>
      </c>
      <c r="X557" s="16">
        <f t="shared" si="17"/>
        <v>0.12254313544461927</v>
      </c>
      <c r="Y557"/>
    </row>
    <row r="558" spans="2:25">
      <c r="B558" s="9">
        <v>0</v>
      </c>
      <c r="C558" s="3">
        <v>1</v>
      </c>
      <c r="D558" s="9">
        <v>1</v>
      </c>
      <c r="E558" s="3">
        <v>0</v>
      </c>
      <c r="F558" s="14">
        <v>0</v>
      </c>
      <c r="G558" s="13">
        <v>0</v>
      </c>
      <c r="H558" s="13">
        <v>0</v>
      </c>
      <c r="I558" s="13">
        <v>0</v>
      </c>
      <c r="J558" s="13">
        <v>0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9">
        <v>1</v>
      </c>
      <c r="V558" s="9">
        <v>0</v>
      </c>
      <c r="W558" s="15">
        <f t="shared" si="16"/>
        <v>-0.56875541735043522</v>
      </c>
      <c r="X558" s="16">
        <f t="shared" si="17"/>
        <v>0.36152405537062321</v>
      </c>
      <c r="Y558"/>
    </row>
    <row r="559" spans="2:25">
      <c r="B559" s="9">
        <v>1</v>
      </c>
      <c r="C559" s="3">
        <v>0</v>
      </c>
      <c r="D559" s="9">
        <v>1</v>
      </c>
      <c r="E559" s="3">
        <v>0</v>
      </c>
      <c r="F559" s="14">
        <v>0</v>
      </c>
      <c r="G559" s="13">
        <v>1</v>
      </c>
      <c r="H559" s="13">
        <v>1</v>
      </c>
      <c r="I559" s="13">
        <v>0</v>
      </c>
      <c r="J559" s="13">
        <v>1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9">
        <v>1</v>
      </c>
      <c r="V559" s="9">
        <v>0</v>
      </c>
      <c r="W559" s="15">
        <f t="shared" si="16"/>
        <v>-3.1572918247107982</v>
      </c>
      <c r="X559" s="16">
        <f t="shared" si="17"/>
        <v>4.0804919504478288E-2</v>
      </c>
      <c r="Y559"/>
    </row>
    <row r="560" spans="2:25">
      <c r="B560" s="9">
        <v>1</v>
      </c>
      <c r="C560" s="3">
        <v>0</v>
      </c>
      <c r="D560" s="9">
        <v>1</v>
      </c>
      <c r="E560" s="3">
        <v>0</v>
      </c>
      <c r="F560" s="14">
        <v>0</v>
      </c>
      <c r="G560" s="13">
        <v>0</v>
      </c>
      <c r="H560" s="13">
        <v>1</v>
      </c>
      <c r="I560" s="13">
        <v>0</v>
      </c>
      <c r="J560" s="13">
        <v>0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  <c r="T560" s="13">
        <v>0</v>
      </c>
      <c r="U560" s="9">
        <v>1</v>
      </c>
      <c r="V560" s="9">
        <v>0</v>
      </c>
      <c r="W560" s="15">
        <f t="shared" si="16"/>
        <v>-2.9225855941904193</v>
      </c>
      <c r="X560" s="16">
        <f t="shared" si="17"/>
        <v>5.1048303103897769E-2</v>
      </c>
      <c r="Y560"/>
    </row>
    <row r="561" spans="2:25">
      <c r="B561" s="9">
        <v>1</v>
      </c>
      <c r="C561" s="3">
        <v>0</v>
      </c>
      <c r="D561" s="9">
        <v>0</v>
      </c>
      <c r="E561" s="3">
        <v>0</v>
      </c>
      <c r="F561" s="14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1</v>
      </c>
      <c r="T561" s="13">
        <v>0</v>
      </c>
      <c r="U561" s="9">
        <v>1</v>
      </c>
      <c r="V561" s="9">
        <v>0</v>
      </c>
      <c r="W561" s="15">
        <f t="shared" si="16"/>
        <v>-2.110301536521892</v>
      </c>
      <c r="X561" s="16">
        <f t="shared" si="17"/>
        <v>0.1080995909631229</v>
      </c>
      <c r="Y561"/>
    </row>
    <row r="562" spans="2:25">
      <c r="B562" s="9">
        <v>1</v>
      </c>
      <c r="C562" s="3">
        <v>0</v>
      </c>
      <c r="D562" s="9">
        <v>1</v>
      </c>
      <c r="E562" s="3">
        <v>0</v>
      </c>
      <c r="F562" s="14">
        <v>0</v>
      </c>
      <c r="G562" s="13">
        <v>0</v>
      </c>
      <c r="H562" s="13">
        <v>0</v>
      </c>
      <c r="I562" s="13">
        <v>0</v>
      </c>
      <c r="J562" s="13">
        <v>0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9">
        <v>1</v>
      </c>
      <c r="V562" s="9">
        <v>0</v>
      </c>
      <c r="W562" s="15">
        <f t="shared" si="16"/>
        <v>-0.90207270407112472</v>
      </c>
      <c r="X562" s="16">
        <f t="shared" si="17"/>
        <v>0.28862474235914876</v>
      </c>
      <c r="Y562"/>
    </row>
    <row r="563" spans="2:25">
      <c r="B563" s="9">
        <v>0</v>
      </c>
      <c r="C563" s="3">
        <v>1</v>
      </c>
      <c r="D563" s="9">
        <v>0</v>
      </c>
      <c r="E563" s="3">
        <v>1</v>
      </c>
      <c r="F563" s="14">
        <v>0</v>
      </c>
      <c r="G563" s="13">
        <v>0</v>
      </c>
      <c r="H563" s="13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1</v>
      </c>
      <c r="S563" s="13">
        <v>0</v>
      </c>
      <c r="T563" s="13">
        <v>0</v>
      </c>
      <c r="U563" s="9">
        <v>1</v>
      </c>
      <c r="V563" s="9">
        <v>0</v>
      </c>
      <c r="W563" s="15">
        <f t="shared" si="16"/>
        <v>0.91198198169287481</v>
      </c>
      <c r="X563" s="16">
        <f t="shared" si="17"/>
        <v>0.71340556623183471</v>
      </c>
      <c r="Y563"/>
    </row>
    <row r="564" spans="2:25">
      <c r="B564" s="9">
        <v>1</v>
      </c>
      <c r="C564" s="3">
        <v>0</v>
      </c>
      <c r="D564" s="9">
        <v>0</v>
      </c>
      <c r="E564" s="3">
        <v>0</v>
      </c>
      <c r="F564" s="14">
        <v>0</v>
      </c>
      <c r="G564" s="13">
        <v>1</v>
      </c>
      <c r="H564" s="13">
        <v>0</v>
      </c>
      <c r="I564" s="13">
        <v>0</v>
      </c>
      <c r="J564" s="13">
        <v>0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1</v>
      </c>
      <c r="Q564" s="13">
        <v>0</v>
      </c>
      <c r="R564" s="13">
        <v>0</v>
      </c>
      <c r="S564" s="13">
        <v>0</v>
      </c>
      <c r="T564" s="13">
        <v>0</v>
      </c>
      <c r="U564" s="9">
        <v>1</v>
      </c>
      <c r="V564" s="9">
        <v>0</v>
      </c>
      <c r="W564" s="15">
        <f t="shared" si="16"/>
        <v>-4.9492731150615263</v>
      </c>
      <c r="X564" s="16">
        <f t="shared" si="17"/>
        <v>7.0386656231267997E-3</v>
      </c>
      <c r="Y564"/>
    </row>
    <row r="565" spans="2:25">
      <c r="B565" s="9">
        <v>0</v>
      </c>
      <c r="C565" s="3">
        <v>0</v>
      </c>
      <c r="D565" s="9">
        <v>1</v>
      </c>
      <c r="E565" s="3">
        <v>0</v>
      </c>
      <c r="F565" s="14">
        <v>0</v>
      </c>
      <c r="G565" s="13">
        <v>0</v>
      </c>
      <c r="H565" s="13">
        <v>1</v>
      </c>
      <c r="I565" s="13">
        <v>0</v>
      </c>
      <c r="J565" s="13">
        <v>0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9">
        <v>1</v>
      </c>
      <c r="V565" s="9">
        <v>0</v>
      </c>
      <c r="W565" s="15">
        <f t="shared" si="16"/>
        <v>-2.6260067740671484</v>
      </c>
      <c r="X565" s="16">
        <f t="shared" si="17"/>
        <v>6.7483307946513513E-2</v>
      </c>
      <c r="Y565"/>
    </row>
    <row r="566" spans="2:25">
      <c r="B566" s="9">
        <v>0</v>
      </c>
      <c r="C566" s="3">
        <v>1</v>
      </c>
      <c r="D566" s="9">
        <v>0</v>
      </c>
      <c r="E566" s="3">
        <v>1</v>
      </c>
      <c r="F566" s="14">
        <v>0</v>
      </c>
      <c r="G566" s="13">
        <v>0</v>
      </c>
      <c r="H566" s="13">
        <v>1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1</v>
      </c>
      <c r="Q566" s="13">
        <v>0</v>
      </c>
      <c r="R566" s="13">
        <v>0</v>
      </c>
      <c r="S566" s="13">
        <v>0</v>
      </c>
      <c r="T566" s="13">
        <v>0</v>
      </c>
      <c r="U566" s="9">
        <v>1</v>
      </c>
      <c r="V566" s="9">
        <v>0</v>
      </c>
      <c r="W566" s="15">
        <f t="shared" si="16"/>
        <v>-3.8386902111334487</v>
      </c>
      <c r="X566" s="16">
        <f t="shared" si="17"/>
        <v>2.1068343781002637E-2</v>
      </c>
      <c r="Y566"/>
    </row>
    <row r="567" spans="2:25">
      <c r="B567" s="9">
        <v>0</v>
      </c>
      <c r="C567" s="3">
        <v>1</v>
      </c>
      <c r="D567" s="9">
        <v>1</v>
      </c>
      <c r="E567" s="3">
        <v>0</v>
      </c>
      <c r="F567" s="14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0</v>
      </c>
      <c r="R567" s="13">
        <v>0</v>
      </c>
      <c r="S567" s="13">
        <v>1</v>
      </c>
      <c r="T567" s="13">
        <v>0</v>
      </c>
      <c r="U567" s="9">
        <v>1</v>
      </c>
      <c r="V567" s="9">
        <v>0</v>
      </c>
      <c r="W567" s="15">
        <f t="shared" si="16"/>
        <v>-1.931826236251033</v>
      </c>
      <c r="X567" s="16">
        <f t="shared" si="17"/>
        <v>0.12654858114613241</v>
      </c>
      <c r="Y567"/>
    </row>
    <row r="568" spans="2:25">
      <c r="B568" s="9">
        <v>1</v>
      </c>
      <c r="C568" s="3">
        <v>0</v>
      </c>
      <c r="D568" s="9">
        <v>1</v>
      </c>
      <c r="E568" s="3">
        <v>0</v>
      </c>
      <c r="F568" s="14">
        <v>0</v>
      </c>
      <c r="G568" s="13">
        <v>0</v>
      </c>
      <c r="H568" s="13">
        <v>1</v>
      </c>
      <c r="I568" s="13">
        <v>0</v>
      </c>
      <c r="J568" s="13">
        <v>0</v>
      </c>
      <c r="K568" s="13">
        <v>0</v>
      </c>
      <c r="L568" s="13">
        <v>1</v>
      </c>
      <c r="M568" s="13">
        <v>0</v>
      </c>
      <c r="N568" s="13">
        <v>0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9">
        <v>1</v>
      </c>
      <c r="V568" s="9">
        <v>0</v>
      </c>
      <c r="W568" s="15">
        <f t="shared" si="16"/>
        <v>-1.3631154959865626</v>
      </c>
      <c r="X568" s="16">
        <f t="shared" si="17"/>
        <v>0.20373441910576909</v>
      </c>
      <c r="Y568"/>
    </row>
    <row r="569" spans="2:25">
      <c r="B569" s="9">
        <v>1</v>
      </c>
      <c r="C569" s="3">
        <v>0</v>
      </c>
      <c r="D569" s="9">
        <v>0</v>
      </c>
      <c r="E569" s="3">
        <v>0</v>
      </c>
      <c r="F569" s="14">
        <v>0</v>
      </c>
      <c r="G569" s="13">
        <v>0</v>
      </c>
      <c r="H569" s="13">
        <v>1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  <c r="T569" s="13">
        <v>0</v>
      </c>
      <c r="U569" s="9">
        <v>1</v>
      </c>
      <c r="V569" s="9">
        <v>0</v>
      </c>
      <c r="W569" s="15">
        <f t="shared" si="16"/>
        <v>-2.7677436077405884</v>
      </c>
      <c r="X569" s="16">
        <f t="shared" si="17"/>
        <v>5.9092345126233188E-2</v>
      </c>
      <c r="Y569"/>
    </row>
    <row r="570" spans="2:25">
      <c r="B570" s="9">
        <v>1</v>
      </c>
      <c r="C570" s="3">
        <v>0</v>
      </c>
      <c r="D570" s="9">
        <v>1</v>
      </c>
      <c r="E570" s="3">
        <v>0</v>
      </c>
      <c r="F570" s="14">
        <v>0</v>
      </c>
      <c r="G570" s="13">
        <v>0</v>
      </c>
      <c r="H570" s="13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1</v>
      </c>
      <c r="Q570" s="13">
        <v>0</v>
      </c>
      <c r="R570" s="13">
        <v>0</v>
      </c>
      <c r="S570" s="13">
        <v>0</v>
      </c>
      <c r="T570" s="13">
        <v>0</v>
      </c>
      <c r="U570" s="9">
        <v>1</v>
      </c>
      <c r="V570" s="9">
        <v>0</v>
      </c>
      <c r="W570" s="15">
        <f t="shared" si="16"/>
        <v>-2.3321111420961409</v>
      </c>
      <c r="X570" s="16">
        <f t="shared" si="17"/>
        <v>8.8498217259638828E-2</v>
      </c>
      <c r="Y570"/>
    </row>
    <row r="571" spans="2:25">
      <c r="B571" s="9">
        <v>1</v>
      </c>
      <c r="C571" s="3">
        <v>0</v>
      </c>
      <c r="D571" s="9">
        <v>1</v>
      </c>
      <c r="E571" s="3">
        <v>0</v>
      </c>
      <c r="F571" s="14">
        <v>0</v>
      </c>
      <c r="G571" s="13">
        <v>0</v>
      </c>
      <c r="H571" s="13">
        <v>0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0</v>
      </c>
      <c r="S571" s="13">
        <v>0</v>
      </c>
      <c r="T571" s="13">
        <v>0</v>
      </c>
      <c r="U571" s="9">
        <v>1</v>
      </c>
      <c r="V571" s="9">
        <v>0</v>
      </c>
      <c r="W571" s="15">
        <f t="shared" si="16"/>
        <v>-0.90207270407112472</v>
      </c>
      <c r="X571" s="16">
        <f t="shared" si="17"/>
        <v>0.28862474235914876</v>
      </c>
      <c r="Y571"/>
    </row>
    <row r="572" spans="2:25">
      <c r="B572" s="9">
        <v>0</v>
      </c>
      <c r="C572" s="3">
        <v>1</v>
      </c>
      <c r="D572" s="9">
        <v>1</v>
      </c>
      <c r="E572" s="3">
        <v>0</v>
      </c>
      <c r="F572" s="14">
        <v>0</v>
      </c>
      <c r="G572" s="13">
        <v>0</v>
      </c>
      <c r="H572" s="13">
        <v>0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1</v>
      </c>
      <c r="R572" s="13">
        <v>0</v>
      </c>
      <c r="S572" s="13">
        <v>0</v>
      </c>
      <c r="T572" s="13">
        <v>0</v>
      </c>
      <c r="U572" s="9">
        <v>1</v>
      </c>
      <c r="V572" s="9">
        <v>0</v>
      </c>
      <c r="W572" s="15">
        <f t="shared" si="16"/>
        <v>0.98856090070014579</v>
      </c>
      <c r="X572" s="16">
        <f t="shared" si="17"/>
        <v>0.72880357959900799</v>
      </c>
      <c r="Y572"/>
    </row>
    <row r="573" spans="2:25">
      <c r="B573" s="9">
        <v>0</v>
      </c>
      <c r="C573" s="3">
        <v>1</v>
      </c>
      <c r="D573" s="9">
        <v>1</v>
      </c>
      <c r="E573" s="3">
        <v>0</v>
      </c>
      <c r="F573" s="14">
        <v>0</v>
      </c>
      <c r="G573" s="13">
        <v>0</v>
      </c>
      <c r="H573" s="13">
        <v>0</v>
      </c>
      <c r="I573" s="13">
        <v>0</v>
      </c>
      <c r="J573" s="13">
        <v>0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  <c r="T573" s="13">
        <v>0</v>
      </c>
      <c r="U573" s="9">
        <v>1</v>
      </c>
      <c r="V573" s="9">
        <v>0</v>
      </c>
      <c r="W573" s="15">
        <f t="shared" si="16"/>
        <v>-0.56875541735043522</v>
      </c>
      <c r="X573" s="16">
        <f t="shared" si="17"/>
        <v>0.36152405537062321</v>
      </c>
      <c r="Y573"/>
    </row>
    <row r="574" spans="2:25">
      <c r="B574" s="9">
        <v>0</v>
      </c>
      <c r="C574" s="3">
        <v>1</v>
      </c>
      <c r="D574" s="9">
        <v>1</v>
      </c>
      <c r="E574" s="3">
        <v>0</v>
      </c>
      <c r="F574" s="14">
        <v>0</v>
      </c>
      <c r="G574" s="13">
        <v>0</v>
      </c>
      <c r="H574" s="13">
        <v>0</v>
      </c>
      <c r="I574" s="13">
        <v>0</v>
      </c>
      <c r="J574" s="13">
        <v>0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9">
        <v>1</v>
      </c>
      <c r="V574" s="9">
        <v>0</v>
      </c>
      <c r="W574" s="15">
        <f t="shared" si="16"/>
        <v>-0.56875541735043522</v>
      </c>
      <c r="X574" s="16">
        <f t="shared" si="17"/>
        <v>0.36152405537062321</v>
      </c>
      <c r="Y574"/>
    </row>
    <row r="575" spans="2:25">
      <c r="B575" s="9">
        <v>0</v>
      </c>
      <c r="C575" s="3">
        <v>1</v>
      </c>
      <c r="D575" s="9">
        <v>0</v>
      </c>
      <c r="E575" s="3">
        <v>1</v>
      </c>
      <c r="F575" s="14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9">
        <v>1</v>
      </c>
      <c r="V575" s="9">
        <v>0</v>
      </c>
      <c r="W575" s="15">
        <f t="shared" si="16"/>
        <v>-0.38813888298913796</v>
      </c>
      <c r="X575" s="16">
        <f t="shared" si="17"/>
        <v>0.40416540690293051</v>
      </c>
      <c r="Y575"/>
    </row>
    <row r="576" spans="2:25">
      <c r="B576" s="9">
        <v>0</v>
      </c>
      <c r="C576" s="3">
        <v>1</v>
      </c>
      <c r="D576" s="9">
        <v>0</v>
      </c>
      <c r="E576" s="3">
        <v>0</v>
      </c>
      <c r="F576" s="14">
        <v>0</v>
      </c>
      <c r="G576" s="13">
        <v>0</v>
      </c>
      <c r="H576" s="13">
        <v>0</v>
      </c>
      <c r="I576" s="13">
        <v>0</v>
      </c>
      <c r="J576" s="13">
        <v>0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9">
        <v>1</v>
      </c>
      <c r="V576" s="9">
        <v>0</v>
      </c>
      <c r="W576" s="15">
        <f t="shared" si="16"/>
        <v>-0.41391343090060456</v>
      </c>
      <c r="X576" s="16">
        <f t="shared" si="17"/>
        <v>0.39797412610304883</v>
      </c>
      <c r="Y576"/>
    </row>
    <row r="577" spans="2:25">
      <c r="B577" s="9">
        <v>1</v>
      </c>
      <c r="C577" s="3">
        <v>0</v>
      </c>
      <c r="D577" s="9">
        <v>1</v>
      </c>
      <c r="E577" s="3">
        <v>0</v>
      </c>
      <c r="F577" s="14">
        <v>0</v>
      </c>
      <c r="G577" s="13">
        <v>1</v>
      </c>
      <c r="H577" s="13">
        <v>0</v>
      </c>
      <c r="I577" s="13">
        <v>0</v>
      </c>
      <c r="J577" s="13">
        <v>0</v>
      </c>
      <c r="K577" s="13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  <c r="T577" s="13">
        <v>0</v>
      </c>
      <c r="U577" s="9">
        <v>1</v>
      </c>
      <c r="V577" s="9">
        <v>0</v>
      </c>
      <c r="W577" s="15">
        <f t="shared" si="16"/>
        <v>-3.6740766634863413</v>
      </c>
      <c r="X577" s="16">
        <f t="shared" si="17"/>
        <v>2.4744972570176986E-2</v>
      </c>
      <c r="Y577"/>
    </row>
    <row r="578" spans="2:25">
      <c r="B578" s="9">
        <v>0</v>
      </c>
      <c r="C578" s="3">
        <v>1</v>
      </c>
      <c r="D578" s="9">
        <v>0</v>
      </c>
      <c r="E578" s="3">
        <v>1</v>
      </c>
      <c r="F578" s="14">
        <v>0</v>
      </c>
      <c r="G578" s="13">
        <v>0</v>
      </c>
      <c r="H578" s="13">
        <v>0</v>
      </c>
      <c r="I578" s="13">
        <v>0</v>
      </c>
      <c r="J578" s="13">
        <v>0</v>
      </c>
      <c r="K578" s="13">
        <v>0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0</v>
      </c>
      <c r="S578" s="13">
        <v>1</v>
      </c>
      <c r="T578" s="13">
        <v>0</v>
      </c>
      <c r="U578" s="9">
        <v>1</v>
      </c>
      <c r="V578" s="9">
        <v>0</v>
      </c>
      <c r="W578" s="15">
        <f t="shared" si="16"/>
        <v>-1.7512097018897359</v>
      </c>
      <c r="X578" s="16">
        <f t="shared" si="17"/>
        <v>0.1478946842221989</v>
      </c>
      <c r="Y578"/>
    </row>
    <row r="579" spans="2:25">
      <c r="B579" s="9">
        <v>1</v>
      </c>
      <c r="C579" s="3">
        <v>0</v>
      </c>
      <c r="D579" s="9">
        <v>1</v>
      </c>
      <c r="E579" s="3">
        <v>0</v>
      </c>
      <c r="F579" s="14">
        <v>0</v>
      </c>
      <c r="G579" s="13">
        <v>0</v>
      </c>
      <c r="H579" s="13">
        <v>0</v>
      </c>
      <c r="I579" s="13">
        <v>0</v>
      </c>
      <c r="J579" s="13">
        <v>0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9">
        <v>1</v>
      </c>
      <c r="V579" s="9">
        <v>0</v>
      </c>
      <c r="W579" s="15">
        <f t="shared" si="16"/>
        <v>-0.90207270407112472</v>
      </c>
      <c r="X579" s="16">
        <f t="shared" si="17"/>
        <v>0.28862474235914876</v>
      </c>
      <c r="Y579"/>
    </row>
    <row r="580" spans="2:25">
      <c r="B580" s="9">
        <v>0</v>
      </c>
      <c r="C580" s="3">
        <v>0</v>
      </c>
      <c r="D580" s="9">
        <v>1</v>
      </c>
      <c r="E580" s="3">
        <v>0</v>
      </c>
      <c r="F580" s="14">
        <v>0</v>
      </c>
      <c r="G580" s="13">
        <v>0</v>
      </c>
      <c r="H580" s="13">
        <v>0</v>
      </c>
      <c r="I580" s="13">
        <v>0</v>
      </c>
      <c r="J580" s="13">
        <v>0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9">
        <v>1</v>
      </c>
      <c r="V580" s="9">
        <v>0</v>
      </c>
      <c r="W580" s="15">
        <f t="shared" si="16"/>
        <v>-0.60549388394785408</v>
      </c>
      <c r="X580" s="16">
        <f t="shared" si="17"/>
        <v>0.35308778786650041</v>
      </c>
      <c r="Y580"/>
    </row>
    <row r="581" spans="2:25">
      <c r="B581" s="9">
        <v>0</v>
      </c>
      <c r="C581" s="3">
        <v>1</v>
      </c>
      <c r="D581" s="9">
        <v>1</v>
      </c>
      <c r="E581" s="3">
        <v>0</v>
      </c>
      <c r="F581" s="14">
        <v>0</v>
      </c>
      <c r="G581" s="13">
        <v>0</v>
      </c>
      <c r="H581" s="13">
        <v>0</v>
      </c>
      <c r="I581" s="13">
        <v>0</v>
      </c>
      <c r="J581" s="13">
        <v>0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1</v>
      </c>
      <c r="Q581" s="13">
        <v>0</v>
      </c>
      <c r="R581" s="13">
        <v>0</v>
      </c>
      <c r="S581" s="13">
        <v>0</v>
      </c>
      <c r="T581" s="13">
        <v>0</v>
      </c>
      <c r="U581" s="9">
        <v>1</v>
      </c>
      <c r="V581" s="9">
        <v>0</v>
      </c>
      <c r="W581" s="15">
        <f t="shared" si="16"/>
        <v>-1.9987938553754514</v>
      </c>
      <c r="X581" s="16">
        <f t="shared" si="17"/>
        <v>0.11932961764624204</v>
      </c>
      <c r="Y581"/>
    </row>
    <row r="582" spans="2:25">
      <c r="B582" s="9">
        <v>1</v>
      </c>
      <c r="C582" s="3">
        <v>0</v>
      </c>
      <c r="D582" s="9">
        <v>0</v>
      </c>
      <c r="E582" s="3">
        <v>0</v>
      </c>
      <c r="F582" s="14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9">
        <v>1</v>
      </c>
      <c r="V582" s="9">
        <v>0</v>
      </c>
      <c r="W582" s="15">
        <f t="shared" ref="W582:W645" si="18">SUMPRODUCT(B$2:U$2,B582:U582)</f>
        <v>-0.74723071762129412</v>
      </c>
      <c r="X582" s="16">
        <f t="shared" ref="X582:X645" si="19">EXP(W582)/(1+EXP(W582))</f>
        <v>0.32142501276512153</v>
      </c>
      <c r="Y582"/>
    </row>
    <row r="583" spans="2:25">
      <c r="B583" s="9">
        <v>0</v>
      </c>
      <c r="C583" s="3">
        <v>1</v>
      </c>
      <c r="D583" s="9">
        <v>1</v>
      </c>
      <c r="E583" s="3">
        <v>0</v>
      </c>
      <c r="F583" s="14">
        <v>0</v>
      </c>
      <c r="G583" s="13">
        <v>0</v>
      </c>
      <c r="H583" s="13">
        <v>1</v>
      </c>
      <c r="I583" s="13">
        <v>0</v>
      </c>
      <c r="J583" s="13">
        <v>0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9">
        <v>1</v>
      </c>
      <c r="V583" s="9">
        <v>0</v>
      </c>
      <c r="W583" s="15">
        <f t="shared" si="18"/>
        <v>-2.5892683074697298</v>
      </c>
      <c r="X583" s="16">
        <f t="shared" si="19"/>
        <v>6.9832295554005677E-2</v>
      </c>
      <c r="Y583"/>
    </row>
    <row r="584" spans="2:25">
      <c r="B584" s="9">
        <v>1</v>
      </c>
      <c r="C584" s="3">
        <v>0</v>
      </c>
      <c r="D584" s="9">
        <v>1</v>
      </c>
      <c r="E584" s="3">
        <v>0</v>
      </c>
      <c r="F584" s="14">
        <v>0</v>
      </c>
      <c r="G584" s="13">
        <v>1</v>
      </c>
      <c r="H584" s="13">
        <v>0</v>
      </c>
      <c r="I584" s="13">
        <v>0</v>
      </c>
      <c r="J584" s="13">
        <v>0</v>
      </c>
      <c r="K584" s="13">
        <v>0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  <c r="Q584" s="13">
        <v>0</v>
      </c>
      <c r="R584" s="13">
        <v>1</v>
      </c>
      <c r="S584" s="13">
        <v>0</v>
      </c>
      <c r="T584" s="13">
        <v>0</v>
      </c>
      <c r="U584" s="9">
        <v>1</v>
      </c>
      <c r="V584" s="9">
        <v>0</v>
      </c>
      <c r="W584" s="15">
        <f t="shared" si="18"/>
        <v>-2.3739557988043285</v>
      </c>
      <c r="X584" s="16">
        <f t="shared" si="19"/>
        <v>8.5180378815464211E-2</v>
      </c>
      <c r="Y584"/>
    </row>
    <row r="585" spans="2:25">
      <c r="B585" s="9">
        <v>0</v>
      </c>
      <c r="C585" s="3">
        <v>1</v>
      </c>
      <c r="D585" s="9">
        <v>0</v>
      </c>
      <c r="E585" s="3">
        <v>1</v>
      </c>
      <c r="F585" s="14">
        <v>0</v>
      </c>
      <c r="G585" s="13">
        <v>0</v>
      </c>
      <c r="H585" s="13">
        <v>1</v>
      </c>
      <c r="I585" s="13">
        <v>0</v>
      </c>
      <c r="J585" s="13">
        <v>0</v>
      </c>
      <c r="K585" s="13">
        <v>0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1</v>
      </c>
      <c r="T585" s="13">
        <v>0</v>
      </c>
      <c r="U585" s="9">
        <v>1</v>
      </c>
      <c r="V585" s="9">
        <v>0</v>
      </c>
      <c r="W585" s="15">
        <f t="shared" si="18"/>
        <v>-3.7717225920090303</v>
      </c>
      <c r="X585" s="16">
        <f t="shared" si="19"/>
        <v>2.2494730694545783E-2</v>
      </c>
      <c r="Y585"/>
    </row>
    <row r="586" spans="2:25">
      <c r="B586" s="9">
        <v>0</v>
      </c>
      <c r="C586" s="3">
        <v>1</v>
      </c>
      <c r="D586" s="9">
        <v>1</v>
      </c>
      <c r="E586" s="3">
        <v>0</v>
      </c>
      <c r="F586" s="14">
        <v>0</v>
      </c>
      <c r="G586" s="13">
        <v>1</v>
      </c>
      <c r="H586" s="13">
        <v>0</v>
      </c>
      <c r="I586" s="13">
        <v>0</v>
      </c>
      <c r="J586" s="13">
        <v>0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1</v>
      </c>
      <c r="S586" s="13">
        <v>0</v>
      </c>
      <c r="T586" s="13">
        <v>1</v>
      </c>
      <c r="U586" s="9">
        <v>1</v>
      </c>
      <c r="V586" s="9">
        <v>0</v>
      </c>
      <c r="W586" s="15">
        <f t="shared" si="18"/>
        <v>8.4688229698946516E-2</v>
      </c>
      <c r="X586" s="16">
        <f t="shared" si="19"/>
        <v>0.52115941249092324</v>
      </c>
      <c r="Y586"/>
    </row>
    <row r="587" spans="2:25">
      <c r="B587" s="9">
        <v>1</v>
      </c>
      <c r="C587" s="3">
        <v>0</v>
      </c>
      <c r="D587" s="9">
        <v>1</v>
      </c>
      <c r="E587" s="3">
        <v>0</v>
      </c>
      <c r="F587" s="14">
        <v>0</v>
      </c>
      <c r="G587" s="13">
        <v>0</v>
      </c>
      <c r="H587" s="13">
        <v>0</v>
      </c>
      <c r="I587" s="13">
        <v>0</v>
      </c>
      <c r="J587" s="13">
        <v>0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1</v>
      </c>
      <c r="Q587" s="13">
        <v>1</v>
      </c>
      <c r="R587" s="13">
        <v>0</v>
      </c>
      <c r="S587" s="13">
        <v>0</v>
      </c>
      <c r="T587" s="13">
        <v>0</v>
      </c>
      <c r="U587" s="9">
        <v>1</v>
      </c>
      <c r="V587" s="9">
        <v>0</v>
      </c>
      <c r="W587" s="15">
        <f t="shared" si="18"/>
        <v>-0.77479482404555988</v>
      </c>
      <c r="X587" s="16">
        <f t="shared" si="19"/>
        <v>0.31544280341558395</v>
      </c>
      <c r="Y587"/>
    </row>
    <row r="588" spans="2:25">
      <c r="B588" s="9">
        <v>0</v>
      </c>
      <c r="C588" s="3">
        <v>1</v>
      </c>
      <c r="D588" s="9">
        <v>1</v>
      </c>
      <c r="E588" s="3">
        <v>0</v>
      </c>
      <c r="F588" s="14">
        <v>0</v>
      </c>
      <c r="G588" s="13">
        <v>0</v>
      </c>
      <c r="H588" s="13">
        <v>0</v>
      </c>
      <c r="I588" s="13">
        <v>0</v>
      </c>
      <c r="J588" s="13">
        <v>0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9">
        <v>1</v>
      </c>
      <c r="V588" s="9">
        <v>0</v>
      </c>
      <c r="W588" s="15">
        <f t="shared" si="18"/>
        <v>-0.56875541735043522</v>
      </c>
      <c r="X588" s="16">
        <f t="shared" si="19"/>
        <v>0.36152405537062321</v>
      </c>
      <c r="Y588"/>
    </row>
    <row r="589" spans="2:25">
      <c r="B589" s="9">
        <v>0</v>
      </c>
      <c r="C589" s="3">
        <v>1</v>
      </c>
      <c r="D589" s="9">
        <v>0</v>
      </c>
      <c r="E589" s="3">
        <v>0</v>
      </c>
      <c r="F589" s="14">
        <v>0</v>
      </c>
      <c r="G589" s="13">
        <v>1</v>
      </c>
      <c r="H589" s="13">
        <v>0</v>
      </c>
      <c r="I589" s="13">
        <v>0</v>
      </c>
      <c r="J589" s="13">
        <v>0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v>0</v>
      </c>
      <c r="U589" s="9">
        <v>1</v>
      </c>
      <c r="V589" s="9">
        <v>0</v>
      </c>
      <c r="W589" s="15">
        <f t="shared" si="18"/>
        <v>-3.1859173903158209</v>
      </c>
      <c r="X589" s="16">
        <f t="shared" si="19"/>
        <v>3.9699129168887334E-2</v>
      </c>
      <c r="Y589"/>
    </row>
    <row r="590" spans="2:25">
      <c r="B590" s="9">
        <v>0</v>
      </c>
      <c r="C590" s="3">
        <v>1</v>
      </c>
      <c r="D590" s="9">
        <v>0</v>
      </c>
      <c r="E590" s="3">
        <v>1</v>
      </c>
      <c r="F590" s="14">
        <v>0</v>
      </c>
      <c r="G590" s="13">
        <v>1</v>
      </c>
      <c r="H590" s="13">
        <v>0</v>
      </c>
      <c r="I590" s="13">
        <v>0</v>
      </c>
      <c r="J590" s="13">
        <v>0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1</v>
      </c>
      <c r="T590" s="13">
        <v>0</v>
      </c>
      <c r="U590" s="9">
        <v>1</v>
      </c>
      <c r="V590" s="9">
        <v>0</v>
      </c>
      <c r="W590" s="15">
        <f t="shared" si="18"/>
        <v>-4.5232136613049514</v>
      </c>
      <c r="X590" s="16">
        <f t="shared" si="19"/>
        <v>1.0737540018232548E-2</v>
      </c>
      <c r="Y590"/>
    </row>
    <row r="591" spans="2:25">
      <c r="B591" s="9">
        <v>1</v>
      </c>
      <c r="C591" s="3">
        <v>0</v>
      </c>
      <c r="D591" s="9">
        <v>1</v>
      </c>
      <c r="E591" s="3">
        <v>0</v>
      </c>
      <c r="F591" s="14">
        <v>0</v>
      </c>
      <c r="G591" s="13">
        <v>1</v>
      </c>
      <c r="H591" s="13">
        <v>0</v>
      </c>
      <c r="I591" s="13">
        <v>0</v>
      </c>
      <c r="J591" s="13">
        <v>0</v>
      </c>
      <c r="K591" s="13">
        <v>0</v>
      </c>
      <c r="L591" s="13">
        <v>0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9">
        <v>1</v>
      </c>
      <c r="V591" s="9">
        <v>0</v>
      </c>
      <c r="W591" s="15">
        <f t="shared" si="18"/>
        <v>-3.6740766634863413</v>
      </c>
      <c r="X591" s="16">
        <f t="shared" si="19"/>
        <v>2.4744972570176986E-2</v>
      </c>
      <c r="Y591"/>
    </row>
    <row r="592" spans="2:25">
      <c r="B592" s="9">
        <v>1</v>
      </c>
      <c r="C592" s="3">
        <v>0</v>
      </c>
      <c r="D592" s="9">
        <v>1</v>
      </c>
      <c r="E592" s="3">
        <v>0</v>
      </c>
      <c r="F592" s="14">
        <v>0</v>
      </c>
      <c r="G592" s="13">
        <v>0</v>
      </c>
      <c r="H592" s="13">
        <v>0</v>
      </c>
      <c r="I592" s="13">
        <v>0</v>
      </c>
      <c r="J592" s="13">
        <v>0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9">
        <v>1</v>
      </c>
      <c r="V592" s="9">
        <v>0</v>
      </c>
      <c r="W592" s="15">
        <f t="shared" si="18"/>
        <v>-0.90207270407112472</v>
      </c>
      <c r="X592" s="16">
        <f t="shared" si="19"/>
        <v>0.28862474235914876</v>
      </c>
      <c r="Y592"/>
    </row>
    <row r="593" spans="2:25">
      <c r="B593" s="9">
        <v>0</v>
      </c>
      <c r="C593" s="3">
        <v>1</v>
      </c>
      <c r="D593" s="9">
        <v>1</v>
      </c>
      <c r="E593" s="3">
        <v>0</v>
      </c>
      <c r="F593" s="14">
        <v>0</v>
      </c>
      <c r="G593" s="13">
        <v>0</v>
      </c>
      <c r="H593" s="13">
        <v>0</v>
      </c>
      <c r="I593" s="13">
        <v>0</v>
      </c>
      <c r="J593" s="13">
        <v>0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9">
        <v>1</v>
      </c>
      <c r="V593" s="9">
        <v>0</v>
      </c>
      <c r="W593" s="15">
        <f t="shared" si="18"/>
        <v>-0.56875541735043522</v>
      </c>
      <c r="X593" s="16">
        <f t="shared" si="19"/>
        <v>0.36152405537062321</v>
      </c>
      <c r="Y593"/>
    </row>
    <row r="594" spans="2:25">
      <c r="B594" s="9">
        <v>0</v>
      </c>
      <c r="C594" s="3">
        <v>1</v>
      </c>
      <c r="D594" s="9">
        <v>0</v>
      </c>
      <c r="E594" s="3">
        <v>1</v>
      </c>
      <c r="F594" s="14">
        <v>0</v>
      </c>
      <c r="G594" s="13">
        <v>0</v>
      </c>
      <c r="H594" s="13">
        <v>0</v>
      </c>
      <c r="I594" s="13">
        <v>1</v>
      </c>
      <c r="J594" s="13">
        <v>0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1</v>
      </c>
      <c r="S594" s="13">
        <v>0</v>
      </c>
      <c r="T594" s="13">
        <v>0</v>
      </c>
      <c r="U594" s="9">
        <v>1</v>
      </c>
      <c r="V594" s="9">
        <v>0</v>
      </c>
      <c r="W594" s="15">
        <f t="shared" si="18"/>
        <v>5.616778261712156</v>
      </c>
      <c r="X594" s="16">
        <f t="shared" si="19"/>
        <v>0.99637683745675187</v>
      </c>
      <c r="Y594"/>
    </row>
    <row r="595" spans="2:25">
      <c r="B595" s="9">
        <v>0</v>
      </c>
      <c r="C595" s="3">
        <v>1</v>
      </c>
      <c r="D595" s="9">
        <v>0</v>
      </c>
      <c r="E595" s="3">
        <v>1</v>
      </c>
      <c r="F595" s="14">
        <v>0</v>
      </c>
      <c r="G595" s="13">
        <v>1</v>
      </c>
      <c r="H595" s="13">
        <v>0</v>
      </c>
      <c r="I595" s="13">
        <v>0</v>
      </c>
      <c r="J595" s="13">
        <v>0</v>
      </c>
      <c r="K595" s="13">
        <v>0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  <c r="T595" s="13">
        <v>0</v>
      </c>
      <c r="U595" s="9">
        <v>1</v>
      </c>
      <c r="V595" s="9">
        <v>0</v>
      </c>
      <c r="W595" s="15">
        <f t="shared" si="18"/>
        <v>-3.1601428424043543</v>
      </c>
      <c r="X595" s="16">
        <f t="shared" si="19"/>
        <v>4.0693476992685156E-2</v>
      </c>
      <c r="Y595"/>
    </row>
    <row r="596" spans="2:25">
      <c r="B596" s="9">
        <v>0</v>
      </c>
      <c r="C596" s="3">
        <v>1</v>
      </c>
      <c r="D596" s="9">
        <v>0</v>
      </c>
      <c r="E596" s="3">
        <v>1</v>
      </c>
      <c r="F596" s="14">
        <v>0</v>
      </c>
      <c r="G596" s="13">
        <v>1</v>
      </c>
      <c r="H596" s="13">
        <v>1</v>
      </c>
      <c r="I596" s="13">
        <v>0</v>
      </c>
      <c r="J596" s="13">
        <v>0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>
        <v>0</v>
      </c>
      <c r="U596" s="9">
        <v>1</v>
      </c>
      <c r="V596" s="9">
        <v>0</v>
      </c>
      <c r="W596" s="15">
        <f t="shared" si="18"/>
        <v>-5.1806557325236486</v>
      </c>
      <c r="X596" s="16">
        <f t="shared" si="19"/>
        <v>5.5928611324445382E-3</v>
      </c>
      <c r="Y596"/>
    </row>
    <row r="597" spans="2:25">
      <c r="B597" s="9">
        <v>1</v>
      </c>
      <c r="C597" s="3">
        <v>0</v>
      </c>
      <c r="D597" s="9">
        <v>0</v>
      </c>
      <c r="E597" s="3">
        <v>1</v>
      </c>
      <c r="F597" s="14">
        <v>0</v>
      </c>
      <c r="G597" s="13">
        <v>1</v>
      </c>
      <c r="H597" s="13">
        <v>0</v>
      </c>
      <c r="I597" s="13">
        <v>0</v>
      </c>
      <c r="J597" s="13">
        <v>0</v>
      </c>
      <c r="K597" s="13">
        <v>0</v>
      </c>
      <c r="L597" s="13">
        <v>0</v>
      </c>
      <c r="M597" s="13">
        <v>0</v>
      </c>
      <c r="N597" s="13">
        <v>0</v>
      </c>
      <c r="O597" s="13">
        <v>0</v>
      </c>
      <c r="P597" s="13">
        <v>0</v>
      </c>
      <c r="Q597" s="13">
        <v>0</v>
      </c>
      <c r="R597" s="13">
        <v>0</v>
      </c>
      <c r="S597" s="13">
        <v>0</v>
      </c>
      <c r="T597" s="13">
        <v>0</v>
      </c>
      <c r="U597" s="9">
        <v>1</v>
      </c>
      <c r="V597" s="9">
        <v>0</v>
      </c>
      <c r="W597" s="15">
        <f t="shared" si="18"/>
        <v>-3.4934601291250442</v>
      </c>
      <c r="X597" s="16">
        <f t="shared" si="19"/>
        <v>2.9498883750482898E-2</v>
      </c>
      <c r="Y597"/>
    </row>
    <row r="598" spans="2:25">
      <c r="B598" s="9">
        <v>0</v>
      </c>
      <c r="C598" s="3">
        <v>1</v>
      </c>
      <c r="D598" s="9">
        <v>1</v>
      </c>
      <c r="E598" s="3">
        <v>0</v>
      </c>
      <c r="F598" s="14">
        <v>0</v>
      </c>
      <c r="G598" s="13">
        <v>0</v>
      </c>
      <c r="H598" s="13">
        <v>0</v>
      </c>
      <c r="I598" s="13">
        <v>0</v>
      </c>
      <c r="J598" s="13">
        <v>0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3">
        <v>0</v>
      </c>
      <c r="R598" s="13">
        <v>0</v>
      </c>
      <c r="S598" s="13">
        <v>0</v>
      </c>
      <c r="T598" s="13">
        <v>0</v>
      </c>
      <c r="U598" s="9">
        <v>1</v>
      </c>
      <c r="V598" s="9">
        <v>0</v>
      </c>
      <c r="W598" s="15">
        <f t="shared" si="18"/>
        <v>-0.56875541735043522</v>
      </c>
      <c r="X598" s="16">
        <f t="shared" si="19"/>
        <v>0.36152405537062321</v>
      </c>
      <c r="Y598"/>
    </row>
    <row r="599" spans="2:25">
      <c r="B599" s="9">
        <v>1</v>
      </c>
      <c r="C599" s="3">
        <v>0</v>
      </c>
      <c r="D599" s="9">
        <v>1</v>
      </c>
      <c r="E599" s="3">
        <v>0</v>
      </c>
      <c r="F599" s="14">
        <v>0</v>
      </c>
      <c r="G599" s="13">
        <v>0</v>
      </c>
      <c r="H599" s="13">
        <v>0</v>
      </c>
      <c r="I599" s="13">
        <v>0</v>
      </c>
      <c r="J599" s="13">
        <v>0</v>
      </c>
      <c r="K599" s="13">
        <v>0</v>
      </c>
      <c r="L599" s="13">
        <v>0</v>
      </c>
      <c r="M599" s="13">
        <v>0</v>
      </c>
      <c r="N599" s="13">
        <v>0</v>
      </c>
      <c r="O599" s="13">
        <v>0</v>
      </c>
      <c r="P599" s="13">
        <v>0</v>
      </c>
      <c r="Q599" s="13">
        <v>0</v>
      </c>
      <c r="R599" s="13">
        <v>0</v>
      </c>
      <c r="S599" s="13">
        <v>0</v>
      </c>
      <c r="T599" s="13">
        <v>0</v>
      </c>
      <c r="U599" s="9">
        <v>1</v>
      </c>
      <c r="V599" s="9">
        <v>0</v>
      </c>
      <c r="W599" s="15">
        <f t="shared" si="18"/>
        <v>-0.90207270407112472</v>
      </c>
      <c r="X599" s="16">
        <f t="shared" si="19"/>
        <v>0.28862474235914876</v>
      </c>
      <c r="Y599"/>
    </row>
    <row r="600" spans="2:25">
      <c r="B600" s="9">
        <v>1</v>
      </c>
      <c r="C600" s="3">
        <v>0</v>
      </c>
      <c r="D600" s="9">
        <v>1</v>
      </c>
      <c r="E600" s="3">
        <v>0</v>
      </c>
      <c r="F600" s="14">
        <v>0</v>
      </c>
      <c r="G600" s="13">
        <v>0</v>
      </c>
      <c r="H600" s="13">
        <v>0</v>
      </c>
      <c r="I600" s="13">
        <v>0</v>
      </c>
      <c r="J600" s="13">
        <v>0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13">
        <v>0</v>
      </c>
      <c r="T600" s="13">
        <v>0</v>
      </c>
      <c r="U600" s="9">
        <v>1</v>
      </c>
      <c r="V600" s="9">
        <v>0</v>
      </c>
      <c r="W600" s="15">
        <f t="shared" si="18"/>
        <v>-0.90207270407112472</v>
      </c>
      <c r="X600" s="16">
        <f t="shared" si="19"/>
        <v>0.28862474235914876</v>
      </c>
      <c r="Y600"/>
    </row>
    <row r="601" spans="2:25">
      <c r="B601" s="9">
        <v>0</v>
      </c>
      <c r="C601" s="3">
        <v>1</v>
      </c>
      <c r="D601" s="9">
        <v>1</v>
      </c>
      <c r="E601" s="3">
        <v>0</v>
      </c>
      <c r="F601" s="14">
        <v>0</v>
      </c>
      <c r="G601" s="13">
        <v>0</v>
      </c>
      <c r="H601" s="13">
        <v>0</v>
      </c>
      <c r="I601" s="13">
        <v>0</v>
      </c>
      <c r="J601" s="13">
        <v>0</v>
      </c>
      <c r="K601" s="13">
        <v>0</v>
      </c>
      <c r="L601" s="13">
        <v>0</v>
      </c>
      <c r="M601" s="13">
        <v>0</v>
      </c>
      <c r="N601" s="13">
        <v>0</v>
      </c>
      <c r="O601" s="13">
        <v>0</v>
      </c>
      <c r="P601" s="13">
        <v>1</v>
      </c>
      <c r="Q601" s="13">
        <v>0</v>
      </c>
      <c r="R601" s="13">
        <v>0</v>
      </c>
      <c r="S601" s="13">
        <v>0</v>
      </c>
      <c r="T601" s="13">
        <v>0</v>
      </c>
      <c r="U601" s="9">
        <v>1</v>
      </c>
      <c r="V601" s="9">
        <v>0</v>
      </c>
      <c r="W601" s="15">
        <f t="shared" si="18"/>
        <v>-1.9987938553754514</v>
      </c>
      <c r="X601" s="16">
        <f t="shared" si="19"/>
        <v>0.11932961764624204</v>
      </c>
      <c r="Y601"/>
    </row>
    <row r="602" spans="2:25">
      <c r="B602" s="9">
        <v>0</v>
      </c>
      <c r="C602" s="3">
        <v>1</v>
      </c>
      <c r="D602" s="9">
        <v>0</v>
      </c>
      <c r="E602" s="3">
        <v>1</v>
      </c>
      <c r="F602" s="14">
        <v>0</v>
      </c>
      <c r="G602" s="13">
        <v>0</v>
      </c>
      <c r="H602" s="13">
        <v>0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9">
        <v>1</v>
      </c>
      <c r="V602" s="9">
        <v>0</v>
      </c>
      <c r="W602" s="15">
        <f t="shared" si="18"/>
        <v>-0.38813888298913796</v>
      </c>
      <c r="X602" s="16">
        <f t="shared" si="19"/>
        <v>0.40416540690293051</v>
      </c>
      <c r="Y602"/>
    </row>
    <row r="603" spans="2:25">
      <c r="B603" s="9">
        <v>0</v>
      </c>
      <c r="C603" s="3">
        <v>1</v>
      </c>
      <c r="D603" s="9">
        <v>1</v>
      </c>
      <c r="E603" s="3">
        <v>0</v>
      </c>
      <c r="F603" s="14">
        <v>0</v>
      </c>
      <c r="G603" s="13">
        <v>0</v>
      </c>
      <c r="H603" s="13">
        <v>0</v>
      </c>
      <c r="I603" s="13">
        <v>0</v>
      </c>
      <c r="J603" s="13">
        <v>0</v>
      </c>
      <c r="K603" s="13">
        <v>0</v>
      </c>
      <c r="L603" s="13">
        <v>0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  <c r="T603" s="13">
        <v>0</v>
      </c>
      <c r="U603" s="9">
        <v>1</v>
      </c>
      <c r="V603" s="9">
        <v>0</v>
      </c>
      <c r="W603" s="15">
        <f t="shared" si="18"/>
        <v>-0.56875541735043522</v>
      </c>
      <c r="X603" s="16">
        <f t="shared" si="19"/>
        <v>0.36152405537062321</v>
      </c>
      <c r="Y603"/>
    </row>
    <row r="604" spans="2:25">
      <c r="B604" s="9">
        <v>1</v>
      </c>
      <c r="C604" s="3">
        <v>0</v>
      </c>
      <c r="D604" s="9">
        <v>0</v>
      </c>
      <c r="E604" s="3">
        <v>1</v>
      </c>
      <c r="F604" s="14">
        <v>0</v>
      </c>
      <c r="G604" s="13">
        <v>0</v>
      </c>
      <c r="H604" s="13">
        <v>0</v>
      </c>
      <c r="I604" s="13">
        <v>0</v>
      </c>
      <c r="J604" s="13">
        <v>0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9">
        <v>1</v>
      </c>
      <c r="V604" s="9">
        <v>0</v>
      </c>
      <c r="W604" s="15">
        <f t="shared" si="18"/>
        <v>-0.72145616970982751</v>
      </c>
      <c r="X604" s="16">
        <f t="shared" si="19"/>
        <v>0.3270724050667928</v>
      </c>
      <c r="Y604"/>
    </row>
    <row r="605" spans="2:25">
      <c r="B605" s="9">
        <v>1</v>
      </c>
      <c r="C605" s="3">
        <v>0</v>
      </c>
      <c r="D605" s="9">
        <v>0</v>
      </c>
      <c r="E605" s="3">
        <v>1</v>
      </c>
      <c r="F605" s="14">
        <v>0</v>
      </c>
      <c r="G605" s="13">
        <v>0</v>
      </c>
      <c r="H605" s="13">
        <v>0</v>
      </c>
      <c r="I605" s="13">
        <v>0</v>
      </c>
      <c r="J605" s="13">
        <v>0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>
        <v>0</v>
      </c>
      <c r="U605" s="9">
        <v>1</v>
      </c>
      <c r="V605" s="9">
        <v>0</v>
      </c>
      <c r="W605" s="15">
        <f t="shared" si="18"/>
        <v>-0.72145616970982751</v>
      </c>
      <c r="X605" s="16">
        <f t="shared" si="19"/>
        <v>0.3270724050667928</v>
      </c>
      <c r="Y605"/>
    </row>
    <row r="606" spans="2:25">
      <c r="B606" s="9">
        <v>0</v>
      </c>
      <c r="C606" s="3">
        <v>1</v>
      </c>
      <c r="D606" s="9">
        <v>1</v>
      </c>
      <c r="E606" s="3">
        <v>0</v>
      </c>
      <c r="F606" s="14">
        <v>0</v>
      </c>
      <c r="G606" s="13">
        <v>1</v>
      </c>
      <c r="H606" s="13">
        <v>0</v>
      </c>
      <c r="I606" s="13">
        <v>0</v>
      </c>
      <c r="J606" s="13">
        <v>0</v>
      </c>
      <c r="K606" s="13">
        <v>0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1</v>
      </c>
      <c r="T606" s="13">
        <v>0</v>
      </c>
      <c r="U606" s="9">
        <v>1</v>
      </c>
      <c r="V606" s="9">
        <v>0</v>
      </c>
      <c r="W606" s="15">
        <f t="shared" si="18"/>
        <v>-4.7038301956662494</v>
      </c>
      <c r="X606" s="16">
        <f t="shared" si="19"/>
        <v>8.979151377055369E-3</v>
      </c>
      <c r="Y606"/>
    </row>
    <row r="607" spans="2:25">
      <c r="B607" s="9">
        <v>0</v>
      </c>
      <c r="C607" s="3">
        <v>1</v>
      </c>
      <c r="D607" s="9">
        <v>0</v>
      </c>
      <c r="E607" s="3">
        <v>1</v>
      </c>
      <c r="F607" s="14">
        <v>0</v>
      </c>
      <c r="G607" s="13">
        <v>1</v>
      </c>
      <c r="H607" s="13">
        <v>0</v>
      </c>
      <c r="I607" s="13">
        <v>0</v>
      </c>
      <c r="J607" s="13">
        <v>0</v>
      </c>
      <c r="K607" s="13">
        <v>0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9">
        <v>1</v>
      </c>
      <c r="V607" s="9">
        <v>0</v>
      </c>
      <c r="W607" s="15">
        <f t="shared" si="18"/>
        <v>-3.1601428424043543</v>
      </c>
      <c r="X607" s="16">
        <f t="shared" si="19"/>
        <v>4.0693476992685156E-2</v>
      </c>
      <c r="Y607"/>
    </row>
    <row r="608" spans="2:25">
      <c r="B608" s="9">
        <v>1</v>
      </c>
      <c r="C608" s="3">
        <v>0</v>
      </c>
      <c r="D608" s="9">
        <v>0</v>
      </c>
      <c r="E608" s="3">
        <v>1</v>
      </c>
      <c r="F608" s="14">
        <v>0</v>
      </c>
      <c r="G608" s="13">
        <v>0</v>
      </c>
      <c r="H608" s="13">
        <v>0</v>
      </c>
      <c r="I608" s="13">
        <v>0</v>
      </c>
      <c r="J608" s="13">
        <v>0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9">
        <v>1</v>
      </c>
      <c r="V608" s="9">
        <v>0</v>
      </c>
      <c r="W608" s="15">
        <f t="shared" si="18"/>
        <v>-0.72145616970982751</v>
      </c>
      <c r="X608" s="16">
        <f t="shared" si="19"/>
        <v>0.3270724050667928</v>
      </c>
      <c r="Y608"/>
    </row>
    <row r="609" spans="2:25">
      <c r="B609" s="9">
        <v>0</v>
      </c>
      <c r="C609" s="3">
        <v>1</v>
      </c>
      <c r="D609" s="9">
        <v>1</v>
      </c>
      <c r="E609" s="3">
        <v>0</v>
      </c>
      <c r="F609" s="14">
        <v>0</v>
      </c>
      <c r="G609" s="13">
        <v>0</v>
      </c>
      <c r="H609" s="13">
        <v>0</v>
      </c>
      <c r="I609" s="13">
        <v>0</v>
      </c>
      <c r="J609" s="13">
        <v>0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  <c r="T609" s="13">
        <v>0</v>
      </c>
      <c r="U609" s="9">
        <v>1</v>
      </c>
      <c r="V609" s="9">
        <v>0</v>
      </c>
      <c r="W609" s="15">
        <f t="shared" si="18"/>
        <v>-0.56875541735043522</v>
      </c>
      <c r="X609" s="16">
        <f t="shared" si="19"/>
        <v>0.36152405537062321</v>
      </c>
      <c r="Y609"/>
    </row>
    <row r="610" spans="2:25">
      <c r="B610" s="9">
        <v>1</v>
      </c>
      <c r="C610" s="3">
        <v>0</v>
      </c>
      <c r="D610" s="9">
        <v>0</v>
      </c>
      <c r="E610" s="3">
        <v>0</v>
      </c>
      <c r="F610" s="14">
        <v>0</v>
      </c>
      <c r="G610" s="13">
        <v>1</v>
      </c>
      <c r="H610" s="13">
        <v>0</v>
      </c>
      <c r="I610" s="13">
        <v>0</v>
      </c>
      <c r="J610" s="13">
        <v>0</v>
      </c>
      <c r="K610" s="13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9">
        <v>1</v>
      </c>
      <c r="V610" s="9">
        <v>0</v>
      </c>
      <c r="W610" s="15">
        <f t="shared" si="18"/>
        <v>-3.5192346770365108</v>
      </c>
      <c r="X610" s="16">
        <f t="shared" si="19"/>
        <v>2.8769872998365659E-2</v>
      </c>
      <c r="Y610"/>
    </row>
    <row r="611" spans="2:25">
      <c r="B611" s="9">
        <v>1</v>
      </c>
      <c r="C611" s="3">
        <v>0</v>
      </c>
      <c r="D611" s="9">
        <v>1</v>
      </c>
      <c r="E611" s="3">
        <v>0</v>
      </c>
      <c r="F611" s="14">
        <v>0</v>
      </c>
      <c r="G611" s="13">
        <v>0</v>
      </c>
      <c r="H611" s="13">
        <v>0</v>
      </c>
      <c r="I611" s="13">
        <v>0</v>
      </c>
      <c r="J611" s="13">
        <v>0</v>
      </c>
      <c r="K611" s="13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3">
        <v>0</v>
      </c>
      <c r="R611" s="13">
        <v>0</v>
      </c>
      <c r="S611" s="13">
        <v>0</v>
      </c>
      <c r="T611" s="13">
        <v>0</v>
      </c>
      <c r="U611" s="9">
        <v>1</v>
      </c>
      <c r="V611" s="9">
        <v>0</v>
      </c>
      <c r="W611" s="15">
        <f t="shared" si="18"/>
        <v>-0.90207270407112472</v>
      </c>
      <c r="X611" s="16">
        <f t="shared" si="19"/>
        <v>0.28862474235914876</v>
      </c>
      <c r="Y611"/>
    </row>
    <row r="612" spans="2:25">
      <c r="B612" s="9">
        <v>1</v>
      </c>
      <c r="C612" s="3">
        <v>0</v>
      </c>
      <c r="D612" s="9">
        <v>0</v>
      </c>
      <c r="E612" s="3">
        <v>1</v>
      </c>
      <c r="F612" s="14">
        <v>0</v>
      </c>
      <c r="G612" s="13">
        <v>0</v>
      </c>
      <c r="H612" s="13">
        <v>1</v>
      </c>
      <c r="I612" s="13">
        <v>0</v>
      </c>
      <c r="J612" s="13">
        <v>1</v>
      </c>
      <c r="K612" s="13">
        <v>0</v>
      </c>
      <c r="L612" s="13">
        <v>0</v>
      </c>
      <c r="M612" s="13">
        <v>0</v>
      </c>
      <c r="N612" s="13">
        <v>1</v>
      </c>
      <c r="O612" s="13">
        <v>0</v>
      </c>
      <c r="P612" s="13">
        <v>0</v>
      </c>
      <c r="Q612" s="13">
        <v>1</v>
      </c>
      <c r="R612" s="13">
        <v>0</v>
      </c>
      <c r="S612" s="13">
        <v>0</v>
      </c>
      <c r="T612" s="13">
        <v>0</v>
      </c>
      <c r="U612" s="9">
        <v>1</v>
      </c>
      <c r="V612" s="9">
        <v>0</v>
      </c>
      <c r="W612" s="15">
        <f t="shared" si="18"/>
        <v>3.1379527299784895</v>
      </c>
      <c r="X612" s="16">
        <f t="shared" si="19"/>
        <v>0.95843139262071086</v>
      </c>
      <c r="Y612"/>
    </row>
    <row r="613" spans="2:25">
      <c r="B613" s="9">
        <v>0</v>
      </c>
      <c r="C613" s="3">
        <v>1</v>
      </c>
      <c r="D613" s="9">
        <v>1</v>
      </c>
      <c r="E613" s="3">
        <v>0</v>
      </c>
      <c r="F613" s="14">
        <v>0</v>
      </c>
      <c r="G613" s="13">
        <v>1</v>
      </c>
      <c r="H613" s="13">
        <v>0</v>
      </c>
      <c r="I613" s="13">
        <v>0</v>
      </c>
      <c r="J613" s="13">
        <v>0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3">
        <v>0</v>
      </c>
      <c r="R613" s="13">
        <v>0</v>
      </c>
      <c r="S613" s="13">
        <v>0</v>
      </c>
      <c r="T613" s="13">
        <v>0</v>
      </c>
      <c r="U613" s="9">
        <v>1</v>
      </c>
      <c r="V613" s="9">
        <v>0</v>
      </c>
      <c r="W613" s="15">
        <f t="shared" si="18"/>
        <v>-3.3407593767656518</v>
      </c>
      <c r="X613" s="16">
        <f t="shared" si="19"/>
        <v>3.4199066990657952E-2</v>
      </c>
      <c r="Y613"/>
    </row>
    <row r="614" spans="2:25">
      <c r="B614" s="9">
        <v>1</v>
      </c>
      <c r="C614" s="3">
        <v>0</v>
      </c>
      <c r="D614" s="9">
        <v>1</v>
      </c>
      <c r="E614" s="3">
        <v>0</v>
      </c>
      <c r="F614" s="14">
        <v>0</v>
      </c>
      <c r="G614" s="13">
        <v>0</v>
      </c>
      <c r="H614" s="13">
        <v>0</v>
      </c>
      <c r="I614" s="13">
        <v>0</v>
      </c>
      <c r="J614" s="13">
        <v>0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  <c r="T614" s="13">
        <v>0</v>
      </c>
      <c r="U614" s="9">
        <v>1</v>
      </c>
      <c r="V614" s="9">
        <v>0</v>
      </c>
      <c r="W614" s="15">
        <f t="shared" si="18"/>
        <v>-0.90207270407112472</v>
      </c>
      <c r="X614" s="16">
        <f t="shared" si="19"/>
        <v>0.28862474235914876</v>
      </c>
      <c r="Y614"/>
    </row>
    <row r="615" spans="2:25">
      <c r="B615" s="9">
        <v>1</v>
      </c>
      <c r="C615" s="3">
        <v>0</v>
      </c>
      <c r="D615" s="9">
        <v>0</v>
      </c>
      <c r="E615" s="3">
        <v>1</v>
      </c>
      <c r="F615" s="14">
        <v>0</v>
      </c>
      <c r="G615" s="13">
        <v>1</v>
      </c>
      <c r="H615" s="13">
        <v>0</v>
      </c>
      <c r="I615" s="13">
        <v>0</v>
      </c>
      <c r="J615" s="13">
        <v>0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1</v>
      </c>
      <c r="T615" s="13">
        <v>0</v>
      </c>
      <c r="U615" s="9">
        <v>1</v>
      </c>
      <c r="V615" s="9">
        <v>0</v>
      </c>
      <c r="W615" s="15">
        <f t="shared" si="18"/>
        <v>-4.8565309480256413</v>
      </c>
      <c r="X615" s="16">
        <f t="shared" si="19"/>
        <v>7.7173960024155318E-3</v>
      </c>
      <c r="Y615"/>
    </row>
    <row r="616" spans="2:25">
      <c r="B616" s="9">
        <v>0</v>
      </c>
      <c r="C616" s="3">
        <v>1</v>
      </c>
      <c r="D616" s="9">
        <v>1</v>
      </c>
      <c r="E616" s="3">
        <v>0</v>
      </c>
      <c r="F616" s="14">
        <v>0</v>
      </c>
      <c r="G616" s="13">
        <v>0</v>
      </c>
      <c r="H616" s="13">
        <v>0</v>
      </c>
      <c r="I616" s="13">
        <v>0</v>
      </c>
      <c r="J616" s="13">
        <v>0</v>
      </c>
      <c r="K616" s="13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9">
        <v>1</v>
      </c>
      <c r="V616" s="9">
        <v>0</v>
      </c>
      <c r="W616" s="15">
        <f t="shared" si="18"/>
        <v>-0.56875541735043522</v>
      </c>
      <c r="X616" s="16">
        <f t="shared" si="19"/>
        <v>0.36152405537062321</v>
      </c>
      <c r="Y616"/>
    </row>
    <row r="617" spans="2:25">
      <c r="B617" s="9">
        <v>0</v>
      </c>
      <c r="C617" s="3">
        <v>1</v>
      </c>
      <c r="D617" s="9">
        <v>0</v>
      </c>
      <c r="E617" s="3">
        <v>1</v>
      </c>
      <c r="F617" s="14">
        <v>0</v>
      </c>
      <c r="G617" s="13">
        <v>0</v>
      </c>
      <c r="H617" s="13">
        <v>1</v>
      </c>
      <c r="I617" s="13">
        <v>0</v>
      </c>
      <c r="J617" s="13">
        <v>0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9">
        <v>1</v>
      </c>
      <c r="V617" s="9">
        <v>0</v>
      </c>
      <c r="W617" s="15">
        <f t="shared" si="18"/>
        <v>-2.4086517731084323</v>
      </c>
      <c r="X617" s="16">
        <f t="shared" si="19"/>
        <v>8.2515330300815856E-2</v>
      </c>
      <c r="Y617"/>
    </row>
    <row r="618" spans="2:25">
      <c r="B618" s="9">
        <v>1</v>
      </c>
      <c r="C618" s="3">
        <v>0</v>
      </c>
      <c r="D618" s="9">
        <v>1</v>
      </c>
      <c r="E618" s="3">
        <v>0</v>
      </c>
      <c r="F618" s="14">
        <v>0</v>
      </c>
      <c r="G618" s="13">
        <v>1</v>
      </c>
      <c r="H618" s="13">
        <v>0</v>
      </c>
      <c r="I618" s="13">
        <v>0</v>
      </c>
      <c r="J618" s="13">
        <v>0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1</v>
      </c>
      <c r="T618" s="13">
        <v>0</v>
      </c>
      <c r="U618" s="9">
        <v>1</v>
      </c>
      <c r="V618" s="9">
        <v>0</v>
      </c>
      <c r="W618" s="15">
        <f t="shared" si="18"/>
        <v>-5.0371474823869384</v>
      </c>
      <c r="X618" s="16">
        <f t="shared" si="19"/>
        <v>6.4503638447665455E-3</v>
      </c>
      <c r="Y618"/>
    </row>
    <row r="619" spans="2:25">
      <c r="B619" s="9">
        <v>1</v>
      </c>
      <c r="C619" s="3">
        <v>0</v>
      </c>
      <c r="D619" s="9">
        <v>0</v>
      </c>
      <c r="E619" s="3">
        <v>0</v>
      </c>
      <c r="F619" s="14">
        <v>0</v>
      </c>
      <c r="G619" s="13">
        <v>1</v>
      </c>
      <c r="H619" s="13">
        <v>0</v>
      </c>
      <c r="I619" s="13">
        <v>0</v>
      </c>
      <c r="J619" s="13">
        <v>1</v>
      </c>
      <c r="K619" s="13">
        <v>0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13">
        <v>0</v>
      </c>
      <c r="R619" s="13">
        <v>0</v>
      </c>
      <c r="S619" s="13">
        <v>0</v>
      </c>
      <c r="T619" s="13">
        <v>0</v>
      </c>
      <c r="U619" s="9">
        <v>1</v>
      </c>
      <c r="V619" s="9">
        <v>0</v>
      </c>
      <c r="W619" s="15">
        <f t="shared" si="18"/>
        <v>-0.98193694814167365</v>
      </c>
      <c r="X619" s="16">
        <f t="shared" si="19"/>
        <v>0.27250761992213435</v>
      </c>
      <c r="Y619"/>
    </row>
    <row r="620" spans="2:25">
      <c r="B620" s="9">
        <v>0</v>
      </c>
      <c r="C620" s="3">
        <v>1</v>
      </c>
      <c r="D620" s="9">
        <v>0</v>
      </c>
      <c r="E620" s="3">
        <v>1</v>
      </c>
      <c r="F620" s="14">
        <v>0</v>
      </c>
      <c r="G620" s="13">
        <v>1</v>
      </c>
      <c r="H620" s="13">
        <v>0</v>
      </c>
      <c r="I620" s="13">
        <v>0</v>
      </c>
      <c r="J620" s="13">
        <v>0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1</v>
      </c>
      <c r="Q620" s="13">
        <v>0</v>
      </c>
      <c r="R620" s="13">
        <v>0</v>
      </c>
      <c r="S620" s="13">
        <v>0</v>
      </c>
      <c r="T620" s="13">
        <v>0</v>
      </c>
      <c r="U620" s="9">
        <v>1</v>
      </c>
      <c r="V620" s="9">
        <v>0</v>
      </c>
      <c r="W620" s="15">
        <f t="shared" si="18"/>
        <v>-4.5901812804293698</v>
      </c>
      <c r="X620" s="16">
        <f t="shared" si="19"/>
        <v>1.004901034055208E-2</v>
      </c>
      <c r="Y620"/>
    </row>
    <row r="621" spans="2:25">
      <c r="B621" s="9">
        <v>0</v>
      </c>
      <c r="C621" s="3">
        <v>1</v>
      </c>
      <c r="D621" s="9">
        <v>0</v>
      </c>
      <c r="E621" s="3">
        <v>1</v>
      </c>
      <c r="F621" s="14">
        <v>0</v>
      </c>
      <c r="G621" s="13">
        <v>0</v>
      </c>
      <c r="H621" s="13">
        <v>0</v>
      </c>
      <c r="I621" s="13">
        <v>0</v>
      </c>
      <c r="J621" s="13">
        <v>0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1</v>
      </c>
      <c r="Q621" s="13">
        <v>0</v>
      </c>
      <c r="R621" s="13">
        <v>0</v>
      </c>
      <c r="S621" s="13">
        <v>0</v>
      </c>
      <c r="T621" s="13">
        <v>0</v>
      </c>
      <c r="U621" s="9">
        <v>1</v>
      </c>
      <c r="V621" s="9">
        <v>0</v>
      </c>
      <c r="W621" s="15">
        <f t="shared" si="18"/>
        <v>-1.8181773210141543</v>
      </c>
      <c r="X621" s="16">
        <f t="shared" si="19"/>
        <v>0.13965272374986198</v>
      </c>
      <c r="Y621"/>
    </row>
    <row r="622" spans="2:25">
      <c r="B622" s="9">
        <v>1</v>
      </c>
      <c r="C622" s="3">
        <v>0</v>
      </c>
      <c r="D622" s="9">
        <v>0</v>
      </c>
      <c r="E622" s="3">
        <v>1</v>
      </c>
      <c r="F622" s="14">
        <v>0</v>
      </c>
      <c r="G622" s="13">
        <v>1</v>
      </c>
      <c r="H622" s="13">
        <v>0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>
        <v>0</v>
      </c>
      <c r="U622" s="9">
        <v>1</v>
      </c>
      <c r="V622" s="9">
        <v>0</v>
      </c>
      <c r="W622" s="15">
        <f t="shared" si="18"/>
        <v>-3.4934601291250442</v>
      </c>
      <c r="X622" s="16">
        <f t="shared" si="19"/>
        <v>2.9498883750482898E-2</v>
      </c>
      <c r="Y622"/>
    </row>
    <row r="623" spans="2:25">
      <c r="B623" s="9">
        <v>0</v>
      </c>
      <c r="C623" s="3">
        <v>1</v>
      </c>
      <c r="D623" s="9">
        <v>1</v>
      </c>
      <c r="E623" s="3">
        <v>0</v>
      </c>
      <c r="F623" s="14">
        <v>0</v>
      </c>
      <c r="G623" s="13">
        <v>0</v>
      </c>
      <c r="H623" s="13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3">
        <v>0</v>
      </c>
      <c r="O623" s="13">
        <v>0</v>
      </c>
      <c r="P623" s="13">
        <v>0</v>
      </c>
      <c r="Q623" s="13">
        <v>0</v>
      </c>
      <c r="R623" s="13">
        <v>0</v>
      </c>
      <c r="S623" s="13">
        <v>0</v>
      </c>
      <c r="T623" s="13">
        <v>0</v>
      </c>
      <c r="U623" s="9">
        <v>1</v>
      </c>
      <c r="V623" s="9">
        <v>0</v>
      </c>
      <c r="W623" s="15">
        <f t="shared" si="18"/>
        <v>-0.56875541735043522</v>
      </c>
      <c r="X623" s="16">
        <f t="shared" si="19"/>
        <v>0.36152405537062321</v>
      </c>
      <c r="Y623"/>
    </row>
    <row r="624" spans="2:25">
      <c r="B624" s="9">
        <v>1</v>
      </c>
      <c r="C624" s="3">
        <v>0</v>
      </c>
      <c r="D624" s="9">
        <v>1</v>
      </c>
      <c r="E624" s="3">
        <v>0</v>
      </c>
      <c r="F624" s="14">
        <v>0</v>
      </c>
      <c r="G624" s="13">
        <v>1</v>
      </c>
      <c r="H624" s="13">
        <v>0</v>
      </c>
      <c r="I624" s="13">
        <v>0</v>
      </c>
      <c r="J624" s="13">
        <v>0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3">
        <v>0</v>
      </c>
      <c r="R624" s="13">
        <v>0</v>
      </c>
      <c r="S624" s="13">
        <v>0</v>
      </c>
      <c r="T624" s="13">
        <v>0</v>
      </c>
      <c r="U624" s="9">
        <v>1</v>
      </c>
      <c r="V624" s="9">
        <v>0</v>
      </c>
      <c r="W624" s="15">
        <f t="shared" si="18"/>
        <v>-3.6740766634863413</v>
      </c>
      <c r="X624" s="16">
        <f t="shared" si="19"/>
        <v>2.4744972570176986E-2</v>
      </c>
      <c r="Y624"/>
    </row>
    <row r="625" spans="2:25">
      <c r="B625" s="9">
        <v>0</v>
      </c>
      <c r="C625" s="3">
        <v>1</v>
      </c>
      <c r="D625" s="9">
        <v>1</v>
      </c>
      <c r="E625" s="3">
        <v>0</v>
      </c>
      <c r="F625" s="14">
        <v>0</v>
      </c>
      <c r="G625" s="13">
        <v>0</v>
      </c>
      <c r="H625" s="13">
        <v>1</v>
      </c>
      <c r="I625" s="13">
        <v>0</v>
      </c>
      <c r="J625" s="13">
        <v>0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0</v>
      </c>
      <c r="Q625" s="13">
        <v>0</v>
      </c>
      <c r="R625" s="13">
        <v>0</v>
      </c>
      <c r="S625" s="13">
        <v>1</v>
      </c>
      <c r="T625" s="13">
        <v>0</v>
      </c>
      <c r="U625" s="9">
        <v>1</v>
      </c>
      <c r="V625" s="9">
        <v>0</v>
      </c>
      <c r="W625" s="15">
        <f t="shared" si="18"/>
        <v>-3.9523391263703274</v>
      </c>
      <c r="X625" s="16">
        <f t="shared" si="19"/>
        <v>1.8847657104111393E-2</v>
      </c>
      <c r="Y625"/>
    </row>
    <row r="626" spans="2:25">
      <c r="B626" s="9">
        <v>0</v>
      </c>
      <c r="C626" s="3">
        <v>1</v>
      </c>
      <c r="D626" s="9">
        <v>0</v>
      </c>
      <c r="E626" s="3">
        <v>1</v>
      </c>
      <c r="F626" s="14">
        <v>0</v>
      </c>
      <c r="G626" s="13">
        <v>1</v>
      </c>
      <c r="H626" s="13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9">
        <v>1</v>
      </c>
      <c r="V626" s="9">
        <v>0</v>
      </c>
      <c r="W626" s="15">
        <f t="shared" si="18"/>
        <v>-3.1601428424043543</v>
      </c>
      <c r="X626" s="16">
        <f t="shared" si="19"/>
        <v>4.0693476992685156E-2</v>
      </c>
      <c r="Y626"/>
    </row>
    <row r="627" spans="2:25">
      <c r="B627" s="9">
        <v>0</v>
      </c>
      <c r="C627" s="3">
        <v>1</v>
      </c>
      <c r="D627" s="9">
        <v>0</v>
      </c>
      <c r="E627" s="3">
        <v>1</v>
      </c>
      <c r="F627" s="14">
        <v>0</v>
      </c>
      <c r="G627" s="13">
        <v>0</v>
      </c>
      <c r="H627" s="13">
        <v>0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9">
        <v>1</v>
      </c>
      <c r="V627" s="9">
        <v>0</v>
      </c>
      <c r="W627" s="15">
        <f t="shared" si="18"/>
        <v>-0.38813888298913796</v>
      </c>
      <c r="X627" s="16">
        <f t="shared" si="19"/>
        <v>0.40416540690293051</v>
      </c>
      <c r="Y627"/>
    </row>
    <row r="628" spans="2:25">
      <c r="B628" s="9">
        <v>1</v>
      </c>
      <c r="C628" s="3">
        <v>0</v>
      </c>
      <c r="D628" s="9">
        <v>0</v>
      </c>
      <c r="E628" s="3">
        <v>1</v>
      </c>
      <c r="F628" s="14">
        <v>0</v>
      </c>
      <c r="G628" s="13">
        <v>0</v>
      </c>
      <c r="H628" s="13">
        <v>0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1</v>
      </c>
      <c r="Q628" s="13">
        <v>0</v>
      </c>
      <c r="R628" s="13">
        <v>0</v>
      </c>
      <c r="S628" s="13">
        <v>1</v>
      </c>
      <c r="T628" s="13">
        <v>0</v>
      </c>
      <c r="U628" s="9">
        <v>1</v>
      </c>
      <c r="V628" s="9">
        <v>0</v>
      </c>
      <c r="W628" s="15">
        <f t="shared" si="18"/>
        <v>-3.5145654266354414</v>
      </c>
      <c r="X628" s="16">
        <f t="shared" si="19"/>
        <v>2.8900629439452111E-2</v>
      </c>
      <c r="Y628"/>
    </row>
    <row r="629" spans="2:25">
      <c r="B629" s="9">
        <v>0</v>
      </c>
      <c r="C629" s="3">
        <v>1</v>
      </c>
      <c r="D629" s="9">
        <v>0</v>
      </c>
      <c r="E629" s="3">
        <v>1</v>
      </c>
      <c r="F629" s="14">
        <v>0</v>
      </c>
      <c r="G629" s="13">
        <v>0</v>
      </c>
      <c r="H629" s="13">
        <v>0</v>
      </c>
      <c r="I629" s="13">
        <v>0</v>
      </c>
      <c r="J629" s="13">
        <v>0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0</v>
      </c>
      <c r="S629" s="13">
        <v>1</v>
      </c>
      <c r="T629" s="13">
        <v>0</v>
      </c>
      <c r="U629" s="9">
        <v>1</v>
      </c>
      <c r="V629" s="9">
        <v>0</v>
      </c>
      <c r="W629" s="15">
        <f t="shared" si="18"/>
        <v>-1.7512097018897359</v>
      </c>
      <c r="X629" s="16">
        <f t="shared" si="19"/>
        <v>0.1478946842221989</v>
      </c>
      <c r="Y629"/>
    </row>
    <row r="630" spans="2:25">
      <c r="B630" s="9">
        <v>1</v>
      </c>
      <c r="C630" s="3">
        <v>0</v>
      </c>
      <c r="D630" s="9">
        <v>0</v>
      </c>
      <c r="E630" s="3">
        <v>0</v>
      </c>
      <c r="F630" s="14">
        <v>0</v>
      </c>
      <c r="G630" s="13">
        <v>1</v>
      </c>
      <c r="H630" s="13">
        <v>0</v>
      </c>
      <c r="I630" s="13">
        <v>0</v>
      </c>
      <c r="J630" s="13">
        <v>0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1</v>
      </c>
      <c r="Q630" s="13">
        <v>0</v>
      </c>
      <c r="R630" s="13">
        <v>1</v>
      </c>
      <c r="S630" s="13">
        <v>0</v>
      </c>
      <c r="T630" s="13">
        <v>0</v>
      </c>
      <c r="U630" s="9">
        <v>1</v>
      </c>
      <c r="V630" s="9">
        <v>0</v>
      </c>
      <c r="W630" s="15">
        <f t="shared" si="18"/>
        <v>-3.649152250379514</v>
      </c>
      <c r="X630" s="16">
        <f t="shared" si="19"/>
        <v>2.5353643401666775E-2</v>
      </c>
      <c r="Y630"/>
    </row>
    <row r="631" spans="2:25">
      <c r="B631" s="9">
        <v>0</v>
      </c>
      <c r="C631" s="3">
        <v>1</v>
      </c>
      <c r="D631" s="9">
        <v>0</v>
      </c>
      <c r="E631" s="3">
        <v>0</v>
      </c>
      <c r="F631" s="14">
        <v>0</v>
      </c>
      <c r="G631" s="13">
        <v>0</v>
      </c>
      <c r="H631" s="13">
        <v>0</v>
      </c>
      <c r="I631" s="13">
        <v>0</v>
      </c>
      <c r="J631" s="13">
        <v>0</v>
      </c>
      <c r="K631" s="13">
        <v>0</v>
      </c>
      <c r="L631" s="13">
        <v>0</v>
      </c>
      <c r="M631" s="13">
        <v>0</v>
      </c>
      <c r="N631" s="13">
        <v>0</v>
      </c>
      <c r="O631" s="13">
        <v>0</v>
      </c>
      <c r="P631" s="13">
        <v>0</v>
      </c>
      <c r="Q631" s="13">
        <v>0</v>
      </c>
      <c r="R631" s="13">
        <v>0</v>
      </c>
      <c r="S631" s="13">
        <v>1</v>
      </c>
      <c r="T631" s="13">
        <v>0</v>
      </c>
      <c r="U631" s="9">
        <v>1</v>
      </c>
      <c r="V631" s="9">
        <v>0</v>
      </c>
      <c r="W631" s="15">
        <f t="shared" si="18"/>
        <v>-1.7769842498012025</v>
      </c>
      <c r="X631" s="16">
        <f t="shared" si="19"/>
        <v>0.14467591773955138</v>
      </c>
      <c r="Y631"/>
    </row>
    <row r="632" spans="2:25">
      <c r="B632" s="9">
        <v>1</v>
      </c>
      <c r="C632" s="3">
        <v>0</v>
      </c>
      <c r="D632" s="9">
        <v>0</v>
      </c>
      <c r="E632" s="3">
        <v>1</v>
      </c>
      <c r="F632" s="14">
        <v>0</v>
      </c>
      <c r="G632" s="13">
        <v>0</v>
      </c>
      <c r="H632" s="13">
        <v>1</v>
      </c>
      <c r="I632" s="13">
        <v>0</v>
      </c>
      <c r="J632" s="13">
        <v>0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1</v>
      </c>
      <c r="T632" s="13">
        <v>0</v>
      </c>
      <c r="U632" s="9">
        <v>1</v>
      </c>
      <c r="V632" s="9">
        <v>0</v>
      </c>
      <c r="W632" s="15">
        <f t="shared" si="18"/>
        <v>-4.1050398787297189</v>
      </c>
      <c r="X632" s="16">
        <f t="shared" si="19"/>
        <v>1.622187292760717E-2</v>
      </c>
      <c r="Y632"/>
    </row>
    <row r="633" spans="2:25">
      <c r="B633" s="9">
        <v>1</v>
      </c>
      <c r="C633" s="3">
        <v>0</v>
      </c>
      <c r="D633" s="9">
        <v>0</v>
      </c>
      <c r="E633" s="3">
        <v>1</v>
      </c>
      <c r="F633" s="14">
        <v>0</v>
      </c>
      <c r="G633" s="13">
        <v>0</v>
      </c>
      <c r="H633" s="13">
        <v>0</v>
      </c>
      <c r="I633" s="13">
        <v>0</v>
      </c>
      <c r="J633" s="13">
        <v>0</v>
      </c>
      <c r="K633" s="13">
        <v>0</v>
      </c>
      <c r="L633" s="13">
        <v>0</v>
      </c>
      <c r="M633" s="13">
        <v>0</v>
      </c>
      <c r="N633" s="13">
        <v>0</v>
      </c>
      <c r="O633" s="13">
        <v>1</v>
      </c>
      <c r="P633" s="13">
        <v>0</v>
      </c>
      <c r="Q633" s="13">
        <v>0</v>
      </c>
      <c r="R633" s="13">
        <v>0</v>
      </c>
      <c r="S633" s="13">
        <v>0</v>
      </c>
      <c r="T633" s="13">
        <v>0</v>
      </c>
      <c r="U633" s="9">
        <v>1</v>
      </c>
      <c r="V633" s="9">
        <v>0</v>
      </c>
      <c r="W633" s="15">
        <f t="shared" si="18"/>
        <v>0.73950693969632042</v>
      </c>
      <c r="X633" s="16">
        <f t="shared" si="19"/>
        <v>0.6768880281176638</v>
      </c>
      <c r="Y633"/>
    </row>
    <row r="634" spans="2:25">
      <c r="B634" s="9">
        <v>0</v>
      </c>
      <c r="C634" s="3">
        <v>1</v>
      </c>
      <c r="D634" s="9">
        <v>0</v>
      </c>
      <c r="E634" s="3">
        <v>1</v>
      </c>
      <c r="F634" s="14">
        <v>0</v>
      </c>
      <c r="G634" s="13">
        <v>0</v>
      </c>
      <c r="H634" s="13">
        <v>1</v>
      </c>
      <c r="I634" s="13">
        <v>0</v>
      </c>
      <c r="J634" s="13">
        <v>0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9">
        <v>1</v>
      </c>
      <c r="V634" s="9">
        <v>0</v>
      </c>
      <c r="W634" s="15">
        <f t="shared" si="18"/>
        <v>-2.4086517731084323</v>
      </c>
      <c r="X634" s="16">
        <f t="shared" si="19"/>
        <v>8.2515330300815856E-2</v>
      </c>
      <c r="Y634"/>
    </row>
    <row r="635" spans="2:25">
      <c r="B635" s="9">
        <v>1</v>
      </c>
      <c r="C635" s="3">
        <v>0</v>
      </c>
      <c r="D635" s="9">
        <v>0</v>
      </c>
      <c r="E635" s="3">
        <v>1</v>
      </c>
      <c r="F635" s="14">
        <v>0</v>
      </c>
      <c r="G635" s="13">
        <v>1</v>
      </c>
      <c r="H635" s="13">
        <v>0</v>
      </c>
      <c r="I635" s="13">
        <v>0</v>
      </c>
      <c r="J635" s="13">
        <v>0</v>
      </c>
      <c r="K635" s="13">
        <v>0</v>
      </c>
      <c r="L635" s="13">
        <v>0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0</v>
      </c>
      <c r="S635" s="13">
        <v>0</v>
      </c>
      <c r="T635" s="13">
        <v>0</v>
      </c>
      <c r="U635" s="9">
        <v>1</v>
      </c>
      <c r="V635" s="9">
        <v>0</v>
      </c>
      <c r="W635" s="15">
        <f t="shared" si="18"/>
        <v>-3.4934601291250442</v>
      </c>
      <c r="X635" s="16">
        <f t="shared" si="19"/>
        <v>2.9498883750482898E-2</v>
      </c>
      <c r="Y635"/>
    </row>
    <row r="636" spans="2:25">
      <c r="B636" s="9">
        <v>1</v>
      </c>
      <c r="C636" s="3">
        <v>0</v>
      </c>
      <c r="D636" s="9">
        <v>1</v>
      </c>
      <c r="E636" s="3">
        <v>0</v>
      </c>
      <c r="F636" s="14">
        <v>0</v>
      </c>
      <c r="G636" s="13">
        <v>0</v>
      </c>
      <c r="H636" s="13">
        <v>0</v>
      </c>
      <c r="I636" s="13">
        <v>0</v>
      </c>
      <c r="J636" s="13">
        <v>0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9">
        <v>1</v>
      </c>
      <c r="V636" s="9">
        <v>0</v>
      </c>
      <c r="W636" s="15">
        <f t="shared" si="18"/>
        <v>-0.90207270407112472</v>
      </c>
      <c r="X636" s="16">
        <f t="shared" si="19"/>
        <v>0.28862474235914876</v>
      </c>
      <c r="Y636"/>
    </row>
    <row r="637" spans="2:25">
      <c r="B637" s="9">
        <v>1</v>
      </c>
      <c r="C637" s="3">
        <v>0</v>
      </c>
      <c r="D637" s="9">
        <v>1</v>
      </c>
      <c r="E637" s="3">
        <v>0</v>
      </c>
      <c r="F637" s="14">
        <v>0</v>
      </c>
      <c r="G637" s="13">
        <v>0</v>
      </c>
      <c r="H637" s="13">
        <v>1</v>
      </c>
      <c r="I637" s="13">
        <v>0</v>
      </c>
      <c r="J637" s="13">
        <v>0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>
        <v>0</v>
      </c>
      <c r="U637" s="9">
        <v>1</v>
      </c>
      <c r="V637" s="9">
        <v>0</v>
      </c>
      <c r="W637" s="15">
        <f t="shared" si="18"/>
        <v>-2.9225855941904193</v>
      </c>
      <c r="X637" s="16">
        <f t="shared" si="19"/>
        <v>5.1048303103897769E-2</v>
      </c>
      <c r="Y637"/>
    </row>
    <row r="638" spans="2:25">
      <c r="B638" s="9">
        <v>1</v>
      </c>
      <c r="C638" s="3">
        <v>0</v>
      </c>
      <c r="D638" s="9">
        <v>1</v>
      </c>
      <c r="E638" s="3">
        <v>0</v>
      </c>
      <c r="F638" s="14">
        <v>0</v>
      </c>
      <c r="G638" s="13">
        <v>0</v>
      </c>
      <c r="H638" s="13">
        <v>0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1</v>
      </c>
      <c r="Q638" s="13">
        <v>0</v>
      </c>
      <c r="R638" s="13">
        <v>0</v>
      </c>
      <c r="S638" s="13">
        <v>0</v>
      </c>
      <c r="T638" s="13">
        <v>0</v>
      </c>
      <c r="U638" s="9">
        <v>1</v>
      </c>
      <c r="V638" s="9">
        <v>0</v>
      </c>
      <c r="W638" s="15">
        <f t="shared" si="18"/>
        <v>-2.3321111420961409</v>
      </c>
      <c r="X638" s="16">
        <f t="shared" si="19"/>
        <v>8.8498217259638828E-2</v>
      </c>
      <c r="Y638"/>
    </row>
    <row r="639" spans="2:25">
      <c r="B639" s="9">
        <v>1</v>
      </c>
      <c r="C639" s="3">
        <v>0</v>
      </c>
      <c r="D639" s="9">
        <v>0</v>
      </c>
      <c r="E639" s="3">
        <v>1</v>
      </c>
      <c r="F639" s="14">
        <v>0</v>
      </c>
      <c r="G639" s="13">
        <v>1</v>
      </c>
      <c r="H639" s="13">
        <v>0</v>
      </c>
      <c r="I639" s="13">
        <v>0</v>
      </c>
      <c r="J639" s="13">
        <v>0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9">
        <v>1</v>
      </c>
      <c r="V639" s="9">
        <v>0</v>
      </c>
      <c r="W639" s="15">
        <f t="shared" si="18"/>
        <v>-3.4934601291250442</v>
      </c>
      <c r="X639" s="16">
        <f t="shared" si="19"/>
        <v>2.9498883750482898E-2</v>
      </c>
      <c r="Y639"/>
    </row>
    <row r="640" spans="2:25">
      <c r="B640" s="9">
        <v>0</v>
      </c>
      <c r="C640" s="3">
        <v>1</v>
      </c>
      <c r="D640" s="9">
        <v>1</v>
      </c>
      <c r="E640" s="3">
        <v>0</v>
      </c>
      <c r="F640" s="14">
        <v>0</v>
      </c>
      <c r="G640" s="13">
        <v>0</v>
      </c>
      <c r="H640" s="13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v>0</v>
      </c>
      <c r="U640" s="9">
        <v>1</v>
      </c>
      <c r="V640" s="9">
        <v>0</v>
      </c>
      <c r="W640" s="15">
        <f t="shared" si="18"/>
        <v>-0.56875541735043522</v>
      </c>
      <c r="X640" s="16">
        <f t="shared" si="19"/>
        <v>0.36152405537062321</v>
      </c>
      <c r="Y640"/>
    </row>
    <row r="641" spans="2:25">
      <c r="B641" s="9">
        <v>1</v>
      </c>
      <c r="C641" s="3">
        <v>0</v>
      </c>
      <c r="D641" s="9">
        <v>1</v>
      </c>
      <c r="E641" s="3">
        <v>0</v>
      </c>
      <c r="F641" s="14">
        <v>0</v>
      </c>
      <c r="G641" s="13">
        <v>0</v>
      </c>
      <c r="H641" s="13">
        <v>0</v>
      </c>
      <c r="I641" s="13">
        <v>0</v>
      </c>
      <c r="J641" s="13">
        <v>0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0</v>
      </c>
      <c r="Q641" s="13">
        <v>0</v>
      </c>
      <c r="R641" s="13">
        <v>0</v>
      </c>
      <c r="S641" s="13">
        <v>0</v>
      </c>
      <c r="T641" s="13">
        <v>0</v>
      </c>
      <c r="U641" s="9">
        <v>1</v>
      </c>
      <c r="V641" s="9">
        <v>0</v>
      </c>
      <c r="W641" s="15">
        <f t="shared" si="18"/>
        <v>-0.90207270407112472</v>
      </c>
      <c r="X641" s="16">
        <f t="shared" si="19"/>
        <v>0.28862474235914876</v>
      </c>
      <c r="Y641"/>
    </row>
    <row r="642" spans="2:25">
      <c r="B642" s="9">
        <v>1</v>
      </c>
      <c r="C642" s="3">
        <v>0</v>
      </c>
      <c r="D642" s="9">
        <v>1</v>
      </c>
      <c r="E642" s="3">
        <v>0</v>
      </c>
      <c r="F642" s="14">
        <v>0</v>
      </c>
      <c r="G642" s="13">
        <v>0</v>
      </c>
      <c r="H642" s="13">
        <v>0</v>
      </c>
      <c r="I642" s="13">
        <v>0</v>
      </c>
      <c r="J642" s="13">
        <v>0</v>
      </c>
      <c r="K642" s="13">
        <v>0</v>
      </c>
      <c r="L642" s="13">
        <v>0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9">
        <v>1</v>
      </c>
      <c r="V642" s="9">
        <v>0</v>
      </c>
      <c r="W642" s="15">
        <f t="shared" si="18"/>
        <v>-0.90207270407112472</v>
      </c>
      <c r="X642" s="16">
        <f t="shared" si="19"/>
        <v>0.28862474235914876</v>
      </c>
      <c r="Y642"/>
    </row>
    <row r="643" spans="2:25">
      <c r="B643" s="9">
        <v>1</v>
      </c>
      <c r="C643" s="3">
        <v>0</v>
      </c>
      <c r="D643" s="9">
        <v>1</v>
      </c>
      <c r="E643" s="3">
        <v>0</v>
      </c>
      <c r="F643" s="14">
        <v>0</v>
      </c>
      <c r="G643" s="13">
        <v>0</v>
      </c>
      <c r="H643" s="13">
        <v>0</v>
      </c>
      <c r="I643" s="13">
        <v>0</v>
      </c>
      <c r="J643" s="13">
        <v>0</v>
      </c>
      <c r="K643" s="13">
        <v>0</v>
      </c>
      <c r="L643" s="13">
        <v>0</v>
      </c>
      <c r="M643" s="13">
        <v>0</v>
      </c>
      <c r="N643" s="13">
        <v>0</v>
      </c>
      <c r="O643" s="13">
        <v>0</v>
      </c>
      <c r="P643" s="13">
        <v>0</v>
      </c>
      <c r="Q643" s="13">
        <v>0</v>
      </c>
      <c r="R643" s="13">
        <v>0</v>
      </c>
      <c r="S643" s="13">
        <v>0</v>
      </c>
      <c r="T643" s="13">
        <v>0</v>
      </c>
      <c r="U643" s="9">
        <v>1</v>
      </c>
      <c r="V643" s="9">
        <v>0</v>
      </c>
      <c r="W643" s="15">
        <f t="shared" si="18"/>
        <v>-0.90207270407112472</v>
      </c>
      <c r="X643" s="16">
        <f t="shared" si="19"/>
        <v>0.28862474235914876</v>
      </c>
      <c r="Y643"/>
    </row>
    <row r="644" spans="2:25">
      <c r="B644" s="9">
        <v>0</v>
      </c>
      <c r="C644" s="3">
        <v>1</v>
      </c>
      <c r="D644" s="9">
        <v>0</v>
      </c>
      <c r="E644" s="3">
        <v>1</v>
      </c>
      <c r="F644" s="14">
        <v>0</v>
      </c>
      <c r="G644" s="13">
        <v>0</v>
      </c>
      <c r="H644" s="13">
        <v>0</v>
      </c>
      <c r="I644" s="13">
        <v>0</v>
      </c>
      <c r="J644" s="13">
        <v>0</v>
      </c>
      <c r="K644" s="13">
        <v>0</v>
      </c>
      <c r="L644" s="13">
        <v>0</v>
      </c>
      <c r="M644" s="13">
        <v>0</v>
      </c>
      <c r="N644" s="13">
        <v>1</v>
      </c>
      <c r="O644" s="13">
        <v>0</v>
      </c>
      <c r="P644" s="13">
        <v>0</v>
      </c>
      <c r="Q644" s="13">
        <v>0</v>
      </c>
      <c r="R644" s="13">
        <v>0</v>
      </c>
      <c r="S644" s="13">
        <v>0</v>
      </c>
      <c r="T644" s="13">
        <v>0</v>
      </c>
      <c r="U644" s="9">
        <v>1</v>
      </c>
      <c r="V644" s="9">
        <v>0</v>
      </c>
      <c r="W644" s="15">
        <f t="shared" si="18"/>
        <v>1.3971688598730552</v>
      </c>
      <c r="X644" s="16">
        <f t="shared" si="19"/>
        <v>0.80173424499680157</v>
      </c>
      <c r="Y644"/>
    </row>
    <row r="645" spans="2:25">
      <c r="B645" s="9">
        <v>0</v>
      </c>
      <c r="C645" s="3">
        <v>1</v>
      </c>
      <c r="D645" s="9">
        <v>1</v>
      </c>
      <c r="E645" s="3">
        <v>0</v>
      </c>
      <c r="F645" s="14">
        <v>0</v>
      </c>
      <c r="G645" s="13">
        <v>0</v>
      </c>
      <c r="H645" s="13">
        <v>0</v>
      </c>
      <c r="I645" s="13">
        <v>0</v>
      </c>
      <c r="J645" s="13">
        <v>0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0</v>
      </c>
      <c r="Q645" s="13">
        <v>0</v>
      </c>
      <c r="R645" s="13">
        <v>0</v>
      </c>
      <c r="S645" s="13">
        <v>1</v>
      </c>
      <c r="T645" s="13">
        <v>0</v>
      </c>
      <c r="U645" s="9">
        <v>1</v>
      </c>
      <c r="V645" s="9">
        <v>0</v>
      </c>
      <c r="W645" s="15">
        <f t="shared" si="18"/>
        <v>-1.931826236251033</v>
      </c>
      <c r="X645" s="16">
        <f t="shared" si="19"/>
        <v>0.12654858114613241</v>
      </c>
      <c r="Y645"/>
    </row>
    <row r="646" spans="2:25">
      <c r="B646" s="9">
        <v>1</v>
      </c>
      <c r="C646" s="3">
        <v>0</v>
      </c>
      <c r="D646" s="9">
        <v>0</v>
      </c>
      <c r="E646" s="3">
        <v>1</v>
      </c>
      <c r="F646" s="14">
        <v>0</v>
      </c>
      <c r="G646" s="13">
        <v>0</v>
      </c>
      <c r="H646" s="13">
        <v>0</v>
      </c>
      <c r="I646" s="13">
        <v>0</v>
      </c>
      <c r="J646" s="13">
        <v>0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0</v>
      </c>
      <c r="S646" s="13">
        <v>1</v>
      </c>
      <c r="T646" s="13">
        <v>0</v>
      </c>
      <c r="U646" s="9">
        <v>1</v>
      </c>
      <c r="V646" s="9">
        <v>0</v>
      </c>
      <c r="W646" s="15">
        <f t="shared" ref="W646:W709" si="20">SUMPRODUCT(B$2:U$2,B646:U646)</f>
        <v>-2.0845269886104254</v>
      </c>
      <c r="X646" s="16">
        <f t="shared" ref="X646:X709" si="21">EXP(W646)/(1+EXP(W646))</f>
        <v>0.1106098371842299</v>
      </c>
      <c r="Y646"/>
    </row>
    <row r="647" spans="2:25">
      <c r="B647" s="9">
        <v>1</v>
      </c>
      <c r="C647" s="3">
        <v>0</v>
      </c>
      <c r="D647" s="9">
        <v>0</v>
      </c>
      <c r="E647" s="3">
        <v>1</v>
      </c>
      <c r="F647" s="14">
        <v>0</v>
      </c>
      <c r="G647" s="13">
        <v>0</v>
      </c>
      <c r="H647" s="13">
        <v>1</v>
      </c>
      <c r="I647" s="13">
        <v>0</v>
      </c>
      <c r="J647" s="13">
        <v>0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0</v>
      </c>
      <c r="S647" s="13">
        <v>1</v>
      </c>
      <c r="T647" s="13">
        <v>0</v>
      </c>
      <c r="U647" s="9">
        <v>1</v>
      </c>
      <c r="V647" s="9">
        <v>0</v>
      </c>
      <c r="W647" s="15">
        <f t="shared" si="20"/>
        <v>-4.1050398787297189</v>
      </c>
      <c r="X647" s="16">
        <f t="shared" si="21"/>
        <v>1.622187292760717E-2</v>
      </c>
      <c r="Y647"/>
    </row>
    <row r="648" spans="2:25">
      <c r="B648" s="9">
        <v>0</v>
      </c>
      <c r="C648" s="3">
        <v>1</v>
      </c>
      <c r="D648" s="9">
        <v>1</v>
      </c>
      <c r="E648" s="3">
        <v>0</v>
      </c>
      <c r="F648" s="14">
        <v>0</v>
      </c>
      <c r="G648" s="13">
        <v>1</v>
      </c>
      <c r="H648" s="13">
        <v>0</v>
      </c>
      <c r="I648" s="13">
        <v>0</v>
      </c>
      <c r="J648" s="13">
        <v>0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>
        <v>0</v>
      </c>
      <c r="U648" s="9">
        <v>1</v>
      </c>
      <c r="V648" s="9">
        <v>0</v>
      </c>
      <c r="W648" s="15">
        <f t="shared" si="20"/>
        <v>-3.3407593767656518</v>
      </c>
      <c r="X648" s="16">
        <f t="shared" si="21"/>
        <v>3.4199066990657952E-2</v>
      </c>
      <c r="Y648"/>
    </row>
    <row r="649" spans="2:25">
      <c r="B649" s="9">
        <v>0</v>
      </c>
      <c r="C649" s="3">
        <v>1</v>
      </c>
      <c r="D649" s="9">
        <v>1</v>
      </c>
      <c r="E649" s="3">
        <v>0</v>
      </c>
      <c r="F649" s="14">
        <v>0</v>
      </c>
      <c r="G649" s="13">
        <v>0</v>
      </c>
      <c r="H649" s="13">
        <v>0</v>
      </c>
      <c r="I649" s="13">
        <v>0</v>
      </c>
      <c r="J649" s="13">
        <v>0</v>
      </c>
      <c r="K649" s="13">
        <v>0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3">
        <v>0</v>
      </c>
      <c r="R649" s="13">
        <v>0</v>
      </c>
      <c r="S649" s="13">
        <v>0</v>
      </c>
      <c r="T649" s="13">
        <v>0</v>
      </c>
      <c r="U649" s="9">
        <v>1</v>
      </c>
      <c r="V649" s="9">
        <v>0</v>
      </c>
      <c r="W649" s="15">
        <f t="shared" si="20"/>
        <v>-0.56875541735043522</v>
      </c>
      <c r="X649" s="16">
        <f t="shared" si="21"/>
        <v>0.36152405537062321</v>
      </c>
      <c r="Y649"/>
    </row>
    <row r="650" spans="2:25">
      <c r="B650" s="9">
        <v>1</v>
      </c>
      <c r="C650" s="3">
        <v>0</v>
      </c>
      <c r="D650" s="9">
        <v>0</v>
      </c>
      <c r="E650" s="3">
        <v>1</v>
      </c>
      <c r="F650" s="14">
        <v>0</v>
      </c>
      <c r="G650" s="13">
        <v>1</v>
      </c>
      <c r="H650" s="13">
        <v>0</v>
      </c>
      <c r="I650" s="13">
        <v>0</v>
      </c>
      <c r="J650" s="13">
        <v>0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>
        <v>0</v>
      </c>
      <c r="U650" s="9">
        <v>1</v>
      </c>
      <c r="V650" s="9">
        <v>0</v>
      </c>
      <c r="W650" s="15">
        <f t="shared" si="20"/>
        <v>-3.4934601291250442</v>
      </c>
      <c r="X650" s="16">
        <f t="shared" si="21"/>
        <v>2.9498883750482898E-2</v>
      </c>
      <c r="Y650"/>
    </row>
    <row r="651" spans="2:25">
      <c r="B651" s="9">
        <v>1</v>
      </c>
      <c r="C651" s="3">
        <v>0</v>
      </c>
      <c r="D651" s="9">
        <v>1</v>
      </c>
      <c r="E651" s="3">
        <v>0</v>
      </c>
      <c r="F651" s="14">
        <v>0</v>
      </c>
      <c r="G651" s="13">
        <v>0</v>
      </c>
      <c r="H651" s="13">
        <v>0</v>
      </c>
      <c r="I651" s="13">
        <v>0</v>
      </c>
      <c r="J651" s="13">
        <v>0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3">
        <v>1</v>
      </c>
      <c r="Q651" s="13">
        <v>0</v>
      </c>
      <c r="R651" s="13">
        <v>0</v>
      </c>
      <c r="S651" s="13">
        <v>1</v>
      </c>
      <c r="T651" s="13">
        <v>0</v>
      </c>
      <c r="U651" s="9">
        <v>1</v>
      </c>
      <c r="V651" s="9">
        <v>0</v>
      </c>
      <c r="W651" s="15">
        <f t="shared" si="20"/>
        <v>-3.6951819609967389</v>
      </c>
      <c r="X651" s="16">
        <f t="shared" si="21"/>
        <v>2.4240722174224957E-2</v>
      </c>
      <c r="Y651"/>
    </row>
    <row r="652" spans="2:25">
      <c r="B652" s="9">
        <v>1</v>
      </c>
      <c r="C652" s="3">
        <v>0</v>
      </c>
      <c r="D652" s="9">
        <v>1</v>
      </c>
      <c r="E652" s="3">
        <v>0</v>
      </c>
      <c r="F652" s="14">
        <v>0</v>
      </c>
      <c r="G652" s="13">
        <v>0</v>
      </c>
      <c r="H652" s="13">
        <v>1</v>
      </c>
      <c r="I652" s="13">
        <v>0</v>
      </c>
      <c r="J652" s="13">
        <v>1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1</v>
      </c>
      <c r="Q652" s="13">
        <v>0</v>
      </c>
      <c r="R652" s="13">
        <v>0</v>
      </c>
      <c r="S652" s="13">
        <v>0</v>
      </c>
      <c r="T652" s="13">
        <v>0</v>
      </c>
      <c r="U652" s="9">
        <v>1</v>
      </c>
      <c r="V652" s="9">
        <v>0</v>
      </c>
      <c r="W652" s="15">
        <f t="shared" si="20"/>
        <v>-1.8153263033205982</v>
      </c>
      <c r="X652" s="16">
        <f t="shared" si="21"/>
        <v>0.13999562512067434</v>
      </c>
      <c r="Y652"/>
    </row>
    <row r="653" spans="2:25">
      <c r="B653" s="9">
        <v>1</v>
      </c>
      <c r="C653" s="3">
        <v>0</v>
      </c>
      <c r="D653" s="9">
        <v>1</v>
      </c>
      <c r="E653" s="3">
        <v>0</v>
      </c>
      <c r="F653" s="14">
        <v>0</v>
      </c>
      <c r="G653" s="13">
        <v>0</v>
      </c>
      <c r="H653" s="13">
        <v>1</v>
      </c>
      <c r="I653" s="13">
        <v>0</v>
      </c>
      <c r="J653" s="13">
        <v>0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9">
        <v>1</v>
      </c>
      <c r="V653" s="9">
        <v>0</v>
      </c>
      <c r="W653" s="15">
        <f t="shared" si="20"/>
        <v>-2.9225855941904193</v>
      </c>
      <c r="X653" s="16">
        <f t="shared" si="21"/>
        <v>5.1048303103897769E-2</v>
      </c>
      <c r="Y653"/>
    </row>
    <row r="654" spans="2:25">
      <c r="B654" s="9">
        <v>1</v>
      </c>
      <c r="C654" s="3">
        <v>0</v>
      </c>
      <c r="D654" s="9">
        <v>0</v>
      </c>
      <c r="E654" s="3">
        <v>1</v>
      </c>
      <c r="F654" s="14">
        <v>0</v>
      </c>
      <c r="G654" s="13">
        <v>1</v>
      </c>
      <c r="H654" s="13">
        <v>0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0</v>
      </c>
      <c r="T654" s="13">
        <v>0</v>
      </c>
      <c r="U654" s="9">
        <v>1</v>
      </c>
      <c r="V654" s="9">
        <v>0</v>
      </c>
      <c r="W654" s="15">
        <f t="shared" si="20"/>
        <v>-3.4934601291250442</v>
      </c>
      <c r="X654" s="16">
        <f t="shared" si="21"/>
        <v>2.9498883750482898E-2</v>
      </c>
      <c r="Y654"/>
    </row>
    <row r="655" spans="2:25">
      <c r="B655" s="9">
        <v>0</v>
      </c>
      <c r="C655" s="3">
        <v>1</v>
      </c>
      <c r="D655" s="9">
        <v>0</v>
      </c>
      <c r="E655" s="3">
        <v>0</v>
      </c>
      <c r="F655" s="14">
        <v>0</v>
      </c>
      <c r="G655" s="13">
        <v>0</v>
      </c>
      <c r="H655" s="13">
        <v>0</v>
      </c>
      <c r="I655" s="13">
        <v>0</v>
      </c>
      <c r="J655" s="13">
        <v>0</v>
      </c>
      <c r="K655" s="13">
        <v>0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9">
        <v>1</v>
      </c>
      <c r="V655" s="9">
        <v>0</v>
      </c>
      <c r="W655" s="15">
        <f t="shared" si="20"/>
        <v>-0.41391343090060456</v>
      </c>
      <c r="X655" s="16">
        <f t="shared" si="21"/>
        <v>0.39797412610304883</v>
      </c>
      <c r="Y655"/>
    </row>
    <row r="656" spans="2:25">
      <c r="B656" s="9">
        <v>0</v>
      </c>
      <c r="C656" s="3">
        <v>1</v>
      </c>
      <c r="D656" s="9">
        <v>1</v>
      </c>
      <c r="E656" s="3">
        <v>0</v>
      </c>
      <c r="F656" s="14">
        <v>0</v>
      </c>
      <c r="G656" s="13">
        <v>0</v>
      </c>
      <c r="H656" s="13">
        <v>0</v>
      </c>
      <c r="I656" s="13">
        <v>0</v>
      </c>
      <c r="J656" s="13">
        <v>0</v>
      </c>
      <c r="K656" s="13">
        <v>0</v>
      </c>
      <c r="L656" s="13">
        <v>0</v>
      </c>
      <c r="M656" s="13">
        <v>0</v>
      </c>
      <c r="N656" s="13">
        <v>0</v>
      </c>
      <c r="O656" s="13">
        <v>0</v>
      </c>
      <c r="P656" s="13">
        <v>1</v>
      </c>
      <c r="Q656" s="13">
        <v>0</v>
      </c>
      <c r="R656" s="13">
        <v>0</v>
      </c>
      <c r="S656" s="13">
        <v>1</v>
      </c>
      <c r="T656" s="13">
        <v>0</v>
      </c>
      <c r="U656" s="9">
        <v>1</v>
      </c>
      <c r="V656" s="9">
        <v>0</v>
      </c>
      <c r="W656" s="15">
        <f t="shared" si="20"/>
        <v>-3.3618646742760494</v>
      </c>
      <c r="X656" s="16">
        <f t="shared" si="21"/>
        <v>3.350878148853554E-2</v>
      </c>
      <c r="Y656"/>
    </row>
    <row r="657" spans="2:25">
      <c r="B657" s="9">
        <v>1</v>
      </c>
      <c r="C657" s="3">
        <v>0</v>
      </c>
      <c r="D657" s="9">
        <v>0</v>
      </c>
      <c r="E657" s="3">
        <v>1</v>
      </c>
      <c r="F657" s="14">
        <v>0</v>
      </c>
      <c r="G657" s="13">
        <v>0</v>
      </c>
      <c r="H657" s="13">
        <v>0</v>
      </c>
      <c r="I657" s="13">
        <v>0</v>
      </c>
      <c r="J657" s="13">
        <v>0</v>
      </c>
      <c r="K657" s="13">
        <v>0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3">
        <v>0</v>
      </c>
      <c r="R657" s="13">
        <v>0</v>
      </c>
      <c r="S657" s="13">
        <v>1</v>
      </c>
      <c r="T657" s="13">
        <v>0</v>
      </c>
      <c r="U657" s="9">
        <v>1</v>
      </c>
      <c r="V657" s="9">
        <v>0</v>
      </c>
      <c r="W657" s="15">
        <f t="shared" si="20"/>
        <v>-2.0845269886104254</v>
      </c>
      <c r="X657" s="16">
        <f t="shared" si="21"/>
        <v>0.1106098371842299</v>
      </c>
      <c r="Y657"/>
    </row>
    <row r="658" spans="2:25">
      <c r="B658" s="9">
        <v>0</v>
      </c>
      <c r="C658" s="3">
        <v>1</v>
      </c>
      <c r="D658" s="9">
        <v>1</v>
      </c>
      <c r="E658" s="3">
        <v>0</v>
      </c>
      <c r="F658" s="14">
        <v>0</v>
      </c>
      <c r="G658" s="13">
        <v>0</v>
      </c>
      <c r="H658" s="13">
        <v>0</v>
      </c>
      <c r="I658" s="13">
        <v>1</v>
      </c>
      <c r="J658" s="13">
        <v>0</v>
      </c>
      <c r="K658" s="13">
        <v>0</v>
      </c>
      <c r="L658" s="13">
        <v>0</v>
      </c>
      <c r="M658" s="13">
        <v>0</v>
      </c>
      <c r="N658" s="13">
        <v>0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9">
        <v>1</v>
      </c>
      <c r="V658" s="9">
        <v>0</v>
      </c>
      <c r="W658" s="15">
        <f t="shared" si="20"/>
        <v>4.1360408626688461</v>
      </c>
      <c r="X658" s="16">
        <f t="shared" si="21"/>
        <v>0.98426551453685973</v>
      </c>
      <c r="Y658"/>
    </row>
    <row r="659" spans="2:25">
      <c r="B659" s="9">
        <v>0</v>
      </c>
      <c r="C659" s="3">
        <v>1</v>
      </c>
      <c r="D659" s="9">
        <v>0</v>
      </c>
      <c r="E659" s="3">
        <v>1</v>
      </c>
      <c r="F659" s="14">
        <v>0</v>
      </c>
      <c r="G659" s="13">
        <v>0</v>
      </c>
      <c r="H659" s="13">
        <v>0</v>
      </c>
      <c r="I659" s="13">
        <v>0</v>
      </c>
      <c r="J659" s="13">
        <v>0</v>
      </c>
      <c r="K659" s="13">
        <v>0</v>
      </c>
      <c r="L659" s="13">
        <v>0</v>
      </c>
      <c r="M659" s="13">
        <v>0</v>
      </c>
      <c r="N659" s="13">
        <v>0</v>
      </c>
      <c r="O659" s="13">
        <v>1</v>
      </c>
      <c r="P659" s="13">
        <v>0</v>
      </c>
      <c r="Q659" s="13">
        <v>0</v>
      </c>
      <c r="R659" s="13">
        <v>0</v>
      </c>
      <c r="S659" s="13">
        <v>1</v>
      </c>
      <c r="T659" s="13">
        <v>0</v>
      </c>
      <c r="U659" s="9">
        <v>1</v>
      </c>
      <c r="V659" s="9">
        <v>0</v>
      </c>
      <c r="W659" s="15">
        <f t="shared" si="20"/>
        <v>-0.29024659248358786</v>
      </c>
      <c r="X659" s="16">
        <f t="shared" si="21"/>
        <v>0.42794349821778271</v>
      </c>
      <c r="Y659"/>
    </row>
    <row r="660" spans="2:25">
      <c r="B660" s="9">
        <v>0</v>
      </c>
      <c r="C660" s="3">
        <v>1</v>
      </c>
      <c r="D660" s="9">
        <v>1</v>
      </c>
      <c r="E660" s="3">
        <v>0</v>
      </c>
      <c r="F660" s="14">
        <v>0</v>
      </c>
      <c r="G660" s="13">
        <v>0</v>
      </c>
      <c r="H660" s="13">
        <v>0</v>
      </c>
      <c r="I660" s="13">
        <v>0</v>
      </c>
      <c r="J660" s="13">
        <v>0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0</v>
      </c>
      <c r="S660" s="13">
        <v>1</v>
      </c>
      <c r="T660" s="13">
        <v>0</v>
      </c>
      <c r="U660" s="9">
        <v>1</v>
      </c>
      <c r="V660" s="9">
        <v>0</v>
      </c>
      <c r="W660" s="15">
        <f t="shared" si="20"/>
        <v>-1.931826236251033</v>
      </c>
      <c r="X660" s="16">
        <f t="shared" si="21"/>
        <v>0.12654858114613241</v>
      </c>
      <c r="Y660"/>
    </row>
    <row r="661" spans="2:25">
      <c r="B661" s="9">
        <v>1</v>
      </c>
      <c r="C661" s="3">
        <v>0</v>
      </c>
      <c r="D661" s="9">
        <v>1</v>
      </c>
      <c r="E661" s="3">
        <v>0</v>
      </c>
      <c r="F661" s="14">
        <v>0</v>
      </c>
      <c r="G661" s="13">
        <v>0</v>
      </c>
      <c r="H661" s="13">
        <v>1</v>
      </c>
      <c r="I661" s="13">
        <v>0</v>
      </c>
      <c r="J661" s="13">
        <v>0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9">
        <v>1</v>
      </c>
      <c r="V661" s="9">
        <v>0</v>
      </c>
      <c r="W661" s="15">
        <f t="shared" si="20"/>
        <v>-2.9225855941904193</v>
      </c>
      <c r="X661" s="16">
        <f t="shared" si="21"/>
        <v>5.1048303103897769E-2</v>
      </c>
      <c r="Y661"/>
    </row>
    <row r="662" spans="2:25">
      <c r="B662" s="9">
        <v>0</v>
      </c>
      <c r="C662" s="3">
        <v>1</v>
      </c>
      <c r="D662" s="9">
        <v>1</v>
      </c>
      <c r="E662" s="3">
        <v>0</v>
      </c>
      <c r="F662" s="14">
        <v>0</v>
      </c>
      <c r="G662" s="13">
        <v>0</v>
      </c>
      <c r="H662" s="13">
        <v>1</v>
      </c>
      <c r="I662" s="13">
        <v>0</v>
      </c>
      <c r="J662" s="13">
        <v>0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9">
        <v>1</v>
      </c>
      <c r="V662" s="9">
        <v>0</v>
      </c>
      <c r="W662" s="15">
        <f t="shared" si="20"/>
        <v>-2.5892683074697298</v>
      </c>
      <c r="X662" s="16">
        <f t="shared" si="21"/>
        <v>6.9832295554005677E-2</v>
      </c>
      <c r="Y662"/>
    </row>
    <row r="663" spans="2:25">
      <c r="B663" s="9">
        <v>1</v>
      </c>
      <c r="C663" s="3">
        <v>0</v>
      </c>
      <c r="D663" s="9">
        <v>1</v>
      </c>
      <c r="E663" s="3">
        <v>0</v>
      </c>
      <c r="F663" s="14">
        <v>0</v>
      </c>
      <c r="G663" s="13">
        <v>0</v>
      </c>
      <c r="H663" s="13">
        <v>0</v>
      </c>
      <c r="I663" s="13">
        <v>0</v>
      </c>
      <c r="J663" s="13">
        <v>0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1</v>
      </c>
      <c r="T663" s="13">
        <v>0</v>
      </c>
      <c r="U663" s="9">
        <v>1</v>
      </c>
      <c r="V663" s="9">
        <v>0</v>
      </c>
      <c r="W663" s="15">
        <f t="shared" si="20"/>
        <v>-2.2651435229717225</v>
      </c>
      <c r="X663" s="16">
        <f t="shared" si="21"/>
        <v>9.4051196122874714E-2</v>
      </c>
      <c r="Y663"/>
    </row>
    <row r="664" spans="2:25">
      <c r="B664" s="9">
        <v>1</v>
      </c>
      <c r="C664" s="3">
        <v>0</v>
      </c>
      <c r="D664" s="9">
        <v>0</v>
      </c>
      <c r="E664" s="3">
        <v>1</v>
      </c>
      <c r="F664" s="14">
        <v>0</v>
      </c>
      <c r="G664" s="13">
        <v>1</v>
      </c>
      <c r="H664" s="13">
        <v>0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>
        <v>0</v>
      </c>
      <c r="U664" s="9">
        <v>1</v>
      </c>
      <c r="V664" s="9">
        <v>0</v>
      </c>
      <c r="W664" s="15">
        <f t="shared" si="20"/>
        <v>-3.4934601291250442</v>
      </c>
      <c r="X664" s="16">
        <f t="shared" si="21"/>
        <v>2.9498883750482898E-2</v>
      </c>
      <c r="Y664"/>
    </row>
    <row r="665" spans="2:25">
      <c r="B665" s="9">
        <v>1</v>
      </c>
      <c r="C665" s="3">
        <v>0</v>
      </c>
      <c r="D665" s="9">
        <v>1</v>
      </c>
      <c r="E665" s="3">
        <v>0</v>
      </c>
      <c r="F665" s="14">
        <v>0</v>
      </c>
      <c r="G665" s="13">
        <v>1</v>
      </c>
      <c r="H665" s="13">
        <v>0</v>
      </c>
      <c r="I665" s="13">
        <v>0</v>
      </c>
      <c r="J665" s="13">
        <v>0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0</v>
      </c>
      <c r="S665" s="13">
        <v>1</v>
      </c>
      <c r="T665" s="13">
        <v>0</v>
      </c>
      <c r="U665" s="9">
        <v>1</v>
      </c>
      <c r="V665" s="9">
        <v>0</v>
      </c>
      <c r="W665" s="15">
        <f t="shared" si="20"/>
        <v>-5.0371474823869384</v>
      </c>
      <c r="X665" s="16">
        <f t="shared" si="21"/>
        <v>6.4503638447665455E-3</v>
      </c>
      <c r="Y665"/>
    </row>
    <row r="666" spans="2:25">
      <c r="B666" s="9">
        <v>1</v>
      </c>
      <c r="C666" s="3">
        <v>0</v>
      </c>
      <c r="D666" s="9">
        <v>0</v>
      </c>
      <c r="E666" s="3">
        <v>1</v>
      </c>
      <c r="F666" s="14">
        <v>0</v>
      </c>
      <c r="G666" s="13">
        <v>0</v>
      </c>
      <c r="H666" s="13">
        <v>0</v>
      </c>
      <c r="I666" s="13">
        <v>0</v>
      </c>
      <c r="J666" s="13">
        <v>0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0</v>
      </c>
      <c r="R666" s="13">
        <v>0</v>
      </c>
      <c r="S666" s="13">
        <v>0</v>
      </c>
      <c r="T666" s="13">
        <v>0</v>
      </c>
      <c r="U666" s="9">
        <v>1</v>
      </c>
      <c r="V666" s="9">
        <v>0</v>
      </c>
      <c r="W666" s="15">
        <f t="shared" si="20"/>
        <v>-0.72145616970982751</v>
      </c>
      <c r="X666" s="16">
        <f t="shared" si="21"/>
        <v>0.3270724050667928</v>
      </c>
      <c r="Y666"/>
    </row>
    <row r="667" spans="2:25">
      <c r="B667" s="9">
        <v>0</v>
      </c>
      <c r="C667" s="3">
        <v>1</v>
      </c>
      <c r="D667" s="9">
        <v>0</v>
      </c>
      <c r="E667" s="3">
        <v>0</v>
      </c>
      <c r="F667" s="14">
        <v>0</v>
      </c>
      <c r="G667" s="13">
        <v>0</v>
      </c>
      <c r="H667" s="13">
        <v>0</v>
      </c>
      <c r="I667" s="13">
        <v>0</v>
      </c>
      <c r="J667" s="13">
        <v>0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>
        <v>0</v>
      </c>
      <c r="U667" s="9">
        <v>1</v>
      </c>
      <c r="V667" s="9">
        <v>0</v>
      </c>
      <c r="W667" s="15">
        <f t="shared" si="20"/>
        <v>-0.41391343090060456</v>
      </c>
      <c r="X667" s="16">
        <f t="shared" si="21"/>
        <v>0.39797412610304883</v>
      </c>
      <c r="Y667"/>
    </row>
    <row r="668" spans="2:25">
      <c r="B668" s="9">
        <v>1</v>
      </c>
      <c r="C668" s="3">
        <v>0</v>
      </c>
      <c r="D668" s="9">
        <v>1</v>
      </c>
      <c r="E668" s="3">
        <v>0</v>
      </c>
      <c r="F668" s="14">
        <v>0</v>
      </c>
      <c r="G668" s="13">
        <v>0</v>
      </c>
      <c r="H668" s="13">
        <v>1</v>
      </c>
      <c r="I668" s="13">
        <v>0</v>
      </c>
      <c r="J668" s="13">
        <v>0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13">
        <v>0</v>
      </c>
      <c r="T668" s="13">
        <v>0</v>
      </c>
      <c r="U668" s="9">
        <v>1</v>
      </c>
      <c r="V668" s="9">
        <v>0</v>
      </c>
      <c r="W668" s="15">
        <f t="shared" si="20"/>
        <v>-2.9225855941904193</v>
      </c>
      <c r="X668" s="16">
        <f t="shared" si="21"/>
        <v>5.1048303103897769E-2</v>
      </c>
      <c r="Y668"/>
    </row>
    <row r="669" spans="2:25">
      <c r="B669" s="9">
        <v>0</v>
      </c>
      <c r="C669" s="3">
        <v>1</v>
      </c>
      <c r="D669" s="9">
        <v>1</v>
      </c>
      <c r="E669" s="3">
        <v>0</v>
      </c>
      <c r="F669" s="14">
        <v>0</v>
      </c>
      <c r="G669" s="13">
        <v>0</v>
      </c>
      <c r="H669" s="13">
        <v>0</v>
      </c>
      <c r="I669" s="13">
        <v>0</v>
      </c>
      <c r="J669" s="13">
        <v>0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1</v>
      </c>
      <c r="Q669" s="13">
        <v>0</v>
      </c>
      <c r="R669" s="13">
        <v>0</v>
      </c>
      <c r="S669" s="13">
        <v>1</v>
      </c>
      <c r="T669" s="13">
        <v>0</v>
      </c>
      <c r="U669" s="9">
        <v>1</v>
      </c>
      <c r="V669" s="9">
        <v>0</v>
      </c>
      <c r="W669" s="15">
        <f t="shared" si="20"/>
        <v>-3.3618646742760494</v>
      </c>
      <c r="X669" s="16">
        <f t="shared" si="21"/>
        <v>3.350878148853554E-2</v>
      </c>
      <c r="Y669"/>
    </row>
    <row r="670" spans="2:25">
      <c r="B670" s="9">
        <v>1</v>
      </c>
      <c r="C670" s="3">
        <v>0</v>
      </c>
      <c r="D670" s="9">
        <v>1</v>
      </c>
      <c r="E670" s="3">
        <v>0</v>
      </c>
      <c r="F670" s="14">
        <v>0</v>
      </c>
      <c r="G670" s="13">
        <v>0</v>
      </c>
      <c r="H670" s="13">
        <v>0</v>
      </c>
      <c r="I670" s="13">
        <v>0</v>
      </c>
      <c r="J670" s="13">
        <v>0</v>
      </c>
      <c r="K670" s="13">
        <v>0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13">
        <v>1</v>
      </c>
      <c r="T670" s="13">
        <v>0</v>
      </c>
      <c r="U670" s="9">
        <v>1</v>
      </c>
      <c r="V670" s="9">
        <v>0</v>
      </c>
      <c r="W670" s="15">
        <f t="shared" si="20"/>
        <v>-2.2651435229717225</v>
      </c>
      <c r="X670" s="16">
        <f t="shared" si="21"/>
        <v>9.4051196122874714E-2</v>
      </c>
      <c r="Y670"/>
    </row>
    <row r="671" spans="2:25">
      <c r="B671" s="9">
        <v>0</v>
      </c>
      <c r="C671" s="3">
        <v>0</v>
      </c>
      <c r="D671" s="9">
        <v>0</v>
      </c>
      <c r="E671" s="3">
        <v>1</v>
      </c>
      <c r="F671" s="14">
        <v>0</v>
      </c>
      <c r="G671" s="13">
        <v>1</v>
      </c>
      <c r="H671" s="13">
        <v>0</v>
      </c>
      <c r="I671" s="13">
        <v>0</v>
      </c>
      <c r="J671" s="13">
        <v>0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9">
        <v>1</v>
      </c>
      <c r="V671" s="9">
        <v>0</v>
      </c>
      <c r="W671" s="15">
        <f t="shared" si="20"/>
        <v>-3.1968813090017734</v>
      </c>
      <c r="X671" s="16">
        <f t="shared" si="21"/>
        <v>3.9283253475647276E-2</v>
      </c>
      <c r="Y671"/>
    </row>
    <row r="672" spans="2:25">
      <c r="B672" s="9">
        <v>0</v>
      </c>
      <c r="C672" s="3">
        <v>0</v>
      </c>
      <c r="D672" s="9">
        <v>0</v>
      </c>
      <c r="E672" s="3">
        <v>1</v>
      </c>
      <c r="F672" s="14">
        <v>0</v>
      </c>
      <c r="G672" s="13">
        <v>0</v>
      </c>
      <c r="H672" s="13">
        <v>0</v>
      </c>
      <c r="I672" s="13">
        <v>0</v>
      </c>
      <c r="J672" s="13">
        <v>0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>
        <v>0</v>
      </c>
      <c r="U672" s="9">
        <v>1</v>
      </c>
      <c r="V672" s="9">
        <v>0</v>
      </c>
      <c r="W672" s="15">
        <f t="shared" si="20"/>
        <v>-0.42487734958655687</v>
      </c>
      <c r="X672" s="16">
        <f t="shared" si="21"/>
        <v>0.39535023429798233</v>
      </c>
      <c r="Y672"/>
    </row>
    <row r="673" spans="2:25">
      <c r="B673" s="9">
        <v>0</v>
      </c>
      <c r="C673" s="3">
        <v>0</v>
      </c>
      <c r="D673" s="9">
        <v>0</v>
      </c>
      <c r="E673" s="3">
        <v>0</v>
      </c>
      <c r="F673" s="14">
        <v>0</v>
      </c>
      <c r="G673" s="13">
        <v>1</v>
      </c>
      <c r="H673" s="13">
        <v>1</v>
      </c>
      <c r="I673" s="13">
        <v>0</v>
      </c>
      <c r="J673" s="13">
        <v>0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1</v>
      </c>
      <c r="S673" s="13">
        <v>0</v>
      </c>
      <c r="T673" s="13">
        <v>0</v>
      </c>
      <c r="U673" s="9">
        <v>1</v>
      </c>
      <c r="V673" s="9">
        <v>0</v>
      </c>
      <c r="W673" s="15">
        <f t="shared" si="20"/>
        <v>-3.9430478823505219</v>
      </c>
      <c r="X673" s="16">
        <f t="shared" si="21"/>
        <v>1.9020245031437816E-2</v>
      </c>
      <c r="Y673"/>
    </row>
    <row r="674" spans="2:25">
      <c r="B674" s="9">
        <v>1</v>
      </c>
      <c r="C674" s="3">
        <v>0</v>
      </c>
      <c r="D674" s="9">
        <v>1</v>
      </c>
      <c r="E674" s="3">
        <v>0</v>
      </c>
      <c r="F674" s="14">
        <v>0</v>
      </c>
      <c r="G674" s="13">
        <v>0</v>
      </c>
      <c r="H674" s="13">
        <v>1</v>
      </c>
      <c r="I674" s="13">
        <v>0</v>
      </c>
      <c r="J674" s="13">
        <v>0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3">
        <v>0</v>
      </c>
      <c r="R674" s="13">
        <v>0</v>
      </c>
      <c r="S674" s="13">
        <v>1</v>
      </c>
      <c r="T674" s="13">
        <v>0</v>
      </c>
      <c r="U674" s="9">
        <v>1</v>
      </c>
      <c r="V674" s="9">
        <v>0</v>
      </c>
      <c r="W674" s="15">
        <f t="shared" si="20"/>
        <v>-4.2856564130910169</v>
      </c>
      <c r="X674" s="16">
        <f t="shared" si="21"/>
        <v>1.357769202954732E-2</v>
      </c>
      <c r="Y674"/>
    </row>
    <row r="675" spans="2:25">
      <c r="B675" s="9">
        <v>1</v>
      </c>
      <c r="C675" s="3">
        <v>0</v>
      </c>
      <c r="D675" s="9">
        <v>1</v>
      </c>
      <c r="E675" s="3">
        <v>0</v>
      </c>
      <c r="F675" s="14">
        <v>0</v>
      </c>
      <c r="G675" s="13">
        <v>0</v>
      </c>
      <c r="H675" s="13">
        <v>0</v>
      </c>
      <c r="I675" s="13">
        <v>0</v>
      </c>
      <c r="J675" s="13">
        <v>0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1</v>
      </c>
      <c r="Q675" s="13">
        <v>0</v>
      </c>
      <c r="R675" s="13">
        <v>0</v>
      </c>
      <c r="S675" s="13">
        <v>0</v>
      </c>
      <c r="T675" s="13">
        <v>0</v>
      </c>
      <c r="U675" s="9">
        <v>1</v>
      </c>
      <c r="V675" s="9">
        <v>0</v>
      </c>
      <c r="W675" s="15">
        <f t="shared" si="20"/>
        <v>-2.3321111420961409</v>
      </c>
      <c r="X675" s="16">
        <f t="shared" si="21"/>
        <v>8.8498217259638828E-2</v>
      </c>
      <c r="Y675"/>
    </row>
    <row r="676" spans="2:25">
      <c r="B676" s="9">
        <v>0</v>
      </c>
      <c r="C676" s="3">
        <v>1</v>
      </c>
      <c r="D676" s="9">
        <v>1</v>
      </c>
      <c r="E676" s="3">
        <v>0</v>
      </c>
      <c r="F676" s="14">
        <v>0</v>
      </c>
      <c r="G676" s="13">
        <v>0</v>
      </c>
      <c r="H676" s="13">
        <v>0</v>
      </c>
      <c r="I676" s="13">
        <v>0</v>
      </c>
      <c r="J676" s="13">
        <v>0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>
        <v>0</v>
      </c>
      <c r="U676" s="9">
        <v>1</v>
      </c>
      <c r="V676" s="9">
        <v>0</v>
      </c>
      <c r="W676" s="15">
        <f t="shared" si="20"/>
        <v>-0.56875541735043522</v>
      </c>
      <c r="X676" s="16">
        <f t="shared" si="21"/>
        <v>0.36152405537062321</v>
      </c>
      <c r="Y676"/>
    </row>
    <row r="677" spans="2:25">
      <c r="B677" s="9">
        <v>0</v>
      </c>
      <c r="C677" s="3">
        <v>1</v>
      </c>
      <c r="D677" s="9">
        <v>1</v>
      </c>
      <c r="E677" s="3">
        <v>0</v>
      </c>
      <c r="F677" s="14">
        <v>0</v>
      </c>
      <c r="G677" s="13">
        <v>0</v>
      </c>
      <c r="H677" s="13">
        <v>0</v>
      </c>
      <c r="I677" s="13">
        <v>0</v>
      </c>
      <c r="J677" s="13">
        <v>0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  <c r="T677" s="13">
        <v>0</v>
      </c>
      <c r="U677" s="9">
        <v>1</v>
      </c>
      <c r="V677" s="9">
        <v>0</v>
      </c>
      <c r="W677" s="15">
        <f t="shared" si="20"/>
        <v>-0.56875541735043522</v>
      </c>
      <c r="X677" s="16">
        <f t="shared" si="21"/>
        <v>0.36152405537062321</v>
      </c>
      <c r="Y677"/>
    </row>
    <row r="678" spans="2:25">
      <c r="B678" s="9">
        <v>0</v>
      </c>
      <c r="C678" s="3">
        <v>1</v>
      </c>
      <c r="D678" s="9">
        <v>1</v>
      </c>
      <c r="E678" s="3">
        <v>0</v>
      </c>
      <c r="F678" s="14">
        <v>0</v>
      </c>
      <c r="G678" s="13">
        <v>0</v>
      </c>
      <c r="H678" s="13">
        <v>0</v>
      </c>
      <c r="I678" s="13">
        <v>0</v>
      </c>
      <c r="J678" s="13">
        <v>0</v>
      </c>
      <c r="K678" s="13">
        <v>0</v>
      </c>
      <c r="L678" s="13">
        <v>0</v>
      </c>
      <c r="M678" s="13">
        <v>0</v>
      </c>
      <c r="N678" s="13">
        <v>0</v>
      </c>
      <c r="O678" s="13">
        <v>0</v>
      </c>
      <c r="P678" s="13">
        <v>0</v>
      </c>
      <c r="Q678" s="13">
        <v>0</v>
      </c>
      <c r="R678" s="13">
        <v>0</v>
      </c>
      <c r="S678" s="13">
        <v>1</v>
      </c>
      <c r="T678" s="13">
        <v>0</v>
      </c>
      <c r="U678" s="9">
        <v>1</v>
      </c>
      <c r="V678" s="9">
        <v>0</v>
      </c>
      <c r="W678" s="15">
        <f t="shared" si="20"/>
        <v>-1.931826236251033</v>
      </c>
      <c r="X678" s="16">
        <f t="shared" si="21"/>
        <v>0.12654858114613241</v>
      </c>
      <c r="Y678"/>
    </row>
    <row r="679" spans="2:25">
      <c r="B679" s="9">
        <v>0</v>
      </c>
      <c r="C679" s="3">
        <v>1</v>
      </c>
      <c r="D679" s="9">
        <v>1</v>
      </c>
      <c r="E679" s="3">
        <v>0</v>
      </c>
      <c r="F679" s="14">
        <v>0</v>
      </c>
      <c r="G679" s="13">
        <v>0</v>
      </c>
      <c r="H679" s="13">
        <v>1</v>
      </c>
      <c r="I679" s="13">
        <v>0</v>
      </c>
      <c r="J679" s="13">
        <v>0</v>
      </c>
      <c r="K679" s="13">
        <v>0</v>
      </c>
      <c r="L679" s="13">
        <v>0</v>
      </c>
      <c r="M679" s="13">
        <v>0</v>
      </c>
      <c r="N679" s="13">
        <v>0</v>
      </c>
      <c r="O679" s="13">
        <v>0</v>
      </c>
      <c r="P679" s="13">
        <v>0</v>
      </c>
      <c r="Q679" s="13">
        <v>0</v>
      </c>
      <c r="R679" s="13">
        <v>0</v>
      </c>
      <c r="S679" s="13">
        <v>0</v>
      </c>
      <c r="T679" s="13">
        <v>0</v>
      </c>
      <c r="U679" s="9">
        <v>1</v>
      </c>
      <c r="V679" s="9">
        <v>0</v>
      </c>
      <c r="W679" s="15">
        <f t="shared" si="20"/>
        <v>-2.5892683074697298</v>
      </c>
      <c r="X679" s="16">
        <f t="shared" si="21"/>
        <v>6.9832295554005677E-2</v>
      </c>
      <c r="Y679"/>
    </row>
    <row r="680" spans="2:25">
      <c r="B680" s="9">
        <v>0</v>
      </c>
      <c r="C680" s="3">
        <v>0</v>
      </c>
      <c r="D680" s="9">
        <v>0</v>
      </c>
      <c r="E680" s="3">
        <v>1</v>
      </c>
      <c r="F680" s="14">
        <v>0</v>
      </c>
      <c r="G680" s="13">
        <v>0</v>
      </c>
      <c r="H680" s="13">
        <v>0</v>
      </c>
      <c r="I680" s="13">
        <v>0</v>
      </c>
      <c r="J680" s="13">
        <v>0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>
        <v>0</v>
      </c>
      <c r="U680" s="9">
        <v>1</v>
      </c>
      <c r="V680" s="9">
        <v>0</v>
      </c>
      <c r="W680" s="15">
        <f t="shared" si="20"/>
        <v>-0.42487734958655687</v>
      </c>
      <c r="X680" s="16">
        <f t="shared" si="21"/>
        <v>0.39535023429798233</v>
      </c>
      <c r="Y680"/>
    </row>
    <row r="681" spans="2:25">
      <c r="B681" s="9">
        <v>0</v>
      </c>
      <c r="C681" s="3">
        <v>1</v>
      </c>
      <c r="D681" s="9">
        <v>0</v>
      </c>
      <c r="E681" s="3">
        <v>1</v>
      </c>
      <c r="F681" s="14">
        <v>0</v>
      </c>
      <c r="G681" s="13">
        <v>0</v>
      </c>
      <c r="H681" s="13">
        <v>0</v>
      </c>
      <c r="I681" s="13">
        <v>0</v>
      </c>
      <c r="J681" s="13">
        <v>0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13">
        <v>0</v>
      </c>
      <c r="T681" s="13">
        <v>0</v>
      </c>
      <c r="U681" s="9">
        <v>1</v>
      </c>
      <c r="V681" s="9">
        <v>0</v>
      </c>
      <c r="W681" s="15">
        <f t="shared" si="20"/>
        <v>-0.38813888298913796</v>
      </c>
      <c r="X681" s="16">
        <f t="shared" si="21"/>
        <v>0.40416540690293051</v>
      </c>
      <c r="Y681"/>
    </row>
    <row r="682" spans="2:25">
      <c r="B682" s="9">
        <v>0</v>
      </c>
      <c r="C682" s="3">
        <v>1</v>
      </c>
      <c r="D682" s="9">
        <v>0</v>
      </c>
      <c r="E682" s="3">
        <v>1</v>
      </c>
      <c r="F682" s="14">
        <v>0</v>
      </c>
      <c r="G682" s="13">
        <v>0</v>
      </c>
      <c r="H682" s="13">
        <v>0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0</v>
      </c>
      <c r="S682" s="13">
        <v>1</v>
      </c>
      <c r="T682" s="13">
        <v>0</v>
      </c>
      <c r="U682" s="9">
        <v>1</v>
      </c>
      <c r="V682" s="9">
        <v>0</v>
      </c>
      <c r="W682" s="15">
        <f t="shared" si="20"/>
        <v>-1.7512097018897359</v>
      </c>
      <c r="X682" s="16">
        <f t="shared" si="21"/>
        <v>0.1478946842221989</v>
      </c>
      <c r="Y682"/>
    </row>
    <row r="683" spans="2:25">
      <c r="B683" s="9">
        <v>1</v>
      </c>
      <c r="C683" s="3">
        <v>0</v>
      </c>
      <c r="D683" s="9">
        <v>0</v>
      </c>
      <c r="E683" s="3">
        <v>1</v>
      </c>
      <c r="F683" s="14">
        <v>0</v>
      </c>
      <c r="G683" s="13">
        <v>0</v>
      </c>
      <c r="H683" s="13">
        <v>0</v>
      </c>
      <c r="I683" s="13">
        <v>0</v>
      </c>
      <c r="J683" s="13">
        <v>0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>
        <v>0</v>
      </c>
      <c r="U683" s="9">
        <v>1</v>
      </c>
      <c r="V683" s="9">
        <v>0</v>
      </c>
      <c r="W683" s="15">
        <f t="shared" si="20"/>
        <v>-0.72145616970982751</v>
      </c>
      <c r="X683" s="16">
        <f t="shared" si="21"/>
        <v>0.3270724050667928</v>
      </c>
      <c r="Y683"/>
    </row>
    <row r="684" spans="2:25">
      <c r="B684" s="9">
        <v>0</v>
      </c>
      <c r="C684" s="3">
        <v>1</v>
      </c>
      <c r="D684" s="9">
        <v>1</v>
      </c>
      <c r="E684" s="3">
        <v>0</v>
      </c>
      <c r="F684" s="14">
        <v>0</v>
      </c>
      <c r="G684" s="13">
        <v>0</v>
      </c>
      <c r="H684" s="13">
        <v>0</v>
      </c>
      <c r="I684" s="13">
        <v>0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0</v>
      </c>
      <c r="S684" s="13">
        <v>0</v>
      </c>
      <c r="T684" s="13">
        <v>0</v>
      </c>
      <c r="U684" s="9">
        <v>1</v>
      </c>
      <c r="V684" s="9">
        <v>0</v>
      </c>
      <c r="W684" s="15">
        <f t="shared" si="20"/>
        <v>-0.56875541735043522</v>
      </c>
      <c r="X684" s="16">
        <f t="shared" si="21"/>
        <v>0.36152405537062321</v>
      </c>
      <c r="Y684"/>
    </row>
    <row r="685" spans="2:25">
      <c r="B685" s="9">
        <v>0</v>
      </c>
      <c r="C685" s="3">
        <v>1</v>
      </c>
      <c r="D685" s="9">
        <v>1</v>
      </c>
      <c r="E685" s="3">
        <v>0</v>
      </c>
      <c r="F685" s="14">
        <v>0</v>
      </c>
      <c r="G685" s="13">
        <v>0</v>
      </c>
      <c r="H685" s="13">
        <v>0</v>
      </c>
      <c r="I685" s="13">
        <v>0</v>
      </c>
      <c r="J685" s="13">
        <v>0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  <c r="Q685" s="13">
        <v>0</v>
      </c>
      <c r="R685" s="13">
        <v>0</v>
      </c>
      <c r="S685" s="13">
        <v>0</v>
      </c>
      <c r="T685" s="13">
        <v>0</v>
      </c>
      <c r="U685" s="9">
        <v>1</v>
      </c>
      <c r="V685" s="9">
        <v>0</v>
      </c>
      <c r="W685" s="15">
        <f t="shared" si="20"/>
        <v>-0.56875541735043522</v>
      </c>
      <c r="X685" s="16">
        <f t="shared" si="21"/>
        <v>0.36152405537062321</v>
      </c>
      <c r="Y685"/>
    </row>
    <row r="686" spans="2:25">
      <c r="B686" s="9">
        <v>1</v>
      </c>
      <c r="C686" s="3">
        <v>0</v>
      </c>
      <c r="D686" s="9">
        <v>0</v>
      </c>
      <c r="E686" s="3">
        <v>1</v>
      </c>
      <c r="F686" s="14">
        <v>0</v>
      </c>
      <c r="G686" s="13">
        <v>1</v>
      </c>
      <c r="H686" s="13">
        <v>1</v>
      </c>
      <c r="I686" s="13">
        <v>0</v>
      </c>
      <c r="J686" s="13">
        <v>1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1</v>
      </c>
      <c r="S686" s="13">
        <v>0</v>
      </c>
      <c r="T686" s="13">
        <v>0</v>
      </c>
      <c r="U686" s="9">
        <v>1</v>
      </c>
      <c r="V686" s="9">
        <v>0</v>
      </c>
      <c r="W686" s="15">
        <f t="shared" si="20"/>
        <v>-1.6765544256674882</v>
      </c>
      <c r="X686" s="16">
        <f t="shared" si="21"/>
        <v>0.15755225896585462</v>
      </c>
      <c r="Y686"/>
    </row>
    <row r="687" spans="2:25">
      <c r="B687" s="9">
        <v>0</v>
      </c>
      <c r="C687" s="3">
        <v>1</v>
      </c>
      <c r="D687" s="9">
        <v>1</v>
      </c>
      <c r="E687" s="3">
        <v>0</v>
      </c>
      <c r="F687" s="14">
        <v>0</v>
      </c>
      <c r="G687" s="13">
        <v>0</v>
      </c>
      <c r="H687" s="13">
        <v>1</v>
      </c>
      <c r="I687" s="13">
        <v>0</v>
      </c>
      <c r="J687" s="13">
        <v>1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1</v>
      </c>
      <c r="Q687" s="13">
        <v>0</v>
      </c>
      <c r="R687" s="13">
        <v>0</v>
      </c>
      <c r="S687" s="13">
        <v>0</v>
      </c>
      <c r="T687" s="13">
        <v>0</v>
      </c>
      <c r="U687" s="9">
        <v>1</v>
      </c>
      <c r="V687" s="9">
        <v>0</v>
      </c>
      <c r="W687" s="15">
        <f t="shared" si="20"/>
        <v>-1.4820090165999087</v>
      </c>
      <c r="X687" s="16">
        <f t="shared" si="21"/>
        <v>0.18512416096157214</v>
      </c>
      <c r="Y687"/>
    </row>
    <row r="688" spans="2:25">
      <c r="B688" s="9">
        <v>1</v>
      </c>
      <c r="C688" s="3">
        <v>0</v>
      </c>
      <c r="D688" s="9">
        <v>0</v>
      </c>
      <c r="E688" s="3">
        <v>1</v>
      </c>
      <c r="F688" s="14">
        <v>0</v>
      </c>
      <c r="G688" s="13">
        <v>0</v>
      </c>
      <c r="H688" s="13">
        <v>0</v>
      </c>
      <c r="I688" s="13">
        <v>0</v>
      </c>
      <c r="J688" s="13">
        <v>0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0</v>
      </c>
      <c r="S688" s="13">
        <v>0</v>
      </c>
      <c r="T688" s="13">
        <v>0</v>
      </c>
      <c r="U688" s="9">
        <v>1</v>
      </c>
      <c r="V688" s="9">
        <v>0</v>
      </c>
      <c r="W688" s="15">
        <f t="shared" si="20"/>
        <v>-0.72145616970982751</v>
      </c>
      <c r="X688" s="16">
        <f t="shared" si="21"/>
        <v>0.3270724050667928</v>
      </c>
      <c r="Y688"/>
    </row>
    <row r="689" spans="2:25">
      <c r="B689" s="9">
        <v>0</v>
      </c>
      <c r="C689" s="3">
        <v>0</v>
      </c>
      <c r="D689" s="9">
        <v>1</v>
      </c>
      <c r="E689" s="3">
        <v>0</v>
      </c>
      <c r="F689" s="14">
        <v>0</v>
      </c>
      <c r="G689" s="13">
        <v>1</v>
      </c>
      <c r="H689" s="13">
        <v>0</v>
      </c>
      <c r="I689" s="13">
        <v>0</v>
      </c>
      <c r="J689" s="13">
        <v>0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  <c r="Q689" s="13">
        <v>0</v>
      </c>
      <c r="R689" s="13">
        <v>0</v>
      </c>
      <c r="S689" s="13">
        <v>0</v>
      </c>
      <c r="T689" s="13">
        <v>0</v>
      </c>
      <c r="U689" s="9">
        <v>1</v>
      </c>
      <c r="V689" s="9">
        <v>0</v>
      </c>
      <c r="W689" s="15">
        <f t="shared" si="20"/>
        <v>-3.3774978433630705</v>
      </c>
      <c r="X689" s="16">
        <f t="shared" si="21"/>
        <v>3.3006162270547541E-2</v>
      </c>
      <c r="Y689"/>
    </row>
    <row r="690" spans="2:25">
      <c r="B690" s="9">
        <v>0</v>
      </c>
      <c r="C690" s="3">
        <v>1</v>
      </c>
      <c r="D690" s="9">
        <v>0</v>
      </c>
      <c r="E690" s="3">
        <v>0</v>
      </c>
      <c r="F690" s="14">
        <v>0</v>
      </c>
      <c r="G690" s="13">
        <v>0</v>
      </c>
      <c r="H690" s="13">
        <v>0</v>
      </c>
      <c r="I690" s="13">
        <v>0</v>
      </c>
      <c r="J690" s="13">
        <v>0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0</v>
      </c>
      <c r="U690" s="9">
        <v>1</v>
      </c>
      <c r="V690" s="9">
        <v>0</v>
      </c>
      <c r="W690" s="15">
        <f t="shared" si="20"/>
        <v>-0.41391343090060456</v>
      </c>
      <c r="X690" s="16">
        <f t="shared" si="21"/>
        <v>0.39797412610304883</v>
      </c>
      <c r="Y690"/>
    </row>
    <row r="691" spans="2:25">
      <c r="B691" s="9">
        <v>1</v>
      </c>
      <c r="C691" s="3">
        <v>0</v>
      </c>
      <c r="D691" s="9">
        <v>1</v>
      </c>
      <c r="E691" s="3">
        <v>0</v>
      </c>
      <c r="F691" s="14">
        <v>0</v>
      </c>
      <c r="G691" s="13">
        <v>0</v>
      </c>
      <c r="H691" s="13">
        <v>0</v>
      </c>
      <c r="I691" s="13">
        <v>0</v>
      </c>
      <c r="J691" s="13">
        <v>0</v>
      </c>
      <c r="K691" s="13">
        <v>0</v>
      </c>
      <c r="L691" s="13">
        <v>0</v>
      </c>
      <c r="M691" s="13">
        <v>0</v>
      </c>
      <c r="N691" s="13">
        <v>0</v>
      </c>
      <c r="O691" s="13">
        <v>0</v>
      </c>
      <c r="P691" s="13">
        <v>1</v>
      </c>
      <c r="Q691" s="13">
        <v>0</v>
      </c>
      <c r="R691" s="13">
        <v>0</v>
      </c>
      <c r="S691" s="13">
        <v>0</v>
      </c>
      <c r="T691" s="13">
        <v>0</v>
      </c>
      <c r="U691" s="9">
        <v>1</v>
      </c>
      <c r="V691" s="9">
        <v>0</v>
      </c>
      <c r="W691" s="15">
        <f t="shared" si="20"/>
        <v>-2.3321111420961409</v>
      </c>
      <c r="X691" s="16">
        <f t="shared" si="21"/>
        <v>8.8498217259638828E-2</v>
      </c>
      <c r="Y691"/>
    </row>
    <row r="692" spans="2:25">
      <c r="B692" s="9">
        <v>1</v>
      </c>
      <c r="C692" s="3">
        <v>0</v>
      </c>
      <c r="D692" s="9">
        <v>0</v>
      </c>
      <c r="E692" s="3">
        <v>1</v>
      </c>
      <c r="F692" s="14">
        <v>0</v>
      </c>
      <c r="G692" s="13">
        <v>1</v>
      </c>
      <c r="H692" s="13">
        <v>1</v>
      </c>
      <c r="I692" s="13">
        <v>0</v>
      </c>
      <c r="J692" s="13">
        <v>0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3">
        <v>0</v>
      </c>
      <c r="R692" s="13">
        <v>0</v>
      </c>
      <c r="S692" s="13">
        <v>0</v>
      </c>
      <c r="T692" s="13">
        <v>1</v>
      </c>
      <c r="U692" s="9">
        <v>1</v>
      </c>
      <c r="V692" s="9">
        <v>0</v>
      </c>
      <c r="W692" s="15">
        <f t="shared" si="20"/>
        <v>-3.3886462774617527</v>
      </c>
      <c r="X692" s="16">
        <f t="shared" si="21"/>
        <v>3.2652186975069719E-2</v>
      </c>
      <c r="Y692"/>
    </row>
    <row r="693" spans="2:25">
      <c r="B693" s="9">
        <v>1</v>
      </c>
      <c r="C693" s="3">
        <v>0</v>
      </c>
      <c r="D693" s="9">
        <v>1</v>
      </c>
      <c r="E693" s="3">
        <v>0</v>
      </c>
      <c r="F693" s="14">
        <v>0</v>
      </c>
      <c r="G693" s="13">
        <v>0</v>
      </c>
      <c r="H693" s="13">
        <v>1</v>
      </c>
      <c r="I693" s="13">
        <v>0</v>
      </c>
      <c r="J693" s="13">
        <v>0</v>
      </c>
      <c r="K693" s="13">
        <v>0</v>
      </c>
      <c r="L693" s="13">
        <v>0</v>
      </c>
      <c r="M693" s="13">
        <v>0</v>
      </c>
      <c r="N693" s="13">
        <v>0</v>
      </c>
      <c r="O693" s="13">
        <v>0</v>
      </c>
      <c r="P693" s="13">
        <v>0</v>
      </c>
      <c r="Q693" s="13">
        <v>0</v>
      </c>
      <c r="R693" s="13">
        <v>0</v>
      </c>
      <c r="S693" s="13">
        <v>0</v>
      </c>
      <c r="T693" s="13">
        <v>0</v>
      </c>
      <c r="U693" s="9">
        <v>1</v>
      </c>
      <c r="V693" s="9">
        <v>0</v>
      </c>
      <c r="W693" s="15">
        <f t="shared" si="20"/>
        <v>-2.9225855941904193</v>
      </c>
      <c r="X693" s="16">
        <f t="shared" si="21"/>
        <v>5.1048303103897769E-2</v>
      </c>
      <c r="Y693"/>
    </row>
    <row r="694" spans="2:25">
      <c r="B694" s="9">
        <v>0</v>
      </c>
      <c r="C694" s="3">
        <v>1</v>
      </c>
      <c r="D694" s="9">
        <v>1</v>
      </c>
      <c r="E694" s="3">
        <v>0</v>
      </c>
      <c r="F694" s="14">
        <v>0</v>
      </c>
      <c r="G694" s="13">
        <v>1</v>
      </c>
      <c r="H694" s="13">
        <v>0</v>
      </c>
      <c r="I694" s="13">
        <v>0</v>
      </c>
      <c r="J694" s="13">
        <v>1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0</v>
      </c>
      <c r="Q694" s="13">
        <v>0</v>
      </c>
      <c r="R694" s="13">
        <v>0</v>
      </c>
      <c r="S694" s="13">
        <v>0</v>
      </c>
      <c r="T694" s="13">
        <v>0</v>
      </c>
      <c r="U694" s="9">
        <v>1</v>
      </c>
      <c r="V694" s="9">
        <v>0</v>
      </c>
      <c r="W694" s="15">
        <f t="shared" si="20"/>
        <v>-0.80346164787081464</v>
      </c>
      <c r="X694" s="16">
        <f t="shared" si="21"/>
        <v>0.30928552620332606</v>
      </c>
      <c r="Y694"/>
    </row>
    <row r="695" spans="2:25">
      <c r="B695" s="9">
        <v>0</v>
      </c>
      <c r="C695" s="3">
        <v>1</v>
      </c>
      <c r="D695" s="9">
        <v>1</v>
      </c>
      <c r="E695" s="3">
        <v>0</v>
      </c>
      <c r="F695" s="14">
        <v>0</v>
      </c>
      <c r="G695" s="13">
        <v>0</v>
      </c>
      <c r="H695" s="13">
        <v>0</v>
      </c>
      <c r="I695" s="13">
        <v>0</v>
      </c>
      <c r="J695" s="13">
        <v>0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0</v>
      </c>
      <c r="Q695" s="13">
        <v>0</v>
      </c>
      <c r="R695" s="13">
        <v>0</v>
      </c>
      <c r="S695" s="13">
        <v>1</v>
      </c>
      <c r="T695" s="13">
        <v>0</v>
      </c>
      <c r="U695" s="9">
        <v>1</v>
      </c>
      <c r="V695" s="9">
        <v>0</v>
      </c>
      <c r="W695" s="15">
        <f t="shared" si="20"/>
        <v>-1.931826236251033</v>
      </c>
      <c r="X695" s="16">
        <f t="shared" si="21"/>
        <v>0.12654858114613241</v>
      </c>
      <c r="Y695"/>
    </row>
    <row r="696" spans="2:25">
      <c r="B696" s="9">
        <v>0</v>
      </c>
      <c r="C696" s="3">
        <v>1</v>
      </c>
      <c r="D696" s="9">
        <v>0</v>
      </c>
      <c r="E696" s="3">
        <v>1</v>
      </c>
      <c r="F696" s="14">
        <v>0</v>
      </c>
      <c r="G696" s="13">
        <v>0</v>
      </c>
      <c r="H696" s="13">
        <v>0</v>
      </c>
      <c r="I696" s="13">
        <v>0</v>
      </c>
      <c r="J696" s="13">
        <v>0</v>
      </c>
      <c r="K696" s="13">
        <v>0</v>
      </c>
      <c r="L696" s="13">
        <v>0</v>
      </c>
      <c r="M696" s="13">
        <v>0</v>
      </c>
      <c r="N696" s="13">
        <v>0</v>
      </c>
      <c r="O696" s="13">
        <v>0</v>
      </c>
      <c r="P696" s="13">
        <v>0</v>
      </c>
      <c r="Q696" s="13">
        <v>0</v>
      </c>
      <c r="R696" s="13">
        <v>0</v>
      </c>
      <c r="S696" s="13">
        <v>0</v>
      </c>
      <c r="T696" s="13">
        <v>0</v>
      </c>
      <c r="U696" s="9">
        <v>1</v>
      </c>
      <c r="V696" s="9">
        <v>0</v>
      </c>
      <c r="W696" s="15">
        <f t="shared" si="20"/>
        <v>-0.38813888298913796</v>
      </c>
      <c r="X696" s="16">
        <f t="shared" si="21"/>
        <v>0.40416540690293051</v>
      </c>
      <c r="Y696"/>
    </row>
    <row r="697" spans="2:25">
      <c r="B697" s="9">
        <v>0</v>
      </c>
      <c r="C697" s="3">
        <v>1</v>
      </c>
      <c r="D697" s="9">
        <v>1</v>
      </c>
      <c r="E697" s="3">
        <v>0</v>
      </c>
      <c r="F697" s="14">
        <v>0</v>
      </c>
      <c r="G697" s="13">
        <v>1</v>
      </c>
      <c r="H697" s="13">
        <v>1</v>
      </c>
      <c r="I697" s="13">
        <v>0</v>
      </c>
      <c r="J697" s="13">
        <v>0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1</v>
      </c>
      <c r="Q697" s="13">
        <v>0</v>
      </c>
      <c r="R697" s="13">
        <v>0</v>
      </c>
      <c r="S697" s="13">
        <v>0</v>
      </c>
      <c r="T697" s="13">
        <v>0</v>
      </c>
      <c r="U697" s="9">
        <v>1</v>
      </c>
      <c r="V697" s="9">
        <v>0</v>
      </c>
      <c r="W697" s="15">
        <f t="shared" si="20"/>
        <v>-6.7913107049099617</v>
      </c>
      <c r="X697" s="16">
        <f t="shared" si="21"/>
        <v>1.1222344129566443E-3</v>
      </c>
      <c r="Y697"/>
    </row>
    <row r="698" spans="2:25">
      <c r="B698" s="9">
        <v>0</v>
      </c>
      <c r="C698" s="3">
        <v>1</v>
      </c>
      <c r="D698" s="9">
        <v>1</v>
      </c>
      <c r="E698" s="3">
        <v>0</v>
      </c>
      <c r="F698" s="14">
        <v>0</v>
      </c>
      <c r="G698" s="13">
        <v>0</v>
      </c>
      <c r="H698" s="13">
        <v>0</v>
      </c>
      <c r="I698" s="13">
        <v>0</v>
      </c>
      <c r="J698" s="13">
        <v>0</v>
      </c>
      <c r="K698" s="13">
        <v>0</v>
      </c>
      <c r="L698" s="13">
        <v>0</v>
      </c>
      <c r="M698" s="13">
        <v>0</v>
      </c>
      <c r="N698" s="13">
        <v>0</v>
      </c>
      <c r="O698" s="13">
        <v>0</v>
      </c>
      <c r="P698" s="13">
        <v>0</v>
      </c>
      <c r="Q698" s="13">
        <v>0</v>
      </c>
      <c r="R698" s="13">
        <v>0</v>
      </c>
      <c r="S698" s="13">
        <v>0</v>
      </c>
      <c r="T698" s="13">
        <v>0</v>
      </c>
      <c r="U698" s="9">
        <v>1</v>
      </c>
      <c r="V698" s="9">
        <v>0</v>
      </c>
      <c r="W698" s="15">
        <f t="shared" si="20"/>
        <v>-0.56875541735043522</v>
      </c>
      <c r="X698" s="16">
        <f t="shared" si="21"/>
        <v>0.36152405537062321</v>
      </c>
      <c r="Y698"/>
    </row>
    <row r="699" spans="2:25">
      <c r="B699" s="9">
        <v>0</v>
      </c>
      <c r="C699" s="3">
        <v>0</v>
      </c>
      <c r="D699" s="9">
        <v>0</v>
      </c>
      <c r="E699" s="3">
        <v>1</v>
      </c>
      <c r="F699" s="14">
        <v>0</v>
      </c>
      <c r="G699" s="13">
        <v>0</v>
      </c>
      <c r="H699" s="13">
        <v>0</v>
      </c>
      <c r="I699" s="13">
        <v>0</v>
      </c>
      <c r="J699" s="13">
        <v>0</v>
      </c>
      <c r="K699" s="13">
        <v>0</v>
      </c>
      <c r="L699" s="13">
        <v>0</v>
      </c>
      <c r="M699" s="13">
        <v>0</v>
      </c>
      <c r="N699" s="13">
        <v>0</v>
      </c>
      <c r="O699" s="13">
        <v>1</v>
      </c>
      <c r="P699" s="13">
        <v>0</v>
      </c>
      <c r="Q699" s="13">
        <v>0</v>
      </c>
      <c r="R699" s="13">
        <v>0</v>
      </c>
      <c r="S699" s="13">
        <v>0</v>
      </c>
      <c r="T699" s="13">
        <v>0</v>
      </c>
      <c r="U699" s="9">
        <v>1</v>
      </c>
      <c r="V699" s="9">
        <v>0</v>
      </c>
      <c r="W699" s="15">
        <f t="shared" si="20"/>
        <v>1.0360857598195912</v>
      </c>
      <c r="X699" s="16">
        <f t="shared" si="21"/>
        <v>0.7380940450057808</v>
      </c>
      <c r="Y699"/>
    </row>
    <row r="700" spans="2:25">
      <c r="B700" s="9">
        <v>0</v>
      </c>
      <c r="C700" s="3">
        <v>1</v>
      </c>
      <c r="D700" s="9">
        <v>1</v>
      </c>
      <c r="E700" s="3">
        <v>0</v>
      </c>
      <c r="F700" s="14">
        <v>0</v>
      </c>
      <c r="G700" s="13">
        <v>0</v>
      </c>
      <c r="H700" s="13">
        <v>1</v>
      </c>
      <c r="I700" s="13">
        <v>0</v>
      </c>
      <c r="J700" s="13">
        <v>0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1</v>
      </c>
      <c r="Q700" s="13">
        <v>0</v>
      </c>
      <c r="R700" s="13">
        <v>0</v>
      </c>
      <c r="S700" s="13">
        <v>0</v>
      </c>
      <c r="T700" s="13">
        <v>0</v>
      </c>
      <c r="U700" s="9">
        <v>1</v>
      </c>
      <c r="V700" s="9">
        <v>0</v>
      </c>
      <c r="W700" s="15">
        <f t="shared" si="20"/>
        <v>-4.0193067454947453</v>
      </c>
      <c r="X700" s="16">
        <f t="shared" si="21"/>
        <v>1.7648355199188233E-2</v>
      </c>
      <c r="Y700"/>
    </row>
    <row r="701" spans="2:25">
      <c r="B701" s="9">
        <v>1</v>
      </c>
      <c r="C701" s="3">
        <v>0</v>
      </c>
      <c r="D701" s="9">
        <v>1</v>
      </c>
      <c r="E701" s="3">
        <v>0</v>
      </c>
      <c r="F701" s="14">
        <v>0</v>
      </c>
      <c r="G701" s="13">
        <v>0</v>
      </c>
      <c r="H701" s="13">
        <v>1</v>
      </c>
      <c r="I701" s="13">
        <v>0</v>
      </c>
      <c r="J701" s="13">
        <v>0</v>
      </c>
      <c r="K701" s="13">
        <v>0</v>
      </c>
      <c r="L701" s="13">
        <v>0</v>
      </c>
      <c r="M701" s="13">
        <v>0</v>
      </c>
      <c r="N701" s="13">
        <v>0</v>
      </c>
      <c r="O701" s="13">
        <v>0</v>
      </c>
      <c r="P701" s="13">
        <v>1</v>
      </c>
      <c r="Q701" s="13">
        <v>0</v>
      </c>
      <c r="R701" s="13">
        <v>0</v>
      </c>
      <c r="S701" s="13">
        <v>0</v>
      </c>
      <c r="T701" s="13">
        <v>0</v>
      </c>
      <c r="U701" s="9">
        <v>1</v>
      </c>
      <c r="V701" s="9">
        <v>0</v>
      </c>
      <c r="W701" s="15">
        <f t="shared" si="20"/>
        <v>-4.3526240322154353</v>
      </c>
      <c r="X701" s="16">
        <f t="shared" si="21"/>
        <v>1.2709381357360472E-2</v>
      </c>
      <c r="Y701"/>
    </row>
    <row r="702" spans="2:25">
      <c r="B702" s="9">
        <v>0</v>
      </c>
      <c r="C702" s="3">
        <v>1</v>
      </c>
      <c r="D702" s="9">
        <v>1</v>
      </c>
      <c r="E702" s="3">
        <v>0</v>
      </c>
      <c r="F702" s="14">
        <v>0</v>
      </c>
      <c r="G702" s="13">
        <v>0</v>
      </c>
      <c r="H702" s="13">
        <v>1</v>
      </c>
      <c r="I702" s="13">
        <v>0</v>
      </c>
      <c r="J702" s="13">
        <v>0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9">
        <v>1</v>
      </c>
      <c r="V702" s="9">
        <v>0</v>
      </c>
      <c r="W702" s="15">
        <f t="shared" si="20"/>
        <v>-2.5892683074697298</v>
      </c>
      <c r="X702" s="16">
        <f t="shared" si="21"/>
        <v>6.9832295554005677E-2</v>
      </c>
      <c r="Y702"/>
    </row>
    <row r="703" spans="2:25">
      <c r="B703" s="9">
        <v>1</v>
      </c>
      <c r="C703" s="3">
        <v>0</v>
      </c>
      <c r="D703" s="9">
        <v>1</v>
      </c>
      <c r="E703" s="3">
        <v>0</v>
      </c>
      <c r="F703" s="14">
        <v>0</v>
      </c>
      <c r="G703" s="13">
        <v>0</v>
      </c>
      <c r="H703" s="13">
        <v>1</v>
      </c>
      <c r="I703" s="13">
        <v>0</v>
      </c>
      <c r="J703" s="13">
        <v>0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  <c r="S703" s="13">
        <v>0</v>
      </c>
      <c r="T703" s="13">
        <v>0</v>
      </c>
      <c r="U703" s="9">
        <v>1</v>
      </c>
      <c r="V703" s="9">
        <v>0</v>
      </c>
      <c r="W703" s="15">
        <f t="shared" si="20"/>
        <v>-2.9225855941904193</v>
      </c>
      <c r="X703" s="16">
        <f t="shared" si="21"/>
        <v>5.1048303103897769E-2</v>
      </c>
      <c r="Y703"/>
    </row>
    <row r="704" spans="2:25">
      <c r="B704" s="9">
        <v>1</v>
      </c>
      <c r="C704" s="3">
        <v>0</v>
      </c>
      <c r="D704" s="9">
        <v>1</v>
      </c>
      <c r="E704" s="3">
        <v>0</v>
      </c>
      <c r="F704" s="14">
        <v>0</v>
      </c>
      <c r="G704" s="13">
        <v>0</v>
      </c>
      <c r="H704" s="13">
        <v>0</v>
      </c>
      <c r="I704" s="13">
        <v>0</v>
      </c>
      <c r="J704" s="13">
        <v>0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0</v>
      </c>
      <c r="Q704" s="13">
        <v>0</v>
      </c>
      <c r="R704" s="13">
        <v>0</v>
      </c>
      <c r="S704" s="13">
        <v>0</v>
      </c>
      <c r="T704" s="13">
        <v>0</v>
      </c>
      <c r="U704" s="9">
        <v>1</v>
      </c>
      <c r="V704" s="9">
        <v>0</v>
      </c>
      <c r="W704" s="15">
        <f t="shared" si="20"/>
        <v>-0.90207270407112472</v>
      </c>
      <c r="X704" s="16">
        <f t="shared" si="21"/>
        <v>0.28862474235914876</v>
      </c>
      <c r="Y704"/>
    </row>
    <row r="705" spans="2:25">
      <c r="B705" s="9">
        <v>0</v>
      </c>
      <c r="C705" s="3">
        <v>1</v>
      </c>
      <c r="D705" s="9">
        <v>0</v>
      </c>
      <c r="E705" s="3">
        <v>1</v>
      </c>
      <c r="F705" s="14">
        <v>0</v>
      </c>
      <c r="G705" s="13">
        <v>0</v>
      </c>
      <c r="H705" s="13">
        <v>1</v>
      </c>
      <c r="I705" s="13">
        <v>0</v>
      </c>
      <c r="J705" s="13">
        <v>0</v>
      </c>
      <c r="K705" s="13">
        <v>0</v>
      </c>
      <c r="L705" s="13">
        <v>0</v>
      </c>
      <c r="M705" s="13">
        <v>0</v>
      </c>
      <c r="N705" s="13">
        <v>0</v>
      </c>
      <c r="O705" s="13">
        <v>1</v>
      </c>
      <c r="P705" s="13">
        <v>0</v>
      </c>
      <c r="Q705" s="13">
        <v>0</v>
      </c>
      <c r="R705" s="13">
        <v>0</v>
      </c>
      <c r="S705" s="13">
        <v>0</v>
      </c>
      <c r="T705" s="13">
        <v>0</v>
      </c>
      <c r="U705" s="9">
        <v>1</v>
      </c>
      <c r="V705" s="9">
        <v>0</v>
      </c>
      <c r="W705" s="15">
        <f t="shared" si="20"/>
        <v>-0.94768866370228444</v>
      </c>
      <c r="X705" s="16">
        <f t="shared" si="21"/>
        <v>0.27934988785258213</v>
      </c>
      <c r="Y705"/>
    </row>
    <row r="706" spans="2:25">
      <c r="B706" s="9">
        <v>0</v>
      </c>
      <c r="C706" s="3">
        <v>1</v>
      </c>
      <c r="D706" s="9">
        <v>0</v>
      </c>
      <c r="E706" s="3">
        <v>1</v>
      </c>
      <c r="F706" s="14">
        <v>0</v>
      </c>
      <c r="G706" s="13">
        <v>0</v>
      </c>
      <c r="H706" s="13">
        <v>1</v>
      </c>
      <c r="I706" s="13">
        <v>0</v>
      </c>
      <c r="J706" s="13">
        <v>0</v>
      </c>
      <c r="K706" s="13">
        <v>0</v>
      </c>
      <c r="L706" s="13">
        <v>0</v>
      </c>
      <c r="M706" s="13">
        <v>0</v>
      </c>
      <c r="N706" s="13">
        <v>0</v>
      </c>
      <c r="O706" s="13">
        <v>0</v>
      </c>
      <c r="P706" s="13">
        <v>0</v>
      </c>
      <c r="Q706" s="13">
        <v>0</v>
      </c>
      <c r="R706" s="13">
        <v>0</v>
      </c>
      <c r="S706" s="13">
        <v>0</v>
      </c>
      <c r="T706" s="13">
        <v>0</v>
      </c>
      <c r="U706" s="9">
        <v>1</v>
      </c>
      <c r="V706" s="9">
        <v>0</v>
      </c>
      <c r="W706" s="15">
        <f t="shared" si="20"/>
        <v>-2.4086517731084323</v>
      </c>
      <c r="X706" s="16">
        <f t="shared" si="21"/>
        <v>8.2515330300815856E-2</v>
      </c>
      <c r="Y706"/>
    </row>
    <row r="707" spans="2:25">
      <c r="B707" s="9">
        <v>1</v>
      </c>
      <c r="C707" s="3">
        <v>0</v>
      </c>
      <c r="D707" s="9">
        <v>0</v>
      </c>
      <c r="E707" s="3">
        <v>1</v>
      </c>
      <c r="F707" s="14">
        <v>0</v>
      </c>
      <c r="G707" s="13">
        <v>0</v>
      </c>
      <c r="H707" s="13">
        <v>0</v>
      </c>
      <c r="I707" s="13">
        <v>0</v>
      </c>
      <c r="J707" s="13">
        <v>0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0</v>
      </c>
      <c r="Q707" s="13">
        <v>0</v>
      </c>
      <c r="R707" s="13">
        <v>0</v>
      </c>
      <c r="S707" s="13">
        <v>1</v>
      </c>
      <c r="T707" s="13">
        <v>0</v>
      </c>
      <c r="U707" s="9">
        <v>1</v>
      </c>
      <c r="V707" s="9">
        <v>0</v>
      </c>
      <c r="W707" s="15">
        <f t="shared" si="20"/>
        <v>-2.0845269886104254</v>
      </c>
      <c r="X707" s="16">
        <f t="shared" si="21"/>
        <v>0.1106098371842299</v>
      </c>
      <c r="Y707"/>
    </row>
    <row r="708" spans="2:25">
      <c r="B708" s="9">
        <v>0</v>
      </c>
      <c r="C708" s="3">
        <v>1</v>
      </c>
      <c r="D708" s="9">
        <v>0</v>
      </c>
      <c r="E708" s="3">
        <v>1</v>
      </c>
      <c r="F708" s="14">
        <v>0</v>
      </c>
      <c r="G708" s="13">
        <v>0</v>
      </c>
      <c r="H708" s="13">
        <v>1</v>
      </c>
      <c r="I708" s="13">
        <v>0</v>
      </c>
      <c r="J708" s="13">
        <v>0</v>
      </c>
      <c r="K708" s="13">
        <v>0</v>
      </c>
      <c r="L708" s="13">
        <v>0</v>
      </c>
      <c r="M708" s="13">
        <v>0</v>
      </c>
      <c r="N708" s="13">
        <v>0</v>
      </c>
      <c r="O708" s="13">
        <v>0</v>
      </c>
      <c r="P708" s="13">
        <v>0</v>
      </c>
      <c r="Q708" s="13">
        <v>0</v>
      </c>
      <c r="R708" s="13">
        <v>0</v>
      </c>
      <c r="S708" s="13">
        <v>1</v>
      </c>
      <c r="T708" s="13">
        <v>1</v>
      </c>
      <c r="U708" s="9">
        <v>1</v>
      </c>
      <c r="V708" s="9">
        <v>0</v>
      </c>
      <c r="W708" s="15">
        <f t="shared" si="20"/>
        <v>-1.6463958502264449</v>
      </c>
      <c r="X708" s="16">
        <f t="shared" si="21"/>
        <v>0.16159665587514049</v>
      </c>
      <c r="Y708"/>
    </row>
    <row r="709" spans="2:25">
      <c r="B709" s="9">
        <v>0</v>
      </c>
      <c r="C709" s="3">
        <v>1</v>
      </c>
      <c r="D709" s="9">
        <v>0</v>
      </c>
      <c r="E709" s="3">
        <v>1</v>
      </c>
      <c r="F709" s="14">
        <v>0</v>
      </c>
      <c r="G709" s="13">
        <v>0</v>
      </c>
      <c r="H709" s="13">
        <v>0</v>
      </c>
      <c r="I709" s="13">
        <v>0</v>
      </c>
      <c r="J709" s="13">
        <v>0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>
        <v>0</v>
      </c>
      <c r="U709" s="9">
        <v>1</v>
      </c>
      <c r="V709" s="9">
        <v>0</v>
      </c>
      <c r="W709" s="15">
        <f t="shared" si="20"/>
        <v>-0.38813888298913796</v>
      </c>
      <c r="X709" s="16">
        <f t="shared" si="21"/>
        <v>0.40416540690293051</v>
      </c>
      <c r="Y709"/>
    </row>
    <row r="710" spans="2:25">
      <c r="B710" s="9">
        <v>1</v>
      </c>
      <c r="C710" s="3">
        <v>0</v>
      </c>
      <c r="D710" s="9">
        <v>0</v>
      </c>
      <c r="E710" s="3">
        <v>1</v>
      </c>
      <c r="F710" s="14">
        <v>0</v>
      </c>
      <c r="G710" s="13">
        <v>0</v>
      </c>
      <c r="H710" s="13">
        <v>0</v>
      </c>
      <c r="I710" s="13">
        <v>0</v>
      </c>
      <c r="J710" s="13">
        <v>0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1</v>
      </c>
      <c r="Q710" s="13">
        <v>0</v>
      </c>
      <c r="R710" s="13">
        <v>0</v>
      </c>
      <c r="S710" s="13">
        <v>0</v>
      </c>
      <c r="T710" s="13">
        <v>0</v>
      </c>
      <c r="U710" s="9">
        <v>1</v>
      </c>
      <c r="V710" s="9">
        <v>0</v>
      </c>
      <c r="W710" s="15">
        <f t="shared" ref="W710:W773" si="22">SUMPRODUCT(B$2:U$2,B710:U710)</f>
        <v>-2.1514946077348438</v>
      </c>
      <c r="X710" s="16">
        <f t="shared" ref="X710:X773" si="23">EXP(W710)/(1+EXP(W710))</f>
        <v>0.1041916402483421</v>
      </c>
      <c r="Y710"/>
    </row>
    <row r="711" spans="2:25">
      <c r="B711" s="9">
        <v>0</v>
      </c>
      <c r="C711" s="3">
        <v>0</v>
      </c>
      <c r="D711" s="9">
        <v>1</v>
      </c>
      <c r="E711" s="3">
        <v>0</v>
      </c>
      <c r="F711" s="14">
        <v>0</v>
      </c>
      <c r="G711" s="13">
        <v>0</v>
      </c>
      <c r="H711" s="13">
        <v>0</v>
      </c>
      <c r="I711" s="13">
        <v>0</v>
      </c>
      <c r="J711" s="13">
        <v>0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  <c r="T711" s="13">
        <v>0</v>
      </c>
      <c r="U711" s="9">
        <v>1</v>
      </c>
      <c r="V711" s="9">
        <v>0</v>
      </c>
      <c r="W711" s="15">
        <f t="shared" si="22"/>
        <v>-0.60549388394785408</v>
      </c>
      <c r="X711" s="16">
        <f t="shared" si="23"/>
        <v>0.35308778786650041</v>
      </c>
      <c r="Y711"/>
    </row>
    <row r="712" spans="2:25">
      <c r="B712" s="9">
        <v>1</v>
      </c>
      <c r="C712" s="3">
        <v>0</v>
      </c>
      <c r="D712" s="9">
        <v>0</v>
      </c>
      <c r="E712" s="3">
        <v>0</v>
      </c>
      <c r="F712" s="14">
        <v>0</v>
      </c>
      <c r="G712" s="13">
        <v>0</v>
      </c>
      <c r="H712" s="13">
        <v>0</v>
      </c>
      <c r="I712" s="13">
        <v>0</v>
      </c>
      <c r="J712" s="13">
        <v>0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  <c r="Q712" s="13">
        <v>0</v>
      </c>
      <c r="R712" s="13">
        <v>1</v>
      </c>
      <c r="S712" s="13">
        <v>0</v>
      </c>
      <c r="T712" s="13">
        <v>0</v>
      </c>
      <c r="U712" s="9">
        <v>1</v>
      </c>
      <c r="V712" s="9">
        <v>0</v>
      </c>
      <c r="W712" s="15">
        <f t="shared" si="22"/>
        <v>0.55289014706071871</v>
      </c>
      <c r="X712" s="16">
        <f t="shared" si="23"/>
        <v>0.63480586690544649</v>
      </c>
      <c r="Y712"/>
    </row>
    <row r="713" spans="2:25">
      <c r="B713" s="9">
        <v>0</v>
      </c>
      <c r="C713" s="3">
        <v>0</v>
      </c>
      <c r="D713" s="9">
        <v>0</v>
      </c>
      <c r="E713" s="3">
        <v>1</v>
      </c>
      <c r="F713" s="14">
        <v>0</v>
      </c>
      <c r="G713" s="13">
        <v>1</v>
      </c>
      <c r="H713" s="13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1</v>
      </c>
      <c r="Q713" s="13">
        <v>0</v>
      </c>
      <c r="R713" s="13">
        <v>0</v>
      </c>
      <c r="S713" s="13">
        <v>0</v>
      </c>
      <c r="T713" s="13">
        <v>0</v>
      </c>
      <c r="U713" s="9">
        <v>1</v>
      </c>
      <c r="V713" s="9">
        <v>0</v>
      </c>
      <c r="W713" s="15">
        <f t="shared" si="22"/>
        <v>-4.6269197470267889</v>
      </c>
      <c r="X713" s="16">
        <f t="shared" si="23"/>
        <v>9.6900369690306031E-3</v>
      </c>
      <c r="Y713"/>
    </row>
    <row r="714" spans="2:25">
      <c r="B714" s="9">
        <v>1</v>
      </c>
      <c r="C714" s="3">
        <v>0</v>
      </c>
      <c r="D714" s="9">
        <v>0</v>
      </c>
      <c r="E714" s="3">
        <v>0</v>
      </c>
      <c r="F714" s="14">
        <v>0</v>
      </c>
      <c r="G714" s="13">
        <v>0</v>
      </c>
      <c r="H714" s="13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3">
        <v>0</v>
      </c>
      <c r="O714" s="13">
        <v>0</v>
      </c>
      <c r="P714" s="13">
        <v>0</v>
      </c>
      <c r="Q714" s="13">
        <v>0</v>
      </c>
      <c r="R714" s="13">
        <v>0</v>
      </c>
      <c r="S714" s="13">
        <v>1</v>
      </c>
      <c r="T714" s="13">
        <v>0</v>
      </c>
      <c r="U714" s="9">
        <v>1</v>
      </c>
      <c r="V714" s="9">
        <v>0</v>
      </c>
      <c r="W714" s="15">
        <f t="shared" si="22"/>
        <v>-2.110301536521892</v>
      </c>
      <c r="X714" s="16">
        <f t="shared" si="23"/>
        <v>0.1080995909631229</v>
      </c>
      <c r="Y714"/>
    </row>
    <row r="715" spans="2:25">
      <c r="B715" s="9">
        <v>0</v>
      </c>
      <c r="C715" s="3">
        <v>0</v>
      </c>
      <c r="D715" s="9">
        <v>1</v>
      </c>
      <c r="E715" s="3">
        <v>0</v>
      </c>
      <c r="F715" s="14">
        <v>0</v>
      </c>
      <c r="G715" s="13">
        <v>0</v>
      </c>
      <c r="H715" s="13">
        <v>1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3">
        <v>0</v>
      </c>
      <c r="R715" s="13">
        <v>0</v>
      </c>
      <c r="S715" s="13">
        <v>0</v>
      </c>
      <c r="T715" s="13">
        <v>0</v>
      </c>
      <c r="U715" s="9">
        <v>1</v>
      </c>
      <c r="V715" s="9">
        <v>0</v>
      </c>
      <c r="W715" s="15">
        <f t="shared" si="22"/>
        <v>-2.6260067740671484</v>
      </c>
      <c r="X715" s="16">
        <f t="shared" si="23"/>
        <v>6.7483307946513513E-2</v>
      </c>
      <c r="Y715"/>
    </row>
    <row r="716" spans="2:25">
      <c r="B716" s="9">
        <v>0</v>
      </c>
      <c r="C716" s="3">
        <v>1</v>
      </c>
      <c r="D716" s="9">
        <v>0</v>
      </c>
      <c r="E716" s="3">
        <v>0</v>
      </c>
      <c r="F716" s="14">
        <v>0</v>
      </c>
      <c r="G716" s="13">
        <v>0</v>
      </c>
      <c r="H716" s="13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0</v>
      </c>
      <c r="Q716" s="13">
        <v>0</v>
      </c>
      <c r="R716" s="13">
        <v>0</v>
      </c>
      <c r="S716" s="13">
        <v>0</v>
      </c>
      <c r="T716" s="13">
        <v>0</v>
      </c>
      <c r="U716" s="9">
        <v>1</v>
      </c>
      <c r="V716" s="9">
        <v>0</v>
      </c>
      <c r="W716" s="15">
        <f t="shared" si="22"/>
        <v>-0.41391343090060456</v>
      </c>
      <c r="X716" s="16">
        <f t="shared" si="23"/>
        <v>0.39797412610304883</v>
      </c>
      <c r="Y716"/>
    </row>
    <row r="717" spans="2:25">
      <c r="B717" s="9">
        <v>0</v>
      </c>
      <c r="C717" s="3">
        <v>1</v>
      </c>
      <c r="D717" s="9">
        <v>0</v>
      </c>
      <c r="E717" s="3">
        <v>1</v>
      </c>
      <c r="F717" s="14">
        <v>0</v>
      </c>
      <c r="G717" s="13">
        <v>0</v>
      </c>
      <c r="H717" s="13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3">
        <v>0</v>
      </c>
      <c r="O717" s="13">
        <v>0</v>
      </c>
      <c r="P717" s="13">
        <v>0</v>
      </c>
      <c r="Q717" s="13">
        <v>0</v>
      </c>
      <c r="R717" s="13">
        <v>0</v>
      </c>
      <c r="S717" s="13">
        <v>0</v>
      </c>
      <c r="T717" s="13">
        <v>0</v>
      </c>
      <c r="U717" s="9">
        <v>1</v>
      </c>
      <c r="V717" s="9">
        <v>0</v>
      </c>
      <c r="W717" s="15">
        <f t="shared" si="22"/>
        <v>-0.38813888298913796</v>
      </c>
      <c r="X717" s="16">
        <f t="shared" si="23"/>
        <v>0.40416540690293051</v>
      </c>
      <c r="Y717"/>
    </row>
    <row r="718" spans="2:25">
      <c r="B718" s="9">
        <v>1</v>
      </c>
      <c r="C718" s="3">
        <v>0</v>
      </c>
      <c r="D718" s="9">
        <v>1</v>
      </c>
      <c r="E718" s="3">
        <v>0</v>
      </c>
      <c r="F718" s="14">
        <v>0</v>
      </c>
      <c r="G718" s="13">
        <v>1</v>
      </c>
      <c r="H718" s="13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3">
        <v>0</v>
      </c>
      <c r="O718" s="13">
        <v>1</v>
      </c>
      <c r="P718" s="13">
        <v>0</v>
      </c>
      <c r="Q718" s="13">
        <v>0</v>
      </c>
      <c r="R718" s="13">
        <v>0</v>
      </c>
      <c r="S718" s="13">
        <v>0</v>
      </c>
      <c r="T718" s="13">
        <v>0</v>
      </c>
      <c r="U718" s="9">
        <v>1</v>
      </c>
      <c r="V718" s="9">
        <v>0</v>
      </c>
      <c r="W718" s="15">
        <f t="shared" si="22"/>
        <v>-2.2131135540801932</v>
      </c>
      <c r="X718" s="16">
        <f t="shared" si="23"/>
        <v>9.8579052945108686E-2</v>
      </c>
      <c r="Y718"/>
    </row>
    <row r="719" spans="2:25">
      <c r="B719" s="9">
        <v>0</v>
      </c>
      <c r="C719" s="3">
        <v>1</v>
      </c>
      <c r="D719" s="9">
        <v>0</v>
      </c>
      <c r="E719" s="3">
        <v>1</v>
      </c>
      <c r="F719" s="14">
        <v>0</v>
      </c>
      <c r="G719" s="13">
        <v>0</v>
      </c>
      <c r="H719" s="13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3">
        <v>0</v>
      </c>
      <c r="O719" s="13">
        <v>0</v>
      </c>
      <c r="P719" s="13">
        <v>0</v>
      </c>
      <c r="Q719" s="13">
        <v>0</v>
      </c>
      <c r="R719" s="13">
        <v>0</v>
      </c>
      <c r="S719" s="13">
        <v>0</v>
      </c>
      <c r="T719" s="13">
        <v>0</v>
      </c>
      <c r="U719" s="9">
        <v>1</v>
      </c>
      <c r="V719" s="9">
        <v>0</v>
      </c>
      <c r="W719" s="15">
        <f t="shared" si="22"/>
        <v>-0.38813888298913796</v>
      </c>
      <c r="X719" s="16">
        <f t="shared" si="23"/>
        <v>0.40416540690293051</v>
      </c>
      <c r="Y719"/>
    </row>
    <row r="720" spans="2:25">
      <c r="B720" s="9">
        <v>0</v>
      </c>
      <c r="C720" s="3">
        <v>1</v>
      </c>
      <c r="D720" s="9">
        <v>0</v>
      </c>
      <c r="E720" s="3">
        <v>1</v>
      </c>
      <c r="F720" s="14">
        <v>0</v>
      </c>
      <c r="G720" s="13">
        <v>0</v>
      </c>
      <c r="H720" s="13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3">
        <v>0</v>
      </c>
      <c r="O720" s="13">
        <v>0</v>
      </c>
      <c r="P720" s="13">
        <v>0</v>
      </c>
      <c r="Q720" s="13">
        <v>0</v>
      </c>
      <c r="R720" s="13">
        <v>0</v>
      </c>
      <c r="S720" s="13">
        <v>0</v>
      </c>
      <c r="T720" s="13">
        <v>0</v>
      </c>
      <c r="U720" s="9">
        <v>1</v>
      </c>
      <c r="V720" s="9">
        <v>0</v>
      </c>
      <c r="W720" s="15">
        <f t="shared" si="22"/>
        <v>-0.38813888298913796</v>
      </c>
      <c r="X720" s="16">
        <f t="shared" si="23"/>
        <v>0.40416540690293051</v>
      </c>
      <c r="Y720"/>
    </row>
    <row r="721" spans="2:25">
      <c r="B721" s="9">
        <v>1</v>
      </c>
      <c r="C721" s="3">
        <v>0</v>
      </c>
      <c r="D721" s="9">
        <v>0</v>
      </c>
      <c r="E721" s="3">
        <v>1</v>
      </c>
      <c r="F721" s="14">
        <v>0</v>
      </c>
      <c r="G721" s="13">
        <v>0</v>
      </c>
      <c r="H721" s="13">
        <v>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3">
        <v>0</v>
      </c>
      <c r="O721" s="13">
        <v>0</v>
      </c>
      <c r="P721" s="13">
        <v>0</v>
      </c>
      <c r="Q721" s="13">
        <v>0</v>
      </c>
      <c r="R721" s="13">
        <v>0</v>
      </c>
      <c r="S721" s="13">
        <v>1</v>
      </c>
      <c r="T721" s="13">
        <v>0</v>
      </c>
      <c r="U721" s="9">
        <v>1</v>
      </c>
      <c r="V721" s="9">
        <v>0</v>
      </c>
      <c r="W721" s="15">
        <f t="shared" si="22"/>
        <v>-2.0845269886104254</v>
      </c>
      <c r="X721" s="16">
        <f t="shared" si="23"/>
        <v>0.1106098371842299</v>
      </c>
      <c r="Y721"/>
    </row>
    <row r="722" spans="2:25">
      <c r="B722" s="9">
        <v>0</v>
      </c>
      <c r="C722" s="3">
        <v>1</v>
      </c>
      <c r="D722" s="9">
        <v>0</v>
      </c>
      <c r="E722" s="3">
        <v>1</v>
      </c>
      <c r="F722" s="14">
        <v>0</v>
      </c>
      <c r="G722" s="13">
        <v>1</v>
      </c>
      <c r="H722" s="13">
        <v>1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  <c r="Q722" s="13">
        <v>0</v>
      </c>
      <c r="R722" s="13">
        <v>0</v>
      </c>
      <c r="S722" s="13">
        <v>0</v>
      </c>
      <c r="T722" s="13">
        <v>0</v>
      </c>
      <c r="U722" s="9">
        <v>1</v>
      </c>
      <c r="V722" s="9">
        <v>0</v>
      </c>
      <c r="W722" s="15">
        <f t="shared" si="22"/>
        <v>-5.1806557325236486</v>
      </c>
      <c r="X722" s="16">
        <f t="shared" si="23"/>
        <v>5.5928611324445382E-3</v>
      </c>
      <c r="Y722"/>
    </row>
    <row r="723" spans="2:25">
      <c r="B723" s="9">
        <v>0</v>
      </c>
      <c r="C723" s="3">
        <v>1</v>
      </c>
      <c r="D723" s="9">
        <v>1</v>
      </c>
      <c r="E723" s="3">
        <v>0</v>
      </c>
      <c r="F723" s="14">
        <v>0</v>
      </c>
      <c r="G723" s="13">
        <v>0</v>
      </c>
      <c r="H723" s="13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3">
        <v>0</v>
      </c>
      <c r="O723" s="13">
        <v>0</v>
      </c>
      <c r="P723" s="13">
        <v>1</v>
      </c>
      <c r="Q723" s="13">
        <v>0</v>
      </c>
      <c r="R723" s="13">
        <v>0</v>
      </c>
      <c r="S723" s="13">
        <v>1</v>
      </c>
      <c r="T723" s="13">
        <v>0</v>
      </c>
      <c r="U723" s="9">
        <v>1</v>
      </c>
      <c r="V723" s="9">
        <v>0</v>
      </c>
      <c r="W723" s="15">
        <f t="shared" si="22"/>
        <v>-3.3618646742760494</v>
      </c>
      <c r="X723" s="16">
        <f t="shared" si="23"/>
        <v>3.350878148853554E-2</v>
      </c>
      <c r="Y723"/>
    </row>
    <row r="724" spans="2:25">
      <c r="B724" s="9">
        <v>0</v>
      </c>
      <c r="C724" s="3">
        <v>1</v>
      </c>
      <c r="D724" s="9">
        <v>0</v>
      </c>
      <c r="E724" s="3">
        <v>1</v>
      </c>
      <c r="F724" s="14">
        <v>0</v>
      </c>
      <c r="G724" s="13">
        <v>0</v>
      </c>
      <c r="H724" s="13">
        <v>1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3">
        <v>0</v>
      </c>
      <c r="O724" s="13">
        <v>0</v>
      </c>
      <c r="P724" s="13">
        <v>0</v>
      </c>
      <c r="Q724" s="13">
        <v>0</v>
      </c>
      <c r="R724" s="13">
        <v>0</v>
      </c>
      <c r="S724" s="13">
        <v>1</v>
      </c>
      <c r="T724" s="13">
        <v>0</v>
      </c>
      <c r="U724" s="9">
        <v>1</v>
      </c>
      <c r="V724" s="9">
        <v>0</v>
      </c>
      <c r="W724" s="15">
        <f t="shared" si="22"/>
        <v>-3.7717225920090303</v>
      </c>
      <c r="X724" s="16">
        <f t="shared" si="23"/>
        <v>2.2494730694545783E-2</v>
      </c>
      <c r="Y724"/>
    </row>
    <row r="725" spans="2:25">
      <c r="B725" s="9">
        <v>0</v>
      </c>
      <c r="C725" s="3">
        <v>0</v>
      </c>
      <c r="D725" s="9">
        <v>1</v>
      </c>
      <c r="E725" s="3">
        <v>0</v>
      </c>
      <c r="F725" s="14">
        <v>0</v>
      </c>
      <c r="G725" s="13">
        <v>0</v>
      </c>
      <c r="H725" s="13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3">
        <v>0</v>
      </c>
      <c r="O725" s="13">
        <v>0</v>
      </c>
      <c r="P725" s="13">
        <v>0</v>
      </c>
      <c r="Q725" s="13">
        <v>0</v>
      </c>
      <c r="R725" s="13">
        <v>0</v>
      </c>
      <c r="S725" s="13">
        <v>0</v>
      </c>
      <c r="T725" s="13">
        <v>0</v>
      </c>
      <c r="U725" s="9">
        <v>1</v>
      </c>
      <c r="V725" s="9">
        <v>0</v>
      </c>
      <c r="W725" s="15">
        <f t="shared" si="22"/>
        <v>-0.60549388394785408</v>
      </c>
      <c r="X725" s="16">
        <f t="shared" si="23"/>
        <v>0.35308778786650041</v>
      </c>
      <c r="Y725"/>
    </row>
    <row r="726" spans="2:25">
      <c r="B726" s="9">
        <v>0</v>
      </c>
      <c r="C726" s="3">
        <v>1</v>
      </c>
      <c r="D726" s="9">
        <v>0</v>
      </c>
      <c r="E726" s="3">
        <v>1</v>
      </c>
      <c r="F726" s="14">
        <v>0</v>
      </c>
      <c r="G726" s="13">
        <v>0</v>
      </c>
      <c r="H726" s="13">
        <v>0</v>
      </c>
      <c r="I726" s="13">
        <v>0</v>
      </c>
      <c r="J726" s="13">
        <v>1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3">
        <v>0</v>
      </c>
      <c r="Q726" s="13">
        <v>0</v>
      </c>
      <c r="R726" s="13">
        <v>0</v>
      </c>
      <c r="S726" s="13">
        <v>0</v>
      </c>
      <c r="T726" s="13">
        <v>0</v>
      </c>
      <c r="U726" s="9">
        <v>1</v>
      </c>
      <c r="V726" s="9">
        <v>0</v>
      </c>
      <c r="W726" s="15">
        <f t="shared" si="22"/>
        <v>2.1491588459056992</v>
      </c>
      <c r="X726" s="16">
        <f t="shared" si="23"/>
        <v>0.89559014804680104</v>
      </c>
      <c r="Y726"/>
    </row>
    <row r="727" spans="2:25">
      <c r="B727" s="9">
        <v>1</v>
      </c>
      <c r="C727" s="3">
        <v>0</v>
      </c>
      <c r="D727" s="9">
        <v>0</v>
      </c>
      <c r="E727" s="3">
        <v>1</v>
      </c>
      <c r="F727" s="14">
        <v>0</v>
      </c>
      <c r="G727" s="13">
        <v>1</v>
      </c>
      <c r="H727" s="13">
        <v>1</v>
      </c>
      <c r="I727" s="13">
        <v>0</v>
      </c>
      <c r="J727" s="13">
        <v>0</v>
      </c>
      <c r="K727" s="13">
        <v>0</v>
      </c>
      <c r="L727" s="13">
        <v>0</v>
      </c>
      <c r="M727" s="13">
        <v>0</v>
      </c>
      <c r="N727" s="13">
        <v>0</v>
      </c>
      <c r="O727" s="13">
        <v>0</v>
      </c>
      <c r="P727" s="13">
        <v>0</v>
      </c>
      <c r="Q727" s="13">
        <v>0</v>
      </c>
      <c r="R727" s="13">
        <v>0</v>
      </c>
      <c r="S727" s="13">
        <v>0</v>
      </c>
      <c r="T727" s="13">
        <v>0</v>
      </c>
      <c r="U727" s="9">
        <v>1</v>
      </c>
      <c r="V727" s="9">
        <v>0</v>
      </c>
      <c r="W727" s="15">
        <f t="shared" si="22"/>
        <v>-5.5139730192443377</v>
      </c>
      <c r="X727" s="16">
        <f t="shared" si="23"/>
        <v>4.013887787417748E-3</v>
      </c>
      <c r="Y727"/>
    </row>
    <row r="728" spans="2:25">
      <c r="B728" s="9">
        <v>1</v>
      </c>
      <c r="C728" s="3">
        <v>0</v>
      </c>
      <c r="D728" s="9">
        <v>0</v>
      </c>
      <c r="E728" s="3">
        <v>1</v>
      </c>
      <c r="F728" s="14">
        <v>0</v>
      </c>
      <c r="G728" s="13">
        <v>1</v>
      </c>
      <c r="H728" s="13">
        <v>1</v>
      </c>
      <c r="I728" s="13">
        <v>0</v>
      </c>
      <c r="J728" s="13">
        <v>0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3">
        <v>1</v>
      </c>
      <c r="Q728" s="13">
        <v>0</v>
      </c>
      <c r="R728" s="13">
        <v>0</v>
      </c>
      <c r="S728" s="13">
        <v>0</v>
      </c>
      <c r="T728" s="13">
        <v>0</v>
      </c>
      <c r="U728" s="9">
        <v>1</v>
      </c>
      <c r="V728" s="9">
        <v>0</v>
      </c>
      <c r="W728" s="15">
        <f t="shared" si="22"/>
        <v>-6.9440114572693536</v>
      </c>
      <c r="X728" s="16">
        <f t="shared" si="23"/>
        <v>9.6346404705516296E-4</v>
      </c>
      <c r="Y728"/>
    </row>
    <row r="729" spans="2:25">
      <c r="B729" s="9">
        <v>1</v>
      </c>
      <c r="C729" s="3">
        <v>0</v>
      </c>
      <c r="D729" s="9">
        <v>1</v>
      </c>
      <c r="E729" s="3">
        <v>0</v>
      </c>
      <c r="F729" s="14">
        <v>0</v>
      </c>
      <c r="G729" s="13">
        <v>0</v>
      </c>
      <c r="H729" s="13">
        <v>0</v>
      </c>
      <c r="I729" s="13">
        <v>0</v>
      </c>
      <c r="J729" s="13">
        <v>0</v>
      </c>
      <c r="K729" s="13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0</v>
      </c>
      <c r="Q729" s="13">
        <v>0</v>
      </c>
      <c r="R729" s="13">
        <v>0</v>
      </c>
      <c r="S729" s="13">
        <v>0</v>
      </c>
      <c r="T729" s="13">
        <v>0</v>
      </c>
      <c r="U729" s="9">
        <v>1</v>
      </c>
      <c r="V729" s="9">
        <v>0</v>
      </c>
      <c r="W729" s="15">
        <f t="shared" si="22"/>
        <v>-0.90207270407112472</v>
      </c>
      <c r="X729" s="16">
        <f t="shared" si="23"/>
        <v>0.28862474235914876</v>
      </c>
      <c r="Y729"/>
    </row>
    <row r="730" spans="2:25">
      <c r="B730" s="9">
        <v>1</v>
      </c>
      <c r="C730" s="3">
        <v>0</v>
      </c>
      <c r="D730" s="9">
        <v>0</v>
      </c>
      <c r="E730" s="3">
        <v>1</v>
      </c>
      <c r="F730" s="14">
        <v>0</v>
      </c>
      <c r="G730" s="13">
        <v>1</v>
      </c>
      <c r="H730" s="13">
        <v>0</v>
      </c>
      <c r="I730" s="13">
        <v>0</v>
      </c>
      <c r="J730" s="13">
        <v>0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  <c r="Q730" s="13">
        <v>0</v>
      </c>
      <c r="R730" s="13">
        <v>0</v>
      </c>
      <c r="S730" s="13">
        <v>1</v>
      </c>
      <c r="T730" s="13">
        <v>0</v>
      </c>
      <c r="U730" s="9">
        <v>1</v>
      </c>
      <c r="V730" s="9">
        <v>0</v>
      </c>
      <c r="W730" s="15">
        <f t="shared" si="22"/>
        <v>-4.8565309480256413</v>
      </c>
      <c r="X730" s="16">
        <f t="shared" si="23"/>
        <v>7.7173960024155318E-3</v>
      </c>
      <c r="Y730"/>
    </row>
    <row r="731" spans="2:25">
      <c r="B731" s="9">
        <v>0</v>
      </c>
      <c r="C731" s="3">
        <v>1</v>
      </c>
      <c r="D731" s="9">
        <v>0</v>
      </c>
      <c r="E731" s="3">
        <v>1</v>
      </c>
      <c r="F731" s="14">
        <v>0</v>
      </c>
      <c r="G731" s="13">
        <v>0</v>
      </c>
      <c r="H731" s="13">
        <v>0</v>
      </c>
      <c r="I731" s="13">
        <v>0</v>
      </c>
      <c r="J731" s="13">
        <v>0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3">
        <v>0</v>
      </c>
      <c r="Q731" s="13">
        <v>0</v>
      </c>
      <c r="R731" s="13">
        <v>0</v>
      </c>
      <c r="S731" s="13">
        <v>0</v>
      </c>
      <c r="T731" s="13">
        <v>0</v>
      </c>
      <c r="U731" s="9">
        <v>1</v>
      </c>
      <c r="V731" s="9">
        <v>0</v>
      </c>
      <c r="W731" s="15">
        <f t="shared" si="22"/>
        <v>-0.38813888298913796</v>
      </c>
      <c r="X731" s="16">
        <f t="shared" si="23"/>
        <v>0.40416540690293051</v>
      </c>
      <c r="Y731"/>
    </row>
    <row r="732" spans="2:25">
      <c r="B732" s="9">
        <v>0</v>
      </c>
      <c r="C732" s="3">
        <v>1</v>
      </c>
      <c r="D732" s="9">
        <v>0</v>
      </c>
      <c r="E732" s="3">
        <v>0</v>
      </c>
      <c r="F732" s="14">
        <v>0</v>
      </c>
      <c r="G732" s="13">
        <v>1</v>
      </c>
      <c r="H732" s="13">
        <v>0</v>
      </c>
      <c r="I732" s="13">
        <v>0</v>
      </c>
      <c r="J732" s="13">
        <v>0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13">
        <v>0</v>
      </c>
      <c r="T732" s="13">
        <v>0</v>
      </c>
      <c r="U732" s="9">
        <v>1</v>
      </c>
      <c r="V732" s="9">
        <v>0</v>
      </c>
      <c r="W732" s="15">
        <f t="shared" si="22"/>
        <v>-3.1859173903158209</v>
      </c>
      <c r="X732" s="16">
        <f t="shared" si="23"/>
        <v>3.9699129168887334E-2</v>
      </c>
      <c r="Y732"/>
    </row>
    <row r="733" spans="2:25">
      <c r="B733" s="9">
        <v>0</v>
      </c>
      <c r="C733" s="3">
        <v>1</v>
      </c>
      <c r="D733" s="9">
        <v>1</v>
      </c>
      <c r="E733" s="3">
        <v>0</v>
      </c>
      <c r="F733" s="14">
        <v>0</v>
      </c>
      <c r="G733" s="13">
        <v>0</v>
      </c>
      <c r="H733" s="13">
        <v>0</v>
      </c>
      <c r="I733" s="13">
        <v>0</v>
      </c>
      <c r="J733" s="13">
        <v>0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1</v>
      </c>
      <c r="Q733" s="13">
        <v>0</v>
      </c>
      <c r="R733" s="13">
        <v>0</v>
      </c>
      <c r="S733" s="13">
        <v>0</v>
      </c>
      <c r="T733" s="13">
        <v>0</v>
      </c>
      <c r="U733" s="9">
        <v>1</v>
      </c>
      <c r="V733" s="9">
        <v>0</v>
      </c>
      <c r="W733" s="15">
        <f t="shared" si="22"/>
        <v>-1.9987938553754514</v>
      </c>
      <c r="X733" s="16">
        <f t="shared" si="23"/>
        <v>0.11932961764624204</v>
      </c>
      <c r="Y733"/>
    </row>
    <row r="734" spans="2:25">
      <c r="B734" s="9">
        <v>1</v>
      </c>
      <c r="C734" s="3">
        <v>0</v>
      </c>
      <c r="D734" s="9">
        <v>0</v>
      </c>
      <c r="E734" s="3">
        <v>1</v>
      </c>
      <c r="F734" s="14">
        <v>0</v>
      </c>
      <c r="G734" s="13">
        <v>1</v>
      </c>
      <c r="H734" s="13">
        <v>1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  <c r="Q734" s="13">
        <v>0</v>
      </c>
      <c r="R734" s="13">
        <v>0</v>
      </c>
      <c r="S734" s="13">
        <v>0</v>
      </c>
      <c r="T734" s="13">
        <v>0</v>
      </c>
      <c r="U734" s="9">
        <v>1</v>
      </c>
      <c r="V734" s="9">
        <v>0</v>
      </c>
      <c r="W734" s="15">
        <f t="shared" si="22"/>
        <v>-5.5139730192443377</v>
      </c>
      <c r="X734" s="16">
        <f t="shared" si="23"/>
        <v>4.013887787417748E-3</v>
      </c>
      <c r="Y734"/>
    </row>
    <row r="735" spans="2:25">
      <c r="B735" s="9">
        <v>1</v>
      </c>
      <c r="C735" s="3">
        <v>0</v>
      </c>
      <c r="D735" s="9">
        <v>0</v>
      </c>
      <c r="E735" s="3">
        <v>1</v>
      </c>
      <c r="F735" s="14">
        <v>0</v>
      </c>
      <c r="G735" s="13">
        <v>1</v>
      </c>
      <c r="H735" s="13">
        <v>0</v>
      </c>
      <c r="I735" s="13">
        <v>0</v>
      </c>
      <c r="J735" s="13">
        <v>0</v>
      </c>
      <c r="K735" s="13">
        <v>0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3">
        <v>0</v>
      </c>
      <c r="R735" s="13">
        <v>0</v>
      </c>
      <c r="S735" s="13">
        <v>0</v>
      </c>
      <c r="T735" s="13">
        <v>0</v>
      </c>
      <c r="U735" s="9">
        <v>1</v>
      </c>
      <c r="V735" s="9">
        <v>0</v>
      </c>
      <c r="W735" s="15">
        <f t="shared" si="22"/>
        <v>-3.4934601291250442</v>
      </c>
      <c r="X735" s="16">
        <f t="shared" si="23"/>
        <v>2.9498883750482898E-2</v>
      </c>
      <c r="Y735"/>
    </row>
    <row r="736" spans="2:25">
      <c r="B736" s="9">
        <v>0</v>
      </c>
      <c r="C736" s="3">
        <v>1</v>
      </c>
      <c r="D736" s="9">
        <v>1</v>
      </c>
      <c r="E736" s="3">
        <v>0</v>
      </c>
      <c r="F736" s="14">
        <v>0</v>
      </c>
      <c r="G736" s="13">
        <v>1</v>
      </c>
      <c r="H736" s="13">
        <v>1</v>
      </c>
      <c r="I736" s="13">
        <v>0</v>
      </c>
      <c r="J736" s="13">
        <v>0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0</v>
      </c>
      <c r="Q736" s="13">
        <v>0</v>
      </c>
      <c r="R736" s="13">
        <v>0</v>
      </c>
      <c r="S736" s="13">
        <v>0</v>
      </c>
      <c r="T736" s="13">
        <v>0</v>
      </c>
      <c r="U736" s="9">
        <v>1</v>
      </c>
      <c r="V736" s="9">
        <v>0</v>
      </c>
      <c r="W736" s="15">
        <f t="shared" si="22"/>
        <v>-5.3612722668849457</v>
      </c>
      <c r="X736" s="16">
        <f t="shared" si="23"/>
        <v>4.6729897478249268E-3</v>
      </c>
      <c r="Y736"/>
    </row>
    <row r="737" spans="2:25">
      <c r="B737" s="9">
        <v>0</v>
      </c>
      <c r="C737" s="3">
        <v>1</v>
      </c>
      <c r="D737" s="9">
        <v>1</v>
      </c>
      <c r="E737" s="3">
        <v>0</v>
      </c>
      <c r="F737" s="14">
        <v>0</v>
      </c>
      <c r="G737" s="13">
        <v>0</v>
      </c>
      <c r="H737" s="13">
        <v>1</v>
      </c>
      <c r="I737" s="13">
        <v>0</v>
      </c>
      <c r="J737" s="13">
        <v>0</v>
      </c>
      <c r="K737" s="13">
        <v>0</v>
      </c>
      <c r="L737" s="13">
        <v>0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0</v>
      </c>
      <c r="S737" s="13">
        <v>0</v>
      </c>
      <c r="T737" s="13">
        <v>0</v>
      </c>
      <c r="U737" s="9">
        <v>1</v>
      </c>
      <c r="V737" s="9">
        <v>0</v>
      </c>
      <c r="W737" s="15">
        <f t="shared" si="22"/>
        <v>-2.5892683074697298</v>
      </c>
      <c r="X737" s="16">
        <f t="shared" si="23"/>
        <v>6.9832295554005677E-2</v>
      </c>
      <c r="Y737"/>
    </row>
    <row r="738" spans="2:25">
      <c r="B738" s="9">
        <v>0</v>
      </c>
      <c r="C738" s="3">
        <v>1</v>
      </c>
      <c r="D738" s="9">
        <v>0</v>
      </c>
      <c r="E738" s="3">
        <v>1</v>
      </c>
      <c r="F738" s="14">
        <v>0</v>
      </c>
      <c r="G738" s="13">
        <v>0</v>
      </c>
      <c r="H738" s="13">
        <v>1</v>
      </c>
      <c r="I738" s="13">
        <v>0</v>
      </c>
      <c r="J738" s="13">
        <v>0</v>
      </c>
      <c r="K738" s="13">
        <v>0</v>
      </c>
      <c r="L738" s="13">
        <v>0</v>
      </c>
      <c r="M738" s="13">
        <v>0</v>
      </c>
      <c r="N738" s="13">
        <v>0</v>
      </c>
      <c r="O738" s="13">
        <v>0</v>
      </c>
      <c r="P738" s="13">
        <v>0</v>
      </c>
      <c r="Q738" s="13">
        <v>0</v>
      </c>
      <c r="R738" s="13">
        <v>0</v>
      </c>
      <c r="S738" s="13">
        <v>0</v>
      </c>
      <c r="T738" s="13">
        <v>0</v>
      </c>
      <c r="U738" s="9">
        <v>1</v>
      </c>
      <c r="V738" s="9">
        <v>0</v>
      </c>
      <c r="W738" s="15">
        <f t="shared" si="22"/>
        <v>-2.4086517731084323</v>
      </c>
      <c r="X738" s="16">
        <f t="shared" si="23"/>
        <v>8.2515330300815856E-2</v>
      </c>
      <c r="Y738"/>
    </row>
    <row r="739" spans="2:25">
      <c r="B739" s="9">
        <v>0</v>
      </c>
      <c r="C739" s="3">
        <v>1</v>
      </c>
      <c r="D739" s="9">
        <v>1</v>
      </c>
      <c r="E739" s="3">
        <v>0</v>
      </c>
      <c r="F739" s="14">
        <v>0</v>
      </c>
      <c r="G739" s="13">
        <v>0</v>
      </c>
      <c r="H739" s="13">
        <v>0</v>
      </c>
      <c r="I739" s="13">
        <v>0</v>
      </c>
      <c r="J739" s="13">
        <v>0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  <c r="T739" s="13">
        <v>0</v>
      </c>
      <c r="U739" s="9">
        <v>1</v>
      </c>
      <c r="V739" s="9">
        <v>0</v>
      </c>
      <c r="W739" s="15">
        <f t="shared" si="22"/>
        <v>-0.56875541735043522</v>
      </c>
      <c r="X739" s="16">
        <f t="shared" si="23"/>
        <v>0.36152405537062321</v>
      </c>
      <c r="Y739"/>
    </row>
    <row r="740" spans="2:25">
      <c r="B740" s="9">
        <v>0</v>
      </c>
      <c r="C740" s="3">
        <v>1</v>
      </c>
      <c r="D740" s="9">
        <v>1</v>
      </c>
      <c r="E740" s="3">
        <v>0</v>
      </c>
      <c r="F740" s="14">
        <v>0</v>
      </c>
      <c r="G740" s="13">
        <v>0</v>
      </c>
      <c r="H740" s="13">
        <v>0</v>
      </c>
      <c r="I740" s="13">
        <v>0</v>
      </c>
      <c r="J740" s="13">
        <v>0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  <c r="Q740" s="13">
        <v>0</v>
      </c>
      <c r="R740" s="13">
        <v>0</v>
      </c>
      <c r="S740" s="13">
        <v>0</v>
      </c>
      <c r="T740" s="13">
        <v>0</v>
      </c>
      <c r="U740" s="9">
        <v>1</v>
      </c>
      <c r="V740" s="9">
        <v>0</v>
      </c>
      <c r="W740" s="15">
        <f t="shared" si="22"/>
        <v>-0.56875541735043522</v>
      </c>
      <c r="X740" s="16">
        <f t="shared" si="23"/>
        <v>0.36152405537062321</v>
      </c>
      <c r="Y740"/>
    </row>
    <row r="741" spans="2:25">
      <c r="B741" s="9">
        <v>0</v>
      </c>
      <c r="C741" s="3">
        <v>0</v>
      </c>
      <c r="D741" s="9">
        <v>0</v>
      </c>
      <c r="E741" s="3">
        <v>1</v>
      </c>
      <c r="F741" s="14">
        <v>0</v>
      </c>
      <c r="G741" s="13">
        <v>0</v>
      </c>
      <c r="H741" s="13">
        <v>1</v>
      </c>
      <c r="I741" s="13">
        <v>0</v>
      </c>
      <c r="J741" s="13">
        <v>0</v>
      </c>
      <c r="K741" s="13">
        <v>0</v>
      </c>
      <c r="L741" s="13">
        <v>0</v>
      </c>
      <c r="M741" s="13">
        <v>0</v>
      </c>
      <c r="N741" s="13">
        <v>0</v>
      </c>
      <c r="O741" s="13">
        <v>0</v>
      </c>
      <c r="P741" s="13">
        <v>0</v>
      </c>
      <c r="Q741" s="13">
        <v>0</v>
      </c>
      <c r="R741" s="13">
        <v>0</v>
      </c>
      <c r="S741" s="13">
        <v>0</v>
      </c>
      <c r="T741" s="13">
        <v>0</v>
      </c>
      <c r="U741" s="9">
        <v>1</v>
      </c>
      <c r="V741" s="9">
        <v>0</v>
      </c>
      <c r="W741" s="15">
        <f t="shared" si="22"/>
        <v>-2.4453902397058513</v>
      </c>
      <c r="X741" s="16">
        <f t="shared" si="23"/>
        <v>7.9776306246696183E-2</v>
      </c>
      <c r="Y741"/>
    </row>
    <row r="742" spans="2:25">
      <c r="B742" s="9">
        <v>1</v>
      </c>
      <c r="C742" s="3">
        <v>0</v>
      </c>
      <c r="D742" s="9">
        <v>0</v>
      </c>
      <c r="E742" s="3">
        <v>1</v>
      </c>
      <c r="F742" s="14">
        <v>0</v>
      </c>
      <c r="G742" s="13">
        <v>0</v>
      </c>
      <c r="H742" s="13">
        <v>1</v>
      </c>
      <c r="I742" s="13">
        <v>0</v>
      </c>
      <c r="J742" s="13">
        <v>0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>
        <v>0</v>
      </c>
      <c r="U742" s="9">
        <v>1</v>
      </c>
      <c r="V742" s="9">
        <v>0</v>
      </c>
      <c r="W742" s="15">
        <f t="shared" si="22"/>
        <v>-2.7419690598291218</v>
      </c>
      <c r="X742" s="16">
        <f t="shared" si="23"/>
        <v>6.0541813122760281E-2</v>
      </c>
      <c r="Y742"/>
    </row>
    <row r="743" spans="2:25">
      <c r="B743" s="9">
        <v>1</v>
      </c>
      <c r="C743" s="3">
        <v>0</v>
      </c>
      <c r="D743" s="9">
        <v>0</v>
      </c>
      <c r="E743" s="3">
        <v>1</v>
      </c>
      <c r="F743" s="14">
        <v>0</v>
      </c>
      <c r="G743" s="13">
        <v>1</v>
      </c>
      <c r="H743" s="13">
        <v>0</v>
      </c>
      <c r="I743" s="13">
        <v>0</v>
      </c>
      <c r="J743" s="13">
        <v>1</v>
      </c>
      <c r="K743" s="13">
        <v>0</v>
      </c>
      <c r="L743" s="13">
        <v>0</v>
      </c>
      <c r="M743" s="13">
        <v>0</v>
      </c>
      <c r="N743" s="13">
        <v>0</v>
      </c>
      <c r="O743" s="13">
        <v>0</v>
      </c>
      <c r="P743" s="13">
        <v>0</v>
      </c>
      <c r="Q743" s="13">
        <v>0</v>
      </c>
      <c r="R743" s="13">
        <v>0</v>
      </c>
      <c r="S743" s="13">
        <v>0</v>
      </c>
      <c r="T743" s="13">
        <v>0</v>
      </c>
      <c r="U743" s="9">
        <v>1</v>
      </c>
      <c r="V743" s="9">
        <v>0</v>
      </c>
      <c r="W743" s="15">
        <f t="shared" si="22"/>
        <v>-0.95616240023020704</v>
      </c>
      <c r="X743" s="16">
        <f t="shared" si="23"/>
        <v>0.27764720380603658</v>
      </c>
      <c r="Y743"/>
    </row>
    <row r="744" spans="2:25">
      <c r="B744" s="9">
        <v>1</v>
      </c>
      <c r="C744" s="3">
        <v>0</v>
      </c>
      <c r="D744" s="9">
        <v>0</v>
      </c>
      <c r="E744" s="3">
        <v>1</v>
      </c>
      <c r="F744" s="14">
        <v>0</v>
      </c>
      <c r="G744" s="13">
        <v>0</v>
      </c>
      <c r="H744" s="13">
        <v>1</v>
      </c>
      <c r="I744" s="13">
        <v>0</v>
      </c>
      <c r="J744" s="13">
        <v>0</v>
      </c>
      <c r="K744" s="13">
        <v>0</v>
      </c>
      <c r="L744" s="13">
        <v>0</v>
      </c>
      <c r="M744" s="13">
        <v>0</v>
      </c>
      <c r="N744" s="13">
        <v>0</v>
      </c>
      <c r="O744" s="13">
        <v>0</v>
      </c>
      <c r="P744" s="13">
        <v>1</v>
      </c>
      <c r="Q744" s="13">
        <v>0</v>
      </c>
      <c r="R744" s="13">
        <v>0</v>
      </c>
      <c r="S744" s="13">
        <v>1</v>
      </c>
      <c r="T744" s="13">
        <v>0</v>
      </c>
      <c r="U744" s="9">
        <v>1</v>
      </c>
      <c r="V744" s="9">
        <v>0</v>
      </c>
      <c r="W744" s="15">
        <f t="shared" si="22"/>
        <v>-5.5350783167547348</v>
      </c>
      <c r="X744" s="16">
        <f t="shared" si="23"/>
        <v>3.9303906668993662E-3</v>
      </c>
      <c r="Y744"/>
    </row>
    <row r="745" spans="2:25">
      <c r="B745" s="9">
        <v>0</v>
      </c>
      <c r="C745" s="3">
        <v>1</v>
      </c>
      <c r="D745" s="9">
        <v>1</v>
      </c>
      <c r="E745" s="3">
        <v>0</v>
      </c>
      <c r="F745" s="14">
        <v>0</v>
      </c>
      <c r="G745" s="13">
        <v>0</v>
      </c>
      <c r="H745" s="13">
        <v>0</v>
      </c>
      <c r="I745" s="13">
        <v>0</v>
      </c>
      <c r="J745" s="13">
        <v>0</v>
      </c>
      <c r="K745" s="13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1</v>
      </c>
      <c r="Q745" s="13">
        <v>0</v>
      </c>
      <c r="R745" s="13">
        <v>0</v>
      </c>
      <c r="S745" s="13">
        <v>0</v>
      </c>
      <c r="T745" s="13">
        <v>0</v>
      </c>
      <c r="U745" s="9">
        <v>1</v>
      </c>
      <c r="V745" s="9">
        <v>0</v>
      </c>
      <c r="W745" s="15">
        <f t="shared" si="22"/>
        <v>-1.9987938553754514</v>
      </c>
      <c r="X745" s="16">
        <f t="shared" si="23"/>
        <v>0.11932961764624204</v>
      </c>
      <c r="Y745"/>
    </row>
    <row r="746" spans="2:25">
      <c r="B746" s="9">
        <v>1</v>
      </c>
      <c r="C746" s="3">
        <v>0</v>
      </c>
      <c r="D746" s="9">
        <v>1</v>
      </c>
      <c r="E746" s="3">
        <v>0</v>
      </c>
      <c r="F746" s="14">
        <v>0</v>
      </c>
      <c r="G746" s="13">
        <v>0</v>
      </c>
      <c r="H746" s="13">
        <v>0</v>
      </c>
      <c r="I746" s="13">
        <v>0</v>
      </c>
      <c r="J746" s="13">
        <v>0</v>
      </c>
      <c r="K746" s="13">
        <v>0</v>
      </c>
      <c r="L746" s="13">
        <v>0</v>
      </c>
      <c r="M746" s="13">
        <v>1</v>
      </c>
      <c r="N746" s="13">
        <v>0</v>
      </c>
      <c r="O746" s="13">
        <v>0</v>
      </c>
      <c r="P746" s="13">
        <v>1</v>
      </c>
      <c r="Q746" s="13">
        <v>0</v>
      </c>
      <c r="R746" s="13">
        <v>0</v>
      </c>
      <c r="S746" s="13">
        <v>0</v>
      </c>
      <c r="T746" s="13">
        <v>0</v>
      </c>
      <c r="U746" s="9">
        <v>1</v>
      </c>
      <c r="V746" s="9">
        <v>0</v>
      </c>
      <c r="W746" s="15">
        <f t="shared" si="22"/>
        <v>-0.47194557647608681</v>
      </c>
      <c r="X746" s="16">
        <f t="shared" si="23"/>
        <v>0.38415585524637036</v>
      </c>
      <c r="Y746"/>
    </row>
    <row r="747" spans="2:25">
      <c r="B747" s="9">
        <v>0</v>
      </c>
      <c r="C747" s="3">
        <v>1</v>
      </c>
      <c r="D747" s="9">
        <v>0</v>
      </c>
      <c r="E747" s="3">
        <v>1</v>
      </c>
      <c r="F747" s="14">
        <v>0</v>
      </c>
      <c r="G747" s="13">
        <v>0</v>
      </c>
      <c r="H747" s="13">
        <v>0</v>
      </c>
      <c r="I747" s="13">
        <v>0</v>
      </c>
      <c r="J747" s="13">
        <v>0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0</v>
      </c>
      <c r="Q747" s="13">
        <v>0</v>
      </c>
      <c r="R747" s="13">
        <v>0</v>
      </c>
      <c r="S747" s="13">
        <v>0</v>
      </c>
      <c r="T747" s="13">
        <v>0</v>
      </c>
      <c r="U747" s="9">
        <v>1</v>
      </c>
      <c r="V747" s="9">
        <v>0</v>
      </c>
      <c r="W747" s="15">
        <f t="shared" si="22"/>
        <v>-0.38813888298913796</v>
      </c>
      <c r="X747" s="16">
        <f t="shared" si="23"/>
        <v>0.40416540690293051</v>
      </c>
      <c r="Y747"/>
    </row>
    <row r="748" spans="2:25">
      <c r="B748" s="9">
        <v>0</v>
      </c>
      <c r="C748" s="3">
        <v>1</v>
      </c>
      <c r="D748" s="9">
        <v>0</v>
      </c>
      <c r="E748" s="3">
        <v>0</v>
      </c>
      <c r="F748" s="14">
        <v>0</v>
      </c>
      <c r="G748" s="13">
        <v>0</v>
      </c>
      <c r="H748" s="13">
        <v>1</v>
      </c>
      <c r="I748" s="13">
        <v>0</v>
      </c>
      <c r="J748" s="13">
        <v>0</v>
      </c>
      <c r="K748" s="13">
        <v>0</v>
      </c>
      <c r="L748" s="13">
        <v>0</v>
      </c>
      <c r="M748" s="13">
        <v>0</v>
      </c>
      <c r="N748" s="13">
        <v>0</v>
      </c>
      <c r="O748" s="13">
        <v>0</v>
      </c>
      <c r="P748" s="13">
        <v>0</v>
      </c>
      <c r="Q748" s="13">
        <v>0</v>
      </c>
      <c r="R748" s="13">
        <v>1</v>
      </c>
      <c r="S748" s="13">
        <v>0</v>
      </c>
      <c r="T748" s="13">
        <v>1</v>
      </c>
      <c r="U748" s="9">
        <v>1</v>
      </c>
      <c r="V748" s="9">
        <v>0</v>
      </c>
      <c r="W748" s="15">
        <f t="shared" si="22"/>
        <v>0.99102128544469925</v>
      </c>
      <c r="X748" s="16">
        <f t="shared" si="23"/>
        <v>0.72928959814457583</v>
      </c>
      <c r="Y748"/>
    </row>
    <row r="749" spans="2:25">
      <c r="B749" s="9">
        <v>0</v>
      </c>
      <c r="C749" s="3">
        <v>1</v>
      </c>
      <c r="D749" s="9">
        <v>1</v>
      </c>
      <c r="E749" s="3">
        <v>0</v>
      </c>
      <c r="F749" s="14">
        <v>0</v>
      </c>
      <c r="G749" s="13">
        <v>0</v>
      </c>
      <c r="H749" s="13">
        <v>0</v>
      </c>
      <c r="I749" s="13">
        <v>0</v>
      </c>
      <c r="J749" s="13">
        <v>0</v>
      </c>
      <c r="K749" s="13">
        <v>0</v>
      </c>
      <c r="L749" s="13">
        <v>0</v>
      </c>
      <c r="M749" s="13">
        <v>0</v>
      </c>
      <c r="N749" s="13">
        <v>0</v>
      </c>
      <c r="O749" s="13">
        <v>0</v>
      </c>
      <c r="P749" s="13">
        <v>0</v>
      </c>
      <c r="Q749" s="13">
        <v>0</v>
      </c>
      <c r="R749" s="13">
        <v>0</v>
      </c>
      <c r="S749" s="13">
        <v>1</v>
      </c>
      <c r="T749" s="13">
        <v>0</v>
      </c>
      <c r="U749" s="9">
        <v>1</v>
      </c>
      <c r="V749" s="9">
        <v>0</v>
      </c>
      <c r="W749" s="15">
        <f t="shared" si="22"/>
        <v>-1.931826236251033</v>
      </c>
      <c r="X749" s="16">
        <f t="shared" si="23"/>
        <v>0.12654858114613241</v>
      </c>
      <c r="Y749"/>
    </row>
    <row r="750" spans="2:25">
      <c r="B750" s="9">
        <v>1</v>
      </c>
      <c r="C750" s="3">
        <v>0</v>
      </c>
      <c r="D750" s="9">
        <v>0</v>
      </c>
      <c r="E750" s="3">
        <v>1</v>
      </c>
      <c r="F750" s="14">
        <v>0</v>
      </c>
      <c r="G750" s="13">
        <v>1</v>
      </c>
      <c r="H750" s="13">
        <v>1</v>
      </c>
      <c r="I750" s="13">
        <v>0</v>
      </c>
      <c r="J750" s="13">
        <v>0</v>
      </c>
      <c r="K750" s="13">
        <v>0</v>
      </c>
      <c r="L750" s="13">
        <v>0</v>
      </c>
      <c r="M750" s="13">
        <v>0</v>
      </c>
      <c r="N750" s="13">
        <v>0</v>
      </c>
      <c r="O750" s="13">
        <v>0</v>
      </c>
      <c r="P750" s="13">
        <v>0</v>
      </c>
      <c r="Q750" s="13">
        <v>0</v>
      </c>
      <c r="R750" s="13">
        <v>0</v>
      </c>
      <c r="S750" s="13">
        <v>0</v>
      </c>
      <c r="T750" s="13">
        <v>0</v>
      </c>
      <c r="U750" s="9">
        <v>1</v>
      </c>
      <c r="V750" s="9">
        <v>0</v>
      </c>
      <c r="W750" s="15">
        <f t="shared" si="22"/>
        <v>-5.5139730192443377</v>
      </c>
      <c r="X750" s="16">
        <f t="shared" si="23"/>
        <v>4.013887787417748E-3</v>
      </c>
      <c r="Y750"/>
    </row>
    <row r="751" spans="2:25">
      <c r="B751" s="9">
        <v>1</v>
      </c>
      <c r="C751" s="3">
        <v>0</v>
      </c>
      <c r="D751" s="9">
        <v>0</v>
      </c>
      <c r="E751" s="3">
        <v>1</v>
      </c>
      <c r="F751" s="14">
        <v>0</v>
      </c>
      <c r="G751" s="13">
        <v>0</v>
      </c>
      <c r="H751" s="13">
        <v>0</v>
      </c>
      <c r="I751" s="13">
        <v>0</v>
      </c>
      <c r="J751" s="13">
        <v>0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0</v>
      </c>
      <c r="Q751" s="13">
        <v>0</v>
      </c>
      <c r="R751" s="13">
        <v>0</v>
      </c>
      <c r="S751" s="13">
        <v>0</v>
      </c>
      <c r="T751" s="13">
        <v>0</v>
      </c>
      <c r="U751" s="9">
        <v>1</v>
      </c>
      <c r="V751" s="9">
        <v>0</v>
      </c>
      <c r="W751" s="15">
        <f t="shared" si="22"/>
        <v>-0.72145616970982751</v>
      </c>
      <c r="X751" s="16">
        <f t="shared" si="23"/>
        <v>0.3270724050667928</v>
      </c>
      <c r="Y751"/>
    </row>
    <row r="752" spans="2:25">
      <c r="B752" s="9">
        <v>1</v>
      </c>
      <c r="C752" s="3">
        <v>0</v>
      </c>
      <c r="D752" s="9">
        <v>1</v>
      </c>
      <c r="E752" s="3">
        <v>0</v>
      </c>
      <c r="F752" s="14">
        <v>0</v>
      </c>
      <c r="G752" s="13">
        <v>0</v>
      </c>
      <c r="H752" s="13">
        <v>0</v>
      </c>
      <c r="I752" s="13">
        <v>0</v>
      </c>
      <c r="J752" s="13">
        <v>0</v>
      </c>
      <c r="K752" s="13">
        <v>0</v>
      </c>
      <c r="L752" s="13">
        <v>0</v>
      </c>
      <c r="M752" s="13">
        <v>0</v>
      </c>
      <c r="N752" s="13">
        <v>0</v>
      </c>
      <c r="O752" s="13">
        <v>0</v>
      </c>
      <c r="P752" s="13">
        <v>0</v>
      </c>
      <c r="Q752" s="13">
        <v>0</v>
      </c>
      <c r="R752" s="13">
        <v>0</v>
      </c>
      <c r="S752" s="13">
        <v>0</v>
      </c>
      <c r="T752" s="13">
        <v>0</v>
      </c>
      <c r="U752" s="9">
        <v>1</v>
      </c>
      <c r="V752" s="9">
        <v>0</v>
      </c>
      <c r="W752" s="15">
        <f t="shared" si="22"/>
        <v>-0.90207270407112472</v>
      </c>
      <c r="X752" s="16">
        <f t="shared" si="23"/>
        <v>0.28862474235914876</v>
      </c>
      <c r="Y752"/>
    </row>
    <row r="753" spans="2:25">
      <c r="B753" s="9">
        <v>1</v>
      </c>
      <c r="C753" s="3">
        <v>0</v>
      </c>
      <c r="D753" s="9">
        <v>0</v>
      </c>
      <c r="E753" s="3">
        <v>0</v>
      </c>
      <c r="F753" s="14">
        <v>0</v>
      </c>
      <c r="G753" s="13">
        <v>0</v>
      </c>
      <c r="H753" s="13">
        <v>0</v>
      </c>
      <c r="I753" s="13">
        <v>0</v>
      </c>
      <c r="J753" s="13">
        <v>0</v>
      </c>
      <c r="K753" s="13">
        <v>0</v>
      </c>
      <c r="L753" s="13">
        <v>0</v>
      </c>
      <c r="M753" s="13">
        <v>0</v>
      </c>
      <c r="N753" s="13">
        <v>0</v>
      </c>
      <c r="O753" s="13">
        <v>0</v>
      </c>
      <c r="P753" s="13">
        <v>0</v>
      </c>
      <c r="Q753" s="13">
        <v>0</v>
      </c>
      <c r="R753" s="13">
        <v>0</v>
      </c>
      <c r="S753" s="13">
        <v>0</v>
      </c>
      <c r="T753" s="13">
        <v>0</v>
      </c>
      <c r="U753" s="9">
        <v>1</v>
      </c>
      <c r="V753" s="9">
        <v>0</v>
      </c>
      <c r="W753" s="15">
        <f t="shared" si="22"/>
        <v>-0.74723071762129412</v>
      </c>
      <c r="X753" s="16">
        <f t="shared" si="23"/>
        <v>0.32142501276512153</v>
      </c>
      <c r="Y753"/>
    </row>
    <row r="754" spans="2:25">
      <c r="B754" s="9">
        <v>0</v>
      </c>
      <c r="C754" s="3">
        <v>1</v>
      </c>
      <c r="D754" s="9">
        <v>0</v>
      </c>
      <c r="E754" s="3">
        <v>1</v>
      </c>
      <c r="F754" s="14">
        <v>0</v>
      </c>
      <c r="G754" s="13">
        <v>0</v>
      </c>
      <c r="H754" s="13">
        <v>1</v>
      </c>
      <c r="I754" s="13">
        <v>0</v>
      </c>
      <c r="J754" s="13">
        <v>0</v>
      </c>
      <c r="K754" s="13">
        <v>0</v>
      </c>
      <c r="L754" s="13">
        <v>0</v>
      </c>
      <c r="M754" s="13">
        <v>0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13">
        <v>1</v>
      </c>
      <c r="T754" s="13">
        <v>0</v>
      </c>
      <c r="U754" s="9">
        <v>1</v>
      </c>
      <c r="V754" s="9">
        <v>0</v>
      </c>
      <c r="W754" s="15">
        <f t="shared" si="22"/>
        <v>-3.7717225920090303</v>
      </c>
      <c r="X754" s="16">
        <f t="shared" si="23"/>
        <v>2.2494730694545783E-2</v>
      </c>
      <c r="Y754"/>
    </row>
    <row r="755" spans="2:25">
      <c r="B755" s="9">
        <v>0</v>
      </c>
      <c r="C755" s="3">
        <v>1</v>
      </c>
      <c r="D755" s="9">
        <v>0</v>
      </c>
      <c r="E755" s="3">
        <v>1</v>
      </c>
      <c r="F755" s="14">
        <v>0</v>
      </c>
      <c r="G755" s="13">
        <v>0</v>
      </c>
      <c r="H755" s="13">
        <v>1</v>
      </c>
      <c r="I755" s="13">
        <v>0</v>
      </c>
      <c r="J755" s="13">
        <v>0</v>
      </c>
      <c r="K755" s="13">
        <v>0</v>
      </c>
      <c r="L755" s="13">
        <v>1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1</v>
      </c>
      <c r="T755" s="13">
        <v>0</v>
      </c>
      <c r="U755" s="9">
        <v>1</v>
      </c>
      <c r="V755" s="9">
        <v>0</v>
      </c>
      <c r="W755" s="15">
        <f t="shared" si="22"/>
        <v>-2.2122524938051735</v>
      </c>
      <c r="X755" s="16">
        <f t="shared" si="23"/>
        <v>9.8655594266049446E-2</v>
      </c>
      <c r="Y755"/>
    </row>
    <row r="756" spans="2:25">
      <c r="B756" s="9">
        <v>0</v>
      </c>
      <c r="C756" s="3">
        <v>1</v>
      </c>
      <c r="D756" s="9">
        <v>1</v>
      </c>
      <c r="E756" s="3">
        <v>0</v>
      </c>
      <c r="F756" s="14">
        <v>0</v>
      </c>
      <c r="G756" s="13">
        <v>1</v>
      </c>
      <c r="H756" s="13">
        <v>1</v>
      </c>
      <c r="I756" s="13">
        <v>0</v>
      </c>
      <c r="J756" s="13">
        <v>0</v>
      </c>
      <c r="K756" s="13">
        <v>0</v>
      </c>
      <c r="L756" s="13">
        <v>0</v>
      </c>
      <c r="M756" s="13">
        <v>0</v>
      </c>
      <c r="N756" s="13">
        <v>0</v>
      </c>
      <c r="O756" s="13">
        <v>0</v>
      </c>
      <c r="P756" s="13">
        <v>0</v>
      </c>
      <c r="Q756" s="13">
        <v>0</v>
      </c>
      <c r="R756" s="13">
        <v>0</v>
      </c>
      <c r="S756" s="13">
        <v>0</v>
      </c>
      <c r="T756" s="13">
        <v>0</v>
      </c>
      <c r="U756" s="9">
        <v>1</v>
      </c>
      <c r="V756" s="9">
        <v>0</v>
      </c>
      <c r="W756" s="15">
        <f t="shared" si="22"/>
        <v>-5.3612722668849457</v>
      </c>
      <c r="X756" s="16">
        <f t="shared" si="23"/>
        <v>4.6729897478249268E-3</v>
      </c>
      <c r="Y756"/>
    </row>
    <row r="757" spans="2:25">
      <c r="B757" s="9">
        <v>1</v>
      </c>
      <c r="C757" s="3">
        <v>0</v>
      </c>
      <c r="D757" s="9">
        <v>1</v>
      </c>
      <c r="E757" s="3">
        <v>0</v>
      </c>
      <c r="F757" s="14">
        <v>0</v>
      </c>
      <c r="G757" s="13">
        <v>1</v>
      </c>
      <c r="H757" s="13">
        <v>0</v>
      </c>
      <c r="I757" s="13">
        <v>0</v>
      </c>
      <c r="J757" s="13">
        <v>0</v>
      </c>
      <c r="K757" s="13">
        <v>0</v>
      </c>
      <c r="L757" s="13">
        <v>0</v>
      </c>
      <c r="M757" s="13">
        <v>0</v>
      </c>
      <c r="N757" s="13">
        <v>0</v>
      </c>
      <c r="O757" s="13">
        <v>0</v>
      </c>
      <c r="P757" s="13">
        <v>0</v>
      </c>
      <c r="Q757" s="13">
        <v>0</v>
      </c>
      <c r="R757" s="13">
        <v>0</v>
      </c>
      <c r="S757" s="13">
        <v>0</v>
      </c>
      <c r="T757" s="13">
        <v>0</v>
      </c>
      <c r="U757" s="9">
        <v>1</v>
      </c>
      <c r="V757" s="9">
        <v>0</v>
      </c>
      <c r="W757" s="15">
        <f t="shared" si="22"/>
        <v>-3.6740766634863413</v>
      </c>
      <c r="X757" s="16">
        <f t="shared" si="23"/>
        <v>2.4744972570176986E-2</v>
      </c>
      <c r="Y757"/>
    </row>
    <row r="758" spans="2:25">
      <c r="B758" s="9">
        <v>0</v>
      </c>
      <c r="C758" s="3">
        <v>1</v>
      </c>
      <c r="D758" s="9">
        <v>0</v>
      </c>
      <c r="E758" s="3">
        <v>1</v>
      </c>
      <c r="F758" s="14">
        <v>0</v>
      </c>
      <c r="G758" s="13">
        <v>1</v>
      </c>
      <c r="H758" s="13">
        <v>0</v>
      </c>
      <c r="I758" s="13">
        <v>0</v>
      </c>
      <c r="J758" s="13">
        <v>0</v>
      </c>
      <c r="K758" s="13">
        <v>0</v>
      </c>
      <c r="L758" s="13">
        <v>0</v>
      </c>
      <c r="M758" s="13">
        <v>0</v>
      </c>
      <c r="N758" s="13">
        <v>0</v>
      </c>
      <c r="O758" s="13">
        <v>0</v>
      </c>
      <c r="P758" s="13">
        <v>0</v>
      </c>
      <c r="Q758" s="13">
        <v>0</v>
      </c>
      <c r="R758" s="13">
        <v>0</v>
      </c>
      <c r="S758" s="13">
        <v>1</v>
      </c>
      <c r="T758" s="13">
        <v>0</v>
      </c>
      <c r="U758" s="9">
        <v>1</v>
      </c>
      <c r="V758" s="9">
        <v>0</v>
      </c>
      <c r="W758" s="15">
        <f t="shared" si="22"/>
        <v>-4.5232136613049514</v>
      </c>
      <c r="X758" s="16">
        <f t="shared" si="23"/>
        <v>1.0737540018232548E-2</v>
      </c>
      <c r="Y758"/>
    </row>
    <row r="759" spans="2:25">
      <c r="B759" s="9">
        <v>0</v>
      </c>
      <c r="C759" s="3">
        <v>0</v>
      </c>
      <c r="D759" s="9">
        <v>0</v>
      </c>
      <c r="E759" s="3">
        <v>1</v>
      </c>
      <c r="F759" s="14">
        <v>0</v>
      </c>
      <c r="G759" s="13">
        <v>1</v>
      </c>
      <c r="H759" s="13">
        <v>0</v>
      </c>
      <c r="I759" s="13">
        <v>0</v>
      </c>
      <c r="J759" s="13">
        <v>0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  <c r="T759" s="13">
        <v>0</v>
      </c>
      <c r="U759" s="9">
        <v>1</v>
      </c>
      <c r="V759" s="9">
        <v>0</v>
      </c>
      <c r="W759" s="15">
        <f t="shared" si="22"/>
        <v>-3.1968813090017734</v>
      </c>
      <c r="X759" s="16">
        <f t="shared" si="23"/>
        <v>3.9283253475647276E-2</v>
      </c>
      <c r="Y759"/>
    </row>
    <row r="760" spans="2:25">
      <c r="B760" s="9">
        <v>0</v>
      </c>
      <c r="C760" s="3">
        <v>1</v>
      </c>
      <c r="D760" s="9">
        <v>0</v>
      </c>
      <c r="E760" s="3">
        <v>0</v>
      </c>
      <c r="F760" s="14">
        <v>0</v>
      </c>
      <c r="G760" s="13">
        <v>0</v>
      </c>
      <c r="H760" s="13">
        <v>0</v>
      </c>
      <c r="I760" s="13">
        <v>0</v>
      </c>
      <c r="J760" s="13">
        <v>0</v>
      </c>
      <c r="K760" s="13">
        <v>0</v>
      </c>
      <c r="L760" s="13">
        <v>0</v>
      </c>
      <c r="M760" s="13">
        <v>0</v>
      </c>
      <c r="N760" s="13">
        <v>0</v>
      </c>
      <c r="O760" s="13">
        <v>0</v>
      </c>
      <c r="P760" s="13">
        <v>0</v>
      </c>
      <c r="Q760" s="13">
        <v>0</v>
      </c>
      <c r="R760" s="13">
        <v>0</v>
      </c>
      <c r="S760" s="13">
        <v>0</v>
      </c>
      <c r="T760" s="13">
        <v>0</v>
      </c>
      <c r="U760" s="9">
        <v>1</v>
      </c>
      <c r="V760" s="9">
        <v>0</v>
      </c>
      <c r="W760" s="15">
        <f t="shared" si="22"/>
        <v>-0.41391343090060456</v>
      </c>
      <c r="X760" s="16">
        <f t="shared" si="23"/>
        <v>0.39797412610304883</v>
      </c>
      <c r="Y760"/>
    </row>
    <row r="761" spans="2:25">
      <c r="B761" s="9">
        <v>0</v>
      </c>
      <c r="C761" s="3">
        <v>1</v>
      </c>
      <c r="D761" s="9">
        <v>0</v>
      </c>
      <c r="E761" s="3">
        <v>1</v>
      </c>
      <c r="F761" s="14">
        <v>0</v>
      </c>
      <c r="G761" s="13">
        <v>0</v>
      </c>
      <c r="H761" s="13">
        <v>0</v>
      </c>
      <c r="I761" s="13">
        <v>0</v>
      </c>
      <c r="J761" s="13">
        <v>0</v>
      </c>
      <c r="K761" s="13">
        <v>0</v>
      </c>
      <c r="L761" s="13">
        <v>0</v>
      </c>
      <c r="M761" s="13">
        <v>1</v>
      </c>
      <c r="N761" s="13">
        <v>0</v>
      </c>
      <c r="O761" s="13">
        <v>0</v>
      </c>
      <c r="P761" s="13">
        <v>0</v>
      </c>
      <c r="Q761" s="13">
        <v>0</v>
      </c>
      <c r="R761" s="13">
        <v>0</v>
      </c>
      <c r="S761" s="13">
        <v>1</v>
      </c>
      <c r="T761" s="13">
        <v>0</v>
      </c>
      <c r="U761" s="9">
        <v>1</v>
      </c>
      <c r="V761" s="9">
        <v>0</v>
      </c>
      <c r="W761" s="15">
        <f t="shared" si="22"/>
        <v>0.1089558637303184</v>
      </c>
      <c r="X761" s="16">
        <f t="shared" si="23"/>
        <v>0.52721205087385403</v>
      </c>
      <c r="Y761"/>
    </row>
    <row r="762" spans="2:25">
      <c r="B762" s="9">
        <v>0</v>
      </c>
      <c r="C762" s="3">
        <v>0</v>
      </c>
      <c r="D762" s="9">
        <v>1</v>
      </c>
      <c r="E762" s="3">
        <v>0</v>
      </c>
      <c r="F762" s="14">
        <v>0</v>
      </c>
      <c r="G762" s="13">
        <v>0</v>
      </c>
      <c r="H762" s="13">
        <v>0</v>
      </c>
      <c r="I762" s="13">
        <v>0</v>
      </c>
      <c r="J762" s="13">
        <v>0</v>
      </c>
      <c r="K762" s="13">
        <v>0</v>
      </c>
      <c r="L762" s="13">
        <v>0</v>
      </c>
      <c r="M762" s="13">
        <v>0</v>
      </c>
      <c r="N762" s="13">
        <v>0</v>
      </c>
      <c r="O762" s="13">
        <v>0</v>
      </c>
      <c r="P762" s="13">
        <v>0</v>
      </c>
      <c r="Q762" s="13">
        <v>0</v>
      </c>
      <c r="R762" s="13">
        <v>0</v>
      </c>
      <c r="S762" s="13">
        <v>0</v>
      </c>
      <c r="T762" s="13">
        <v>0</v>
      </c>
      <c r="U762" s="9">
        <v>1</v>
      </c>
      <c r="V762" s="9">
        <v>0</v>
      </c>
      <c r="W762" s="15">
        <f t="shared" si="22"/>
        <v>-0.60549388394785408</v>
      </c>
      <c r="X762" s="16">
        <f t="shared" si="23"/>
        <v>0.35308778786650041</v>
      </c>
      <c r="Y762"/>
    </row>
    <row r="763" spans="2:25">
      <c r="B763" s="9">
        <v>1</v>
      </c>
      <c r="C763" s="3">
        <v>0</v>
      </c>
      <c r="D763" s="9">
        <v>0</v>
      </c>
      <c r="E763" s="3">
        <v>1</v>
      </c>
      <c r="F763" s="14">
        <v>0</v>
      </c>
      <c r="G763" s="13">
        <v>0</v>
      </c>
      <c r="H763" s="13">
        <v>0</v>
      </c>
      <c r="I763" s="13">
        <v>0</v>
      </c>
      <c r="J763" s="13">
        <v>0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1</v>
      </c>
      <c r="Q763" s="13">
        <v>0</v>
      </c>
      <c r="R763" s="13">
        <v>0</v>
      </c>
      <c r="S763" s="13">
        <v>0</v>
      </c>
      <c r="T763" s="13">
        <v>0</v>
      </c>
      <c r="U763" s="9">
        <v>1</v>
      </c>
      <c r="V763" s="9">
        <v>0</v>
      </c>
      <c r="W763" s="15">
        <f t="shared" si="22"/>
        <v>-2.1514946077348438</v>
      </c>
      <c r="X763" s="16">
        <f t="shared" si="23"/>
        <v>0.1041916402483421</v>
      </c>
      <c r="Y763"/>
    </row>
    <row r="764" spans="2:25">
      <c r="B764" s="9">
        <v>1</v>
      </c>
      <c r="C764" s="3">
        <v>0</v>
      </c>
      <c r="D764" s="9">
        <v>0</v>
      </c>
      <c r="E764" s="3">
        <v>1</v>
      </c>
      <c r="F764" s="14">
        <v>0</v>
      </c>
      <c r="G764" s="13">
        <v>0</v>
      </c>
      <c r="H764" s="13">
        <v>1</v>
      </c>
      <c r="I764" s="13">
        <v>0</v>
      </c>
      <c r="J764" s="13">
        <v>0</v>
      </c>
      <c r="K764" s="13">
        <v>0</v>
      </c>
      <c r="L764" s="13">
        <v>0</v>
      </c>
      <c r="M764" s="13">
        <v>0</v>
      </c>
      <c r="N764" s="13">
        <v>1</v>
      </c>
      <c r="O764" s="13">
        <v>0</v>
      </c>
      <c r="P764" s="13">
        <v>0</v>
      </c>
      <c r="Q764" s="13">
        <v>0</v>
      </c>
      <c r="R764" s="13">
        <v>0</v>
      </c>
      <c r="S764" s="13">
        <v>0</v>
      </c>
      <c r="T764" s="13">
        <v>0</v>
      </c>
      <c r="U764" s="9">
        <v>1</v>
      </c>
      <c r="V764" s="9">
        <v>0</v>
      </c>
      <c r="W764" s="15">
        <f t="shared" si="22"/>
        <v>-0.95666131696692858</v>
      </c>
      <c r="X764" s="16">
        <f t="shared" si="23"/>
        <v>0.27754715254879236</v>
      </c>
      <c r="Y764"/>
    </row>
    <row r="765" spans="2:25">
      <c r="B765" s="9">
        <v>1</v>
      </c>
      <c r="C765" s="3">
        <v>0</v>
      </c>
      <c r="D765" s="9">
        <v>1</v>
      </c>
      <c r="E765" s="3">
        <v>0</v>
      </c>
      <c r="F765" s="14">
        <v>0</v>
      </c>
      <c r="G765" s="13">
        <v>0</v>
      </c>
      <c r="H765" s="13">
        <v>0</v>
      </c>
      <c r="I765" s="13">
        <v>0</v>
      </c>
      <c r="J765" s="13">
        <v>0</v>
      </c>
      <c r="K765" s="13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0</v>
      </c>
      <c r="Q765" s="13">
        <v>0</v>
      </c>
      <c r="R765" s="13">
        <v>0</v>
      </c>
      <c r="S765" s="13">
        <v>1</v>
      </c>
      <c r="T765" s="13">
        <v>0</v>
      </c>
      <c r="U765" s="9">
        <v>1</v>
      </c>
      <c r="V765" s="9">
        <v>0</v>
      </c>
      <c r="W765" s="15">
        <f t="shared" si="22"/>
        <v>-2.2651435229717225</v>
      </c>
      <c r="X765" s="16">
        <f t="shared" si="23"/>
        <v>9.4051196122874714E-2</v>
      </c>
      <c r="Y765"/>
    </row>
    <row r="766" spans="2:25">
      <c r="B766" s="9">
        <v>1</v>
      </c>
      <c r="C766" s="3">
        <v>0</v>
      </c>
      <c r="D766" s="9">
        <v>1</v>
      </c>
      <c r="E766" s="3">
        <v>0</v>
      </c>
      <c r="F766" s="14">
        <v>0</v>
      </c>
      <c r="G766" s="13">
        <v>0</v>
      </c>
      <c r="H766" s="13">
        <v>0</v>
      </c>
      <c r="I766" s="13">
        <v>0</v>
      </c>
      <c r="J766" s="13">
        <v>0</v>
      </c>
      <c r="K766" s="13">
        <v>0</v>
      </c>
      <c r="L766" s="13">
        <v>0</v>
      </c>
      <c r="M766" s="13">
        <v>0</v>
      </c>
      <c r="N766" s="13">
        <v>0</v>
      </c>
      <c r="O766" s="13">
        <v>0</v>
      </c>
      <c r="P766" s="13">
        <v>0</v>
      </c>
      <c r="Q766" s="13">
        <v>0</v>
      </c>
      <c r="R766" s="13">
        <v>0</v>
      </c>
      <c r="S766" s="13">
        <v>0</v>
      </c>
      <c r="T766" s="13">
        <v>0</v>
      </c>
      <c r="U766" s="9">
        <v>1</v>
      </c>
      <c r="V766" s="9">
        <v>0</v>
      </c>
      <c r="W766" s="15">
        <f t="shared" si="22"/>
        <v>-0.90207270407112472</v>
      </c>
      <c r="X766" s="16">
        <f t="shared" si="23"/>
        <v>0.28862474235914876</v>
      </c>
      <c r="Y766"/>
    </row>
    <row r="767" spans="2:25">
      <c r="B767" s="9">
        <v>1</v>
      </c>
      <c r="C767" s="3">
        <v>0</v>
      </c>
      <c r="D767" s="9">
        <v>1</v>
      </c>
      <c r="E767" s="3">
        <v>0</v>
      </c>
      <c r="F767" s="14">
        <v>0</v>
      </c>
      <c r="G767" s="13">
        <v>0</v>
      </c>
      <c r="H767" s="13">
        <v>0</v>
      </c>
      <c r="I767" s="13">
        <v>0</v>
      </c>
      <c r="J767" s="13">
        <v>0</v>
      </c>
      <c r="K767" s="13">
        <v>0</v>
      </c>
      <c r="L767" s="13">
        <v>0</v>
      </c>
      <c r="M767" s="13">
        <v>0</v>
      </c>
      <c r="N767" s="13">
        <v>0</v>
      </c>
      <c r="O767" s="13">
        <v>0</v>
      </c>
      <c r="P767" s="13">
        <v>0</v>
      </c>
      <c r="Q767" s="13">
        <v>0</v>
      </c>
      <c r="R767" s="13">
        <v>0</v>
      </c>
      <c r="S767" s="13">
        <v>1</v>
      </c>
      <c r="T767" s="13">
        <v>0</v>
      </c>
      <c r="U767" s="9">
        <v>1</v>
      </c>
      <c r="V767" s="9">
        <v>0</v>
      </c>
      <c r="W767" s="15">
        <f t="shared" si="22"/>
        <v>-2.2651435229717225</v>
      </c>
      <c r="X767" s="16">
        <f t="shared" si="23"/>
        <v>9.4051196122874714E-2</v>
      </c>
      <c r="Y767"/>
    </row>
    <row r="768" spans="2:25">
      <c r="B768" s="9">
        <v>0</v>
      </c>
      <c r="C768" s="3">
        <v>1</v>
      </c>
      <c r="D768" s="9">
        <v>0</v>
      </c>
      <c r="E768" s="3">
        <v>1</v>
      </c>
      <c r="F768" s="14">
        <v>0</v>
      </c>
      <c r="G768" s="13">
        <v>0</v>
      </c>
      <c r="H768" s="13">
        <v>0</v>
      </c>
      <c r="I768" s="13">
        <v>0</v>
      </c>
      <c r="J768" s="13">
        <v>0</v>
      </c>
      <c r="K768" s="13">
        <v>0</v>
      </c>
      <c r="L768" s="13">
        <v>0</v>
      </c>
      <c r="M768" s="13">
        <v>0</v>
      </c>
      <c r="N768" s="13">
        <v>0</v>
      </c>
      <c r="O768" s="13">
        <v>0</v>
      </c>
      <c r="P768" s="13">
        <v>0</v>
      </c>
      <c r="Q768" s="13">
        <v>0</v>
      </c>
      <c r="R768" s="13">
        <v>0</v>
      </c>
      <c r="S768" s="13">
        <v>0</v>
      </c>
      <c r="T768" s="13">
        <v>0</v>
      </c>
      <c r="U768" s="9">
        <v>1</v>
      </c>
      <c r="V768" s="9">
        <v>0</v>
      </c>
      <c r="W768" s="15">
        <f t="shared" si="22"/>
        <v>-0.38813888298913796</v>
      </c>
      <c r="X768" s="16">
        <f t="shared" si="23"/>
        <v>0.40416540690293051</v>
      </c>
      <c r="Y768"/>
    </row>
    <row r="769" spans="2:25">
      <c r="B769" s="9">
        <v>0</v>
      </c>
      <c r="C769" s="3">
        <v>0</v>
      </c>
      <c r="D769" s="9">
        <v>1</v>
      </c>
      <c r="E769" s="3">
        <v>0</v>
      </c>
      <c r="F769" s="14">
        <v>0</v>
      </c>
      <c r="G769" s="13">
        <v>0</v>
      </c>
      <c r="H769" s="13">
        <v>0</v>
      </c>
      <c r="I769" s="13">
        <v>0</v>
      </c>
      <c r="J769" s="13">
        <v>0</v>
      </c>
      <c r="K769" s="13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0</v>
      </c>
      <c r="S769" s="13">
        <v>0</v>
      </c>
      <c r="T769" s="13">
        <v>0</v>
      </c>
      <c r="U769" s="9">
        <v>1</v>
      </c>
      <c r="V769" s="9">
        <v>0</v>
      </c>
      <c r="W769" s="15">
        <f t="shared" si="22"/>
        <v>-0.60549388394785408</v>
      </c>
      <c r="X769" s="16">
        <f t="shared" si="23"/>
        <v>0.35308778786650041</v>
      </c>
      <c r="Y769"/>
    </row>
    <row r="770" spans="2:25">
      <c r="B770" s="9">
        <v>1</v>
      </c>
      <c r="C770" s="3">
        <v>0</v>
      </c>
      <c r="D770" s="9">
        <v>0</v>
      </c>
      <c r="E770" s="3">
        <v>1</v>
      </c>
      <c r="F770" s="14">
        <v>0</v>
      </c>
      <c r="G770" s="13">
        <v>0</v>
      </c>
      <c r="H770" s="13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  <c r="Q770" s="13">
        <v>0</v>
      </c>
      <c r="R770" s="13">
        <v>0</v>
      </c>
      <c r="S770" s="13">
        <v>0</v>
      </c>
      <c r="T770" s="13">
        <v>0</v>
      </c>
      <c r="U770" s="9">
        <v>1</v>
      </c>
      <c r="V770" s="9">
        <v>0</v>
      </c>
      <c r="W770" s="15">
        <f t="shared" si="22"/>
        <v>-0.72145616970982751</v>
      </c>
      <c r="X770" s="16">
        <f t="shared" si="23"/>
        <v>0.3270724050667928</v>
      </c>
      <c r="Y770"/>
    </row>
    <row r="771" spans="2:25">
      <c r="B771" s="9">
        <v>0</v>
      </c>
      <c r="C771" s="3">
        <v>1</v>
      </c>
      <c r="D771" s="9">
        <v>1</v>
      </c>
      <c r="E771" s="3">
        <v>0</v>
      </c>
      <c r="F771" s="14">
        <v>0</v>
      </c>
      <c r="G771" s="13">
        <v>0</v>
      </c>
      <c r="H771" s="13">
        <v>1</v>
      </c>
      <c r="I771" s="13">
        <v>0</v>
      </c>
      <c r="J771" s="13">
        <v>0</v>
      </c>
      <c r="K771" s="13">
        <v>0</v>
      </c>
      <c r="L771" s="13">
        <v>0</v>
      </c>
      <c r="M771" s="13">
        <v>0</v>
      </c>
      <c r="N771" s="13">
        <v>0</v>
      </c>
      <c r="O771" s="13">
        <v>0</v>
      </c>
      <c r="P771" s="13">
        <v>0</v>
      </c>
      <c r="Q771" s="13">
        <v>0</v>
      </c>
      <c r="R771" s="13">
        <v>0</v>
      </c>
      <c r="S771" s="13">
        <v>0</v>
      </c>
      <c r="T771" s="13">
        <v>0</v>
      </c>
      <c r="U771" s="9">
        <v>1</v>
      </c>
      <c r="V771" s="9">
        <v>0</v>
      </c>
      <c r="W771" s="15">
        <f t="shared" si="22"/>
        <v>-2.5892683074697298</v>
      </c>
      <c r="X771" s="16">
        <f t="shared" si="23"/>
        <v>6.9832295554005677E-2</v>
      </c>
      <c r="Y771"/>
    </row>
    <row r="772" spans="2:25">
      <c r="B772" s="9">
        <v>1</v>
      </c>
      <c r="C772" s="3">
        <v>0</v>
      </c>
      <c r="D772" s="9">
        <v>0</v>
      </c>
      <c r="E772" s="3">
        <v>0</v>
      </c>
      <c r="F772" s="14">
        <v>0</v>
      </c>
      <c r="G772" s="13">
        <v>1</v>
      </c>
      <c r="H772" s="13">
        <v>0</v>
      </c>
      <c r="I772" s="13">
        <v>0</v>
      </c>
      <c r="J772" s="13">
        <v>0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>
        <v>0</v>
      </c>
      <c r="U772" s="9">
        <v>1</v>
      </c>
      <c r="V772" s="9">
        <v>0</v>
      </c>
      <c r="W772" s="15">
        <f t="shared" si="22"/>
        <v>-3.5192346770365108</v>
      </c>
      <c r="X772" s="16">
        <f t="shared" si="23"/>
        <v>2.8769872998365659E-2</v>
      </c>
      <c r="Y772"/>
    </row>
    <row r="773" spans="2:25">
      <c r="B773" s="9">
        <v>0</v>
      </c>
      <c r="C773" s="3">
        <v>1</v>
      </c>
      <c r="D773" s="9">
        <v>1</v>
      </c>
      <c r="E773" s="3">
        <v>0</v>
      </c>
      <c r="F773" s="14">
        <v>0</v>
      </c>
      <c r="G773" s="13">
        <v>1</v>
      </c>
      <c r="H773" s="13">
        <v>0</v>
      </c>
      <c r="I773" s="13">
        <v>0</v>
      </c>
      <c r="J773" s="13">
        <v>0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0</v>
      </c>
      <c r="R773" s="13">
        <v>0</v>
      </c>
      <c r="S773" s="13">
        <v>0</v>
      </c>
      <c r="T773" s="13">
        <v>0</v>
      </c>
      <c r="U773" s="9">
        <v>1</v>
      </c>
      <c r="V773" s="9">
        <v>0</v>
      </c>
      <c r="W773" s="15">
        <f t="shared" si="22"/>
        <v>-3.3407593767656518</v>
      </c>
      <c r="X773" s="16">
        <f t="shared" si="23"/>
        <v>3.4199066990657952E-2</v>
      </c>
      <c r="Y773"/>
    </row>
    <row r="774" spans="2:25">
      <c r="B774" s="9">
        <v>1</v>
      </c>
      <c r="C774" s="3">
        <v>0</v>
      </c>
      <c r="D774" s="9">
        <v>1</v>
      </c>
      <c r="E774" s="3">
        <v>0</v>
      </c>
      <c r="F774" s="14">
        <v>0</v>
      </c>
      <c r="G774" s="13">
        <v>0</v>
      </c>
      <c r="H774" s="13">
        <v>1</v>
      </c>
      <c r="I774" s="13">
        <v>0</v>
      </c>
      <c r="J774" s="13">
        <v>0</v>
      </c>
      <c r="K774" s="13">
        <v>0</v>
      </c>
      <c r="L774" s="13">
        <v>0</v>
      </c>
      <c r="M774" s="13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0</v>
      </c>
      <c r="S774" s="13">
        <v>1</v>
      </c>
      <c r="T774" s="13">
        <v>0</v>
      </c>
      <c r="U774" s="9">
        <v>1</v>
      </c>
      <c r="V774" s="9">
        <v>0</v>
      </c>
      <c r="W774" s="15">
        <f t="shared" ref="W774:W837" si="24">SUMPRODUCT(B$2:U$2,B774:U774)</f>
        <v>-4.2856564130910169</v>
      </c>
      <c r="X774" s="16">
        <f t="shared" ref="X774:X837" si="25">EXP(W774)/(1+EXP(W774))</f>
        <v>1.357769202954732E-2</v>
      </c>
      <c r="Y774"/>
    </row>
    <row r="775" spans="2:25">
      <c r="B775" s="9">
        <v>1</v>
      </c>
      <c r="C775" s="3">
        <v>0</v>
      </c>
      <c r="D775" s="9">
        <v>1</v>
      </c>
      <c r="E775" s="3">
        <v>0</v>
      </c>
      <c r="F775" s="14">
        <v>0</v>
      </c>
      <c r="G775" s="13">
        <v>0</v>
      </c>
      <c r="H775" s="13">
        <v>1</v>
      </c>
      <c r="I775" s="13">
        <v>0</v>
      </c>
      <c r="J775" s="13">
        <v>0</v>
      </c>
      <c r="K775" s="13">
        <v>0</v>
      </c>
      <c r="L775" s="13">
        <v>0</v>
      </c>
      <c r="M775" s="13">
        <v>0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  <c r="T775" s="13">
        <v>0</v>
      </c>
      <c r="U775" s="9">
        <v>1</v>
      </c>
      <c r="V775" s="9">
        <v>0</v>
      </c>
      <c r="W775" s="15">
        <f t="shared" si="24"/>
        <v>-2.9225855941904193</v>
      </c>
      <c r="X775" s="16">
        <f t="shared" si="25"/>
        <v>5.1048303103897769E-2</v>
      </c>
      <c r="Y775"/>
    </row>
    <row r="776" spans="2:25">
      <c r="B776" s="9">
        <v>0</v>
      </c>
      <c r="C776" s="3">
        <v>1</v>
      </c>
      <c r="D776" s="9">
        <v>0</v>
      </c>
      <c r="E776" s="3">
        <v>0</v>
      </c>
      <c r="F776" s="14">
        <v>0</v>
      </c>
      <c r="G776" s="13">
        <v>0</v>
      </c>
      <c r="H776" s="13">
        <v>0</v>
      </c>
      <c r="I776" s="13">
        <v>0</v>
      </c>
      <c r="J776" s="13">
        <v>0</v>
      </c>
      <c r="K776" s="13">
        <v>0</v>
      </c>
      <c r="L776" s="13">
        <v>0</v>
      </c>
      <c r="M776" s="13">
        <v>0</v>
      </c>
      <c r="N776" s="13">
        <v>0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9">
        <v>1</v>
      </c>
      <c r="V776" s="9">
        <v>0</v>
      </c>
      <c r="W776" s="15">
        <f t="shared" si="24"/>
        <v>-0.41391343090060456</v>
      </c>
      <c r="X776" s="16">
        <f t="shared" si="25"/>
        <v>0.39797412610304883</v>
      </c>
      <c r="Y776"/>
    </row>
    <row r="777" spans="2:25">
      <c r="B777" s="9">
        <v>1</v>
      </c>
      <c r="C777" s="3">
        <v>0</v>
      </c>
      <c r="D777" s="9">
        <v>0</v>
      </c>
      <c r="E777" s="3">
        <v>1</v>
      </c>
      <c r="F777" s="14">
        <v>0</v>
      </c>
      <c r="G777" s="13">
        <v>0</v>
      </c>
      <c r="H777" s="13">
        <v>0</v>
      </c>
      <c r="I777" s="13">
        <v>0</v>
      </c>
      <c r="J777" s="13">
        <v>0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0</v>
      </c>
      <c r="Q777" s="13">
        <v>0</v>
      </c>
      <c r="R777" s="13">
        <v>0</v>
      </c>
      <c r="S777" s="13">
        <v>0</v>
      </c>
      <c r="T777" s="13">
        <v>0</v>
      </c>
      <c r="U777" s="9">
        <v>1</v>
      </c>
      <c r="V777" s="9">
        <v>0</v>
      </c>
      <c r="W777" s="15">
        <f t="shared" si="24"/>
        <v>-0.72145616970982751</v>
      </c>
      <c r="X777" s="16">
        <f t="shared" si="25"/>
        <v>0.3270724050667928</v>
      </c>
      <c r="Y777"/>
    </row>
    <row r="778" spans="2:25">
      <c r="B778" s="9">
        <v>1</v>
      </c>
      <c r="C778" s="3">
        <v>0</v>
      </c>
      <c r="D778" s="9">
        <v>0</v>
      </c>
      <c r="E778" s="3">
        <v>1</v>
      </c>
      <c r="F778" s="14">
        <v>0</v>
      </c>
      <c r="G778" s="13">
        <v>0</v>
      </c>
      <c r="H778" s="13">
        <v>0</v>
      </c>
      <c r="I778" s="13">
        <v>0</v>
      </c>
      <c r="J778" s="13">
        <v>0</v>
      </c>
      <c r="K778" s="13">
        <v>0</v>
      </c>
      <c r="L778" s="13">
        <v>0</v>
      </c>
      <c r="M778" s="13">
        <v>0</v>
      </c>
      <c r="N778" s="13">
        <v>0</v>
      </c>
      <c r="O778" s="13">
        <v>0</v>
      </c>
      <c r="P778" s="13">
        <v>0</v>
      </c>
      <c r="Q778" s="13">
        <v>0</v>
      </c>
      <c r="R778" s="13">
        <v>0</v>
      </c>
      <c r="S778" s="13">
        <v>1</v>
      </c>
      <c r="T778" s="13">
        <v>0</v>
      </c>
      <c r="U778" s="9">
        <v>1</v>
      </c>
      <c r="V778" s="9">
        <v>0</v>
      </c>
      <c r="W778" s="15">
        <f t="shared" si="24"/>
        <v>-2.0845269886104254</v>
      </c>
      <c r="X778" s="16">
        <f t="shared" si="25"/>
        <v>0.1106098371842299</v>
      </c>
      <c r="Y778"/>
    </row>
    <row r="779" spans="2:25">
      <c r="B779" s="9">
        <v>1</v>
      </c>
      <c r="C779" s="3">
        <v>0</v>
      </c>
      <c r="D779" s="9">
        <v>0</v>
      </c>
      <c r="E779" s="3">
        <v>1</v>
      </c>
      <c r="F779" s="14">
        <v>0</v>
      </c>
      <c r="G779" s="13">
        <v>0</v>
      </c>
      <c r="H779" s="13">
        <v>0</v>
      </c>
      <c r="I779" s="13">
        <v>0</v>
      </c>
      <c r="J779" s="13">
        <v>0</v>
      </c>
      <c r="K779" s="13">
        <v>0</v>
      </c>
      <c r="L779" s="13">
        <v>0</v>
      </c>
      <c r="M779" s="13">
        <v>0</v>
      </c>
      <c r="N779" s="13">
        <v>0</v>
      </c>
      <c r="O779" s="13">
        <v>0</v>
      </c>
      <c r="P779" s="13">
        <v>1</v>
      </c>
      <c r="Q779" s="13">
        <v>0</v>
      </c>
      <c r="R779" s="13">
        <v>0</v>
      </c>
      <c r="S779" s="13">
        <v>0</v>
      </c>
      <c r="T779" s="13">
        <v>1</v>
      </c>
      <c r="U779" s="9">
        <v>1</v>
      </c>
      <c r="V779" s="9">
        <v>0</v>
      </c>
      <c r="W779" s="15">
        <f t="shared" si="24"/>
        <v>-2.6167865952258285E-2</v>
      </c>
      <c r="X779" s="16">
        <f t="shared" si="25"/>
        <v>0.4934584067912674</v>
      </c>
      <c r="Y779"/>
    </row>
    <row r="780" spans="2:25">
      <c r="B780" s="9">
        <v>0</v>
      </c>
      <c r="C780" s="3">
        <v>1</v>
      </c>
      <c r="D780" s="9">
        <v>1</v>
      </c>
      <c r="E780" s="3">
        <v>0</v>
      </c>
      <c r="F780" s="14">
        <v>0</v>
      </c>
      <c r="G780" s="13">
        <v>0</v>
      </c>
      <c r="H780" s="13">
        <v>0</v>
      </c>
      <c r="I780" s="13">
        <v>0</v>
      </c>
      <c r="J780" s="13">
        <v>0</v>
      </c>
      <c r="K780" s="13">
        <v>0</v>
      </c>
      <c r="L780" s="13">
        <v>0</v>
      </c>
      <c r="M780" s="13">
        <v>0</v>
      </c>
      <c r="N780" s="13">
        <v>0</v>
      </c>
      <c r="O780" s="13">
        <v>0</v>
      </c>
      <c r="P780" s="13">
        <v>0</v>
      </c>
      <c r="Q780" s="13">
        <v>0</v>
      </c>
      <c r="R780" s="13">
        <v>0</v>
      </c>
      <c r="S780" s="13">
        <v>0</v>
      </c>
      <c r="T780" s="13">
        <v>0</v>
      </c>
      <c r="U780" s="9">
        <v>1</v>
      </c>
      <c r="V780" s="9">
        <v>0</v>
      </c>
      <c r="W780" s="15">
        <f t="shared" si="24"/>
        <v>-0.56875541735043522</v>
      </c>
      <c r="X780" s="16">
        <f t="shared" si="25"/>
        <v>0.36152405537062321</v>
      </c>
      <c r="Y780"/>
    </row>
    <row r="781" spans="2:25">
      <c r="B781" s="9">
        <v>0</v>
      </c>
      <c r="C781" s="3">
        <v>1</v>
      </c>
      <c r="D781" s="9">
        <v>1</v>
      </c>
      <c r="E781" s="3">
        <v>0</v>
      </c>
      <c r="F781" s="14">
        <v>0</v>
      </c>
      <c r="G781" s="13">
        <v>1</v>
      </c>
      <c r="H781" s="13">
        <v>0</v>
      </c>
      <c r="I781" s="13">
        <v>0</v>
      </c>
      <c r="J781" s="13">
        <v>0</v>
      </c>
      <c r="K781" s="13">
        <v>0</v>
      </c>
      <c r="L781" s="13">
        <v>1</v>
      </c>
      <c r="M781" s="13">
        <v>0</v>
      </c>
      <c r="N781" s="13">
        <v>0</v>
      </c>
      <c r="O781" s="13">
        <v>0</v>
      </c>
      <c r="P781" s="13">
        <v>0</v>
      </c>
      <c r="Q781" s="13">
        <v>0</v>
      </c>
      <c r="R781" s="13">
        <v>0</v>
      </c>
      <c r="S781" s="13">
        <v>0</v>
      </c>
      <c r="T781" s="13">
        <v>0</v>
      </c>
      <c r="U781" s="9">
        <v>1</v>
      </c>
      <c r="V781" s="9">
        <v>0</v>
      </c>
      <c r="W781" s="15">
        <f t="shared" si="24"/>
        <v>-1.7812892785617951</v>
      </c>
      <c r="X781" s="16">
        <f t="shared" si="25"/>
        <v>0.14414400730582677</v>
      </c>
      <c r="Y781"/>
    </row>
    <row r="782" spans="2:25">
      <c r="B782" s="9">
        <v>0</v>
      </c>
      <c r="C782" s="3">
        <v>0</v>
      </c>
      <c r="D782" s="9">
        <v>0</v>
      </c>
      <c r="E782" s="3">
        <v>1</v>
      </c>
      <c r="F782" s="14">
        <v>0</v>
      </c>
      <c r="G782" s="13">
        <v>0</v>
      </c>
      <c r="H782" s="13">
        <v>0</v>
      </c>
      <c r="I782" s="13">
        <v>0</v>
      </c>
      <c r="J782" s="13">
        <v>0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1</v>
      </c>
      <c r="Q782" s="13">
        <v>0</v>
      </c>
      <c r="R782" s="13">
        <v>0</v>
      </c>
      <c r="S782" s="13">
        <v>0</v>
      </c>
      <c r="T782" s="13">
        <v>0</v>
      </c>
      <c r="U782" s="9">
        <v>1</v>
      </c>
      <c r="V782" s="9">
        <v>0</v>
      </c>
      <c r="W782" s="15">
        <f t="shared" si="24"/>
        <v>-1.8549157876115729</v>
      </c>
      <c r="X782" s="16">
        <f t="shared" si="25"/>
        <v>0.13529675967323859</v>
      </c>
      <c r="Y782"/>
    </row>
    <row r="783" spans="2:25">
      <c r="B783" s="9">
        <v>0</v>
      </c>
      <c r="C783" s="3">
        <v>1</v>
      </c>
      <c r="D783" s="9">
        <v>1</v>
      </c>
      <c r="E783" s="3">
        <v>0</v>
      </c>
      <c r="F783" s="14">
        <v>0</v>
      </c>
      <c r="G783" s="13">
        <v>0</v>
      </c>
      <c r="H783" s="13">
        <v>1</v>
      </c>
      <c r="I783" s="13">
        <v>0</v>
      </c>
      <c r="J783" s="13">
        <v>0</v>
      </c>
      <c r="K783" s="13">
        <v>0</v>
      </c>
      <c r="L783" s="13">
        <v>0</v>
      </c>
      <c r="M783" s="13">
        <v>0</v>
      </c>
      <c r="N783" s="13">
        <v>0</v>
      </c>
      <c r="O783" s="13">
        <v>0</v>
      </c>
      <c r="P783" s="13">
        <v>0</v>
      </c>
      <c r="Q783" s="13">
        <v>0</v>
      </c>
      <c r="R783" s="13">
        <v>0</v>
      </c>
      <c r="S783" s="13">
        <v>1</v>
      </c>
      <c r="T783" s="13">
        <v>0</v>
      </c>
      <c r="U783" s="9">
        <v>1</v>
      </c>
      <c r="V783" s="9">
        <v>0</v>
      </c>
      <c r="W783" s="15">
        <f t="shared" si="24"/>
        <v>-3.9523391263703274</v>
      </c>
      <c r="X783" s="16">
        <f t="shared" si="25"/>
        <v>1.8847657104111393E-2</v>
      </c>
      <c r="Y783"/>
    </row>
    <row r="784" spans="2:25">
      <c r="B784" s="9">
        <v>0</v>
      </c>
      <c r="C784" s="3">
        <v>1</v>
      </c>
      <c r="D784" s="9">
        <v>1</v>
      </c>
      <c r="E784" s="3">
        <v>0</v>
      </c>
      <c r="F784" s="14">
        <v>0</v>
      </c>
      <c r="G784" s="13">
        <v>1</v>
      </c>
      <c r="H784" s="13">
        <v>0</v>
      </c>
      <c r="I784" s="13">
        <v>0</v>
      </c>
      <c r="J784" s="13">
        <v>0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1</v>
      </c>
      <c r="T784" s="13">
        <v>0</v>
      </c>
      <c r="U784" s="9">
        <v>1</v>
      </c>
      <c r="V784" s="9">
        <v>0</v>
      </c>
      <c r="W784" s="15">
        <f t="shared" si="24"/>
        <v>-4.7038301956662494</v>
      </c>
      <c r="X784" s="16">
        <f t="shared" si="25"/>
        <v>8.979151377055369E-3</v>
      </c>
      <c r="Y784"/>
    </row>
    <row r="785" spans="2:25">
      <c r="B785" s="9">
        <v>0</v>
      </c>
      <c r="C785" s="3">
        <v>1</v>
      </c>
      <c r="D785" s="9">
        <v>1</v>
      </c>
      <c r="E785" s="3">
        <v>0</v>
      </c>
      <c r="F785" s="14">
        <v>0</v>
      </c>
      <c r="G785" s="13">
        <v>1</v>
      </c>
      <c r="H785" s="13">
        <v>0</v>
      </c>
      <c r="I785" s="13">
        <v>0</v>
      </c>
      <c r="J785" s="13">
        <v>0</v>
      </c>
      <c r="K785" s="13">
        <v>0</v>
      </c>
      <c r="L785" s="13">
        <v>0</v>
      </c>
      <c r="M785" s="13">
        <v>0</v>
      </c>
      <c r="N785" s="13">
        <v>0</v>
      </c>
      <c r="O785" s="13">
        <v>0</v>
      </c>
      <c r="P785" s="13">
        <v>0</v>
      </c>
      <c r="Q785" s="13">
        <v>0</v>
      </c>
      <c r="R785" s="13">
        <v>0</v>
      </c>
      <c r="S785" s="13">
        <v>0</v>
      </c>
      <c r="T785" s="13">
        <v>0</v>
      </c>
      <c r="U785" s="9">
        <v>1</v>
      </c>
      <c r="V785" s="9">
        <v>0</v>
      </c>
      <c r="W785" s="15">
        <f t="shared" si="24"/>
        <v>-3.3407593767656518</v>
      </c>
      <c r="X785" s="16">
        <f t="shared" si="25"/>
        <v>3.4199066990657952E-2</v>
      </c>
      <c r="Y785"/>
    </row>
    <row r="786" spans="2:25">
      <c r="B786" s="9">
        <v>0</v>
      </c>
      <c r="C786" s="3">
        <v>1</v>
      </c>
      <c r="D786" s="9">
        <v>0</v>
      </c>
      <c r="E786" s="3">
        <v>1</v>
      </c>
      <c r="F786" s="14">
        <v>0</v>
      </c>
      <c r="G786" s="13">
        <v>0</v>
      </c>
      <c r="H786" s="13">
        <v>0</v>
      </c>
      <c r="I786" s="13">
        <v>0</v>
      </c>
      <c r="J786" s="13">
        <v>0</v>
      </c>
      <c r="K786" s="13">
        <v>0</v>
      </c>
      <c r="L786" s="13">
        <v>0</v>
      </c>
      <c r="M786" s="13">
        <v>0</v>
      </c>
      <c r="N786" s="13">
        <v>0</v>
      </c>
      <c r="O786" s="13">
        <v>0</v>
      </c>
      <c r="P786" s="13">
        <v>1</v>
      </c>
      <c r="Q786" s="13">
        <v>0</v>
      </c>
      <c r="R786" s="13">
        <v>1</v>
      </c>
      <c r="S786" s="13">
        <v>0</v>
      </c>
      <c r="T786" s="13">
        <v>0</v>
      </c>
      <c r="U786" s="9">
        <v>1</v>
      </c>
      <c r="V786" s="9">
        <v>0</v>
      </c>
      <c r="W786" s="15">
        <f t="shared" si="24"/>
        <v>-0.51805645633214137</v>
      </c>
      <c r="X786" s="16">
        <f t="shared" si="25"/>
        <v>0.37330681139007499</v>
      </c>
      <c r="Y786"/>
    </row>
    <row r="787" spans="2:25">
      <c r="B787" s="9">
        <v>1</v>
      </c>
      <c r="C787" s="3">
        <v>0</v>
      </c>
      <c r="D787" s="9">
        <v>1</v>
      </c>
      <c r="E787" s="3">
        <v>0</v>
      </c>
      <c r="F787" s="14">
        <v>0</v>
      </c>
      <c r="G787" s="13">
        <v>0</v>
      </c>
      <c r="H787" s="13">
        <v>0</v>
      </c>
      <c r="I787" s="13">
        <v>0</v>
      </c>
      <c r="J787" s="13">
        <v>0</v>
      </c>
      <c r="K787" s="13">
        <v>0</v>
      </c>
      <c r="L787" s="13">
        <v>0</v>
      </c>
      <c r="M787" s="13">
        <v>1</v>
      </c>
      <c r="N787" s="13">
        <v>0</v>
      </c>
      <c r="O787" s="13">
        <v>0</v>
      </c>
      <c r="P787" s="13">
        <v>1</v>
      </c>
      <c r="Q787" s="13">
        <v>0</v>
      </c>
      <c r="R787" s="13">
        <v>0</v>
      </c>
      <c r="S787" s="13">
        <v>0</v>
      </c>
      <c r="T787" s="13">
        <v>0</v>
      </c>
      <c r="U787" s="9">
        <v>1</v>
      </c>
      <c r="V787" s="9">
        <v>0</v>
      </c>
      <c r="W787" s="15">
        <f t="shared" si="24"/>
        <v>-0.47194557647608681</v>
      </c>
      <c r="X787" s="16">
        <f t="shared" si="25"/>
        <v>0.38415585524637036</v>
      </c>
      <c r="Y787"/>
    </row>
    <row r="788" spans="2:25">
      <c r="B788" s="9">
        <v>1</v>
      </c>
      <c r="C788" s="3">
        <v>0</v>
      </c>
      <c r="D788" s="9">
        <v>1</v>
      </c>
      <c r="E788" s="3">
        <v>0</v>
      </c>
      <c r="F788" s="14">
        <v>0</v>
      </c>
      <c r="G788" s="13">
        <v>0</v>
      </c>
      <c r="H788" s="13">
        <v>0</v>
      </c>
      <c r="I788" s="13">
        <v>0</v>
      </c>
      <c r="J788" s="13">
        <v>0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0</v>
      </c>
      <c r="Q788" s="13">
        <v>0</v>
      </c>
      <c r="R788" s="13">
        <v>0</v>
      </c>
      <c r="S788" s="13">
        <v>1</v>
      </c>
      <c r="T788" s="13">
        <v>0</v>
      </c>
      <c r="U788" s="9">
        <v>1</v>
      </c>
      <c r="V788" s="9">
        <v>0</v>
      </c>
      <c r="W788" s="15">
        <f t="shared" si="24"/>
        <v>-2.2651435229717225</v>
      </c>
      <c r="X788" s="16">
        <f t="shared" si="25"/>
        <v>9.4051196122874714E-2</v>
      </c>
      <c r="Y788"/>
    </row>
    <row r="789" spans="2:25">
      <c r="B789" s="9">
        <v>0</v>
      </c>
      <c r="C789" s="3">
        <v>1</v>
      </c>
      <c r="D789" s="9">
        <v>1</v>
      </c>
      <c r="E789" s="3">
        <v>0</v>
      </c>
      <c r="F789" s="14">
        <v>0</v>
      </c>
      <c r="G789" s="13">
        <v>0</v>
      </c>
      <c r="H789" s="13">
        <v>0</v>
      </c>
      <c r="I789" s="13">
        <v>0</v>
      </c>
      <c r="J789" s="13">
        <v>0</v>
      </c>
      <c r="K789" s="13">
        <v>0</v>
      </c>
      <c r="L789" s="13">
        <v>0</v>
      </c>
      <c r="M789" s="13">
        <v>0</v>
      </c>
      <c r="N789" s="13">
        <v>0</v>
      </c>
      <c r="O789" s="13">
        <v>1</v>
      </c>
      <c r="P789" s="13">
        <v>0</v>
      </c>
      <c r="Q789" s="13">
        <v>0</v>
      </c>
      <c r="R789" s="13">
        <v>0</v>
      </c>
      <c r="S789" s="13">
        <v>0</v>
      </c>
      <c r="T789" s="13">
        <v>0</v>
      </c>
      <c r="U789" s="9">
        <v>1</v>
      </c>
      <c r="V789" s="9">
        <v>0</v>
      </c>
      <c r="W789" s="15">
        <f t="shared" si="24"/>
        <v>0.89220769205571282</v>
      </c>
      <c r="X789" s="16">
        <f t="shared" si="25"/>
        <v>0.70934555251683629</v>
      </c>
      <c r="Y789"/>
    </row>
    <row r="790" spans="2:25">
      <c r="B790" s="9">
        <v>0</v>
      </c>
      <c r="C790" s="3">
        <v>1</v>
      </c>
      <c r="D790" s="9">
        <v>1</v>
      </c>
      <c r="E790" s="3">
        <v>0</v>
      </c>
      <c r="F790" s="14">
        <v>0</v>
      </c>
      <c r="G790" s="13">
        <v>0</v>
      </c>
      <c r="H790" s="13">
        <v>0</v>
      </c>
      <c r="I790" s="13">
        <v>0</v>
      </c>
      <c r="J790" s="13">
        <v>0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  <c r="Q790" s="13">
        <v>0</v>
      </c>
      <c r="R790" s="13">
        <v>0</v>
      </c>
      <c r="S790" s="13">
        <v>0</v>
      </c>
      <c r="T790" s="13">
        <v>0</v>
      </c>
      <c r="U790" s="9">
        <v>1</v>
      </c>
      <c r="V790" s="9">
        <v>0</v>
      </c>
      <c r="W790" s="15">
        <f t="shared" si="24"/>
        <v>-0.56875541735043522</v>
      </c>
      <c r="X790" s="16">
        <f t="shared" si="25"/>
        <v>0.36152405537062321</v>
      </c>
      <c r="Y790"/>
    </row>
    <row r="791" spans="2:25">
      <c r="B791" s="9">
        <v>0</v>
      </c>
      <c r="C791" s="3">
        <v>1</v>
      </c>
      <c r="D791" s="9">
        <v>1</v>
      </c>
      <c r="E791" s="3">
        <v>0</v>
      </c>
      <c r="F791" s="14">
        <v>0</v>
      </c>
      <c r="G791" s="13">
        <v>0</v>
      </c>
      <c r="H791" s="13">
        <v>0</v>
      </c>
      <c r="I791" s="13">
        <v>0</v>
      </c>
      <c r="J791" s="13">
        <v>0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13">
        <v>1</v>
      </c>
      <c r="T791" s="13">
        <v>0</v>
      </c>
      <c r="U791" s="9">
        <v>1</v>
      </c>
      <c r="V791" s="9">
        <v>0</v>
      </c>
      <c r="W791" s="15">
        <f t="shared" si="24"/>
        <v>-1.931826236251033</v>
      </c>
      <c r="X791" s="16">
        <f t="shared" si="25"/>
        <v>0.12654858114613241</v>
      </c>
      <c r="Y791"/>
    </row>
    <row r="792" spans="2:25">
      <c r="B792" s="9">
        <v>0</v>
      </c>
      <c r="C792" s="3">
        <v>1</v>
      </c>
      <c r="D792" s="9">
        <v>0</v>
      </c>
      <c r="E792" s="3">
        <v>1</v>
      </c>
      <c r="F792" s="14">
        <v>0</v>
      </c>
      <c r="G792" s="13">
        <v>0</v>
      </c>
      <c r="H792" s="13">
        <v>0</v>
      </c>
      <c r="I792" s="13">
        <v>0</v>
      </c>
      <c r="J792" s="13">
        <v>0</v>
      </c>
      <c r="K792" s="13">
        <v>0</v>
      </c>
      <c r="L792" s="13">
        <v>0</v>
      </c>
      <c r="M792" s="13">
        <v>0</v>
      </c>
      <c r="N792" s="13">
        <v>0</v>
      </c>
      <c r="O792" s="13">
        <v>0</v>
      </c>
      <c r="P792" s="13">
        <v>0</v>
      </c>
      <c r="Q792" s="13">
        <v>0</v>
      </c>
      <c r="R792" s="13">
        <v>0</v>
      </c>
      <c r="S792" s="13">
        <v>0</v>
      </c>
      <c r="T792" s="13">
        <v>0</v>
      </c>
      <c r="U792" s="9">
        <v>1</v>
      </c>
      <c r="V792" s="9">
        <v>0</v>
      </c>
      <c r="W792" s="15">
        <f t="shared" si="24"/>
        <v>-0.38813888298913796</v>
      </c>
      <c r="X792" s="16">
        <f t="shared" si="25"/>
        <v>0.40416540690293051</v>
      </c>
      <c r="Y792"/>
    </row>
    <row r="793" spans="2:25">
      <c r="B793" s="9">
        <v>1</v>
      </c>
      <c r="C793" s="3">
        <v>0</v>
      </c>
      <c r="D793" s="9">
        <v>1</v>
      </c>
      <c r="E793" s="3">
        <v>0</v>
      </c>
      <c r="F793" s="14">
        <v>0</v>
      </c>
      <c r="G793" s="13">
        <v>0</v>
      </c>
      <c r="H793" s="13">
        <v>0</v>
      </c>
      <c r="I793" s="13">
        <v>0</v>
      </c>
      <c r="J793" s="13">
        <v>0</v>
      </c>
      <c r="K793" s="13">
        <v>0</v>
      </c>
      <c r="L793" s="13">
        <v>0</v>
      </c>
      <c r="M793" s="13">
        <v>0</v>
      </c>
      <c r="N793" s="13">
        <v>0</v>
      </c>
      <c r="O793" s="13">
        <v>0</v>
      </c>
      <c r="P793" s="13">
        <v>0</v>
      </c>
      <c r="Q793" s="13">
        <v>0</v>
      </c>
      <c r="R793" s="13">
        <v>0</v>
      </c>
      <c r="S793" s="13">
        <v>0</v>
      </c>
      <c r="T793" s="13">
        <v>0</v>
      </c>
      <c r="U793" s="9">
        <v>1</v>
      </c>
      <c r="V793" s="9">
        <v>0</v>
      </c>
      <c r="W793" s="15">
        <f t="shared" si="24"/>
        <v>-0.90207270407112472</v>
      </c>
      <c r="X793" s="16">
        <f t="shared" si="25"/>
        <v>0.28862474235914876</v>
      </c>
      <c r="Y793"/>
    </row>
    <row r="794" spans="2:25">
      <c r="B794" s="9">
        <v>1</v>
      </c>
      <c r="C794" s="3">
        <v>0</v>
      </c>
      <c r="D794" s="9">
        <v>0</v>
      </c>
      <c r="E794" s="3">
        <v>1</v>
      </c>
      <c r="F794" s="14">
        <v>0</v>
      </c>
      <c r="G794" s="13">
        <v>0</v>
      </c>
      <c r="H794" s="13">
        <v>0</v>
      </c>
      <c r="I794" s="13">
        <v>0</v>
      </c>
      <c r="J794" s="13">
        <v>0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0</v>
      </c>
      <c r="Q794" s="13">
        <v>0</v>
      </c>
      <c r="R794" s="13">
        <v>0</v>
      </c>
      <c r="S794" s="13">
        <v>0</v>
      </c>
      <c r="T794" s="13">
        <v>0</v>
      </c>
      <c r="U794" s="9">
        <v>1</v>
      </c>
      <c r="V794" s="9">
        <v>0</v>
      </c>
      <c r="W794" s="15">
        <f t="shared" si="24"/>
        <v>-0.72145616970982751</v>
      </c>
      <c r="X794" s="16">
        <f t="shared" si="25"/>
        <v>0.3270724050667928</v>
      </c>
      <c r="Y794"/>
    </row>
    <row r="795" spans="2:25">
      <c r="B795" s="9">
        <v>0</v>
      </c>
      <c r="C795" s="3">
        <v>0</v>
      </c>
      <c r="D795" s="9">
        <v>1</v>
      </c>
      <c r="E795" s="3">
        <v>0</v>
      </c>
      <c r="F795" s="14">
        <v>0</v>
      </c>
      <c r="G795" s="13">
        <v>0</v>
      </c>
      <c r="H795" s="13">
        <v>0</v>
      </c>
      <c r="I795" s="13">
        <v>0</v>
      </c>
      <c r="J795" s="13">
        <v>0</v>
      </c>
      <c r="K795" s="13">
        <v>0</v>
      </c>
      <c r="L795" s="13">
        <v>0</v>
      </c>
      <c r="M795" s="13">
        <v>0</v>
      </c>
      <c r="N795" s="13">
        <v>0</v>
      </c>
      <c r="O795" s="13">
        <v>0</v>
      </c>
      <c r="P795" s="13">
        <v>0</v>
      </c>
      <c r="Q795" s="13">
        <v>0</v>
      </c>
      <c r="R795" s="13">
        <v>0</v>
      </c>
      <c r="S795" s="13">
        <v>0</v>
      </c>
      <c r="T795" s="13">
        <v>0</v>
      </c>
      <c r="U795" s="9">
        <v>1</v>
      </c>
      <c r="V795" s="9">
        <v>0</v>
      </c>
      <c r="W795" s="15">
        <f t="shared" si="24"/>
        <v>-0.60549388394785408</v>
      </c>
      <c r="X795" s="16">
        <f t="shared" si="25"/>
        <v>0.35308778786650041</v>
      </c>
      <c r="Y795"/>
    </row>
    <row r="796" spans="2:25">
      <c r="B796" s="9">
        <v>0</v>
      </c>
      <c r="C796" s="3">
        <v>1</v>
      </c>
      <c r="D796" s="9">
        <v>0</v>
      </c>
      <c r="E796" s="3">
        <v>1</v>
      </c>
      <c r="F796" s="14">
        <v>0</v>
      </c>
      <c r="G796" s="13">
        <v>0</v>
      </c>
      <c r="H796" s="13">
        <v>0</v>
      </c>
      <c r="I796" s="13">
        <v>0</v>
      </c>
      <c r="J796" s="13">
        <v>0</v>
      </c>
      <c r="K796" s="13">
        <v>0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  <c r="Q796" s="13">
        <v>0</v>
      </c>
      <c r="R796" s="13">
        <v>1</v>
      </c>
      <c r="S796" s="13">
        <v>0</v>
      </c>
      <c r="T796" s="13">
        <v>0</v>
      </c>
      <c r="U796" s="9">
        <v>1</v>
      </c>
      <c r="V796" s="9">
        <v>0</v>
      </c>
      <c r="W796" s="15">
        <f t="shared" si="24"/>
        <v>0.91198198169287481</v>
      </c>
      <c r="X796" s="16">
        <f t="shared" si="25"/>
        <v>0.71340556623183471</v>
      </c>
      <c r="Y796"/>
    </row>
    <row r="797" spans="2:25">
      <c r="B797" s="9">
        <v>0</v>
      </c>
      <c r="C797" s="3">
        <v>1</v>
      </c>
      <c r="D797" s="9">
        <v>1</v>
      </c>
      <c r="E797" s="3">
        <v>0</v>
      </c>
      <c r="F797" s="14">
        <v>0</v>
      </c>
      <c r="G797" s="13">
        <v>1</v>
      </c>
      <c r="H797" s="13">
        <v>0</v>
      </c>
      <c r="I797" s="13">
        <v>0</v>
      </c>
      <c r="J797" s="13">
        <v>0</v>
      </c>
      <c r="K797" s="13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>
        <v>0</v>
      </c>
      <c r="U797" s="9">
        <v>1</v>
      </c>
      <c r="V797" s="9">
        <v>0</v>
      </c>
      <c r="W797" s="15">
        <f t="shared" si="24"/>
        <v>-3.3407593767656518</v>
      </c>
      <c r="X797" s="16">
        <f t="shared" si="25"/>
        <v>3.4199066990657952E-2</v>
      </c>
      <c r="Y797"/>
    </row>
    <row r="798" spans="2:25">
      <c r="B798" s="9">
        <v>1</v>
      </c>
      <c r="C798" s="3">
        <v>0</v>
      </c>
      <c r="D798" s="9">
        <v>0</v>
      </c>
      <c r="E798" s="3">
        <v>1</v>
      </c>
      <c r="F798" s="14">
        <v>0</v>
      </c>
      <c r="G798" s="13">
        <v>0</v>
      </c>
      <c r="H798" s="13">
        <v>1</v>
      </c>
      <c r="I798" s="13">
        <v>0</v>
      </c>
      <c r="J798" s="13">
        <v>0</v>
      </c>
      <c r="K798" s="13">
        <v>0</v>
      </c>
      <c r="L798" s="13">
        <v>0</v>
      </c>
      <c r="M798" s="13">
        <v>0</v>
      </c>
      <c r="N798" s="13">
        <v>0</v>
      </c>
      <c r="O798" s="13">
        <v>0</v>
      </c>
      <c r="P798" s="13">
        <v>0</v>
      </c>
      <c r="Q798" s="13">
        <v>0</v>
      </c>
      <c r="R798" s="13">
        <v>0</v>
      </c>
      <c r="S798" s="13">
        <v>0</v>
      </c>
      <c r="T798" s="13">
        <v>0</v>
      </c>
      <c r="U798" s="9">
        <v>1</v>
      </c>
      <c r="V798" s="9">
        <v>0</v>
      </c>
      <c r="W798" s="15">
        <f t="shared" si="24"/>
        <v>-2.7419690598291218</v>
      </c>
      <c r="X798" s="16">
        <f t="shared" si="25"/>
        <v>6.0541813122760281E-2</v>
      </c>
      <c r="Y798"/>
    </row>
    <row r="799" spans="2:25">
      <c r="B799" s="9">
        <v>0</v>
      </c>
      <c r="C799" s="3">
        <v>0</v>
      </c>
      <c r="D799" s="9">
        <v>0</v>
      </c>
      <c r="E799" s="3">
        <v>1</v>
      </c>
      <c r="F799" s="14">
        <v>0</v>
      </c>
      <c r="G799" s="13">
        <v>1</v>
      </c>
      <c r="H799" s="13">
        <v>0</v>
      </c>
      <c r="I799" s="13">
        <v>0</v>
      </c>
      <c r="J799" s="13">
        <v>0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3">
        <v>0</v>
      </c>
      <c r="Q799" s="13">
        <v>0</v>
      </c>
      <c r="R799" s="13">
        <v>0</v>
      </c>
      <c r="S799" s="13">
        <v>0</v>
      </c>
      <c r="T799" s="13">
        <v>0</v>
      </c>
      <c r="U799" s="9">
        <v>1</v>
      </c>
      <c r="V799" s="9">
        <v>0</v>
      </c>
      <c r="W799" s="15">
        <f t="shared" si="24"/>
        <v>-3.1968813090017734</v>
      </c>
      <c r="X799" s="16">
        <f t="shared" si="25"/>
        <v>3.9283253475647276E-2</v>
      </c>
      <c r="Y799"/>
    </row>
    <row r="800" spans="2:25">
      <c r="B800" s="9">
        <v>0</v>
      </c>
      <c r="C800" s="3">
        <v>1</v>
      </c>
      <c r="D800" s="9">
        <v>1</v>
      </c>
      <c r="E800" s="3">
        <v>0</v>
      </c>
      <c r="F800" s="14">
        <v>0</v>
      </c>
      <c r="G800" s="13">
        <v>1</v>
      </c>
      <c r="H800" s="13">
        <v>0</v>
      </c>
      <c r="I800" s="13">
        <v>0</v>
      </c>
      <c r="J800" s="13">
        <v>0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1</v>
      </c>
      <c r="Q800" s="13">
        <v>0</v>
      </c>
      <c r="R800" s="13">
        <v>0</v>
      </c>
      <c r="S800" s="13">
        <v>0</v>
      </c>
      <c r="T800" s="13">
        <v>1</v>
      </c>
      <c r="U800" s="9">
        <v>1</v>
      </c>
      <c r="V800" s="9">
        <v>0</v>
      </c>
      <c r="W800" s="15">
        <f t="shared" si="24"/>
        <v>-2.6454710730080828</v>
      </c>
      <c r="X800" s="16">
        <f t="shared" si="25"/>
        <v>6.6268696737613458E-2</v>
      </c>
      <c r="Y800"/>
    </row>
    <row r="801" spans="2:25">
      <c r="B801" s="9">
        <v>0</v>
      </c>
      <c r="C801" s="3">
        <v>1</v>
      </c>
      <c r="D801" s="9">
        <v>0</v>
      </c>
      <c r="E801" s="3">
        <v>1</v>
      </c>
      <c r="F801" s="14">
        <v>1</v>
      </c>
      <c r="G801" s="13">
        <v>0</v>
      </c>
      <c r="H801" s="13">
        <v>0</v>
      </c>
      <c r="I801" s="13">
        <v>0</v>
      </c>
      <c r="J801" s="13">
        <v>0</v>
      </c>
      <c r="K801" s="13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1</v>
      </c>
      <c r="Q801" s="13">
        <v>0</v>
      </c>
      <c r="R801" s="13">
        <v>0</v>
      </c>
      <c r="S801" s="13">
        <v>0</v>
      </c>
      <c r="T801" s="13">
        <v>0</v>
      </c>
      <c r="U801" s="9">
        <v>1</v>
      </c>
      <c r="V801" s="9">
        <v>0</v>
      </c>
      <c r="W801" s="15">
        <f t="shared" si="24"/>
        <v>1.0378481148552052</v>
      </c>
      <c r="X801" s="16">
        <f t="shared" si="25"/>
        <v>0.73843458503702974</v>
      </c>
      <c r="Y801"/>
    </row>
    <row r="802" spans="2:25">
      <c r="B802" s="9">
        <v>1</v>
      </c>
      <c r="C802" s="3">
        <v>0</v>
      </c>
      <c r="D802" s="9">
        <v>0</v>
      </c>
      <c r="E802" s="3">
        <v>1</v>
      </c>
      <c r="F802" s="14">
        <v>1</v>
      </c>
      <c r="G802" s="13">
        <v>1</v>
      </c>
      <c r="H802" s="13">
        <v>0</v>
      </c>
      <c r="I802" s="13">
        <v>0</v>
      </c>
      <c r="J802" s="13">
        <v>0</v>
      </c>
      <c r="K802" s="13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  <c r="Q802" s="13">
        <v>0</v>
      </c>
      <c r="R802" s="13">
        <v>0</v>
      </c>
      <c r="S802" s="13">
        <v>0</v>
      </c>
      <c r="T802" s="13">
        <v>0</v>
      </c>
      <c r="U802" s="9">
        <v>1</v>
      </c>
      <c r="V802" s="9">
        <v>0</v>
      </c>
      <c r="W802" s="15">
        <f t="shared" si="24"/>
        <v>-0.63743469325568503</v>
      </c>
      <c r="X802" s="16">
        <f t="shared" si="25"/>
        <v>0.34582666047273086</v>
      </c>
      <c r="Y802"/>
    </row>
    <row r="803" spans="2:25">
      <c r="B803" s="9">
        <v>1</v>
      </c>
      <c r="C803" s="3">
        <v>0</v>
      </c>
      <c r="D803" s="9">
        <v>0</v>
      </c>
      <c r="E803" s="3">
        <v>1</v>
      </c>
      <c r="F803" s="14">
        <v>0</v>
      </c>
      <c r="G803" s="13">
        <v>0</v>
      </c>
      <c r="H803" s="13">
        <v>0</v>
      </c>
      <c r="I803" s="13">
        <v>0</v>
      </c>
      <c r="J803" s="13">
        <v>0</v>
      </c>
      <c r="K803" s="13">
        <v>0</v>
      </c>
      <c r="L803" s="13">
        <v>0</v>
      </c>
      <c r="M803" s="13">
        <v>1</v>
      </c>
      <c r="N803" s="13">
        <v>0</v>
      </c>
      <c r="O803" s="13">
        <v>0</v>
      </c>
      <c r="P803" s="13">
        <v>0</v>
      </c>
      <c r="Q803" s="13">
        <v>0</v>
      </c>
      <c r="R803" s="13">
        <v>0</v>
      </c>
      <c r="S803" s="13">
        <v>0</v>
      </c>
      <c r="T803" s="13">
        <v>0</v>
      </c>
      <c r="U803" s="9">
        <v>1</v>
      </c>
      <c r="V803" s="9">
        <v>0</v>
      </c>
      <c r="W803" s="15">
        <f t="shared" si="24"/>
        <v>1.1387093959102268</v>
      </c>
      <c r="X803" s="16">
        <f t="shared" si="25"/>
        <v>0.75744260374328354</v>
      </c>
      <c r="Y803"/>
    </row>
    <row r="804" spans="2:25">
      <c r="B804" s="9">
        <v>1</v>
      </c>
      <c r="C804" s="3">
        <v>0</v>
      </c>
      <c r="D804" s="9">
        <v>1</v>
      </c>
      <c r="E804" s="3">
        <v>0</v>
      </c>
      <c r="F804" s="14">
        <v>0</v>
      </c>
      <c r="G804" s="13">
        <v>0</v>
      </c>
      <c r="H804" s="13">
        <v>0</v>
      </c>
      <c r="I804" s="13">
        <v>0</v>
      </c>
      <c r="J804" s="13">
        <v>0</v>
      </c>
      <c r="K804" s="13">
        <v>0</v>
      </c>
      <c r="L804" s="13">
        <v>0</v>
      </c>
      <c r="M804" s="13">
        <v>0</v>
      </c>
      <c r="N804" s="13">
        <v>0</v>
      </c>
      <c r="O804" s="13">
        <v>0</v>
      </c>
      <c r="P804" s="13">
        <v>0</v>
      </c>
      <c r="Q804" s="13">
        <v>0</v>
      </c>
      <c r="R804" s="13">
        <v>0</v>
      </c>
      <c r="S804" s="13">
        <v>0</v>
      </c>
      <c r="T804" s="13">
        <v>0</v>
      </c>
      <c r="U804" s="9">
        <v>1</v>
      </c>
      <c r="V804" s="9">
        <v>0</v>
      </c>
      <c r="W804" s="15">
        <f t="shared" si="24"/>
        <v>-0.90207270407112472</v>
      </c>
      <c r="X804" s="16">
        <f t="shared" si="25"/>
        <v>0.28862474235914876</v>
      </c>
      <c r="Y804"/>
    </row>
    <row r="805" spans="2:25">
      <c r="B805" s="9">
        <v>0</v>
      </c>
      <c r="C805" s="3">
        <v>1</v>
      </c>
      <c r="D805" s="9">
        <v>1</v>
      </c>
      <c r="E805" s="3">
        <v>0</v>
      </c>
      <c r="F805" s="14">
        <v>0</v>
      </c>
      <c r="G805" s="13">
        <v>0</v>
      </c>
      <c r="H805" s="13">
        <v>0</v>
      </c>
      <c r="I805" s="13">
        <v>0</v>
      </c>
      <c r="J805" s="13">
        <v>0</v>
      </c>
      <c r="K805" s="13">
        <v>0</v>
      </c>
      <c r="L805" s="13">
        <v>0</v>
      </c>
      <c r="M805" s="13">
        <v>0</v>
      </c>
      <c r="N805" s="13">
        <v>0</v>
      </c>
      <c r="O805" s="13">
        <v>0</v>
      </c>
      <c r="P805" s="13">
        <v>1</v>
      </c>
      <c r="Q805" s="13">
        <v>0</v>
      </c>
      <c r="R805" s="13">
        <v>0</v>
      </c>
      <c r="S805" s="13">
        <v>0</v>
      </c>
      <c r="T805" s="13">
        <v>0</v>
      </c>
      <c r="U805" s="9">
        <v>1</v>
      </c>
      <c r="V805" s="9">
        <v>0</v>
      </c>
      <c r="W805" s="15">
        <f t="shared" si="24"/>
        <v>-1.9987938553754514</v>
      </c>
      <c r="X805" s="16">
        <f t="shared" si="25"/>
        <v>0.11932961764624204</v>
      </c>
      <c r="Y805"/>
    </row>
    <row r="806" spans="2:25">
      <c r="B806" s="9">
        <v>1</v>
      </c>
      <c r="C806" s="3">
        <v>0</v>
      </c>
      <c r="D806" s="9">
        <v>1</v>
      </c>
      <c r="E806" s="3">
        <v>0</v>
      </c>
      <c r="F806" s="14">
        <v>0</v>
      </c>
      <c r="G806" s="13">
        <v>0</v>
      </c>
      <c r="H806" s="13">
        <v>0</v>
      </c>
      <c r="I806" s="13">
        <v>0</v>
      </c>
      <c r="J806" s="13">
        <v>0</v>
      </c>
      <c r="K806" s="13">
        <v>0</v>
      </c>
      <c r="L806" s="13">
        <v>0</v>
      </c>
      <c r="M806" s="13">
        <v>0</v>
      </c>
      <c r="N806" s="13">
        <v>0</v>
      </c>
      <c r="O806" s="13">
        <v>0</v>
      </c>
      <c r="P806" s="13">
        <v>0</v>
      </c>
      <c r="Q806" s="13">
        <v>0</v>
      </c>
      <c r="R806" s="13">
        <v>0</v>
      </c>
      <c r="S806" s="13">
        <v>0</v>
      </c>
      <c r="T806" s="13">
        <v>0</v>
      </c>
      <c r="U806" s="9">
        <v>1</v>
      </c>
      <c r="V806" s="9">
        <v>0</v>
      </c>
      <c r="W806" s="15">
        <f t="shared" si="24"/>
        <v>-0.90207270407112472</v>
      </c>
      <c r="X806" s="16">
        <f t="shared" si="25"/>
        <v>0.28862474235914876</v>
      </c>
      <c r="Y806"/>
    </row>
    <row r="807" spans="2:25">
      <c r="B807" s="9">
        <v>1</v>
      </c>
      <c r="C807" s="3">
        <v>0</v>
      </c>
      <c r="D807" s="9">
        <v>1</v>
      </c>
      <c r="E807" s="3">
        <v>0</v>
      </c>
      <c r="F807" s="14">
        <v>0</v>
      </c>
      <c r="G807" s="13">
        <v>0</v>
      </c>
      <c r="H807" s="13">
        <v>0</v>
      </c>
      <c r="I807" s="13">
        <v>0</v>
      </c>
      <c r="J807" s="13">
        <v>0</v>
      </c>
      <c r="K807" s="13">
        <v>0</v>
      </c>
      <c r="L807" s="13">
        <v>0</v>
      </c>
      <c r="M807" s="13">
        <v>0</v>
      </c>
      <c r="N807" s="13">
        <v>0</v>
      </c>
      <c r="O807" s="13">
        <v>1</v>
      </c>
      <c r="P807" s="13">
        <v>0</v>
      </c>
      <c r="Q807" s="13">
        <v>0</v>
      </c>
      <c r="R807" s="13">
        <v>0</v>
      </c>
      <c r="S807" s="13">
        <v>0</v>
      </c>
      <c r="T807" s="13">
        <v>0</v>
      </c>
      <c r="U807" s="9">
        <v>1</v>
      </c>
      <c r="V807" s="9">
        <v>0</v>
      </c>
      <c r="W807" s="15">
        <f t="shared" si="24"/>
        <v>0.5588904053350231</v>
      </c>
      <c r="X807" s="16">
        <f t="shared" si="25"/>
        <v>0.63619576263496069</v>
      </c>
      <c r="Y807"/>
    </row>
    <row r="808" spans="2:25">
      <c r="B808" s="9">
        <v>0</v>
      </c>
      <c r="C808" s="3">
        <v>0</v>
      </c>
      <c r="D808" s="9">
        <v>1</v>
      </c>
      <c r="E808" s="3">
        <v>0</v>
      </c>
      <c r="F808" s="14">
        <v>0</v>
      </c>
      <c r="G808" s="13">
        <v>1</v>
      </c>
      <c r="H808" s="13">
        <v>1</v>
      </c>
      <c r="I808" s="13">
        <v>0</v>
      </c>
      <c r="J808" s="13">
        <v>0</v>
      </c>
      <c r="K808" s="13">
        <v>0</v>
      </c>
      <c r="L808" s="13">
        <v>0</v>
      </c>
      <c r="M808" s="13">
        <v>0</v>
      </c>
      <c r="N808" s="13">
        <v>0</v>
      </c>
      <c r="O808" s="13">
        <v>0</v>
      </c>
      <c r="P808" s="13">
        <v>0</v>
      </c>
      <c r="Q808" s="13">
        <v>0</v>
      </c>
      <c r="R808" s="13">
        <v>0</v>
      </c>
      <c r="S808" s="13">
        <v>0</v>
      </c>
      <c r="T808" s="13">
        <v>0</v>
      </c>
      <c r="U808" s="9">
        <v>1</v>
      </c>
      <c r="V808" s="9">
        <v>0</v>
      </c>
      <c r="W808" s="15">
        <f t="shared" si="24"/>
        <v>-5.3980107334823639</v>
      </c>
      <c r="X808" s="16">
        <f t="shared" si="25"/>
        <v>4.5051860130037097E-3</v>
      </c>
      <c r="Y808"/>
    </row>
    <row r="809" spans="2:25">
      <c r="B809" s="9">
        <v>1</v>
      </c>
      <c r="C809" s="3">
        <v>0</v>
      </c>
      <c r="D809" s="9">
        <v>1</v>
      </c>
      <c r="E809" s="3">
        <v>0</v>
      </c>
      <c r="F809" s="14">
        <v>0</v>
      </c>
      <c r="G809" s="13">
        <v>1</v>
      </c>
      <c r="H809" s="13">
        <v>0</v>
      </c>
      <c r="I809" s="13">
        <v>0</v>
      </c>
      <c r="J809" s="13">
        <v>0</v>
      </c>
      <c r="K809" s="13">
        <v>0</v>
      </c>
      <c r="L809" s="13">
        <v>0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0</v>
      </c>
      <c r="S809" s="13">
        <v>0</v>
      </c>
      <c r="T809" s="13">
        <v>0</v>
      </c>
      <c r="U809" s="9">
        <v>1</v>
      </c>
      <c r="V809" s="9">
        <v>0</v>
      </c>
      <c r="W809" s="15">
        <f t="shared" si="24"/>
        <v>-3.6740766634863413</v>
      </c>
      <c r="X809" s="16">
        <f t="shared" si="25"/>
        <v>2.4744972570176986E-2</v>
      </c>
      <c r="Y809"/>
    </row>
    <row r="810" spans="2:25">
      <c r="B810" s="9">
        <v>0</v>
      </c>
      <c r="C810" s="3">
        <v>1</v>
      </c>
      <c r="D810" s="9">
        <v>0</v>
      </c>
      <c r="E810" s="3">
        <v>0</v>
      </c>
      <c r="F810" s="14">
        <v>0</v>
      </c>
      <c r="G810" s="13">
        <v>0</v>
      </c>
      <c r="H810" s="13">
        <v>0</v>
      </c>
      <c r="I810" s="13">
        <v>0</v>
      </c>
      <c r="J810" s="13">
        <v>0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0</v>
      </c>
      <c r="Q810" s="13">
        <v>0</v>
      </c>
      <c r="R810" s="13">
        <v>0</v>
      </c>
      <c r="S810" s="13">
        <v>0</v>
      </c>
      <c r="T810" s="13">
        <v>0</v>
      </c>
      <c r="U810" s="9">
        <v>1</v>
      </c>
      <c r="V810" s="9">
        <v>0</v>
      </c>
      <c r="W810" s="15">
        <f t="shared" si="24"/>
        <v>-0.41391343090060456</v>
      </c>
      <c r="X810" s="16">
        <f t="shared" si="25"/>
        <v>0.39797412610304883</v>
      </c>
      <c r="Y810"/>
    </row>
    <row r="811" spans="2:25">
      <c r="B811" s="9">
        <v>1</v>
      </c>
      <c r="C811" s="3">
        <v>0</v>
      </c>
      <c r="D811" s="9">
        <v>1</v>
      </c>
      <c r="E811" s="3">
        <v>0</v>
      </c>
      <c r="F811" s="14">
        <v>0</v>
      </c>
      <c r="G811" s="13">
        <v>0</v>
      </c>
      <c r="H811" s="13">
        <v>0</v>
      </c>
      <c r="I811" s="13">
        <v>0</v>
      </c>
      <c r="J811" s="13">
        <v>0</v>
      </c>
      <c r="K811" s="13">
        <v>0</v>
      </c>
      <c r="L811" s="13">
        <v>0</v>
      </c>
      <c r="M811" s="13">
        <v>0</v>
      </c>
      <c r="N811" s="13">
        <v>0</v>
      </c>
      <c r="O811" s="13">
        <v>0</v>
      </c>
      <c r="P811" s="13">
        <v>0</v>
      </c>
      <c r="Q811" s="13">
        <v>0</v>
      </c>
      <c r="R811" s="13">
        <v>0</v>
      </c>
      <c r="S811" s="13">
        <v>0</v>
      </c>
      <c r="T811" s="13">
        <v>0</v>
      </c>
      <c r="U811" s="9">
        <v>1</v>
      </c>
      <c r="V811" s="9">
        <v>0</v>
      </c>
      <c r="W811" s="15">
        <f t="shared" si="24"/>
        <v>-0.90207270407112472</v>
      </c>
      <c r="X811" s="16">
        <f t="shared" si="25"/>
        <v>0.28862474235914876</v>
      </c>
      <c r="Y811"/>
    </row>
    <row r="812" spans="2:25">
      <c r="B812" s="9">
        <v>0</v>
      </c>
      <c r="C812" s="3">
        <v>0</v>
      </c>
      <c r="D812" s="9">
        <v>0</v>
      </c>
      <c r="E812" s="3">
        <v>1</v>
      </c>
      <c r="F812" s="14">
        <v>0</v>
      </c>
      <c r="G812" s="13">
        <v>0</v>
      </c>
      <c r="H812" s="13">
        <v>0</v>
      </c>
      <c r="I812" s="13">
        <v>0</v>
      </c>
      <c r="J812" s="13">
        <v>0</v>
      </c>
      <c r="K812" s="13">
        <v>0</v>
      </c>
      <c r="L812" s="13">
        <v>0</v>
      </c>
      <c r="M812" s="13">
        <v>0</v>
      </c>
      <c r="N812" s="13">
        <v>0</v>
      </c>
      <c r="O812" s="13">
        <v>0</v>
      </c>
      <c r="P812" s="13">
        <v>1</v>
      </c>
      <c r="Q812" s="13">
        <v>0</v>
      </c>
      <c r="R812" s="13">
        <v>1</v>
      </c>
      <c r="S812" s="13">
        <v>0</v>
      </c>
      <c r="T812" s="13">
        <v>0</v>
      </c>
      <c r="U812" s="9">
        <v>1</v>
      </c>
      <c r="V812" s="9">
        <v>0</v>
      </c>
      <c r="W812" s="15">
        <f t="shared" si="24"/>
        <v>-0.55479492292956023</v>
      </c>
      <c r="X812" s="16">
        <f t="shared" si="25"/>
        <v>0.36475266738954598</v>
      </c>
      <c r="Y812"/>
    </row>
    <row r="813" spans="2:25">
      <c r="B813" s="9">
        <v>0</v>
      </c>
      <c r="C813" s="3">
        <v>1</v>
      </c>
      <c r="D813" s="9">
        <v>0</v>
      </c>
      <c r="E813" s="3">
        <v>1</v>
      </c>
      <c r="F813" s="14">
        <v>0</v>
      </c>
      <c r="G813" s="13">
        <v>0</v>
      </c>
      <c r="H813" s="13">
        <v>0</v>
      </c>
      <c r="I813" s="13">
        <v>0</v>
      </c>
      <c r="J813" s="13">
        <v>0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3">
        <v>0</v>
      </c>
      <c r="Q813" s="13">
        <v>0</v>
      </c>
      <c r="R813" s="13">
        <v>0</v>
      </c>
      <c r="S813" s="13">
        <v>0</v>
      </c>
      <c r="T813" s="13">
        <v>0</v>
      </c>
      <c r="U813" s="9">
        <v>1</v>
      </c>
      <c r="V813" s="9">
        <v>0</v>
      </c>
      <c r="W813" s="15">
        <f t="shared" si="24"/>
        <v>-0.38813888298913796</v>
      </c>
      <c r="X813" s="16">
        <f t="shared" si="25"/>
        <v>0.40416540690293051</v>
      </c>
      <c r="Y813"/>
    </row>
    <row r="814" spans="2:25">
      <c r="B814" s="9">
        <v>1</v>
      </c>
      <c r="C814" s="3">
        <v>0</v>
      </c>
      <c r="D814" s="9">
        <v>0</v>
      </c>
      <c r="E814" s="3">
        <v>1</v>
      </c>
      <c r="F814" s="14">
        <v>0</v>
      </c>
      <c r="G814" s="13">
        <v>0</v>
      </c>
      <c r="H814" s="13">
        <v>0</v>
      </c>
      <c r="I814" s="13">
        <v>0</v>
      </c>
      <c r="J814" s="13">
        <v>0</v>
      </c>
      <c r="K814" s="13">
        <v>0</v>
      </c>
      <c r="L814" s="13">
        <v>0</v>
      </c>
      <c r="M814" s="13">
        <v>0</v>
      </c>
      <c r="N814" s="13">
        <v>0</v>
      </c>
      <c r="O814" s="13">
        <v>0</v>
      </c>
      <c r="P814" s="13">
        <v>0</v>
      </c>
      <c r="Q814" s="13">
        <v>0</v>
      </c>
      <c r="R814" s="13">
        <v>0</v>
      </c>
      <c r="S814" s="13">
        <v>0</v>
      </c>
      <c r="T814" s="13">
        <v>0</v>
      </c>
      <c r="U814" s="9">
        <v>1</v>
      </c>
      <c r="V814" s="9">
        <v>0</v>
      </c>
      <c r="W814" s="15">
        <f t="shared" si="24"/>
        <v>-0.72145616970982751</v>
      </c>
      <c r="X814" s="16">
        <f t="shared" si="25"/>
        <v>0.3270724050667928</v>
      </c>
      <c r="Y814"/>
    </row>
    <row r="815" spans="2:25">
      <c r="B815" s="9">
        <v>1</v>
      </c>
      <c r="C815" s="3">
        <v>0</v>
      </c>
      <c r="D815" s="9">
        <v>0</v>
      </c>
      <c r="E815" s="3">
        <v>0</v>
      </c>
      <c r="F815" s="14">
        <v>0</v>
      </c>
      <c r="G815" s="13">
        <v>1</v>
      </c>
      <c r="H815" s="13">
        <v>0</v>
      </c>
      <c r="I815" s="13">
        <v>0</v>
      </c>
      <c r="J815" s="13">
        <v>0</v>
      </c>
      <c r="K815" s="13">
        <v>0</v>
      </c>
      <c r="L815" s="13">
        <v>0</v>
      </c>
      <c r="M815" s="13">
        <v>0</v>
      </c>
      <c r="N815" s="13">
        <v>0</v>
      </c>
      <c r="O815" s="13">
        <v>0</v>
      </c>
      <c r="P815" s="13">
        <v>1</v>
      </c>
      <c r="Q815" s="13">
        <v>0</v>
      </c>
      <c r="R815" s="13">
        <v>0</v>
      </c>
      <c r="S815" s="13">
        <v>1</v>
      </c>
      <c r="T815" s="13">
        <v>0</v>
      </c>
      <c r="U815" s="9">
        <v>1</v>
      </c>
      <c r="V815" s="9">
        <v>0</v>
      </c>
      <c r="W815" s="15">
        <f t="shared" si="24"/>
        <v>-6.3123439339621239</v>
      </c>
      <c r="X815" s="16">
        <f t="shared" si="25"/>
        <v>1.8104930491849101E-3</v>
      </c>
      <c r="Y815"/>
    </row>
    <row r="816" spans="2:25">
      <c r="B816" s="9">
        <v>0</v>
      </c>
      <c r="C816" s="3">
        <v>1</v>
      </c>
      <c r="D816" s="9">
        <v>0</v>
      </c>
      <c r="E816" s="3">
        <v>0</v>
      </c>
      <c r="F816" s="14">
        <v>0</v>
      </c>
      <c r="G816" s="13">
        <v>1</v>
      </c>
      <c r="H816" s="13">
        <v>0</v>
      </c>
      <c r="I816" s="13">
        <v>0</v>
      </c>
      <c r="J816" s="13">
        <v>0</v>
      </c>
      <c r="K816" s="13">
        <v>0</v>
      </c>
      <c r="L816" s="13">
        <v>0</v>
      </c>
      <c r="M816" s="13">
        <v>0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13">
        <v>0</v>
      </c>
      <c r="T816" s="13">
        <v>0</v>
      </c>
      <c r="U816" s="9">
        <v>1</v>
      </c>
      <c r="V816" s="9">
        <v>0</v>
      </c>
      <c r="W816" s="15">
        <f t="shared" si="24"/>
        <v>-3.1859173903158209</v>
      </c>
      <c r="X816" s="16">
        <f t="shared" si="25"/>
        <v>3.9699129168887334E-2</v>
      </c>
      <c r="Y816"/>
    </row>
    <row r="817" spans="2:25">
      <c r="B817" s="9">
        <v>0</v>
      </c>
      <c r="C817" s="3">
        <v>0</v>
      </c>
      <c r="D817" s="9">
        <v>1</v>
      </c>
      <c r="E817" s="3">
        <v>0</v>
      </c>
      <c r="F817" s="14">
        <v>0</v>
      </c>
      <c r="G817" s="13">
        <v>0</v>
      </c>
      <c r="H817" s="13">
        <v>0</v>
      </c>
      <c r="I817" s="13">
        <v>0</v>
      </c>
      <c r="J817" s="13">
        <v>0</v>
      </c>
      <c r="K817" s="13">
        <v>0</v>
      </c>
      <c r="L817" s="13">
        <v>0</v>
      </c>
      <c r="M817" s="13">
        <v>0</v>
      </c>
      <c r="N817" s="13">
        <v>0</v>
      </c>
      <c r="O817" s="13">
        <v>0</v>
      </c>
      <c r="P817" s="13">
        <v>0</v>
      </c>
      <c r="Q817" s="13">
        <v>0</v>
      </c>
      <c r="R817" s="13">
        <v>0</v>
      </c>
      <c r="S817" s="13">
        <v>0</v>
      </c>
      <c r="T817" s="13">
        <v>0</v>
      </c>
      <c r="U817" s="9">
        <v>1</v>
      </c>
      <c r="V817" s="9">
        <v>0</v>
      </c>
      <c r="W817" s="15">
        <f t="shared" si="24"/>
        <v>-0.60549388394785408</v>
      </c>
      <c r="X817" s="16">
        <f t="shared" si="25"/>
        <v>0.35308778786650041</v>
      </c>
      <c r="Y817"/>
    </row>
    <row r="818" spans="2:25">
      <c r="B818" s="9">
        <v>1</v>
      </c>
      <c r="C818" s="3">
        <v>0</v>
      </c>
      <c r="D818" s="9">
        <v>1</v>
      </c>
      <c r="E818" s="3">
        <v>0</v>
      </c>
      <c r="F818" s="14">
        <v>0</v>
      </c>
      <c r="G818" s="13">
        <v>0</v>
      </c>
      <c r="H818" s="13">
        <v>1</v>
      </c>
      <c r="I818" s="13">
        <v>0</v>
      </c>
      <c r="J818" s="13">
        <v>0</v>
      </c>
      <c r="K818" s="13">
        <v>0</v>
      </c>
      <c r="L818" s="13">
        <v>0</v>
      </c>
      <c r="M818" s="13">
        <v>1</v>
      </c>
      <c r="N818" s="13">
        <v>0</v>
      </c>
      <c r="O818" s="13">
        <v>0</v>
      </c>
      <c r="P818" s="13">
        <v>1</v>
      </c>
      <c r="Q818" s="13">
        <v>0</v>
      </c>
      <c r="R818" s="13">
        <v>0</v>
      </c>
      <c r="S818" s="13">
        <v>0</v>
      </c>
      <c r="T818" s="13">
        <v>0</v>
      </c>
      <c r="U818" s="9">
        <v>1</v>
      </c>
      <c r="V818" s="9">
        <v>0</v>
      </c>
      <c r="W818" s="15">
        <f t="shared" si="24"/>
        <v>-2.4924584665953815</v>
      </c>
      <c r="X818" s="16">
        <f t="shared" si="25"/>
        <v>7.6388563554617289E-2</v>
      </c>
      <c r="Y818"/>
    </row>
    <row r="819" spans="2:25">
      <c r="B819" s="9">
        <v>0</v>
      </c>
      <c r="C819" s="3">
        <v>1</v>
      </c>
      <c r="D819" s="9">
        <v>1</v>
      </c>
      <c r="E819" s="3">
        <v>0</v>
      </c>
      <c r="F819" s="14">
        <v>0</v>
      </c>
      <c r="G819" s="13">
        <v>0</v>
      </c>
      <c r="H819" s="13">
        <v>0</v>
      </c>
      <c r="I819" s="13">
        <v>0</v>
      </c>
      <c r="J819" s="13">
        <v>0</v>
      </c>
      <c r="K819" s="13">
        <v>0</v>
      </c>
      <c r="L819" s="13">
        <v>0</v>
      </c>
      <c r="M819" s="13">
        <v>0</v>
      </c>
      <c r="N819" s="13">
        <v>0</v>
      </c>
      <c r="O819" s="13">
        <v>0</v>
      </c>
      <c r="P819" s="13">
        <v>0</v>
      </c>
      <c r="Q819" s="13">
        <v>0</v>
      </c>
      <c r="R819" s="13">
        <v>0</v>
      </c>
      <c r="S819" s="13">
        <v>0</v>
      </c>
      <c r="T819" s="13">
        <v>0</v>
      </c>
      <c r="U819" s="9">
        <v>1</v>
      </c>
      <c r="V819" s="9">
        <v>0</v>
      </c>
      <c r="W819" s="15">
        <f t="shared" si="24"/>
        <v>-0.56875541735043522</v>
      </c>
      <c r="X819" s="16">
        <f t="shared" si="25"/>
        <v>0.36152405537062321</v>
      </c>
      <c r="Y819"/>
    </row>
    <row r="820" spans="2:25">
      <c r="B820" s="9">
        <v>1</v>
      </c>
      <c r="C820" s="3">
        <v>0</v>
      </c>
      <c r="D820" s="9">
        <v>1</v>
      </c>
      <c r="E820" s="3">
        <v>0</v>
      </c>
      <c r="F820" s="14">
        <v>0</v>
      </c>
      <c r="G820" s="13">
        <v>0</v>
      </c>
      <c r="H820" s="13">
        <v>0</v>
      </c>
      <c r="I820" s="13">
        <v>0</v>
      </c>
      <c r="J820" s="13">
        <v>0</v>
      </c>
      <c r="K820" s="13">
        <v>0</v>
      </c>
      <c r="L820" s="13">
        <v>0</v>
      </c>
      <c r="M820" s="13">
        <v>0</v>
      </c>
      <c r="N820" s="13">
        <v>0</v>
      </c>
      <c r="O820" s="13">
        <v>1</v>
      </c>
      <c r="P820" s="13">
        <v>0</v>
      </c>
      <c r="Q820" s="13">
        <v>0</v>
      </c>
      <c r="R820" s="13">
        <v>0</v>
      </c>
      <c r="S820" s="13">
        <v>0</v>
      </c>
      <c r="T820" s="13">
        <v>0</v>
      </c>
      <c r="U820" s="9">
        <v>1</v>
      </c>
      <c r="V820" s="9">
        <v>0</v>
      </c>
      <c r="W820" s="15">
        <f t="shared" si="24"/>
        <v>0.5588904053350231</v>
      </c>
      <c r="X820" s="16">
        <f t="shared" si="25"/>
        <v>0.63619576263496069</v>
      </c>
      <c r="Y820"/>
    </row>
    <row r="821" spans="2:25">
      <c r="B821" s="9">
        <v>1</v>
      </c>
      <c r="C821" s="3">
        <v>0</v>
      </c>
      <c r="D821" s="9">
        <v>0</v>
      </c>
      <c r="E821" s="3">
        <v>1</v>
      </c>
      <c r="F821" s="14">
        <v>0</v>
      </c>
      <c r="G821" s="13">
        <v>0</v>
      </c>
      <c r="H821" s="13">
        <v>0</v>
      </c>
      <c r="I821" s="13">
        <v>0</v>
      </c>
      <c r="J821" s="13">
        <v>0</v>
      </c>
      <c r="K821" s="13">
        <v>0</v>
      </c>
      <c r="L821" s="13">
        <v>0</v>
      </c>
      <c r="M821" s="13">
        <v>0</v>
      </c>
      <c r="N821" s="13">
        <v>0</v>
      </c>
      <c r="O821" s="13">
        <v>0</v>
      </c>
      <c r="P821" s="13">
        <v>0</v>
      </c>
      <c r="Q821" s="13">
        <v>0</v>
      </c>
      <c r="R821" s="13">
        <v>0</v>
      </c>
      <c r="S821" s="13">
        <v>0</v>
      </c>
      <c r="T821" s="13">
        <v>0</v>
      </c>
      <c r="U821" s="9">
        <v>1</v>
      </c>
      <c r="V821" s="9">
        <v>0</v>
      </c>
      <c r="W821" s="15">
        <f t="shared" si="24"/>
        <v>-0.72145616970982751</v>
      </c>
      <c r="X821" s="16">
        <f t="shared" si="25"/>
        <v>0.3270724050667928</v>
      </c>
      <c r="Y821"/>
    </row>
    <row r="822" spans="2:25">
      <c r="B822" s="9">
        <v>1</v>
      </c>
      <c r="C822" s="3">
        <v>0</v>
      </c>
      <c r="D822" s="9">
        <v>1</v>
      </c>
      <c r="E822" s="3">
        <v>0</v>
      </c>
      <c r="F822" s="14">
        <v>0</v>
      </c>
      <c r="G822" s="13">
        <v>0</v>
      </c>
      <c r="H822" s="13">
        <v>0</v>
      </c>
      <c r="I822" s="13">
        <v>0</v>
      </c>
      <c r="J822" s="13">
        <v>0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0</v>
      </c>
      <c r="T822" s="13">
        <v>0</v>
      </c>
      <c r="U822" s="9">
        <v>1</v>
      </c>
      <c r="V822" s="9">
        <v>0</v>
      </c>
      <c r="W822" s="15">
        <f t="shared" si="24"/>
        <v>-0.90207270407112472</v>
      </c>
      <c r="X822" s="16">
        <f t="shared" si="25"/>
        <v>0.28862474235914876</v>
      </c>
      <c r="Y822"/>
    </row>
    <row r="823" spans="2:25">
      <c r="B823" s="9">
        <v>1</v>
      </c>
      <c r="C823" s="3">
        <v>0</v>
      </c>
      <c r="D823" s="9">
        <v>1</v>
      </c>
      <c r="E823" s="3">
        <v>0</v>
      </c>
      <c r="F823" s="14">
        <v>0</v>
      </c>
      <c r="G823" s="13">
        <v>0</v>
      </c>
      <c r="H823" s="13">
        <v>0</v>
      </c>
      <c r="I823" s="13">
        <v>0</v>
      </c>
      <c r="J823" s="13">
        <v>0</v>
      </c>
      <c r="K823" s="13">
        <v>0</v>
      </c>
      <c r="L823" s="13">
        <v>0</v>
      </c>
      <c r="M823" s="13">
        <v>0</v>
      </c>
      <c r="N823" s="13">
        <v>0</v>
      </c>
      <c r="O823" s="13">
        <v>1</v>
      </c>
      <c r="P823" s="13">
        <v>0</v>
      </c>
      <c r="Q823" s="13">
        <v>0</v>
      </c>
      <c r="R823" s="13">
        <v>0</v>
      </c>
      <c r="S823" s="13">
        <v>0</v>
      </c>
      <c r="T823" s="13">
        <v>0</v>
      </c>
      <c r="U823" s="9">
        <v>1</v>
      </c>
      <c r="V823" s="9">
        <v>0</v>
      </c>
      <c r="W823" s="15">
        <f t="shared" si="24"/>
        <v>0.5588904053350231</v>
      </c>
      <c r="X823" s="16">
        <f t="shared" si="25"/>
        <v>0.63619576263496069</v>
      </c>
      <c r="Y823"/>
    </row>
    <row r="824" spans="2:25">
      <c r="B824" s="9">
        <v>0</v>
      </c>
      <c r="C824" s="3">
        <v>1</v>
      </c>
      <c r="D824" s="9">
        <v>1</v>
      </c>
      <c r="E824" s="3">
        <v>0</v>
      </c>
      <c r="F824" s="14">
        <v>0</v>
      </c>
      <c r="G824" s="13">
        <v>1</v>
      </c>
      <c r="H824" s="13">
        <v>0</v>
      </c>
      <c r="I824" s="13">
        <v>0</v>
      </c>
      <c r="J824" s="13">
        <v>0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0</v>
      </c>
      <c r="Q824" s="13">
        <v>0</v>
      </c>
      <c r="R824" s="13">
        <v>0</v>
      </c>
      <c r="S824" s="13">
        <v>0</v>
      </c>
      <c r="T824" s="13">
        <v>0</v>
      </c>
      <c r="U824" s="9">
        <v>1</v>
      </c>
      <c r="V824" s="9">
        <v>0</v>
      </c>
      <c r="W824" s="15">
        <f t="shared" si="24"/>
        <v>-3.3407593767656518</v>
      </c>
      <c r="X824" s="16">
        <f t="shared" si="25"/>
        <v>3.4199066990657952E-2</v>
      </c>
      <c r="Y824"/>
    </row>
    <row r="825" spans="2:25">
      <c r="B825" s="9">
        <v>1</v>
      </c>
      <c r="C825" s="3">
        <v>0</v>
      </c>
      <c r="D825" s="9">
        <v>1</v>
      </c>
      <c r="E825" s="3">
        <v>0</v>
      </c>
      <c r="F825" s="14">
        <v>0</v>
      </c>
      <c r="G825" s="13">
        <v>0</v>
      </c>
      <c r="H825" s="13">
        <v>0</v>
      </c>
      <c r="I825" s="13">
        <v>0</v>
      </c>
      <c r="J825" s="13">
        <v>0</v>
      </c>
      <c r="K825" s="13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0</v>
      </c>
      <c r="Q825" s="13">
        <v>0</v>
      </c>
      <c r="R825" s="13">
        <v>1</v>
      </c>
      <c r="S825" s="13">
        <v>0</v>
      </c>
      <c r="T825" s="13">
        <v>0</v>
      </c>
      <c r="U825" s="9">
        <v>1</v>
      </c>
      <c r="V825" s="9">
        <v>0</v>
      </c>
      <c r="W825" s="15">
        <f t="shared" si="24"/>
        <v>0.39804816061088799</v>
      </c>
      <c r="X825" s="16">
        <f t="shared" si="25"/>
        <v>0.59821861952641142</v>
      </c>
      <c r="Y825"/>
    </row>
    <row r="826" spans="2:25">
      <c r="B826" s="9">
        <v>0</v>
      </c>
      <c r="C826" s="3">
        <v>1</v>
      </c>
      <c r="D826" s="9">
        <v>0</v>
      </c>
      <c r="E826" s="3">
        <v>1</v>
      </c>
      <c r="F826" s="14">
        <v>0</v>
      </c>
      <c r="G826" s="13">
        <v>0</v>
      </c>
      <c r="H826" s="13">
        <v>0</v>
      </c>
      <c r="I826" s="13">
        <v>0</v>
      </c>
      <c r="J826" s="13">
        <v>0</v>
      </c>
      <c r="K826" s="13">
        <v>0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  <c r="Q826" s="13">
        <v>0</v>
      </c>
      <c r="R826" s="13">
        <v>0</v>
      </c>
      <c r="S826" s="13">
        <v>0</v>
      </c>
      <c r="T826" s="13">
        <v>0</v>
      </c>
      <c r="U826" s="9">
        <v>1</v>
      </c>
      <c r="V826" s="9">
        <v>0</v>
      </c>
      <c r="W826" s="15">
        <f t="shared" si="24"/>
        <v>-0.38813888298913796</v>
      </c>
      <c r="X826" s="16">
        <f t="shared" si="25"/>
        <v>0.40416540690293051</v>
      </c>
      <c r="Y826"/>
    </row>
    <row r="827" spans="2:25">
      <c r="B827" s="9">
        <v>0</v>
      </c>
      <c r="C827" s="3">
        <v>1</v>
      </c>
      <c r="D827" s="9">
        <v>1</v>
      </c>
      <c r="E827" s="3">
        <v>0</v>
      </c>
      <c r="F827" s="14">
        <v>0</v>
      </c>
      <c r="G827" s="13">
        <v>0</v>
      </c>
      <c r="H827" s="13">
        <v>0</v>
      </c>
      <c r="I827" s="13">
        <v>0</v>
      </c>
      <c r="J827" s="13">
        <v>0</v>
      </c>
      <c r="K827" s="13">
        <v>0</v>
      </c>
      <c r="L827" s="13">
        <v>0</v>
      </c>
      <c r="M827" s="13">
        <v>0</v>
      </c>
      <c r="N827" s="13">
        <v>0</v>
      </c>
      <c r="O827" s="13">
        <v>1</v>
      </c>
      <c r="P827" s="13">
        <v>0</v>
      </c>
      <c r="Q827" s="13">
        <v>0</v>
      </c>
      <c r="R827" s="13">
        <v>0</v>
      </c>
      <c r="S827" s="13">
        <v>1</v>
      </c>
      <c r="T827" s="13">
        <v>0</v>
      </c>
      <c r="U827" s="9">
        <v>1</v>
      </c>
      <c r="V827" s="9">
        <v>0</v>
      </c>
      <c r="W827" s="15">
        <f t="shared" si="24"/>
        <v>-0.47086312684488496</v>
      </c>
      <c r="X827" s="16">
        <f t="shared" si="25"/>
        <v>0.38441197341635092</v>
      </c>
      <c r="Y827"/>
    </row>
    <row r="828" spans="2:25">
      <c r="B828" s="9">
        <v>0</v>
      </c>
      <c r="C828" s="3">
        <v>1</v>
      </c>
      <c r="D828" s="9">
        <v>0</v>
      </c>
      <c r="E828" s="3">
        <v>1</v>
      </c>
      <c r="F828" s="14">
        <v>0</v>
      </c>
      <c r="G828" s="13">
        <v>1</v>
      </c>
      <c r="H828" s="13">
        <v>0</v>
      </c>
      <c r="I828" s="13">
        <v>0</v>
      </c>
      <c r="J828" s="13">
        <v>0</v>
      </c>
      <c r="K828" s="13">
        <v>0</v>
      </c>
      <c r="L828" s="13">
        <v>0</v>
      </c>
      <c r="M828" s="13">
        <v>0</v>
      </c>
      <c r="N828" s="13">
        <v>0</v>
      </c>
      <c r="O828" s="13">
        <v>0</v>
      </c>
      <c r="P828" s="13">
        <v>0</v>
      </c>
      <c r="Q828" s="13">
        <v>0</v>
      </c>
      <c r="R828" s="13">
        <v>0</v>
      </c>
      <c r="S828" s="13">
        <v>0</v>
      </c>
      <c r="T828" s="13">
        <v>0</v>
      </c>
      <c r="U828" s="9">
        <v>1</v>
      </c>
      <c r="V828" s="9">
        <v>0</v>
      </c>
      <c r="W828" s="15">
        <f t="shared" si="24"/>
        <v>-3.1601428424043543</v>
      </c>
      <c r="X828" s="16">
        <f t="shared" si="25"/>
        <v>4.0693476992685156E-2</v>
      </c>
      <c r="Y828"/>
    </row>
    <row r="829" spans="2:25">
      <c r="B829" s="9">
        <v>1</v>
      </c>
      <c r="C829" s="3">
        <v>0</v>
      </c>
      <c r="D829" s="9">
        <v>1</v>
      </c>
      <c r="E829" s="3">
        <v>0</v>
      </c>
      <c r="F829" s="14">
        <v>0</v>
      </c>
      <c r="G829" s="13">
        <v>1</v>
      </c>
      <c r="H829" s="13">
        <v>0</v>
      </c>
      <c r="I829" s="13">
        <v>0</v>
      </c>
      <c r="J829" s="13">
        <v>0</v>
      </c>
      <c r="K829" s="13">
        <v>0</v>
      </c>
      <c r="L829" s="13">
        <v>0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13">
        <v>1</v>
      </c>
      <c r="T829" s="13">
        <v>0</v>
      </c>
      <c r="U829" s="9">
        <v>1</v>
      </c>
      <c r="V829" s="9">
        <v>0</v>
      </c>
      <c r="W829" s="15">
        <f t="shared" si="24"/>
        <v>-5.0371474823869384</v>
      </c>
      <c r="X829" s="16">
        <f t="shared" si="25"/>
        <v>6.4503638447665455E-3</v>
      </c>
      <c r="Y829"/>
    </row>
    <row r="830" spans="2:25">
      <c r="B830" s="9">
        <v>0</v>
      </c>
      <c r="C830" s="3">
        <v>1</v>
      </c>
      <c r="D830" s="9">
        <v>0</v>
      </c>
      <c r="E830" s="3">
        <v>1</v>
      </c>
      <c r="F830" s="14">
        <v>0</v>
      </c>
      <c r="G830" s="13">
        <v>0</v>
      </c>
      <c r="H830" s="13">
        <v>0</v>
      </c>
      <c r="I830" s="13">
        <v>0</v>
      </c>
      <c r="J830" s="13">
        <v>0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>
        <v>0</v>
      </c>
      <c r="U830" s="9">
        <v>1</v>
      </c>
      <c r="V830" s="9">
        <v>0</v>
      </c>
      <c r="W830" s="15">
        <f t="shared" si="24"/>
        <v>-0.38813888298913796</v>
      </c>
      <c r="X830" s="16">
        <f t="shared" si="25"/>
        <v>0.40416540690293051</v>
      </c>
      <c r="Y830"/>
    </row>
    <row r="831" spans="2:25">
      <c r="B831" s="9">
        <v>0</v>
      </c>
      <c r="C831" s="3">
        <v>1</v>
      </c>
      <c r="D831" s="9">
        <v>1</v>
      </c>
      <c r="E831" s="3">
        <v>0</v>
      </c>
      <c r="F831" s="14">
        <v>0</v>
      </c>
      <c r="G831" s="13">
        <v>0</v>
      </c>
      <c r="H831" s="13">
        <v>0</v>
      </c>
      <c r="I831" s="13">
        <v>0</v>
      </c>
      <c r="J831" s="13">
        <v>0</v>
      </c>
      <c r="K831" s="13">
        <v>0</v>
      </c>
      <c r="L831" s="13">
        <v>0</v>
      </c>
      <c r="M831" s="13">
        <v>0</v>
      </c>
      <c r="N831" s="13">
        <v>0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>
        <v>0</v>
      </c>
      <c r="U831" s="9">
        <v>1</v>
      </c>
      <c r="V831" s="9">
        <v>0</v>
      </c>
      <c r="W831" s="15">
        <f t="shared" si="24"/>
        <v>-0.56875541735043522</v>
      </c>
      <c r="X831" s="16">
        <f t="shared" si="25"/>
        <v>0.36152405537062321</v>
      </c>
      <c r="Y831"/>
    </row>
    <row r="832" spans="2:25">
      <c r="B832" s="9">
        <v>1</v>
      </c>
      <c r="C832" s="3">
        <v>0</v>
      </c>
      <c r="D832" s="9">
        <v>1</v>
      </c>
      <c r="E832" s="3">
        <v>0</v>
      </c>
      <c r="F832" s="14">
        <v>0</v>
      </c>
      <c r="G832" s="13">
        <v>0</v>
      </c>
      <c r="H832" s="13">
        <v>0</v>
      </c>
      <c r="I832" s="13">
        <v>0</v>
      </c>
      <c r="J832" s="13">
        <v>0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  <c r="Q832" s="13">
        <v>0</v>
      </c>
      <c r="R832" s="13">
        <v>0</v>
      </c>
      <c r="S832" s="13">
        <v>0</v>
      </c>
      <c r="T832" s="13">
        <v>0</v>
      </c>
      <c r="U832" s="9">
        <v>1</v>
      </c>
      <c r="V832" s="9">
        <v>0</v>
      </c>
      <c r="W832" s="15">
        <f t="shared" si="24"/>
        <v>-0.90207270407112472</v>
      </c>
      <c r="X832" s="16">
        <f t="shared" si="25"/>
        <v>0.28862474235914876</v>
      </c>
      <c r="Y832"/>
    </row>
    <row r="833" spans="2:25">
      <c r="B833" s="9">
        <v>1</v>
      </c>
      <c r="C833" s="3">
        <v>0</v>
      </c>
      <c r="D833" s="9">
        <v>0</v>
      </c>
      <c r="E833" s="3">
        <v>1</v>
      </c>
      <c r="F833" s="14">
        <v>0</v>
      </c>
      <c r="G833" s="13">
        <v>1</v>
      </c>
      <c r="H833" s="13">
        <v>0</v>
      </c>
      <c r="I833" s="13">
        <v>0</v>
      </c>
      <c r="J833" s="13">
        <v>0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0</v>
      </c>
      <c r="S833" s="13">
        <v>0</v>
      </c>
      <c r="T833" s="13">
        <v>0</v>
      </c>
      <c r="U833" s="9">
        <v>1</v>
      </c>
      <c r="V833" s="9">
        <v>0</v>
      </c>
      <c r="W833" s="15">
        <f t="shared" si="24"/>
        <v>-3.4934601291250442</v>
      </c>
      <c r="X833" s="16">
        <f t="shared" si="25"/>
        <v>2.9498883750482898E-2</v>
      </c>
      <c r="Y833"/>
    </row>
    <row r="834" spans="2:25">
      <c r="B834" s="9">
        <v>0</v>
      </c>
      <c r="C834" s="3">
        <v>1</v>
      </c>
      <c r="D834" s="9">
        <v>0</v>
      </c>
      <c r="E834" s="3">
        <v>1</v>
      </c>
      <c r="F834" s="14">
        <v>0</v>
      </c>
      <c r="G834" s="13">
        <v>0</v>
      </c>
      <c r="H834" s="13">
        <v>0</v>
      </c>
      <c r="I834" s="13">
        <v>0</v>
      </c>
      <c r="J834" s="13">
        <v>0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0</v>
      </c>
      <c r="T834" s="13">
        <v>0</v>
      </c>
      <c r="U834" s="9">
        <v>1</v>
      </c>
      <c r="V834" s="9">
        <v>0</v>
      </c>
      <c r="W834" s="15">
        <f t="shared" si="24"/>
        <v>-0.38813888298913796</v>
      </c>
      <c r="X834" s="16">
        <f t="shared" si="25"/>
        <v>0.40416540690293051</v>
      </c>
      <c r="Y834"/>
    </row>
    <row r="835" spans="2:25">
      <c r="B835" s="9">
        <v>0</v>
      </c>
      <c r="C835" s="3">
        <v>1</v>
      </c>
      <c r="D835" s="9">
        <v>0</v>
      </c>
      <c r="E835" s="3">
        <v>1</v>
      </c>
      <c r="F835" s="14">
        <v>0</v>
      </c>
      <c r="G835" s="13">
        <v>0</v>
      </c>
      <c r="H835" s="13">
        <v>0</v>
      </c>
      <c r="I835" s="13">
        <v>0</v>
      </c>
      <c r="J835" s="13">
        <v>0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  <c r="S835" s="13">
        <v>1</v>
      </c>
      <c r="T835" s="13">
        <v>0</v>
      </c>
      <c r="U835" s="9">
        <v>1</v>
      </c>
      <c r="V835" s="9">
        <v>0</v>
      </c>
      <c r="W835" s="15">
        <f t="shared" si="24"/>
        <v>-1.7512097018897359</v>
      </c>
      <c r="X835" s="16">
        <f t="shared" si="25"/>
        <v>0.1478946842221989</v>
      </c>
      <c r="Y835"/>
    </row>
    <row r="836" spans="2:25">
      <c r="B836" s="9">
        <v>0</v>
      </c>
      <c r="C836" s="3">
        <v>0</v>
      </c>
      <c r="D836" s="9">
        <v>0</v>
      </c>
      <c r="E836" s="3">
        <v>1</v>
      </c>
      <c r="F836" s="14">
        <v>0</v>
      </c>
      <c r="G836" s="13">
        <v>0</v>
      </c>
      <c r="H836" s="13">
        <v>1</v>
      </c>
      <c r="I836" s="13">
        <v>0</v>
      </c>
      <c r="J836" s="13">
        <v>0</v>
      </c>
      <c r="K836" s="13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  <c r="Q836" s="13">
        <v>0</v>
      </c>
      <c r="R836" s="13">
        <v>0</v>
      </c>
      <c r="S836" s="13">
        <v>1</v>
      </c>
      <c r="T836" s="13">
        <v>0</v>
      </c>
      <c r="U836" s="9">
        <v>1</v>
      </c>
      <c r="V836" s="9">
        <v>0</v>
      </c>
      <c r="W836" s="15">
        <f t="shared" si="24"/>
        <v>-3.8084610586064493</v>
      </c>
      <c r="X836" s="16">
        <f t="shared" si="25"/>
        <v>2.1700913981056263E-2</v>
      </c>
      <c r="Y836"/>
    </row>
    <row r="837" spans="2:25">
      <c r="B837" s="9">
        <v>0</v>
      </c>
      <c r="C837" s="3">
        <v>1</v>
      </c>
      <c r="D837" s="9">
        <v>0</v>
      </c>
      <c r="E837" s="3">
        <v>1</v>
      </c>
      <c r="F837" s="14">
        <v>0</v>
      </c>
      <c r="G837" s="13">
        <v>0</v>
      </c>
      <c r="H837" s="13">
        <v>0</v>
      </c>
      <c r="I837" s="13">
        <v>0</v>
      </c>
      <c r="J837" s="13">
        <v>0</v>
      </c>
      <c r="K837" s="13">
        <v>0</v>
      </c>
      <c r="L837" s="13">
        <v>0</v>
      </c>
      <c r="M837" s="13">
        <v>0</v>
      </c>
      <c r="N837" s="13">
        <v>0</v>
      </c>
      <c r="O837" s="13">
        <v>0</v>
      </c>
      <c r="P837" s="13">
        <v>1</v>
      </c>
      <c r="Q837" s="13">
        <v>0</v>
      </c>
      <c r="R837" s="13">
        <v>0</v>
      </c>
      <c r="S837" s="13">
        <v>0</v>
      </c>
      <c r="T837" s="13">
        <v>0</v>
      </c>
      <c r="U837" s="9">
        <v>1</v>
      </c>
      <c r="V837" s="9">
        <v>0</v>
      </c>
      <c r="W837" s="15">
        <f t="shared" si="24"/>
        <v>-1.8181773210141543</v>
      </c>
      <c r="X837" s="16">
        <f t="shared" si="25"/>
        <v>0.13965272374986198</v>
      </c>
      <c r="Y837"/>
    </row>
    <row r="838" spans="2:25">
      <c r="B838" s="9">
        <v>1</v>
      </c>
      <c r="C838" s="3">
        <v>0</v>
      </c>
      <c r="D838" s="9">
        <v>1</v>
      </c>
      <c r="E838" s="3">
        <v>0</v>
      </c>
      <c r="F838" s="14">
        <v>0</v>
      </c>
      <c r="G838" s="13">
        <v>1</v>
      </c>
      <c r="H838" s="13">
        <v>1</v>
      </c>
      <c r="I838" s="13">
        <v>0</v>
      </c>
      <c r="J838" s="13">
        <v>0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13">
        <v>0</v>
      </c>
      <c r="T838" s="13">
        <v>0</v>
      </c>
      <c r="U838" s="9">
        <v>1</v>
      </c>
      <c r="V838" s="9">
        <v>0</v>
      </c>
      <c r="W838" s="15">
        <f t="shared" ref="W838:W901" si="26">SUMPRODUCT(B$2:U$2,B838:U838)</f>
        <v>-5.6945895536056348</v>
      </c>
      <c r="X838" s="16">
        <f t="shared" ref="X838:X901" si="27">EXP(W838)/(1+EXP(W838))</f>
        <v>3.3528383429974702E-3</v>
      </c>
      <c r="Y838"/>
    </row>
    <row r="839" spans="2:25">
      <c r="B839" s="9">
        <v>0</v>
      </c>
      <c r="C839" s="3">
        <v>0</v>
      </c>
      <c r="D839" s="9">
        <v>1</v>
      </c>
      <c r="E839" s="3">
        <v>0</v>
      </c>
      <c r="F839" s="14">
        <v>0</v>
      </c>
      <c r="G839" s="13">
        <v>1</v>
      </c>
      <c r="H839" s="13">
        <v>0</v>
      </c>
      <c r="I839" s="13">
        <v>0</v>
      </c>
      <c r="J839" s="13">
        <v>0</v>
      </c>
      <c r="K839" s="13">
        <v>0</v>
      </c>
      <c r="L839" s="13">
        <v>0</v>
      </c>
      <c r="M839" s="13">
        <v>0</v>
      </c>
      <c r="N839" s="13">
        <v>0</v>
      </c>
      <c r="O839" s="13">
        <v>1</v>
      </c>
      <c r="P839" s="13">
        <v>0</v>
      </c>
      <c r="Q839" s="13">
        <v>0</v>
      </c>
      <c r="R839" s="13">
        <v>0</v>
      </c>
      <c r="S839" s="13">
        <v>0</v>
      </c>
      <c r="T839" s="13">
        <v>0</v>
      </c>
      <c r="U839" s="9">
        <v>1</v>
      </c>
      <c r="V839" s="9">
        <v>0</v>
      </c>
      <c r="W839" s="15">
        <f t="shared" si="26"/>
        <v>-1.9165347339569223</v>
      </c>
      <c r="X839" s="16">
        <f t="shared" si="27"/>
        <v>0.12824848705325392</v>
      </c>
      <c r="Y839"/>
    </row>
    <row r="840" spans="2:25">
      <c r="B840" s="9">
        <v>1</v>
      </c>
      <c r="C840" s="3">
        <v>0</v>
      </c>
      <c r="D840" s="9">
        <v>1</v>
      </c>
      <c r="E840" s="3">
        <v>0</v>
      </c>
      <c r="F840" s="14">
        <v>0</v>
      </c>
      <c r="G840" s="13">
        <v>0</v>
      </c>
      <c r="H840" s="13">
        <v>0</v>
      </c>
      <c r="I840" s="13">
        <v>0</v>
      </c>
      <c r="J840" s="13">
        <v>0</v>
      </c>
      <c r="K840" s="13">
        <v>0</v>
      </c>
      <c r="L840" s="13">
        <v>0</v>
      </c>
      <c r="M840" s="13">
        <v>0</v>
      </c>
      <c r="N840" s="13">
        <v>0</v>
      </c>
      <c r="O840" s="13">
        <v>0</v>
      </c>
      <c r="P840" s="13">
        <v>0</v>
      </c>
      <c r="Q840" s="13">
        <v>0</v>
      </c>
      <c r="R840" s="13">
        <v>0</v>
      </c>
      <c r="S840" s="13">
        <v>0</v>
      </c>
      <c r="T840" s="13">
        <v>0</v>
      </c>
      <c r="U840" s="9">
        <v>1</v>
      </c>
      <c r="V840" s="9">
        <v>0</v>
      </c>
      <c r="W840" s="15">
        <f t="shared" si="26"/>
        <v>-0.90207270407112472</v>
      </c>
      <c r="X840" s="16">
        <f t="shared" si="27"/>
        <v>0.28862474235914876</v>
      </c>
      <c r="Y840"/>
    </row>
    <row r="841" spans="2:25">
      <c r="B841" s="9">
        <v>1</v>
      </c>
      <c r="C841" s="3">
        <v>0</v>
      </c>
      <c r="D841" s="9">
        <v>1</v>
      </c>
      <c r="E841" s="3">
        <v>0</v>
      </c>
      <c r="F841" s="14">
        <v>0</v>
      </c>
      <c r="G841" s="13">
        <v>0</v>
      </c>
      <c r="H841" s="13">
        <v>1</v>
      </c>
      <c r="I841" s="13">
        <v>0</v>
      </c>
      <c r="J841" s="13">
        <v>0</v>
      </c>
      <c r="K841" s="13">
        <v>0</v>
      </c>
      <c r="L841" s="13">
        <v>0</v>
      </c>
      <c r="M841" s="13">
        <v>0</v>
      </c>
      <c r="N841" s="13">
        <v>0</v>
      </c>
      <c r="O841" s="13">
        <v>0</v>
      </c>
      <c r="P841" s="13">
        <v>0</v>
      </c>
      <c r="Q841" s="13">
        <v>0</v>
      </c>
      <c r="R841" s="13">
        <v>0</v>
      </c>
      <c r="S841" s="13">
        <v>0</v>
      </c>
      <c r="T841" s="13">
        <v>0</v>
      </c>
      <c r="U841" s="9">
        <v>1</v>
      </c>
      <c r="V841" s="9">
        <v>0</v>
      </c>
      <c r="W841" s="15">
        <f t="shared" si="26"/>
        <v>-2.9225855941904193</v>
      </c>
      <c r="X841" s="16">
        <f t="shared" si="27"/>
        <v>5.1048303103897769E-2</v>
      </c>
      <c r="Y841"/>
    </row>
    <row r="842" spans="2:25">
      <c r="B842" s="9">
        <v>0</v>
      </c>
      <c r="C842" s="3">
        <v>1</v>
      </c>
      <c r="D842" s="9">
        <v>1</v>
      </c>
      <c r="E842" s="3">
        <v>0</v>
      </c>
      <c r="F842" s="14">
        <v>0</v>
      </c>
      <c r="G842" s="13">
        <v>1</v>
      </c>
      <c r="H842" s="13">
        <v>0</v>
      </c>
      <c r="I842" s="13">
        <v>0</v>
      </c>
      <c r="J842" s="13">
        <v>0</v>
      </c>
      <c r="K842" s="13">
        <v>0</v>
      </c>
      <c r="L842" s="13">
        <v>0</v>
      </c>
      <c r="M842" s="13">
        <v>0</v>
      </c>
      <c r="N842" s="13">
        <v>0</v>
      </c>
      <c r="O842" s="13">
        <v>0</v>
      </c>
      <c r="P842" s="13">
        <v>0</v>
      </c>
      <c r="Q842" s="13">
        <v>0</v>
      </c>
      <c r="R842" s="13">
        <v>0</v>
      </c>
      <c r="S842" s="13">
        <v>0</v>
      </c>
      <c r="T842" s="13">
        <v>1</v>
      </c>
      <c r="U842" s="9">
        <v>1</v>
      </c>
      <c r="V842" s="9">
        <v>0</v>
      </c>
      <c r="W842" s="15">
        <f t="shared" si="26"/>
        <v>-1.2154326349830664</v>
      </c>
      <c r="X842" s="16">
        <f t="shared" si="27"/>
        <v>0.22874122059683927</v>
      </c>
      <c r="Y842"/>
    </row>
    <row r="843" spans="2:25">
      <c r="B843" s="9">
        <v>0</v>
      </c>
      <c r="C843" s="3">
        <v>1</v>
      </c>
      <c r="D843" s="9">
        <v>0</v>
      </c>
      <c r="E843" s="3">
        <v>1</v>
      </c>
      <c r="F843" s="14">
        <v>0</v>
      </c>
      <c r="G843" s="13">
        <v>1</v>
      </c>
      <c r="H843" s="13">
        <v>0</v>
      </c>
      <c r="I843" s="13">
        <v>0</v>
      </c>
      <c r="J843" s="13">
        <v>0</v>
      </c>
      <c r="K843" s="13">
        <v>0</v>
      </c>
      <c r="L843" s="13">
        <v>0</v>
      </c>
      <c r="M843" s="13">
        <v>0</v>
      </c>
      <c r="N843" s="13">
        <v>0</v>
      </c>
      <c r="O843" s="13">
        <v>0</v>
      </c>
      <c r="P843" s="13">
        <v>0</v>
      </c>
      <c r="Q843" s="13">
        <v>1</v>
      </c>
      <c r="R843" s="13">
        <v>0</v>
      </c>
      <c r="S843" s="13">
        <v>0</v>
      </c>
      <c r="T843" s="13">
        <v>0</v>
      </c>
      <c r="U843" s="9">
        <v>1</v>
      </c>
      <c r="V843" s="9">
        <v>0</v>
      </c>
      <c r="W843" s="15">
        <f t="shared" si="26"/>
        <v>-1.6028265243537732</v>
      </c>
      <c r="X843" s="16">
        <f t="shared" si="27"/>
        <v>0.16758693975320124</v>
      </c>
      <c r="Y843"/>
    </row>
    <row r="844" spans="2:25">
      <c r="B844" s="9">
        <v>0</v>
      </c>
      <c r="C844" s="3">
        <v>0</v>
      </c>
      <c r="D844" s="9">
        <v>1</v>
      </c>
      <c r="E844" s="3">
        <v>0</v>
      </c>
      <c r="F844" s="14">
        <v>0</v>
      </c>
      <c r="G844" s="13">
        <v>0</v>
      </c>
      <c r="H844" s="13">
        <v>0</v>
      </c>
      <c r="I844" s="13">
        <v>0</v>
      </c>
      <c r="J844" s="13">
        <v>0</v>
      </c>
      <c r="K844" s="13">
        <v>0</v>
      </c>
      <c r="L844" s="13">
        <v>0</v>
      </c>
      <c r="M844" s="13">
        <v>0</v>
      </c>
      <c r="N844" s="13">
        <v>0</v>
      </c>
      <c r="O844" s="13">
        <v>0</v>
      </c>
      <c r="P844" s="13">
        <v>0</v>
      </c>
      <c r="Q844" s="13">
        <v>0</v>
      </c>
      <c r="R844" s="13">
        <v>0</v>
      </c>
      <c r="S844" s="13">
        <v>0</v>
      </c>
      <c r="T844" s="13">
        <v>0</v>
      </c>
      <c r="U844" s="9">
        <v>1</v>
      </c>
      <c r="V844" s="9">
        <v>0</v>
      </c>
      <c r="W844" s="15">
        <f t="shared" si="26"/>
        <v>-0.60549388394785408</v>
      </c>
      <c r="X844" s="16">
        <f t="shared" si="27"/>
        <v>0.35308778786650041</v>
      </c>
      <c r="Y844"/>
    </row>
    <row r="845" spans="2:25">
      <c r="B845" s="9">
        <v>0</v>
      </c>
      <c r="C845" s="3">
        <v>1</v>
      </c>
      <c r="D845" s="9">
        <v>1</v>
      </c>
      <c r="E845" s="3">
        <v>0</v>
      </c>
      <c r="F845" s="14">
        <v>0</v>
      </c>
      <c r="G845" s="13">
        <v>0</v>
      </c>
      <c r="H845" s="13">
        <v>1</v>
      </c>
      <c r="I845" s="13">
        <v>0</v>
      </c>
      <c r="J845" s="13">
        <v>0</v>
      </c>
      <c r="K845" s="13">
        <v>0</v>
      </c>
      <c r="L845" s="13">
        <v>0</v>
      </c>
      <c r="M845" s="13">
        <v>0</v>
      </c>
      <c r="N845" s="13">
        <v>0</v>
      </c>
      <c r="O845" s="13">
        <v>0</v>
      </c>
      <c r="P845" s="13">
        <v>0</v>
      </c>
      <c r="Q845" s="13">
        <v>0</v>
      </c>
      <c r="R845" s="13">
        <v>0</v>
      </c>
      <c r="S845" s="13">
        <v>0</v>
      </c>
      <c r="T845" s="13">
        <v>0</v>
      </c>
      <c r="U845" s="9">
        <v>1</v>
      </c>
      <c r="V845" s="9">
        <v>0</v>
      </c>
      <c r="W845" s="15">
        <f t="shared" si="26"/>
        <v>-2.5892683074697298</v>
      </c>
      <c r="X845" s="16">
        <f t="shared" si="27"/>
        <v>6.9832295554005677E-2</v>
      </c>
      <c r="Y845"/>
    </row>
    <row r="846" spans="2:25">
      <c r="B846" s="9">
        <v>1</v>
      </c>
      <c r="C846" s="3">
        <v>0</v>
      </c>
      <c r="D846" s="9">
        <v>1</v>
      </c>
      <c r="E846" s="3">
        <v>0</v>
      </c>
      <c r="F846" s="14">
        <v>0</v>
      </c>
      <c r="G846" s="13">
        <v>0</v>
      </c>
      <c r="H846" s="13">
        <v>0</v>
      </c>
      <c r="I846" s="13">
        <v>0</v>
      </c>
      <c r="J846" s="13">
        <v>0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0</v>
      </c>
      <c r="Q846" s="13">
        <v>0</v>
      </c>
      <c r="R846" s="13">
        <v>0</v>
      </c>
      <c r="S846" s="13">
        <v>0</v>
      </c>
      <c r="T846" s="13">
        <v>0</v>
      </c>
      <c r="U846" s="9">
        <v>1</v>
      </c>
      <c r="V846" s="9">
        <v>0</v>
      </c>
      <c r="W846" s="15">
        <f t="shared" si="26"/>
        <v>-0.90207270407112472</v>
      </c>
      <c r="X846" s="16">
        <f t="shared" si="27"/>
        <v>0.28862474235914876</v>
      </c>
      <c r="Y846"/>
    </row>
    <row r="847" spans="2:25">
      <c r="B847" s="9">
        <v>0</v>
      </c>
      <c r="C847" s="3">
        <v>0</v>
      </c>
      <c r="D847" s="9">
        <v>0</v>
      </c>
      <c r="E847" s="3">
        <v>0</v>
      </c>
      <c r="F847" s="14">
        <v>0</v>
      </c>
      <c r="G847" s="13">
        <v>0</v>
      </c>
      <c r="H847" s="13">
        <v>0</v>
      </c>
      <c r="I847" s="13">
        <v>0</v>
      </c>
      <c r="J847" s="13">
        <v>1</v>
      </c>
      <c r="K847" s="13">
        <v>0</v>
      </c>
      <c r="L847" s="13">
        <v>0</v>
      </c>
      <c r="M847" s="13">
        <v>0</v>
      </c>
      <c r="N847" s="13">
        <v>0</v>
      </c>
      <c r="O847" s="13">
        <v>0</v>
      </c>
      <c r="P847" s="13">
        <v>0</v>
      </c>
      <c r="Q847" s="13">
        <v>0</v>
      </c>
      <c r="R847" s="13">
        <v>0</v>
      </c>
      <c r="S847" s="13">
        <v>1</v>
      </c>
      <c r="T847" s="13">
        <v>0</v>
      </c>
      <c r="U847" s="9">
        <v>1</v>
      </c>
      <c r="V847" s="9">
        <v>0</v>
      </c>
      <c r="W847" s="15">
        <f t="shared" si="26"/>
        <v>0.72357501249621581</v>
      </c>
      <c r="X847" s="16">
        <f t="shared" si="27"/>
        <v>0.67339377286953428</v>
      </c>
      <c r="Y847"/>
    </row>
    <row r="848" spans="2:25">
      <c r="B848" s="9">
        <v>1</v>
      </c>
      <c r="C848" s="3">
        <v>0</v>
      </c>
      <c r="D848" s="9">
        <v>0</v>
      </c>
      <c r="E848" s="3">
        <v>1</v>
      </c>
      <c r="F848" s="14">
        <v>0</v>
      </c>
      <c r="G848" s="13">
        <v>0</v>
      </c>
      <c r="H848" s="13">
        <v>0</v>
      </c>
      <c r="I848" s="13">
        <v>0</v>
      </c>
      <c r="J848" s="13">
        <v>0</v>
      </c>
      <c r="K848" s="13">
        <v>0</v>
      </c>
      <c r="L848" s="13">
        <v>0</v>
      </c>
      <c r="M848" s="13">
        <v>0</v>
      </c>
      <c r="N848" s="13">
        <v>0</v>
      </c>
      <c r="O848" s="13">
        <v>0</v>
      </c>
      <c r="P848" s="13">
        <v>0</v>
      </c>
      <c r="Q848" s="13">
        <v>0</v>
      </c>
      <c r="R848" s="13">
        <v>0</v>
      </c>
      <c r="S848" s="13">
        <v>0</v>
      </c>
      <c r="T848" s="13">
        <v>0</v>
      </c>
      <c r="U848" s="9">
        <v>1</v>
      </c>
      <c r="V848" s="9">
        <v>0</v>
      </c>
      <c r="W848" s="15">
        <f t="shared" si="26"/>
        <v>-0.72145616970982751</v>
      </c>
      <c r="X848" s="16">
        <f t="shared" si="27"/>
        <v>0.3270724050667928</v>
      </c>
      <c r="Y848"/>
    </row>
    <row r="849" spans="2:25">
      <c r="B849" s="9">
        <v>1</v>
      </c>
      <c r="C849" s="3">
        <v>0</v>
      </c>
      <c r="D849" s="9">
        <v>0</v>
      </c>
      <c r="E849" s="3">
        <v>1</v>
      </c>
      <c r="F849" s="14">
        <v>0</v>
      </c>
      <c r="G849" s="13">
        <v>1</v>
      </c>
      <c r="H849" s="13">
        <v>1</v>
      </c>
      <c r="I849" s="13">
        <v>0</v>
      </c>
      <c r="J849" s="13">
        <v>0</v>
      </c>
      <c r="K849" s="13">
        <v>0</v>
      </c>
      <c r="L849" s="13">
        <v>0</v>
      </c>
      <c r="M849" s="13">
        <v>0</v>
      </c>
      <c r="N849" s="13">
        <v>0</v>
      </c>
      <c r="O849" s="13">
        <v>0</v>
      </c>
      <c r="P849" s="13">
        <v>0</v>
      </c>
      <c r="Q849" s="13">
        <v>0</v>
      </c>
      <c r="R849" s="13">
        <v>0</v>
      </c>
      <c r="S849" s="13">
        <v>0</v>
      </c>
      <c r="T849" s="13">
        <v>0</v>
      </c>
      <c r="U849" s="9">
        <v>1</v>
      </c>
      <c r="V849" s="9">
        <v>0</v>
      </c>
      <c r="W849" s="15">
        <f t="shared" si="26"/>
        <v>-5.5139730192443377</v>
      </c>
      <c r="X849" s="16">
        <f t="shared" si="27"/>
        <v>4.013887787417748E-3</v>
      </c>
      <c r="Y849"/>
    </row>
    <row r="850" spans="2:25">
      <c r="B850" s="9">
        <v>1</v>
      </c>
      <c r="C850" s="3">
        <v>0</v>
      </c>
      <c r="D850" s="9">
        <v>1</v>
      </c>
      <c r="E850" s="3">
        <v>0</v>
      </c>
      <c r="F850" s="14">
        <v>0</v>
      </c>
      <c r="G850" s="13">
        <v>0</v>
      </c>
      <c r="H850" s="13">
        <v>0</v>
      </c>
      <c r="I850" s="13">
        <v>0</v>
      </c>
      <c r="J850" s="13">
        <v>0</v>
      </c>
      <c r="K850" s="13">
        <v>0</v>
      </c>
      <c r="L850" s="13">
        <v>0</v>
      </c>
      <c r="M850" s="13">
        <v>0</v>
      </c>
      <c r="N850" s="13">
        <v>0</v>
      </c>
      <c r="O850" s="13">
        <v>0</v>
      </c>
      <c r="P850" s="13">
        <v>0</v>
      </c>
      <c r="Q850" s="13">
        <v>0</v>
      </c>
      <c r="R850" s="13">
        <v>0</v>
      </c>
      <c r="S850" s="13">
        <v>0</v>
      </c>
      <c r="T850" s="13">
        <v>0</v>
      </c>
      <c r="U850" s="9">
        <v>1</v>
      </c>
      <c r="V850" s="9">
        <v>0</v>
      </c>
      <c r="W850" s="15">
        <f t="shared" si="26"/>
        <v>-0.90207270407112472</v>
      </c>
      <c r="X850" s="16">
        <f t="shared" si="27"/>
        <v>0.28862474235914876</v>
      </c>
      <c r="Y850"/>
    </row>
    <row r="851" spans="2:25">
      <c r="B851" s="9">
        <v>0</v>
      </c>
      <c r="C851" s="3">
        <v>1</v>
      </c>
      <c r="D851" s="9">
        <v>1</v>
      </c>
      <c r="E851" s="3">
        <v>0</v>
      </c>
      <c r="F851" s="14">
        <v>0</v>
      </c>
      <c r="G851" s="13">
        <v>0</v>
      </c>
      <c r="H851" s="13">
        <v>1</v>
      </c>
      <c r="I851" s="13">
        <v>0</v>
      </c>
      <c r="J851" s="13">
        <v>0</v>
      </c>
      <c r="K851" s="13">
        <v>0</v>
      </c>
      <c r="L851" s="13">
        <v>0</v>
      </c>
      <c r="M851" s="13">
        <v>0</v>
      </c>
      <c r="N851" s="13">
        <v>0</v>
      </c>
      <c r="O851" s="13">
        <v>0</v>
      </c>
      <c r="P851" s="13">
        <v>1</v>
      </c>
      <c r="Q851" s="13">
        <v>0</v>
      </c>
      <c r="R851" s="13">
        <v>0</v>
      </c>
      <c r="S851" s="13">
        <v>1</v>
      </c>
      <c r="T851" s="13">
        <v>1</v>
      </c>
      <c r="U851" s="9">
        <v>1</v>
      </c>
      <c r="V851" s="9">
        <v>0</v>
      </c>
      <c r="W851" s="15">
        <f t="shared" si="26"/>
        <v>-3.2570508226127579</v>
      </c>
      <c r="X851" s="16">
        <f t="shared" si="27"/>
        <v>3.7074350846737603E-2</v>
      </c>
      <c r="Y851"/>
    </row>
    <row r="852" spans="2:25">
      <c r="B852" s="9">
        <v>0</v>
      </c>
      <c r="C852" s="3">
        <v>1</v>
      </c>
      <c r="D852" s="9">
        <v>0</v>
      </c>
      <c r="E852" s="3">
        <v>1</v>
      </c>
      <c r="F852" s="14">
        <v>0</v>
      </c>
      <c r="G852" s="13">
        <v>0</v>
      </c>
      <c r="H852" s="13">
        <v>1</v>
      </c>
      <c r="I852" s="13">
        <v>0</v>
      </c>
      <c r="J852" s="13">
        <v>0</v>
      </c>
      <c r="K852" s="13">
        <v>0</v>
      </c>
      <c r="L852" s="13">
        <v>0</v>
      </c>
      <c r="M852" s="13">
        <v>0</v>
      </c>
      <c r="N852" s="13">
        <v>0</v>
      </c>
      <c r="O852" s="13">
        <v>0</v>
      </c>
      <c r="P852" s="13">
        <v>1</v>
      </c>
      <c r="Q852" s="13">
        <v>0</v>
      </c>
      <c r="R852" s="13">
        <v>0</v>
      </c>
      <c r="S852" s="13">
        <v>0</v>
      </c>
      <c r="T852" s="13">
        <v>0</v>
      </c>
      <c r="U852" s="9">
        <v>1</v>
      </c>
      <c r="V852" s="9">
        <v>0</v>
      </c>
      <c r="W852" s="15">
        <f t="shared" si="26"/>
        <v>-3.8386902111334487</v>
      </c>
      <c r="X852" s="16">
        <f t="shared" si="27"/>
        <v>2.1068343781002637E-2</v>
      </c>
      <c r="Y852"/>
    </row>
    <row r="853" spans="2:25">
      <c r="B853" s="9">
        <v>0</v>
      </c>
      <c r="C853" s="3">
        <v>1</v>
      </c>
      <c r="D853" s="9">
        <v>0</v>
      </c>
      <c r="E853" s="3">
        <v>1</v>
      </c>
      <c r="F853" s="14">
        <v>0</v>
      </c>
      <c r="G853" s="13">
        <v>1</v>
      </c>
      <c r="H853" s="13">
        <v>0</v>
      </c>
      <c r="I853" s="13">
        <v>0</v>
      </c>
      <c r="J853" s="13">
        <v>0</v>
      </c>
      <c r="K853" s="13">
        <v>0</v>
      </c>
      <c r="L853" s="13">
        <v>0</v>
      </c>
      <c r="M853" s="13">
        <v>0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0</v>
      </c>
      <c r="T853" s="13">
        <v>0</v>
      </c>
      <c r="U853" s="9">
        <v>1</v>
      </c>
      <c r="V853" s="9">
        <v>0</v>
      </c>
      <c r="W853" s="15">
        <f t="shared" si="26"/>
        <v>-3.1601428424043543</v>
      </c>
      <c r="X853" s="16">
        <f t="shared" si="27"/>
        <v>4.0693476992685156E-2</v>
      </c>
      <c r="Y853"/>
    </row>
    <row r="854" spans="2:25">
      <c r="B854" s="9">
        <v>1</v>
      </c>
      <c r="C854" s="3">
        <v>0</v>
      </c>
      <c r="D854" s="9">
        <v>0</v>
      </c>
      <c r="E854" s="3">
        <v>1</v>
      </c>
      <c r="F854" s="14">
        <v>0</v>
      </c>
      <c r="G854" s="13">
        <v>0</v>
      </c>
      <c r="H854" s="13">
        <v>1</v>
      </c>
      <c r="I854" s="13">
        <v>0</v>
      </c>
      <c r="J854" s="13">
        <v>0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0</v>
      </c>
      <c r="S854" s="13">
        <v>0</v>
      </c>
      <c r="T854" s="13">
        <v>0</v>
      </c>
      <c r="U854" s="9">
        <v>1</v>
      </c>
      <c r="V854" s="9">
        <v>0</v>
      </c>
      <c r="W854" s="15">
        <f t="shared" si="26"/>
        <v>-2.7419690598291218</v>
      </c>
      <c r="X854" s="16">
        <f t="shared" si="27"/>
        <v>6.0541813122760281E-2</v>
      </c>
      <c r="Y854"/>
    </row>
    <row r="855" spans="2:25">
      <c r="B855" s="9">
        <v>1</v>
      </c>
      <c r="C855" s="3">
        <v>0</v>
      </c>
      <c r="D855" s="9">
        <v>1</v>
      </c>
      <c r="E855" s="3">
        <v>0</v>
      </c>
      <c r="F855" s="14">
        <v>0</v>
      </c>
      <c r="G855" s="13">
        <v>0</v>
      </c>
      <c r="H855" s="13">
        <v>0</v>
      </c>
      <c r="I855" s="13">
        <v>0</v>
      </c>
      <c r="J855" s="13">
        <v>0</v>
      </c>
      <c r="K855" s="13">
        <v>0</v>
      </c>
      <c r="L855" s="13">
        <v>0</v>
      </c>
      <c r="M855" s="13">
        <v>0</v>
      </c>
      <c r="N855" s="13">
        <v>0</v>
      </c>
      <c r="O855" s="13">
        <v>0</v>
      </c>
      <c r="P855" s="13">
        <v>0</v>
      </c>
      <c r="Q855" s="13">
        <v>0</v>
      </c>
      <c r="R855" s="13">
        <v>0</v>
      </c>
      <c r="S855" s="13">
        <v>0</v>
      </c>
      <c r="T855" s="13">
        <v>0</v>
      </c>
      <c r="U855" s="9">
        <v>1</v>
      </c>
      <c r="V855" s="9">
        <v>0</v>
      </c>
      <c r="W855" s="15">
        <f t="shared" si="26"/>
        <v>-0.90207270407112472</v>
      </c>
      <c r="X855" s="16">
        <f t="shared" si="27"/>
        <v>0.28862474235914876</v>
      </c>
      <c r="Y855"/>
    </row>
    <row r="856" spans="2:25">
      <c r="B856" s="9">
        <v>0</v>
      </c>
      <c r="C856" s="3">
        <v>1</v>
      </c>
      <c r="D856" s="9">
        <v>1</v>
      </c>
      <c r="E856" s="3">
        <v>0</v>
      </c>
      <c r="F856" s="14">
        <v>0</v>
      </c>
      <c r="G856" s="13">
        <v>0</v>
      </c>
      <c r="H856" s="13">
        <v>0</v>
      </c>
      <c r="I856" s="13">
        <v>0</v>
      </c>
      <c r="J856" s="13">
        <v>0</v>
      </c>
      <c r="K856" s="13">
        <v>0</v>
      </c>
      <c r="L856" s="13">
        <v>0</v>
      </c>
      <c r="M856" s="13">
        <v>0</v>
      </c>
      <c r="N856" s="13">
        <v>0</v>
      </c>
      <c r="O856" s="13">
        <v>1</v>
      </c>
      <c r="P856" s="13">
        <v>0</v>
      </c>
      <c r="Q856" s="13">
        <v>0</v>
      </c>
      <c r="R856" s="13">
        <v>0</v>
      </c>
      <c r="S856" s="13">
        <v>0</v>
      </c>
      <c r="T856" s="13">
        <v>1</v>
      </c>
      <c r="U856" s="9">
        <v>1</v>
      </c>
      <c r="V856" s="9">
        <v>0</v>
      </c>
      <c r="W856" s="15">
        <f t="shared" si="26"/>
        <v>3.0175344338382981</v>
      </c>
      <c r="X856" s="16">
        <f t="shared" si="27"/>
        <v>0.95336001730112618</v>
      </c>
      <c r="Y856"/>
    </row>
    <row r="857" spans="2:25">
      <c r="B857" s="9">
        <v>1</v>
      </c>
      <c r="C857" s="3">
        <v>0</v>
      </c>
      <c r="D857" s="9">
        <v>0</v>
      </c>
      <c r="E857" s="3">
        <v>1</v>
      </c>
      <c r="F857" s="14">
        <v>0</v>
      </c>
      <c r="G857" s="13">
        <v>0</v>
      </c>
      <c r="H857" s="13">
        <v>0</v>
      </c>
      <c r="I857" s="13">
        <v>0</v>
      </c>
      <c r="J857" s="13">
        <v>0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1</v>
      </c>
      <c r="Q857" s="13">
        <v>0</v>
      </c>
      <c r="R857" s="13">
        <v>0</v>
      </c>
      <c r="S857" s="13">
        <v>0</v>
      </c>
      <c r="T857" s="13">
        <v>0</v>
      </c>
      <c r="U857" s="9">
        <v>1</v>
      </c>
      <c r="V857" s="9">
        <v>0</v>
      </c>
      <c r="W857" s="15">
        <f t="shared" si="26"/>
        <v>-2.1514946077348438</v>
      </c>
      <c r="X857" s="16">
        <f t="shared" si="27"/>
        <v>0.1041916402483421</v>
      </c>
      <c r="Y857"/>
    </row>
    <row r="858" spans="2:25">
      <c r="B858" s="9">
        <v>0</v>
      </c>
      <c r="C858" s="3">
        <v>1</v>
      </c>
      <c r="D858" s="9">
        <v>0</v>
      </c>
      <c r="E858" s="3">
        <v>1</v>
      </c>
      <c r="F858" s="14">
        <v>0</v>
      </c>
      <c r="G858" s="13">
        <v>0</v>
      </c>
      <c r="H858" s="13">
        <v>0</v>
      </c>
      <c r="I858" s="13">
        <v>0</v>
      </c>
      <c r="J858" s="13">
        <v>0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3">
        <v>0</v>
      </c>
      <c r="Q858" s="13">
        <v>0</v>
      </c>
      <c r="R858" s="13">
        <v>0</v>
      </c>
      <c r="S858" s="13">
        <v>0</v>
      </c>
      <c r="T858" s="13">
        <v>0</v>
      </c>
      <c r="U858" s="9">
        <v>1</v>
      </c>
      <c r="V858" s="9">
        <v>0</v>
      </c>
      <c r="W858" s="15">
        <f t="shared" si="26"/>
        <v>-0.38813888298913796</v>
      </c>
      <c r="X858" s="16">
        <f t="shared" si="27"/>
        <v>0.40416540690293051</v>
      </c>
      <c r="Y858"/>
    </row>
    <row r="859" spans="2:25">
      <c r="B859" s="9">
        <v>1</v>
      </c>
      <c r="C859" s="3">
        <v>0</v>
      </c>
      <c r="D859" s="9">
        <v>1</v>
      </c>
      <c r="E859" s="3">
        <v>0</v>
      </c>
      <c r="F859" s="14">
        <v>0</v>
      </c>
      <c r="G859" s="13">
        <v>0</v>
      </c>
      <c r="H859" s="13">
        <v>0</v>
      </c>
      <c r="I859" s="13">
        <v>0</v>
      </c>
      <c r="J859" s="13">
        <v>0</v>
      </c>
      <c r="K859" s="13">
        <v>0</v>
      </c>
      <c r="L859" s="13">
        <v>0</v>
      </c>
      <c r="M859" s="13">
        <v>1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3">
        <v>0</v>
      </c>
      <c r="T859" s="13">
        <v>0</v>
      </c>
      <c r="U859" s="9">
        <v>1</v>
      </c>
      <c r="V859" s="9">
        <v>0</v>
      </c>
      <c r="W859" s="15">
        <f t="shared" si="26"/>
        <v>0.95809286154892936</v>
      </c>
      <c r="X859" s="16">
        <f t="shared" si="27"/>
        <v>0.72273980179754449</v>
      </c>
      <c r="Y859"/>
    </row>
    <row r="860" spans="2:25">
      <c r="B860" s="9">
        <v>0</v>
      </c>
      <c r="C860" s="3">
        <v>1</v>
      </c>
      <c r="D860" s="9">
        <v>1</v>
      </c>
      <c r="E860" s="3">
        <v>0</v>
      </c>
      <c r="F860" s="14">
        <v>0</v>
      </c>
      <c r="G860" s="13">
        <v>0</v>
      </c>
      <c r="H860" s="13">
        <v>0</v>
      </c>
      <c r="I860" s="13">
        <v>0</v>
      </c>
      <c r="J860" s="13">
        <v>0</v>
      </c>
      <c r="K860" s="13">
        <v>0</v>
      </c>
      <c r="L860" s="13">
        <v>0</v>
      </c>
      <c r="M860" s="13">
        <v>0</v>
      </c>
      <c r="N860" s="13">
        <v>0</v>
      </c>
      <c r="O860" s="13">
        <v>0</v>
      </c>
      <c r="P860" s="13">
        <v>1</v>
      </c>
      <c r="Q860" s="13">
        <v>0</v>
      </c>
      <c r="R860" s="13">
        <v>0</v>
      </c>
      <c r="S860" s="13">
        <v>0</v>
      </c>
      <c r="T860" s="13">
        <v>1</v>
      </c>
      <c r="U860" s="9">
        <v>1</v>
      </c>
      <c r="V860" s="9">
        <v>0</v>
      </c>
      <c r="W860" s="15">
        <f t="shared" si="26"/>
        <v>0.12653288640713412</v>
      </c>
      <c r="X860" s="16">
        <f t="shared" si="27"/>
        <v>0.53159108356995688</v>
      </c>
      <c r="Y860"/>
    </row>
    <row r="861" spans="2:25">
      <c r="B861" s="9">
        <v>1</v>
      </c>
      <c r="C861" s="3">
        <v>0</v>
      </c>
      <c r="D861" s="9">
        <v>0</v>
      </c>
      <c r="E861" s="3">
        <v>1</v>
      </c>
      <c r="F861" s="14">
        <v>0</v>
      </c>
      <c r="G861" s="13">
        <v>0</v>
      </c>
      <c r="H861" s="13">
        <v>0</v>
      </c>
      <c r="I861" s="13">
        <v>0</v>
      </c>
      <c r="J861" s="13">
        <v>0</v>
      </c>
      <c r="K861" s="13">
        <v>0</v>
      </c>
      <c r="L861" s="13">
        <v>0</v>
      </c>
      <c r="M861" s="13">
        <v>0</v>
      </c>
      <c r="N861" s="13">
        <v>0</v>
      </c>
      <c r="O861" s="13">
        <v>0</v>
      </c>
      <c r="P861" s="13">
        <v>0</v>
      </c>
      <c r="Q861" s="13">
        <v>0</v>
      </c>
      <c r="R861" s="13">
        <v>0</v>
      </c>
      <c r="S861" s="13">
        <v>0</v>
      </c>
      <c r="T861" s="13">
        <v>0</v>
      </c>
      <c r="U861" s="9">
        <v>1</v>
      </c>
      <c r="V861" s="9">
        <v>0</v>
      </c>
      <c r="W861" s="15">
        <f t="shared" si="26"/>
        <v>-0.72145616970982751</v>
      </c>
      <c r="X861" s="16">
        <f t="shared" si="27"/>
        <v>0.3270724050667928</v>
      </c>
      <c r="Y861"/>
    </row>
    <row r="862" spans="2:25">
      <c r="B862" s="9">
        <v>1</v>
      </c>
      <c r="C862" s="3">
        <v>0</v>
      </c>
      <c r="D862" s="9">
        <v>0</v>
      </c>
      <c r="E862" s="3">
        <v>1</v>
      </c>
      <c r="F862" s="14">
        <v>0</v>
      </c>
      <c r="G862" s="13">
        <v>0</v>
      </c>
      <c r="H862" s="13">
        <v>0</v>
      </c>
      <c r="I862" s="13">
        <v>0</v>
      </c>
      <c r="J862" s="13">
        <v>0</v>
      </c>
      <c r="K862" s="13">
        <v>0</v>
      </c>
      <c r="L862" s="13">
        <v>0</v>
      </c>
      <c r="M862" s="13">
        <v>0</v>
      </c>
      <c r="N862" s="13">
        <v>0</v>
      </c>
      <c r="O862" s="13">
        <v>0</v>
      </c>
      <c r="P862" s="13">
        <v>1</v>
      </c>
      <c r="Q862" s="13">
        <v>0</v>
      </c>
      <c r="R862" s="13">
        <v>0</v>
      </c>
      <c r="S862" s="13">
        <v>1</v>
      </c>
      <c r="T862" s="13">
        <v>0</v>
      </c>
      <c r="U862" s="9">
        <v>1</v>
      </c>
      <c r="V862" s="9">
        <v>0</v>
      </c>
      <c r="W862" s="15">
        <f t="shared" si="26"/>
        <v>-3.5145654266354414</v>
      </c>
      <c r="X862" s="16">
        <f t="shared" si="27"/>
        <v>2.8900629439452111E-2</v>
      </c>
      <c r="Y862"/>
    </row>
    <row r="863" spans="2:25">
      <c r="B863" s="9">
        <v>0</v>
      </c>
      <c r="C863" s="3">
        <v>1</v>
      </c>
      <c r="D863" s="9">
        <v>0</v>
      </c>
      <c r="E863" s="3">
        <v>1</v>
      </c>
      <c r="F863" s="14">
        <v>1</v>
      </c>
      <c r="G863" s="13">
        <v>0</v>
      </c>
      <c r="H863" s="13">
        <v>0</v>
      </c>
      <c r="I863" s="13">
        <v>0</v>
      </c>
      <c r="J863" s="13">
        <v>0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0</v>
      </c>
      <c r="Q863" s="13">
        <v>0</v>
      </c>
      <c r="R863" s="13">
        <v>0</v>
      </c>
      <c r="S863" s="13">
        <v>0</v>
      </c>
      <c r="T863" s="13">
        <v>0</v>
      </c>
      <c r="U863" s="9">
        <v>1</v>
      </c>
      <c r="V863" s="9">
        <v>0</v>
      </c>
      <c r="W863" s="15">
        <f t="shared" si="26"/>
        <v>2.4678865528802212</v>
      </c>
      <c r="X863" s="16">
        <f t="shared" si="27"/>
        <v>0.92185965958742411</v>
      </c>
      <c r="Y863"/>
    </row>
    <row r="864" spans="2:25">
      <c r="B864" s="9">
        <v>1</v>
      </c>
      <c r="C864" s="3">
        <v>0</v>
      </c>
      <c r="D864" s="9">
        <v>0</v>
      </c>
      <c r="E864" s="3">
        <v>1</v>
      </c>
      <c r="F864" s="14">
        <v>0</v>
      </c>
      <c r="G864" s="13">
        <v>0</v>
      </c>
      <c r="H864" s="13">
        <v>0</v>
      </c>
      <c r="I864" s="13">
        <v>0</v>
      </c>
      <c r="J864" s="13">
        <v>0</v>
      </c>
      <c r="K864" s="13">
        <v>0</v>
      </c>
      <c r="L864" s="13">
        <v>0</v>
      </c>
      <c r="M864" s="13">
        <v>0</v>
      </c>
      <c r="N864" s="13">
        <v>0</v>
      </c>
      <c r="O864" s="13">
        <v>0</v>
      </c>
      <c r="P864" s="13">
        <v>1</v>
      </c>
      <c r="Q864" s="13">
        <v>0</v>
      </c>
      <c r="R864" s="13">
        <v>0</v>
      </c>
      <c r="S864" s="13">
        <v>0</v>
      </c>
      <c r="T864" s="13">
        <v>0</v>
      </c>
      <c r="U864" s="9">
        <v>1</v>
      </c>
      <c r="V864" s="9">
        <v>0</v>
      </c>
      <c r="W864" s="15">
        <f t="shared" si="26"/>
        <v>-2.1514946077348438</v>
      </c>
      <c r="X864" s="16">
        <f t="shared" si="27"/>
        <v>0.1041916402483421</v>
      </c>
      <c r="Y864"/>
    </row>
    <row r="865" spans="2:25">
      <c r="B865" s="9">
        <v>1</v>
      </c>
      <c r="C865" s="3">
        <v>0</v>
      </c>
      <c r="D865" s="9">
        <v>0</v>
      </c>
      <c r="E865" s="3">
        <v>1</v>
      </c>
      <c r="F865" s="14">
        <v>0</v>
      </c>
      <c r="G865" s="13">
        <v>1</v>
      </c>
      <c r="H865" s="13">
        <v>0</v>
      </c>
      <c r="I865" s="13">
        <v>0</v>
      </c>
      <c r="J865" s="13">
        <v>0</v>
      </c>
      <c r="K865" s="13">
        <v>0</v>
      </c>
      <c r="L865" s="13">
        <v>0</v>
      </c>
      <c r="M865" s="13">
        <v>0</v>
      </c>
      <c r="N865" s="13">
        <v>0</v>
      </c>
      <c r="O865" s="13">
        <v>0</v>
      </c>
      <c r="P865" s="13">
        <v>0</v>
      </c>
      <c r="Q865" s="13">
        <v>0</v>
      </c>
      <c r="R865" s="13">
        <v>0</v>
      </c>
      <c r="S865" s="13">
        <v>1</v>
      </c>
      <c r="T865" s="13">
        <v>0</v>
      </c>
      <c r="U865" s="9">
        <v>1</v>
      </c>
      <c r="V865" s="9">
        <v>0</v>
      </c>
      <c r="W865" s="15">
        <f t="shared" si="26"/>
        <v>-4.8565309480256413</v>
      </c>
      <c r="X865" s="16">
        <f t="shared" si="27"/>
        <v>7.7173960024155318E-3</v>
      </c>
      <c r="Y865"/>
    </row>
    <row r="866" spans="2:25">
      <c r="B866" s="9">
        <v>1</v>
      </c>
      <c r="C866" s="3">
        <v>0</v>
      </c>
      <c r="D866" s="9">
        <v>0</v>
      </c>
      <c r="E866" s="3">
        <v>1</v>
      </c>
      <c r="F866" s="14">
        <v>0</v>
      </c>
      <c r="G866" s="13">
        <v>0</v>
      </c>
      <c r="H866" s="13">
        <v>0</v>
      </c>
      <c r="I866" s="13">
        <v>0</v>
      </c>
      <c r="J866" s="13">
        <v>0</v>
      </c>
      <c r="K866" s="13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  <c r="S866" s="13">
        <v>0</v>
      </c>
      <c r="T866" s="13">
        <v>1</v>
      </c>
      <c r="U866" s="9">
        <v>1</v>
      </c>
      <c r="V866" s="9">
        <v>0</v>
      </c>
      <c r="W866" s="15">
        <f t="shared" si="26"/>
        <v>1.403870572072758</v>
      </c>
      <c r="X866" s="16">
        <f t="shared" si="27"/>
        <v>0.80279737158051268</v>
      </c>
      <c r="Y866"/>
    </row>
    <row r="867" spans="2:25">
      <c r="B867" s="9">
        <v>1</v>
      </c>
      <c r="C867" s="3">
        <v>0</v>
      </c>
      <c r="D867" s="9">
        <v>0</v>
      </c>
      <c r="E867" s="3">
        <v>1</v>
      </c>
      <c r="F867" s="14">
        <v>0</v>
      </c>
      <c r="G867" s="13">
        <v>0</v>
      </c>
      <c r="H867" s="13">
        <v>0</v>
      </c>
      <c r="I867" s="13">
        <v>0</v>
      </c>
      <c r="J867" s="13">
        <v>0</v>
      </c>
      <c r="K867" s="13">
        <v>0</v>
      </c>
      <c r="L867" s="13">
        <v>0</v>
      </c>
      <c r="M867" s="13">
        <v>0</v>
      </c>
      <c r="N867" s="13">
        <v>0</v>
      </c>
      <c r="O867" s="13">
        <v>0</v>
      </c>
      <c r="P867" s="13">
        <v>1</v>
      </c>
      <c r="Q867" s="13">
        <v>0</v>
      </c>
      <c r="R867" s="13">
        <v>0</v>
      </c>
      <c r="S867" s="13">
        <v>1</v>
      </c>
      <c r="T867" s="13">
        <v>0</v>
      </c>
      <c r="U867" s="9">
        <v>1</v>
      </c>
      <c r="V867" s="9">
        <v>0</v>
      </c>
      <c r="W867" s="15">
        <f t="shared" si="26"/>
        <v>-3.5145654266354414</v>
      </c>
      <c r="X867" s="16">
        <f t="shared" si="27"/>
        <v>2.8900629439452111E-2</v>
      </c>
      <c r="Y867"/>
    </row>
    <row r="868" spans="2:25">
      <c r="B868" s="9">
        <v>1</v>
      </c>
      <c r="C868" s="3">
        <v>0</v>
      </c>
      <c r="D868" s="9">
        <v>0</v>
      </c>
      <c r="E868" s="3">
        <v>1</v>
      </c>
      <c r="F868" s="14">
        <v>0</v>
      </c>
      <c r="G868" s="13">
        <v>0</v>
      </c>
      <c r="H868" s="13">
        <v>0</v>
      </c>
      <c r="I868" s="13">
        <v>0</v>
      </c>
      <c r="J868" s="13">
        <v>0</v>
      </c>
      <c r="K868" s="13">
        <v>0</v>
      </c>
      <c r="L868" s="13">
        <v>0</v>
      </c>
      <c r="M868" s="13">
        <v>0</v>
      </c>
      <c r="N868" s="13">
        <v>0</v>
      </c>
      <c r="O868" s="13">
        <v>0</v>
      </c>
      <c r="P868" s="13">
        <v>0</v>
      </c>
      <c r="Q868" s="13">
        <v>0</v>
      </c>
      <c r="R868" s="13">
        <v>0</v>
      </c>
      <c r="S868" s="13">
        <v>1</v>
      </c>
      <c r="T868" s="13">
        <v>0</v>
      </c>
      <c r="U868" s="9">
        <v>1</v>
      </c>
      <c r="V868" s="9">
        <v>0</v>
      </c>
      <c r="W868" s="15">
        <f t="shared" si="26"/>
        <v>-2.0845269886104254</v>
      </c>
      <c r="X868" s="16">
        <f t="shared" si="27"/>
        <v>0.1106098371842299</v>
      </c>
      <c r="Y868"/>
    </row>
    <row r="869" spans="2:25">
      <c r="B869" s="9">
        <v>1</v>
      </c>
      <c r="C869" s="3">
        <v>0</v>
      </c>
      <c r="D869" s="9">
        <v>1</v>
      </c>
      <c r="E869" s="3">
        <v>0</v>
      </c>
      <c r="F869" s="14">
        <v>0</v>
      </c>
      <c r="G869" s="13">
        <v>0</v>
      </c>
      <c r="H869" s="13">
        <v>0</v>
      </c>
      <c r="I869" s="13">
        <v>0</v>
      </c>
      <c r="J869" s="13">
        <v>0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0</v>
      </c>
      <c r="Q869" s="13">
        <v>0</v>
      </c>
      <c r="R869" s="13">
        <v>0</v>
      </c>
      <c r="S869" s="13">
        <v>0</v>
      </c>
      <c r="T869" s="13">
        <v>0</v>
      </c>
      <c r="U869" s="9">
        <v>1</v>
      </c>
      <c r="V869" s="9">
        <v>0</v>
      </c>
      <c r="W869" s="15">
        <f t="shared" si="26"/>
        <v>-0.90207270407112472</v>
      </c>
      <c r="X869" s="16">
        <f t="shared" si="27"/>
        <v>0.28862474235914876</v>
      </c>
      <c r="Y869"/>
    </row>
    <row r="870" spans="2:25">
      <c r="B870" s="9">
        <v>1</v>
      </c>
      <c r="C870" s="3">
        <v>0</v>
      </c>
      <c r="D870" s="9">
        <v>1</v>
      </c>
      <c r="E870" s="3">
        <v>0</v>
      </c>
      <c r="F870" s="14">
        <v>0</v>
      </c>
      <c r="G870" s="13">
        <v>0</v>
      </c>
      <c r="H870" s="13">
        <v>0</v>
      </c>
      <c r="I870" s="13">
        <v>0</v>
      </c>
      <c r="J870" s="13">
        <v>0</v>
      </c>
      <c r="K870" s="13">
        <v>0</v>
      </c>
      <c r="L870" s="13">
        <v>0</v>
      </c>
      <c r="M870" s="13">
        <v>0</v>
      </c>
      <c r="N870" s="13">
        <v>0</v>
      </c>
      <c r="O870" s="13">
        <v>0</v>
      </c>
      <c r="P870" s="13">
        <v>0</v>
      </c>
      <c r="Q870" s="13">
        <v>0</v>
      </c>
      <c r="R870" s="13">
        <v>0</v>
      </c>
      <c r="S870" s="13">
        <v>0</v>
      </c>
      <c r="T870" s="13">
        <v>0</v>
      </c>
      <c r="U870" s="9">
        <v>1</v>
      </c>
      <c r="V870" s="9">
        <v>0</v>
      </c>
      <c r="W870" s="15">
        <f t="shared" si="26"/>
        <v>-0.90207270407112472</v>
      </c>
      <c r="X870" s="16">
        <f t="shared" si="27"/>
        <v>0.28862474235914876</v>
      </c>
      <c r="Y870"/>
    </row>
    <row r="871" spans="2:25">
      <c r="B871" s="9">
        <v>0</v>
      </c>
      <c r="C871" s="3">
        <v>1</v>
      </c>
      <c r="D871" s="9">
        <v>1</v>
      </c>
      <c r="E871" s="3">
        <v>0</v>
      </c>
      <c r="F871" s="14">
        <v>0</v>
      </c>
      <c r="G871" s="13">
        <v>0</v>
      </c>
      <c r="H871" s="13">
        <v>0</v>
      </c>
      <c r="I871" s="13">
        <v>0</v>
      </c>
      <c r="J871" s="13">
        <v>0</v>
      </c>
      <c r="K871" s="13">
        <v>0</v>
      </c>
      <c r="L871" s="13">
        <v>0</v>
      </c>
      <c r="M871" s="13">
        <v>0</v>
      </c>
      <c r="N871" s="13">
        <v>0</v>
      </c>
      <c r="O871" s="13">
        <v>0</v>
      </c>
      <c r="P871" s="13">
        <v>1</v>
      </c>
      <c r="Q871" s="13">
        <v>0</v>
      </c>
      <c r="R871" s="13">
        <v>0</v>
      </c>
      <c r="S871" s="13">
        <v>1</v>
      </c>
      <c r="T871" s="13">
        <v>0</v>
      </c>
      <c r="U871" s="9">
        <v>1</v>
      </c>
      <c r="V871" s="9">
        <v>0</v>
      </c>
      <c r="W871" s="15">
        <f t="shared" si="26"/>
        <v>-3.3618646742760494</v>
      </c>
      <c r="X871" s="16">
        <f t="shared" si="27"/>
        <v>3.350878148853554E-2</v>
      </c>
      <c r="Y871"/>
    </row>
    <row r="872" spans="2:25">
      <c r="B872" s="9">
        <v>1</v>
      </c>
      <c r="C872" s="3">
        <v>0</v>
      </c>
      <c r="D872" s="9">
        <v>1</v>
      </c>
      <c r="E872" s="3">
        <v>0</v>
      </c>
      <c r="F872" s="14">
        <v>0</v>
      </c>
      <c r="G872" s="13">
        <v>1</v>
      </c>
      <c r="H872" s="13">
        <v>0</v>
      </c>
      <c r="I872" s="13">
        <v>0</v>
      </c>
      <c r="J872" s="13">
        <v>0</v>
      </c>
      <c r="K872" s="13">
        <v>0</v>
      </c>
      <c r="L872" s="13">
        <v>0</v>
      </c>
      <c r="M872" s="13">
        <v>0</v>
      </c>
      <c r="N872" s="13">
        <v>1</v>
      </c>
      <c r="O872" s="13">
        <v>0</v>
      </c>
      <c r="P872" s="13">
        <v>0</v>
      </c>
      <c r="Q872" s="13">
        <v>0</v>
      </c>
      <c r="R872" s="13">
        <v>0</v>
      </c>
      <c r="S872" s="13">
        <v>1</v>
      </c>
      <c r="T872" s="13">
        <v>0</v>
      </c>
      <c r="U872" s="9">
        <v>1</v>
      </c>
      <c r="V872" s="9">
        <v>0</v>
      </c>
      <c r="W872" s="15">
        <f t="shared" si="26"/>
        <v>-3.2518397395247463</v>
      </c>
      <c r="X872" s="16">
        <f t="shared" si="27"/>
        <v>3.7260835138958052E-2</v>
      </c>
      <c r="Y872"/>
    </row>
    <row r="873" spans="2:25">
      <c r="B873" s="9">
        <v>0</v>
      </c>
      <c r="C873" s="3">
        <v>1</v>
      </c>
      <c r="D873" s="9">
        <v>1</v>
      </c>
      <c r="E873" s="3">
        <v>0</v>
      </c>
      <c r="F873" s="14">
        <v>0</v>
      </c>
      <c r="G873" s="13">
        <v>0</v>
      </c>
      <c r="H873" s="13">
        <v>0</v>
      </c>
      <c r="I873" s="13">
        <v>0</v>
      </c>
      <c r="J873" s="13">
        <v>0</v>
      </c>
      <c r="K873" s="13">
        <v>0</v>
      </c>
      <c r="L873" s="13">
        <v>0</v>
      </c>
      <c r="M873" s="13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>
        <v>0</v>
      </c>
      <c r="U873" s="9">
        <v>1</v>
      </c>
      <c r="V873" s="9">
        <v>0</v>
      </c>
      <c r="W873" s="15">
        <f t="shared" si="26"/>
        <v>-0.56875541735043522</v>
      </c>
      <c r="X873" s="16">
        <f t="shared" si="27"/>
        <v>0.36152405537062321</v>
      </c>
      <c r="Y873"/>
    </row>
    <row r="874" spans="2:25">
      <c r="B874" s="9">
        <v>0</v>
      </c>
      <c r="C874" s="3">
        <v>1</v>
      </c>
      <c r="D874" s="9">
        <v>0</v>
      </c>
      <c r="E874" s="3">
        <v>1</v>
      </c>
      <c r="F874" s="14">
        <v>0</v>
      </c>
      <c r="G874" s="13">
        <v>0</v>
      </c>
      <c r="H874" s="13">
        <v>0</v>
      </c>
      <c r="I874" s="13">
        <v>0</v>
      </c>
      <c r="J874" s="13">
        <v>0</v>
      </c>
      <c r="K874" s="13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  <c r="Q874" s="13">
        <v>0</v>
      </c>
      <c r="R874" s="13">
        <v>0</v>
      </c>
      <c r="S874" s="13">
        <v>0</v>
      </c>
      <c r="T874" s="13">
        <v>0</v>
      </c>
      <c r="U874" s="9">
        <v>1</v>
      </c>
      <c r="V874" s="9">
        <v>0</v>
      </c>
      <c r="W874" s="15">
        <f t="shared" si="26"/>
        <v>-0.38813888298913796</v>
      </c>
      <c r="X874" s="16">
        <f t="shared" si="27"/>
        <v>0.40416540690293051</v>
      </c>
      <c r="Y874"/>
    </row>
    <row r="875" spans="2:25">
      <c r="B875" s="9">
        <v>0</v>
      </c>
      <c r="C875" s="3">
        <v>1</v>
      </c>
      <c r="D875" s="9">
        <v>0</v>
      </c>
      <c r="E875" s="3">
        <v>0</v>
      </c>
      <c r="F875" s="14">
        <v>0</v>
      </c>
      <c r="G875" s="13">
        <v>1</v>
      </c>
      <c r="H875" s="13">
        <v>0</v>
      </c>
      <c r="I875" s="13">
        <v>0</v>
      </c>
      <c r="J875" s="13">
        <v>0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3">
        <v>1</v>
      </c>
      <c r="R875" s="13">
        <v>0</v>
      </c>
      <c r="S875" s="13">
        <v>0</v>
      </c>
      <c r="T875" s="13">
        <v>0</v>
      </c>
      <c r="U875" s="9">
        <v>1</v>
      </c>
      <c r="V875" s="9">
        <v>0</v>
      </c>
      <c r="W875" s="15">
        <f t="shared" si="26"/>
        <v>-1.6286010722652398</v>
      </c>
      <c r="X875" s="16">
        <f t="shared" si="27"/>
        <v>0.1640220904318975</v>
      </c>
      <c r="Y875"/>
    </row>
    <row r="876" spans="2:25">
      <c r="B876" s="9">
        <v>0</v>
      </c>
      <c r="C876" s="3">
        <v>0</v>
      </c>
      <c r="D876" s="9">
        <v>0</v>
      </c>
      <c r="E876" s="3">
        <v>1</v>
      </c>
      <c r="F876" s="14">
        <v>0</v>
      </c>
      <c r="G876" s="13">
        <v>0</v>
      </c>
      <c r="H876" s="13">
        <v>0</v>
      </c>
      <c r="I876" s="13">
        <v>0</v>
      </c>
      <c r="J876" s="13">
        <v>0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1</v>
      </c>
      <c r="T876" s="13">
        <v>0</v>
      </c>
      <c r="U876" s="9">
        <v>1</v>
      </c>
      <c r="V876" s="9">
        <v>0</v>
      </c>
      <c r="W876" s="15">
        <f t="shared" si="26"/>
        <v>-1.7879481684871545</v>
      </c>
      <c r="X876" s="16">
        <f t="shared" si="27"/>
        <v>0.1433244682915768</v>
      </c>
      <c r="Y876"/>
    </row>
    <row r="877" spans="2:25">
      <c r="B877" s="9">
        <v>0</v>
      </c>
      <c r="C877" s="3">
        <v>1</v>
      </c>
      <c r="D877" s="9">
        <v>0</v>
      </c>
      <c r="E877" s="3">
        <v>1</v>
      </c>
      <c r="F877" s="14">
        <v>0</v>
      </c>
      <c r="G877" s="13">
        <v>0</v>
      </c>
      <c r="H877" s="13">
        <v>0</v>
      </c>
      <c r="I877" s="13">
        <v>0</v>
      </c>
      <c r="J877" s="13">
        <v>0</v>
      </c>
      <c r="K877" s="13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13">
        <v>1</v>
      </c>
      <c r="T877" s="13">
        <v>0</v>
      </c>
      <c r="U877" s="9">
        <v>1</v>
      </c>
      <c r="V877" s="9">
        <v>0</v>
      </c>
      <c r="W877" s="15">
        <f t="shared" si="26"/>
        <v>-1.7512097018897359</v>
      </c>
      <c r="X877" s="16">
        <f t="shared" si="27"/>
        <v>0.1478946842221989</v>
      </c>
      <c r="Y877"/>
    </row>
    <row r="878" spans="2:25">
      <c r="B878" s="9">
        <v>1</v>
      </c>
      <c r="C878" s="3">
        <v>0</v>
      </c>
      <c r="D878" s="9">
        <v>1</v>
      </c>
      <c r="E878" s="3">
        <v>0</v>
      </c>
      <c r="F878" s="14">
        <v>0</v>
      </c>
      <c r="G878" s="13">
        <v>1</v>
      </c>
      <c r="H878" s="13">
        <v>1</v>
      </c>
      <c r="I878" s="13">
        <v>0</v>
      </c>
      <c r="J878" s="13">
        <v>0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3">
        <v>0</v>
      </c>
      <c r="Q878" s="13">
        <v>0</v>
      </c>
      <c r="R878" s="13">
        <v>0</v>
      </c>
      <c r="S878" s="13">
        <v>0</v>
      </c>
      <c r="T878" s="13">
        <v>0</v>
      </c>
      <c r="U878" s="9">
        <v>1</v>
      </c>
      <c r="V878" s="9">
        <v>0</v>
      </c>
      <c r="W878" s="15">
        <f t="shared" si="26"/>
        <v>-5.6945895536056348</v>
      </c>
      <c r="X878" s="16">
        <f t="shared" si="27"/>
        <v>3.3528383429974702E-3</v>
      </c>
      <c r="Y878"/>
    </row>
    <row r="879" spans="2:25">
      <c r="B879" s="9">
        <v>0</v>
      </c>
      <c r="C879" s="3">
        <v>1</v>
      </c>
      <c r="D879" s="9">
        <v>1</v>
      </c>
      <c r="E879" s="3">
        <v>0</v>
      </c>
      <c r="F879" s="14">
        <v>0</v>
      </c>
      <c r="G879" s="13">
        <v>0</v>
      </c>
      <c r="H879" s="13">
        <v>1</v>
      </c>
      <c r="I879" s="13">
        <v>0</v>
      </c>
      <c r="J879" s="13">
        <v>0</v>
      </c>
      <c r="K879" s="13">
        <v>0</v>
      </c>
      <c r="L879" s="13">
        <v>0</v>
      </c>
      <c r="M879" s="13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0</v>
      </c>
      <c r="S879" s="13">
        <v>0</v>
      </c>
      <c r="T879" s="13">
        <v>0</v>
      </c>
      <c r="U879" s="9">
        <v>1</v>
      </c>
      <c r="V879" s="9">
        <v>0</v>
      </c>
      <c r="W879" s="15">
        <f t="shared" si="26"/>
        <v>-2.5892683074697298</v>
      </c>
      <c r="X879" s="16">
        <f t="shared" si="27"/>
        <v>6.9832295554005677E-2</v>
      </c>
      <c r="Y879"/>
    </row>
    <row r="880" spans="2:25">
      <c r="B880" s="9">
        <v>0</v>
      </c>
      <c r="C880" s="3">
        <v>1</v>
      </c>
      <c r="D880" s="9">
        <v>0</v>
      </c>
      <c r="E880" s="3">
        <v>1</v>
      </c>
      <c r="F880" s="14">
        <v>0</v>
      </c>
      <c r="G880" s="13">
        <v>0</v>
      </c>
      <c r="H880" s="13">
        <v>0</v>
      </c>
      <c r="I880" s="13">
        <v>0</v>
      </c>
      <c r="J880" s="13">
        <v>0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1</v>
      </c>
      <c r="Q880" s="13">
        <v>0</v>
      </c>
      <c r="R880" s="13">
        <v>0</v>
      </c>
      <c r="S880" s="13">
        <v>1</v>
      </c>
      <c r="T880" s="13">
        <v>0</v>
      </c>
      <c r="U880" s="9">
        <v>1</v>
      </c>
      <c r="V880" s="9">
        <v>0</v>
      </c>
      <c r="W880" s="15">
        <f t="shared" si="26"/>
        <v>-3.1812481399147523</v>
      </c>
      <c r="X880" s="16">
        <f t="shared" si="27"/>
        <v>3.9877518588810709E-2</v>
      </c>
      <c r="Y880"/>
    </row>
    <row r="881" spans="2:25">
      <c r="B881" s="9">
        <v>0</v>
      </c>
      <c r="C881" s="3">
        <v>1</v>
      </c>
      <c r="D881" s="9">
        <v>0</v>
      </c>
      <c r="E881" s="3">
        <v>1</v>
      </c>
      <c r="F881" s="14">
        <v>1</v>
      </c>
      <c r="G881" s="13">
        <v>0</v>
      </c>
      <c r="H881" s="13">
        <v>0</v>
      </c>
      <c r="I881" s="13">
        <v>0</v>
      </c>
      <c r="J881" s="13">
        <v>0</v>
      </c>
      <c r="K881" s="13">
        <v>0</v>
      </c>
      <c r="L881" s="13">
        <v>1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0</v>
      </c>
      <c r="S881" s="13">
        <v>0</v>
      </c>
      <c r="T881" s="13">
        <v>0</v>
      </c>
      <c r="U881" s="9">
        <v>1</v>
      </c>
      <c r="V881" s="9">
        <v>0</v>
      </c>
      <c r="W881" s="15">
        <f t="shared" si="26"/>
        <v>4.0273566510840784</v>
      </c>
      <c r="X881" s="16">
        <f t="shared" si="27"/>
        <v>0.98249066458604173</v>
      </c>
      <c r="Y881"/>
    </row>
    <row r="882" spans="2:25">
      <c r="B882" s="9">
        <v>0</v>
      </c>
      <c r="C882" s="3">
        <v>1</v>
      </c>
      <c r="D882" s="9">
        <v>1</v>
      </c>
      <c r="E882" s="3">
        <v>0</v>
      </c>
      <c r="F882" s="14">
        <v>0</v>
      </c>
      <c r="G882" s="13">
        <v>0</v>
      </c>
      <c r="H882" s="13">
        <v>0</v>
      </c>
      <c r="I882" s="13">
        <v>0</v>
      </c>
      <c r="J882" s="13">
        <v>0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13">
        <v>0</v>
      </c>
      <c r="R882" s="13">
        <v>0</v>
      </c>
      <c r="S882" s="13">
        <v>1</v>
      </c>
      <c r="T882" s="13">
        <v>0</v>
      </c>
      <c r="U882" s="9">
        <v>1</v>
      </c>
      <c r="V882" s="9">
        <v>0</v>
      </c>
      <c r="W882" s="15">
        <f t="shared" si="26"/>
        <v>-1.931826236251033</v>
      </c>
      <c r="X882" s="16">
        <f t="shared" si="27"/>
        <v>0.12654858114613241</v>
      </c>
      <c r="Y882"/>
    </row>
    <row r="883" spans="2:25">
      <c r="B883" s="9">
        <v>0</v>
      </c>
      <c r="C883" s="3">
        <v>1</v>
      </c>
      <c r="D883" s="9">
        <v>0</v>
      </c>
      <c r="E883" s="3">
        <v>1</v>
      </c>
      <c r="F883" s="14">
        <v>0</v>
      </c>
      <c r="G883" s="13">
        <v>0</v>
      </c>
      <c r="H883" s="13">
        <v>0</v>
      </c>
      <c r="I883" s="13">
        <v>0</v>
      </c>
      <c r="J883" s="13">
        <v>0</v>
      </c>
      <c r="K883" s="13">
        <v>0</v>
      </c>
      <c r="L883" s="13">
        <v>0</v>
      </c>
      <c r="M883" s="13">
        <v>0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9">
        <v>1</v>
      </c>
      <c r="V883" s="9">
        <v>0</v>
      </c>
      <c r="W883" s="15">
        <f t="shared" si="26"/>
        <v>-0.38813888298913796</v>
      </c>
      <c r="X883" s="16">
        <f t="shared" si="27"/>
        <v>0.40416540690293051</v>
      </c>
      <c r="Y883"/>
    </row>
    <row r="884" spans="2:25">
      <c r="B884" s="9">
        <v>1</v>
      </c>
      <c r="C884" s="3">
        <v>0</v>
      </c>
      <c r="D884" s="9">
        <v>0</v>
      </c>
      <c r="E884" s="3">
        <v>1</v>
      </c>
      <c r="F884" s="14">
        <v>0</v>
      </c>
      <c r="G884" s="13">
        <v>0</v>
      </c>
      <c r="H884" s="13">
        <v>0</v>
      </c>
      <c r="I884" s="13">
        <v>0</v>
      </c>
      <c r="J884" s="13">
        <v>0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0</v>
      </c>
      <c r="T884" s="13">
        <v>0</v>
      </c>
      <c r="U884" s="9">
        <v>1</v>
      </c>
      <c r="V884" s="9">
        <v>0</v>
      </c>
      <c r="W884" s="15">
        <f t="shared" si="26"/>
        <v>-0.72145616970982751</v>
      </c>
      <c r="X884" s="16">
        <f t="shared" si="27"/>
        <v>0.3270724050667928</v>
      </c>
      <c r="Y884"/>
    </row>
    <row r="885" spans="2:25">
      <c r="B885" s="9">
        <v>0</v>
      </c>
      <c r="C885" s="3">
        <v>1</v>
      </c>
      <c r="D885" s="9">
        <v>0</v>
      </c>
      <c r="E885" s="3">
        <v>1</v>
      </c>
      <c r="F885" s="14">
        <v>0</v>
      </c>
      <c r="G885" s="13">
        <v>1</v>
      </c>
      <c r="H885" s="13">
        <v>0</v>
      </c>
      <c r="I885" s="13">
        <v>0</v>
      </c>
      <c r="J885" s="13">
        <v>0</v>
      </c>
      <c r="K885" s="13">
        <v>0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13">
        <v>0</v>
      </c>
      <c r="T885" s="13">
        <v>0</v>
      </c>
      <c r="U885" s="9">
        <v>1</v>
      </c>
      <c r="V885" s="9">
        <v>0</v>
      </c>
      <c r="W885" s="15">
        <f t="shared" si="26"/>
        <v>-3.1601428424043543</v>
      </c>
      <c r="X885" s="16">
        <f t="shared" si="27"/>
        <v>4.0693476992685156E-2</v>
      </c>
      <c r="Y885"/>
    </row>
    <row r="886" spans="2:25">
      <c r="B886" s="9">
        <v>0</v>
      </c>
      <c r="C886" s="3">
        <v>1</v>
      </c>
      <c r="D886" s="9">
        <v>1</v>
      </c>
      <c r="E886" s="3">
        <v>0</v>
      </c>
      <c r="F886" s="14">
        <v>0</v>
      </c>
      <c r="G886" s="13">
        <v>0</v>
      </c>
      <c r="H886" s="13">
        <v>1</v>
      </c>
      <c r="I886" s="13">
        <v>0</v>
      </c>
      <c r="J886" s="13">
        <v>0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9">
        <v>1</v>
      </c>
      <c r="V886" s="9">
        <v>0</v>
      </c>
      <c r="W886" s="15">
        <f t="shared" si="26"/>
        <v>-2.5892683074697298</v>
      </c>
      <c r="X886" s="16">
        <f t="shared" si="27"/>
        <v>6.9832295554005677E-2</v>
      </c>
      <c r="Y886"/>
    </row>
    <row r="887" spans="2:25">
      <c r="B887" s="9">
        <v>0</v>
      </c>
      <c r="C887" s="3">
        <v>1</v>
      </c>
      <c r="D887" s="9">
        <v>1</v>
      </c>
      <c r="E887" s="3">
        <v>0</v>
      </c>
      <c r="F887" s="14">
        <v>0</v>
      </c>
      <c r="G887" s="13">
        <v>1</v>
      </c>
      <c r="H887" s="13">
        <v>0</v>
      </c>
      <c r="I887" s="13">
        <v>0</v>
      </c>
      <c r="J887" s="13">
        <v>0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9">
        <v>1</v>
      </c>
      <c r="V887" s="9">
        <v>0</v>
      </c>
      <c r="W887" s="15">
        <f t="shared" si="26"/>
        <v>-3.3407593767656518</v>
      </c>
      <c r="X887" s="16">
        <f t="shared" si="27"/>
        <v>3.4199066990657952E-2</v>
      </c>
      <c r="Y887"/>
    </row>
    <row r="888" spans="2:25">
      <c r="B888" s="9">
        <v>0</v>
      </c>
      <c r="C888" s="3">
        <v>1</v>
      </c>
      <c r="D888" s="9">
        <v>1</v>
      </c>
      <c r="E888" s="3">
        <v>0</v>
      </c>
      <c r="F888" s="14">
        <v>0</v>
      </c>
      <c r="G888" s="13">
        <v>0</v>
      </c>
      <c r="H888" s="13">
        <v>0</v>
      </c>
      <c r="I888" s="13">
        <v>0</v>
      </c>
      <c r="J888" s="13">
        <v>0</v>
      </c>
      <c r="K888" s="13">
        <v>0</v>
      </c>
      <c r="L888" s="13">
        <v>0</v>
      </c>
      <c r="M888" s="13">
        <v>0</v>
      </c>
      <c r="N888" s="13">
        <v>0</v>
      </c>
      <c r="O888" s="13">
        <v>0</v>
      </c>
      <c r="P888" s="13">
        <v>0</v>
      </c>
      <c r="Q888" s="13">
        <v>0</v>
      </c>
      <c r="R888" s="13">
        <v>0</v>
      </c>
      <c r="S888" s="13">
        <v>0</v>
      </c>
      <c r="T888" s="13">
        <v>0</v>
      </c>
      <c r="U888" s="9">
        <v>1</v>
      </c>
      <c r="V888" s="9">
        <v>0</v>
      </c>
      <c r="W888" s="15">
        <f t="shared" si="26"/>
        <v>-0.56875541735043522</v>
      </c>
      <c r="X888" s="16">
        <f t="shared" si="27"/>
        <v>0.36152405537062321</v>
      </c>
      <c r="Y888"/>
    </row>
    <row r="889" spans="2:25">
      <c r="B889" s="9">
        <v>0</v>
      </c>
      <c r="C889" s="3">
        <v>1</v>
      </c>
      <c r="D889" s="9">
        <v>1</v>
      </c>
      <c r="E889" s="3">
        <v>0</v>
      </c>
      <c r="F889" s="14">
        <v>0</v>
      </c>
      <c r="G889" s="13">
        <v>0</v>
      </c>
      <c r="H889" s="13">
        <v>0</v>
      </c>
      <c r="I889" s="13">
        <v>0</v>
      </c>
      <c r="J889" s="13">
        <v>0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9">
        <v>1</v>
      </c>
      <c r="V889" s="9">
        <v>0</v>
      </c>
      <c r="W889" s="15">
        <f t="shared" si="26"/>
        <v>-0.56875541735043522</v>
      </c>
      <c r="X889" s="16">
        <f t="shared" si="27"/>
        <v>0.36152405537062321</v>
      </c>
      <c r="Y889"/>
    </row>
    <row r="890" spans="2:25">
      <c r="B890" s="9">
        <v>1</v>
      </c>
      <c r="C890" s="3">
        <v>0</v>
      </c>
      <c r="D890" s="9">
        <v>0</v>
      </c>
      <c r="E890" s="3">
        <v>1</v>
      </c>
      <c r="F890" s="14">
        <v>0</v>
      </c>
      <c r="G890" s="13">
        <v>0</v>
      </c>
      <c r="H890" s="13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3">
        <v>1</v>
      </c>
      <c r="R890" s="13">
        <v>0</v>
      </c>
      <c r="S890" s="13">
        <v>1</v>
      </c>
      <c r="T890" s="13">
        <v>0</v>
      </c>
      <c r="U890" s="9">
        <v>1</v>
      </c>
      <c r="V890" s="9">
        <v>0</v>
      </c>
      <c r="W890" s="15">
        <f t="shared" si="26"/>
        <v>-0.52721067055984416</v>
      </c>
      <c r="X890" s="16">
        <f t="shared" si="27"/>
        <v>0.37116768946901951</v>
      </c>
      <c r="Y890"/>
    </row>
    <row r="891" spans="2:25">
      <c r="B891" s="9">
        <v>1</v>
      </c>
      <c r="C891" s="3">
        <v>0</v>
      </c>
      <c r="D891" s="9">
        <v>0</v>
      </c>
      <c r="E891" s="3">
        <v>1</v>
      </c>
      <c r="F891" s="14">
        <v>0</v>
      </c>
      <c r="G891" s="13">
        <v>0</v>
      </c>
      <c r="H891" s="13">
        <v>0</v>
      </c>
      <c r="I891" s="13">
        <v>0</v>
      </c>
      <c r="J891" s="13">
        <v>0</v>
      </c>
      <c r="K891" s="13">
        <v>0</v>
      </c>
      <c r="L891" s="13">
        <v>0</v>
      </c>
      <c r="M891" s="13">
        <v>0</v>
      </c>
      <c r="N891" s="13">
        <v>0</v>
      </c>
      <c r="O891" s="13">
        <v>1</v>
      </c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9">
        <v>1</v>
      </c>
      <c r="V891" s="9">
        <v>0</v>
      </c>
      <c r="W891" s="15">
        <f t="shared" si="26"/>
        <v>0.73950693969632042</v>
      </c>
      <c r="X891" s="16">
        <f t="shared" si="27"/>
        <v>0.6768880281176638</v>
      </c>
      <c r="Y891"/>
    </row>
    <row r="892" spans="2:25">
      <c r="B892" s="9">
        <v>0</v>
      </c>
      <c r="C892" s="3">
        <v>1</v>
      </c>
      <c r="D892" s="9">
        <v>1</v>
      </c>
      <c r="E892" s="3">
        <v>0</v>
      </c>
      <c r="F892" s="14">
        <v>0</v>
      </c>
      <c r="G892" s="13">
        <v>0</v>
      </c>
      <c r="H892" s="13">
        <v>1</v>
      </c>
      <c r="I892" s="13">
        <v>0</v>
      </c>
      <c r="J892" s="13">
        <v>0</v>
      </c>
      <c r="K892" s="13">
        <v>0</v>
      </c>
      <c r="L892" s="13">
        <v>0</v>
      </c>
      <c r="M892" s="13">
        <v>0</v>
      </c>
      <c r="N892" s="13">
        <v>0</v>
      </c>
      <c r="O892" s="13">
        <v>0</v>
      </c>
      <c r="P892" s="13">
        <v>0</v>
      </c>
      <c r="Q892" s="13">
        <v>0</v>
      </c>
      <c r="R892" s="13">
        <v>0</v>
      </c>
      <c r="S892" s="13">
        <v>1</v>
      </c>
      <c r="T892" s="13">
        <v>0</v>
      </c>
      <c r="U892" s="9">
        <v>1</v>
      </c>
      <c r="V892" s="9">
        <v>0</v>
      </c>
      <c r="W892" s="15">
        <f t="shared" si="26"/>
        <v>-3.9523391263703274</v>
      </c>
      <c r="X892" s="16">
        <f t="shared" si="27"/>
        <v>1.8847657104111393E-2</v>
      </c>
      <c r="Y892"/>
    </row>
    <row r="893" spans="2:25">
      <c r="B893" s="9">
        <v>1</v>
      </c>
      <c r="C893" s="3">
        <v>0</v>
      </c>
      <c r="D893" s="9">
        <v>1</v>
      </c>
      <c r="E893" s="3">
        <v>0</v>
      </c>
      <c r="F893" s="14">
        <v>0</v>
      </c>
      <c r="G893" s="13">
        <v>0</v>
      </c>
      <c r="H893" s="13">
        <v>0</v>
      </c>
      <c r="I893" s="13">
        <v>0</v>
      </c>
      <c r="J893" s="13">
        <v>0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3">
        <v>0</v>
      </c>
      <c r="Q893" s="13">
        <v>0</v>
      </c>
      <c r="R893" s="13">
        <v>1</v>
      </c>
      <c r="S893" s="13">
        <v>0</v>
      </c>
      <c r="T893" s="13">
        <v>0</v>
      </c>
      <c r="U893" s="9">
        <v>1</v>
      </c>
      <c r="V893" s="9">
        <v>0</v>
      </c>
      <c r="W893" s="15">
        <f t="shared" si="26"/>
        <v>0.39804816061088799</v>
      </c>
      <c r="X893" s="16">
        <f t="shared" si="27"/>
        <v>0.59821861952641142</v>
      </c>
      <c r="Y893"/>
    </row>
    <row r="894" spans="2:25">
      <c r="B894" s="9">
        <v>0</v>
      </c>
      <c r="C894" s="3">
        <v>1</v>
      </c>
      <c r="D894" s="9">
        <v>1</v>
      </c>
      <c r="E894" s="3">
        <v>0</v>
      </c>
      <c r="F894" s="14">
        <v>0</v>
      </c>
      <c r="G894" s="13">
        <v>0</v>
      </c>
      <c r="H894" s="13">
        <v>1</v>
      </c>
      <c r="I894" s="13">
        <v>0</v>
      </c>
      <c r="J894" s="13">
        <v>0</v>
      </c>
      <c r="K894" s="13">
        <v>0</v>
      </c>
      <c r="L894" s="13">
        <v>0</v>
      </c>
      <c r="M894" s="13">
        <v>0</v>
      </c>
      <c r="N894" s="13">
        <v>0</v>
      </c>
      <c r="O894" s="13">
        <v>0</v>
      </c>
      <c r="P894" s="13">
        <v>0</v>
      </c>
      <c r="Q894" s="13">
        <v>0</v>
      </c>
      <c r="R894" s="13">
        <v>0</v>
      </c>
      <c r="S894" s="13">
        <v>1</v>
      </c>
      <c r="T894" s="13">
        <v>0</v>
      </c>
      <c r="U894" s="9">
        <v>1</v>
      </c>
      <c r="V894" s="9">
        <v>0</v>
      </c>
      <c r="W894" s="15">
        <f t="shared" si="26"/>
        <v>-3.9523391263703274</v>
      </c>
      <c r="X894" s="16">
        <f t="shared" si="27"/>
        <v>1.8847657104111393E-2</v>
      </c>
      <c r="Y894"/>
    </row>
    <row r="895" spans="2:25">
      <c r="B895" s="9">
        <v>0</v>
      </c>
      <c r="C895" s="3">
        <v>1</v>
      </c>
      <c r="D895" s="9">
        <v>0</v>
      </c>
      <c r="E895" s="3">
        <v>1</v>
      </c>
      <c r="F895" s="14">
        <v>0</v>
      </c>
      <c r="G895" s="13">
        <v>1</v>
      </c>
      <c r="H895" s="13">
        <v>0</v>
      </c>
      <c r="I895" s="13">
        <v>0</v>
      </c>
      <c r="J895" s="13">
        <v>0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  <c r="P895" s="13">
        <v>1</v>
      </c>
      <c r="Q895" s="13">
        <v>0</v>
      </c>
      <c r="R895" s="13">
        <v>0</v>
      </c>
      <c r="S895" s="13">
        <v>0</v>
      </c>
      <c r="T895" s="13">
        <v>0</v>
      </c>
      <c r="U895" s="9">
        <v>1</v>
      </c>
      <c r="V895" s="9">
        <v>0</v>
      </c>
      <c r="W895" s="15">
        <f t="shared" si="26"/>
        <v>-4.5901812804293698</v>
      </c>
      <c r="X895" s="16">
        <f t="shared" si="27"/>
        <v>1.004901034055208E-2</v>
      </c>
      <c r="Y895"/>
    </row>
    <row r="896" spans="2:25">
      <c r="B896" s="9">
        <v>0</v>
      </c>
      <c r="C896" s="3">
        <v>1</v>
      </c>
      <c r="D896" s="9">
        <v>0</v>
      </c>
      <c r="E896" s="3">
        <v>1</v>
      </c>
      <c r="F896" s="14">
        <v>0</v>
      </c>
      <c r="G896" s="13">
        <v>1</v>
      </c>
      <c r="H896" s="13">
        <v>1</v>
      </c>
      <c r="I896" s="13">
        <v>0</v>
      </c>
      <c r="J896" s="13">
        <v>0</v>
      </c>
      <c r="K896" s="13">
        <v>0</v>
      </c>
      <c r="L896" s="13">
        <v>0</v>
      </c>
      <c r="M896" s="13">
        <v>0</v>
      </c>
      <c r="N896" s="13">
        <v>0</v>
      </c>
      <c r="O896" s="13">
        <v>0</v>
      </c>
      <c r="P896" s="13">
        <v>0</v>
      </c>
      <c r="Q896" s="13">
        <v>0</v>
      </c>
      <c r="R896" s="13">
        <v>0</v>
      </c>
      <c r="S896" s="13">
        <v>1</v>
      </c>
      <c r="T896" s="13">
        <v>0</v>
      </c>
      <c r="U896" s="9">
        <v>1</v>
      </c>
      <c r="V896" s="9">
        <v>0</v>
      </c>
      <c r="W896" s="15">
        <f t="shared" si="26"/>
        <v>-6.5437265514242462</v>
      </c>
      <c r="X896" s="16">
        <f t="shared" si="27"/>
        <v>1.4370474784589321E-3</v>
      </c>
      <c r="Y896"/>
    </row>
    <row r="897" spans="2:25">
      <c r="B897" s="9">
        <v>1</v>
      </c>
      <c r="C897" s="3">
        <v>0</v>
      </c>
      <c r="D897" s="9">
        <v>1</v>
      </c>
      <c r="E897" s="3">
        <v>0</v>
      </c>
      <c r="F897" s="14">
        <v>0</v>
      </c>
      <c r="G897" s="13">
        <v>0</v>
      </c>
      <c r="H897" s="13">
        <v>1</v>
      </c>
      <c r="I897" s="13">
        <v>0</v>
      </c>
      <c r="J897" s="13">
        <v>0</v>
      </c>
      <c r="K897" s="13">
        <v>0</v>
      </c>
      <c r="L897" s="13">
        <v>0</v>
      </c>
      <c r="M897" s="13">
        <v>0</v>
      </c>
      <c r="N897" s="13">
        <v>0</v>
      </c>
      <c r="O897" s="13">
        <v>0</v>
      </c>
      <c r="P897" s="13">
        <v>1</v>
      </c>
      <c r="Q897" s="13">
        <v>0</v>
      </c>
      <c r="R897" s="13">
        <v>0</v>
      </c>
      <c r="S897" s="13">
        <v>0</v>
      </c>
      <c r="T897" s="13">
        <v>0</v>
      </c>
      <c r="U897" s="9">
        <v>1</v>
      </c>
      <c r="V897" s="9">
        <v>0</v>
      </c>
      <c r="W897" s="15">
        <f t="shared" si="26"/>
        <v>-4.3526240322154353</v>
      </c>
      <c r="X897" s="16">
        <f t="shared" si="27"/>
        <v>1.2709381357360472E-2</v>
      </c>
      <c r="Y897"/>
    </row>
    <row r="898" spans="2:25">
      <c r="B898" s="9">
        <v>0</v>
      </c>
      <c r="C898" s="3">
        <v>0</v>
      </c>
      <c r="D898" s="9">
        <v>0</v>
      </c>
      <c r="E898" s="3">
        <v>1</v>
      </c>
      <c r="F898" s="14">
        <v>0</v>
      </c>
      <c r="G898" s="13">
        <v>0</v>
      </c>
      <c r="H898" s="13">
        <v>1</v>
      </c>
      <c r="I898" s="13">
        <v>0</v>
      </c>
      <c r="J898" s="13">
        <v>0</v>
      </c>
      <c r="K898" s="13">
        <v>0</v>
      </c>
      <c r="L898" s="13">
        <v>0</v>
      </c>
      <c r="M898" s="13">
        <v>0</v>
      </c>
      <c r="N898" s="13">
        <v>0</v>
      </c>
      <c r="O898" s="13">
        <v>0</v>
      </c>
      <c r="P898" s="13">
        <v>0</v>
      </c>
      <c r="Q898" s="13">
        <v>0</v>
      </c>
      <c r="R898" s="13">
        <v>0</v>
      </c>
      <c r="S898" s="13">
        <v>0</v>
      </c>
      <c r="T898" s="13">
        <v>0</v>
      </c>
      <c r="U898" s="9">
        <v>1</v>
      </c>
      <c r="V898" s="9">
        <v>0</v>
      </c>
      <c r="W898" s="15">
        <f t="shared" si="26"/>
        <v>-2.4453902397058513</v>
      </c>
      <c r="X898" s="16">
        <f t="shared" si="27"/>
        <v>7.9776306246696183E-2</v>
      </c>
      <c r="Y898"/>
    </row>
    <row r="899" spans="2:25">
      <c r="B899" s="9">
        <v>0</v>
      </c>
      <c r="C899" s="3">
        <v>0</v>
      </c>
      <c r="D899" s="9">
        <v>1</v>
      </c>
      <c r="E899" s="3">
        <v>0</v>
      </c>
      <c r="F899" s="14">
        <v>0</v>
      </c>
      <c r="G899" s="13">
        <v>0</v>
      </c>
      <c r="H899" s="13">
        <v>0</v>
      </c>
      <c r="I899" s="13">
        <v>0</v>
      </c>
      <c r="J899" s="13">
        <v>0</v>
      </c>
      <c r="K899" s="13">
        <v>0</v>
      </c>
      <c r="L899" s="13">
        <v>0</v>
      </c>
      <c r="M899" s="13">
        <v>0</v>
      </c>
      <c r="N899" s="13">
        <v>0</v>
      </c>
      <c r="O899" s="13">
        <v>0</v>
      </c>
      <c r="P899" s="13">
        <v>1</v>
      </c>
      <c r="Q899" s="13">
        <v>0</v>
      </c>
      <c r="R899" s="13">
        <v>0</v>
      </c>
      <c r="S899" s="13">
        <v>0</v>
      </c>
      <c r="T899" s="13">
        <v>0</v>
      </c>
      <c r="U899" s="9">
        <v>1</v>
      </c>
      <c r="V899" s="9">
        <v>0</v>
      </c>
      <c r="W899" s="15">
        <f t="shared" si="26"/>
        <v>-2.0355323219728705</v>
      </c>
      <c r="X899" s="16">
        <f t="shared" si="27"/>
        <v>0.11552244247619266</v>
      </c>
      <c r="Y899"/>
    </row>
    <row r="900" spans="2:25">
      <c r="B900" s="9">
        <v>1</v>
      </c>
      <c r="C900" s="3">
        <v>0</v>
      </c>
      <c r="D900" s="9">
        <v>0</v>
      </c>
      <c r="E900" s="3">
        <v>0</v>
      </c>
      <c r="F900" s="14">
        <v>0</v>
      </c>
      <c r="G900" s="13">
        <v>1</v>
      </c>
      <c r="H900" s="13">
        <v>0</v>
      </c>
      <c r="I900" s="13">
        <v>0</v>
      </c>
      <c r="J900" s="13">
        <v>0</v>
      </c>
      <c r="K900" s="13">
        <v>0</v>
      </c>
      <c r="L900" s="13">
        <v>0</v>
      </c>
      <c r="M900" s="13">
        <v>0</v>
      </c>
      <c r="N900" s="13">
        <v>0</v>
      </c>
      <c r="O900" s="13">
        <v>0</v>
      </c>
      <c r="P900" s="13">
        <v>0</v>
      </c>
      <c r="Q900" s="13">
        <v>0</v>
      </c>
      <c r="R900" s="13">
        <v>0</v>
      </c>
      <c r="S900" s="13">
        <v>0</v>
      </c>
      <c r="T900" s="13">
        <v>0</v>
      </c>
      <c r="U900" s="9">
        <v>1</v>
      </c>
      <c r="V900" s="9">
        <v>0</v>
      </c>
      <c r="W900" s="15">
        <f t="shared" si="26"/>
        <v>-3.5192346770365108</v>
      </c>
      <c r="X900" s="16">
        <f t="shared" si="27"/>
        <v>2.8769872998365659E-2</v>
      </c>
      <c r="Y900"/>
    </row>
    <row r="901" spans="2:25">
      <c r="B901" s="9">
        <v>1</v>
      </c>
      <c r="C901" s="3">
        <v>0</v>
      </c>
      <c r="D901" s="9">
        <v>0</v>
      </c>
      <c r="E901" s="3">
        <v>1</v>
      </c>
      <c r="F901" s="14">
        <v>0</v>
      </c>
      <c r="G901" s="13">
        <v>0</v>
      </c>
      <c r="H901" s="13">
        <v>0</v>
      </c>
      <c r="I901" s="13">
        <v>0</v>
      </c>
      <c r="J901" s="13">
        <v>0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  <c r="Q901" s="13">
        <v>0</v>
      </c>
      <c r="R901" s="13">
        <v>0</v>
      </c>
      <c r="S901" s="13">
        <v>0</v>
      </c>
      <c r="T901" s="13">
        <v>0</v>
      </c>
      <c r="U901" s="9">
        <v>1</v>
      </c>
      <c r="V901" s="9">
        <v>0</v>
      </c>
      <c r="W901" s="15">
        <f t="shared" si="26"/>
        <v>-0.72145616970982751</v>
      </c>
      <c r="X901" s="16">
        <f t="shared" si="27"/>
        <v>0.3270724050667928</v>
      </c>
      <c r="Y901"/>
    </row>
    <row r="902" spans="2:25">
      <c r="B902" s="9">
        <v>0</v>
      </c>
      <c r="C902" s="3">
        <v>1</v>
      </c>
      <c r="D902" s="9">
        <v>0</v>
      </c>
      <c r="E902" s="3">
        <v>1</v>
      </c>
      <c r="F902" s="14">
        <v>0</v>
      </c>
      <c r="G902" s="13">
        <v>0</v>
      </c>
      <c r="H902" s="13">
        <v>0</v>
      </c>
      <c r="I902" s="13">
        <v>0</v>
      </c>
      <c r="J902" s="13">
        <v>0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0</v>
      </c>
      <c r="S902" s="13">
        <v>0</v>
      </c>
      <c r="T902" s="13">
        <v>0</v>
      </c>
      <c r="U902" s="9">
        <v>1</v>
      </c>
      <c r="V902" s="9">
        <v>0</v>
      </c>
      <c r="W902" s="15">
        <f t="shared" ref="W902:W965" si="28">SUMPRODUCT(B$2:U$2,B902:U902)</f>
        <v>-0.38813888298913796</v>
      </c>
      <c r="X902" s="16">
        <f t="shared" ref="X902:X965" si="29">EXP(W902)/(1+EXP(W902))</f>
        <v>0.40416540690293051</v>
      </c>
      <c r="Y902"/>
    </row>
    <row r="903" spans="2:25">
      <c r="B903" s="9">
        <v>0</v>
      </c>
      <c r="C903" s="3">
        <v>1</v>
      </c>
      <c r="D903" s="9">
        <v>0</v>
      </c>
      <c r="E903" s="3">
        <v>1</v>
      </c>
      <c r="F903" s="14">
        <v>0</v>
      </c>
      <c r="G903" s="13">
        <v>0</v>
      </c>
      <c r="H903" s="13">
        <v>0</v>
      </c>
      <c r="I903" s="13">
        <v>0</v>
      </c>
      <c r="J903" s="13">
        <v>0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>
        <v>0</v>
      </c>
      <c r="U903" s="9">
        <v>1</v>
      </c>
      <c r="V903" s="9">
        <v>0</v>
      </c>
      <c r="W903" s="15">
        <f t="shared" si="28"/>
        <v>-0.38813888298913796</v>
      </c>
      <c r="X903" s="16">
        <f t="shared" si="29"/>
        <v>0.40416540690293051</v>
      </c>
      <c r="Y903"/>
    </row>
    <row r="904" spans="2:25">
      <c r="B904" s="9">
        <v>0</v>
      </c>
      <c r="C904" s="3">
        <v>1</v>
      </c>
      <c r="D904" s="9">
        <v>1</v>
      </c>
      <c r="E904" s="3">
        <v>0</v>
      </c>
      <c r="F904" s="14">
        <v>0</v>
      </c>
      <c r="G904" s="13">
        <v>0</v>
      </c>
      <c r="H904" s="13">
        <v>0</v>
      </c>
      <c r="I904" s="13">
        <v>0</v>
      </c>
      <c r="J904" s="13">
        <v>0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1</v>
      </c>
      <c r="T904" s="13">
        <v>1</v>
      </c>
      <c r="U904" s="9">
        <v>1</v>
      </c>
      <c r="V904" s="9">
        <v>0</v>
      </c>
      <c r="W904" s="15">
        <f t="shared" si="28"/>
        <v>0.19350050553155251</v>
      </c>
      <c r="X904" s="16">
        <f t="shared" si="29"/>
        <v>0.54822474915359376</v>
      </c>
      <c r="Y904"/>
    </row>
    <row r="905" spans="2:25">
      <c r="B905" s="9">
        <v>0</v>
      </c>
      <c r="C905" s="3">
        <v>0</v>
      </c>
      <c r="D905" s="9">
        <v>1</v>
      </c>
      <c r="E905" s="3">
        <v>0</v>
      </c>
      <c r="F905" s="14">
        <v>0</v>
      </c>
      <c r="G905" s="13">
        <v>1</v>
      </c>
      <c r="H905" s="13">
        <v>1</v>
      </c>
      <c r="I905" s="13">
        <v>0</v>
      </c>
      <c r="J905" s="13">
        <v>0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0</v>
      </c>
      <c r="T905" s="13">
        <v>0</v>
      </c>
      <c r="U905" s="9">
        <v>1</v>
      </c>
      <c r="V905" s="9">
        <v>0</v>
      </c>
      <c r="W905" s="15">
        <f t="shared" si="28"/>
        <v>-5.3980107334823639</v>
      </c>
      <c r="X905" s="16">
        <f t="shared" si="29"/>
        <v>4.5051860130037097E-3</v>
      </c>
      <c r="Y905"/>
    </row>
    <row r="906" spans="2:25">
      <c r="B906" s="9">
        <v>1</v>
      </c>
      <c r="C906" s="3">
        <v>0</v>
      </c>
      <c r="D906" s="9">
        <v>1</v>
      </c>
      <c r="E906" s="3">
        <v>0</v>
      </c>
      <c r="F906" s="14">
        <v>0</v>
      </c>
      <c r="G906" s="13">
        <v>1</v>
      </c>
      <c r="H906" s="13">
        <v>0</v>
      </c>
      <c r="I906" s="13">
        <v>0</v>
      </c>
      <c r="J906" s="13">
        <v>0</v>
      </c>
      <c r="K906" s="13">
        <v>0</v>
      </c>
      <c r="L906" s="13">
        <v>0</v>
      </c>
      <c r="M906" s="13">
        <v>0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>
        <v>0</v>
      </c>
      <c r="U906" s="9">
        <v>1</v>
      </c>
      <c r="V906" s="9">
        <v>0</v>
      </c>
      <c r="W906" s="15">
        <f t="shared" si="28"/>
        <v>-3.6740766634863413</v>
      </c>
      <c r="X906" s="16">
        <f t="shared" si="29"/>
        <v>2.4744972570176986E-2</v>
      </c>
      <c r="Y906"/>
    </row>
    <row r="907" spans="2:25">
      <c r="B907" s="9">
        <v>0</v>
      </c>
      <c r="C907" s="3">
        <v>1</v>
      </c>
      <c r="D907" s="9">
        <v>0</v>
      </c>
      <c r="E907" s="3">
        <v>1</v>
      </c>
      <c r="F907" s="14">
        <v>0</v>
      </c>
      <c r="G907" s="13">
        <v>0</v>
      </c>
      <c r="H907" s="13">
        <v>0</v>
      </c>
      <c r="I907" s="13">
        <v>0</v>
      </c>
      <c r="J907" s="13">
        <v>0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>
        <v>0</v>
      </c>
      <c r="U907" s="9">
        <v>1</v>
      </c>
      <c r="V907" s="9">
        <v>0</v>
      </c>
      <c r="W907" s="15">
        <f t="shared" si="28"/>
        <v>-0.38813888298913796</v>
      </c>
      <c r="X907" s="16">
        <f t="shared" si="29"/>
        <v>0.40416540690293051</v>
      </c>
      <c r="Y907"/>
    </row>
    <row r="908" spans="2:25">
      <c r="B908" s="9">
        <v>0</v>
      </c>
      <c r="C908" s="3">
        <v>1</v>
      </c>
      <c r="D908" s="9">
        <v>0</v>
      </c>
      <c r="E908" s="3">
        <v>1</v>
      </c>
      <c r="F908" s="14">
        <v>0</v>
      </c>
      <c r="G908" s="13">
        <v>0</v>
      </c>
      <c r="H908" s="13">
        <v>0</v>
      </c>
      <c r="I908" s="13">
        <v>0</v>
      </c>
      <c r="J908" s="13">
        <v>0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>
        <v>0</v>
      </c>
      <c r="U908" s="9">
        <v>1</v>
      </c>
      <c r="V908" s="9">
        <v>0</v>
      </c>
      <c r="W908" s="15">
        <f t="shared" si="28"/>
        <v>-0.38813888298913796</v>
      </c>
      <c r="X908" s="16">
        <f t="shared" si="29"/>
        <v>0.40416540690293051</v>
      </c>
      <c r="Y908"/>
    </row>
    <row r="909" spans="2:25">
      <c r="B909" s="9">
        <v>1</v>
      </c>
      <c r="C909" s="3">
        <v>0</v>
      </c>
      <c r="D909" s="9">
        <v>1</v>
      </c>
      <c r="E909" s="3">
        <v>0</v>
      </c>
      <c r="F909" s="14">
        <v>0</v>
      </c>
      <c r="G909" s="13">
        <v>1</v>
      </c>
      <c r="H909" s="13">
        <v>1</v>
      </c>
      <c r="I909" s="13">
        <v>0</v>
      </c>
      <c r="J909" s="13">
        <v>0</v>
      </c>
      <c r="K909" s="13">
        <v>0</v>
      </c>
      <c r="L909" s="13">
        <v>0</v>
      </c>
      <c r="M909" s="13">
        <v>1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>
        <v>0</v>
      </c>
      <c r="U909" s="9">
        <v>1</v>
      </c>
      <c r="V909" s="9">
        <v>0</v>
      </c>
      <c r="W909" s="15">
        <f t="shared" si="28"/>
        <v>-3.834423987985581</v>
      </c>
      <c r="X909" s="16">
        <f t="shared" si="29"/>
        <v>2.1156512381603217E-2</v>
      </c>
      <c r="Y909"/>
    </row>
    <row r="910" spans="2:25">
      <c r="B910" s="9">
        <v>1</v>
      </c>
      <c r="C910" s="3">
        <v>0</v>
      </c>
      <c r="D910" s="9">
        <v>0</v>
      </c>
      <c r="E910" s="3">
        <v>1</v>
      </c>
      <c r="F910" s="14">
        <v>0</v>
      </c>
      <c r="G910" s="13">
        <v>1</v>
      </c>
      <c r="H910" s="13">
        <v>0</v>
      </c>
      <c r="I910" s="13">
        <v>0</v>
      </c>
      <c r="J910" s="13">
        <v>1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>
        <v>0</v>
      </c>
      <c r="U910" s="9">
        <v>1</v>
      </c>
      <c r="V910" s="9">
        <v>0</v>
      </c>
      <c r="W910" s="15">
        <f t="shared" si="28"/>
        <v>-0.95616240023020704</v>
      </c>
      <c r="X910" s="16">
        <f t="shared" si="29"/>
        <v>0.27764720380603658</v>
      </c>
      <c r="Y910"/>
    </row>
    <row r="911" spans="2:25">
      <c r="B911" s="9">
        <v>1</v>
      </c>
      <c r="C911" s="3">
        <v>0</v>
      </c>
      <c r="D911" s="9">
        <v>0</v>
      </c>
      <c r="E911" s="3">
        <v>1</v>
      </c>
      <c r="F911" s="14">
        <v>0</v>
      </c>
      <c r="G911" s="13">
        <v>0</v>
      </c>
      <c r="H911" s="13">
        <v>1</v>
      </c>
      <c r="I911" s="13">
        <v>0</v>
      </c>
      <c r="J911" s="13">
        <v>0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13">
        <v>0</v>
      </c>
      <c r="T911" s="13">
        <v>0</v>
      </c>
      <c r="U911" s="9">
        <v>1</v>
      </c>
      <c r="V911" s="9">
        <v>0</v>
      </c>
      <c r="W911" s="15">
        <f t="shared" si="28"/>
        <v>-2.7419690598291218</v>
      </c>
      <c r="X911" s="16">
        <f t="shared" si="29"/>
        <v>6.0541813122760281E-2</v>
      </c>
      <c r="Y911"/>
    </row>
    <row r="912" spans="2:25">
      <c r="B912" s="9">
        <v>0</v>
      </c>
      <c r="C912" s="3">
        <v>1</v>
      </c>
      <c r="D912" s="9">
        <v>0</v>
      </c>
      <c r="E912" s="3">
        <v>1</v>
      </c>
      <c r="F912" s="14">
        <v>0</v>
      </c>
      <c r="G912" s="13">
        <v>0</v>
      </c>
      <c r="H912" s="13">
        <v>0</v>
      </c>
      <c r="I912" s="13">
        <v>0</v>
      </c>
      <c r="J912" s="13">
        <v>0</v>
      </c>
      <c r="K912" s="13">
        <v>0</v>
      </c>
      <c r="L912" s="13">
        <v>0</v>
      </c>
      <c r="M912" s="13">
        <v>0</v>
      </c>
      <c r="N912" s="13">
        <v>0</v>
      </c>
      <c r="O912" s="13">
        <v>0</v>
      </c>
      <c r="P912" s="13">
        <v>0</v>
      </c>
      <c r="Q912" s="13">
        <v>0</v>
      </c>
      <c r="R912" s="13">
        <v>0</v>
      </c>
      <c r="S912" s="13">
        <v>0</v>
      </c>
      <c r="T912" s="13">
        <v>0</v>
      </c>
      <c r="U912" s="9">
        <v>1</v>
      </c>
      <c r="V912" s="9">
        <v>0</v>
      </c>
      <c r="W912" s="15">
        <f t="shared" si="28"/>
        <v>-0.38813888298913796</v>
      </c>
      <c r="X912" s="16">
        <f t="shared" si="29"/>
        <v>0.40416540690293051</v>
      </c>
      <c r="Y912"/>
    </row>
    <row r="913" spans="2:25">
      <c r="B913" s="9">
        <v>0</v>
      </c>
      <c r="C913" s="3">
        <v>1</v>
      </c>
      <c r="D913" s="9">
        <v>1</v>
      </c>
      <c r="E913" s="3">
        <v>0</v>
      </c>
      <c r="F913" s="14">
        <v>0</v>
      </c>
      <c r="G913" s="13">
        <v>0</v>
      </c>
      <c r="H913" s="13">
        <v>0</v>
      </c>
      <c r="I913" s="13">
        <v>0</v>
      </c>
      <c r="J913" s="13">
        <v>0</v>
      </c>
      <c r="K913" s="13">
        <v>0</v>
      </c>
      <c r="L913" s="13">
        <v>0</v>
      </c>
      <c r="M913" s="13">
        <v>0</v>
      </c>
      <c r="N913" s="13">
        <v>0</v>
      </c>
      <c r="O913" s="13">
        <v>0</v>
      </c>
      <c r="P913" s="13">
        <v>0</v>
      </c>
      <c r="Q913" s="13">
        <v>0</v>
      </c>
      <c r="R913" s="13">
        <v>0</v>
      </c>
      <c r="S913" s="13">
        <v>0</v>
      </c>
      <c r="T913" s="13">
        <v>0</v>
      </c>
      <c r="U913" s="9">
        <v>1</v>
      </c>
      <c r="V913" s="9">
        <v>0</v>
      </c>
      <c r="W913" s="15">
        <f t="shared" si="28"/>
        <v>-0.56875541735043522</v>
      </c>
      <c r="X913" s="16">
        <f t="shared" si="29"/>
        <v>0.36152405537062321</v>
      </c>
      <c r="Y913"/>
    </row>
    <row r="914" spans="2:25">
      <c r="B914" s="9">
        <v>1</v>
      </c>
      <c r="C914" s="3">
        <v>0</v>
      </c>
      <c r="D914" s="9">
        <v>1</v>
      </c>
      <c r="E914" s="3">
        <v>0</v>
      </c>
      <c r="F914" s="14">
        <v>0</v>
      </c>
      <c r="G914" s="13">
        <v>0</v>
      </c>
      <c r="H914" s="13">
        <v>0</v>
      </c>
      <c r="I914" s="13">
        <v>0</v>
      </c>
      <c r="J914" s="13">
        <v>0</v>
      </c>
      <c r="K914" s="13">
        <v>0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9">
        <v>1</v>
      </c>
      <c r="V914" s="9">
        <v>0</v>
      </c>
      <c r="W914" s="15">
        <f t="shared" si="28"/>
        <v>-0.90207270407112472</v>
      </c>
      <c r="X914" s="16">
        <f t="shared" si="29"/>
        <v>0.28862474235914876</v>
      </c>
      <c r="Y914"/>
    </row>
    <row r="915" spans="2:25">
      <c r="B915" s="9">
        <v>1</v>
      </c>
      <c r="C915" s="3">
        <v>0</v>
      </c>
      <c r="D915" s="9">
        <v>1</v>
      </c>
      <c r="E915" s="3">
        <v>0</v>
      </c>
      <c r="F915" s="14">
        <v>0</v>
      </c>
      <c r="G915" s="13">
        <v>0</v>
      </c>
      <c r="H915" s="13">
        <v>0</v>
      </c>
      <c r="I915" s="13">
        <v>0</v>
      </c>
      <c r="J915" s="13">
        <v>0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1</v>
      </c>
      <c r="Q915" s="13">
        <v>0</v>
      </c>
      <c r="R915" s="13">
        <v>0</v>
      </c>
      <c r="S915" s="13">
        <v>0</v>
      </c>
      <c r="T915" s="13">
        <v>0</v>
      </c>
      <c r="U915" s="9">
        <v>1</v>
      </c>
      <c r="V915" s="9">
        <v>0</v>
      </c>
      <c r="W915" s="15">
        <f t="shared" si="28"/>
        <v>-2.3321111420961409</v>
      </c>
      <c r="X915" s="16">
        <f t="shared" si="29"/>
        <v>8.8498217259638828E-2</v>
      </c>
      <c r="Y915"/>
    </row>
    <row r="916" spans="2:25">
      <c r="B916" s="9">
        <v>0</v>
      </c>
      <c r="C916" s="3">
        <v>1</v>
      </c>
      <c r="D916" s="9">
        <v>0</v>
      </c>
      <c r="E916" s="3">
        <v>0</v>
      </c>
      <c r="F916" s="14">
        <v>0</v>
      </c>
      <c r="G916" s="13">
        <v>0</v>
      </c>
      <c r="H916" s="13">
        <v>0</v>
      </c>
      <c r="I916" s="13">
        <v>0</v>
      </c>
      <c r="J916" s="13">
        <v>0</v>
      </c>
      <c r="K916" s="13">
        <v>0</v>
      </c>
      <c r="L916" s="13">
        <v>0</v>
      </c>
      <c r="M916" s="13">
        <v>0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1</v>
      </c>
      <c r="T916" s="13">
        <v>0</v>
      </c>
      <c r="U916" s="9">
        <v>1</v>
      </c>
      <c r="V916" s="9">
        <v>0</v>
      </c>
      <c r="W916" s="15">
        <f t="shared" si="28"/>
        <v>-1.7769842498012025</v>
      </c>
      <c r="X916" s="16">
        <f t="shared" si="29"/>
        <v>0.14467591773955138</v>
      </c>
      <c r="Y916"/>
    </row>
    <row r="917" spans="2:25">
      <c r="B917" s="9">
        <v>0</v>
      </c>
      <c r="C917" s="3">
        <v>1</v>
      </c>
      <c r="D917" s="9">
        <v>0</v>
      </c>
      <c r="E917" s="3">
        <v>1</v>
      </c>
      <c r="F917" s="14">
        <v>0</v>
      </c>
      <c r="G917" s="13">
        <v>1</v>
      </c>
      <c r="H917" s="13">
        <v>0</v>
      </c>
      <c r="I917" s="13">
        <v>0</v>
      </c>
      <c r="J917" s="13">
        <v>0</v>
      </c>
      <c r="K917" s="13">
        <v>0</v>
      </c>
      <c r="L917" s="13">
        <v>0</v>
      </c>
      <c r="M917" s="13">
        <v>0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13">
        <v>0</v>
      </c>
      <c r="T917" s="13">
        <v>0</v>
      </c>
      <c r="U917" s="9">
        <v>1</v>
      </c>
      <c r="V917" s="9">
        <v>0</v>
      </c>
      <c r="W917" s="15">
        <f t="shared" si="28"/>
        <v>-3.1601428424043543</v>
      </c>
      <c r="X917" s="16">
        <f t="shared" si="29"/>
        <v>4.0693476992685156E-2</v>
      </c>
      <c r="Y917"/>
    </row>
    <row r="918" spans="2:25">
      <c r="B918" s="9">
        <v>1</v>
      </c>
      <c r="C918" s="3">
        <v>0</v>
      </c>
      <c r="D918" s="9">
        <v>1</v>
      </c>
      <c r="E918" s="3">
        <v>0</v>
      </c>
      <c r="F918" s="14">
        <v>0</v>
      </c>
      <c r="G918" s="13">
        <v>0</v>
      </c>
      <c r="H918" s="13">
        <v>1</v>
      </c>
      <c r="I918" s="13">
        <v>0</v>
      </c>
      <c r="J918" s="13">
        <v>0</v>
      </c>
      <c r="K918" s="13">
        <v>0</v>
      </c>
      <c r="L918" s="13">
        <v>0</v>
      </c>
      <c r="M918" s="13">
        <v>0</v>
      </c>
      <c r="N918" s="13">
        <v>0</v>
      </c>
      <c r="O918" s="13">
        <v>0</v>
      </c>
      <c r="P918" s="13">
        <v>0</v>
      </c>
      <c r="Q918" s="13">
        <v>0</v>
      </c>
      <c r="R918" s="13">
        <v>0</v>
      </c>
      <c r="S918" s="13">
        <v>0</v>
      </c>
      <c r="T918" s="13">
        <v>0</v>
      </c>
      <c r="U918" s="9">
        <v>1</v>
      </c>
      <c r="V918" s="9">
        <v>0</v>
      </c>
      <c r="W918" s="15">
        <f t="shared" si="28"/>
        <v>-2.9225855941904193</v>
      </c>
      <c r="X918" s="16">
        <f t="shared" si="29"/>
        <v>5.1048303103897769E-2</v>
      </c>
      <c r="Y918"/>
    </row>
    <row r="919" spans="2:25">
      <c r="B919" s="9">
        <v>0</v>
      </c>
      <c r="C919" s="3">
        <v>0</v>
      </c>
      <c r="D919" s="9">
        <v>1</v>
      </c>
      <c r="E919" s="3">
        <v>0</v>
      </c>
      <c r="F919" s="14">
        <v>0</v>
      </c>
      <c r="G919" s="13">
        <v>0</v>
      </c>
      <c r="H919" s="13">
        <v>0</v>
      </c>
      <c r="I919" s="13">
        <v>0</v>
      </c>
      <c r="J919" s="13">
        <v>0</v>
      </c>
      <c r="K919" s="13">
        <v>0</v>
      </c>
      <c r="L919" s="13">
        <v>0</v>
      </c>
      <c r="M919" s="13">
        <v>0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13">
        <v>1</v>
      </c>
      <c r="T919" s="13">
        <v>0</v>
      </c>
      <c r="U919" s="9">
        <v>1</v>
      </c>
      <c r="V919" s="9">
        <v>0</v>
      </c>
      <c r="W919" s="15">
        <f t="shared" si="28"/>
        <v>-1.9685647028484521</v>
      </c>
      <c r="X919" s="16">
        <f t="shared" si="29"/>
        <v>0.12254313544461927</v>
      </c>
      <c r="Y919"/>
    </row>
    <row r="920" spans="2:25">
      <c r="B920" s="9">
        <v>1</v>
      </c>
      <c r="C920" s="3">
        <v>0</v>
      </c>
      <c r="D920" s="9">
        <v>1</v>
      </c>
      <c r="E920" s="3">
        <v>0</v>
      </c>
      <c r="F920" s="14">
        <v>0</v>
      </c>
      <c r="G920" s="13">
        <v>0</v>
      </c>
      <c r="H920" s="13">
        <v>1</v>
      </c>
      <c r="I920" s="13">
        <v>0</v>
      </c>
      <c r="J920" s="13">
        <v>0</v>
      </c>
      <c r="K920" s="13">
        <v>0</v>
      </c>
      <c r="L920" s="13">
        <v>0</v>
      </c>
      <c r="M920" s="13">
        <v>0</v>
      </c>
      <c r="N920" s="13">
        <v>0</v>
      </c>
      <c r="O920" s="13">
        <v>0</v>
      </c>
      <c r="P920" s="13">
        <v>0</v>
      </c>
      <c r="Q920" s="13">
        <v>0</v>
      </c>
      <c r="R920" s="13">
        <v>0</v>
      </c>
      <c r="S920" s="13">
        <v>0</v>
      </c>
      <c r="T920" s="13">
        <v>1</v>
      </c>
      <c r="U920" s="9">
        <v>1</v>
      </c>
      <c r="V920" s="9">
        <v>0</v>
      </c>
      <c r="W920" s="15">
        <f t="shared" si="28"/>
        <v>-0.79725885240783378</v>
      </c>
      <c r="X920" s="16">
        <f t="shared" si="29"/>
        <v>0.31061218205833613</v>
      </c>
      <c r="Y920"/>
    </row>
    <row r="921" spans="2:25">
      <c r="B921" s="9">
        <v>1</v>
      </c>
      <c r="C921" s="3">
        <v>0</v>
      </c>
      <c r="D921" s="9">
        <v>1</v>
      </c>
      <c r="E921" s="3">
        <v>0</v>
      </c>
      <c r="F921" s="14">
        <v>0</v>
      </c>
      <c r="G921" s="13">
        <v>0</v>
      </c>
      <c r="H921" s="13">
        <v>0</v>
      </c>
      <c r="I921" s="13">
        <v>0</v>
      </c>
      <c r="J921" s="13">
        <v>0</v>
      </c>
      <c r="K921" s="13">
        <v>0</v>
      </c>
      <c r="L921" s="13">
        <v>0</v>
      </c>
      <c r="M921" s="13">
        <v>0</v>
      </c>
      <c r="N921" s="13">
        <v>0</v>
      </c>
      <c r="O921" s="13">
        <v>0</v>
      </c>
      <c r="P921" s="13">
        <v>0</v>
      </c>
      <c r="Q921" s="13">
        <v>0</v>
      </c>
      <c r="R921" s="13">
        <v>0</v>
      </c>
      <c r="S921" s="13">
        <v>0</v>
      </c>
      <c r="T921" s="13">
        <v>0</v>
      </c>
      <c r="U921" s="9">
        <v>1</v>
      </c>
      <c r="V921" s="9">
        <v>0</v>
      </c>
      <c r="W921" s="15">
        <f t="shared" si="28"/>
        <v>-0.90207270407112472</v>
      </c>
      <c r="X921" s="16">
        <f t="shared" si="29"/>
        <v>0.28862474235914876</v>
      </c>
      <c r="Y921"/>
    </row>
    <row r="922" spans="2:25">
      <c r="B922" s="9">
        <v>1</v>
      </c>
      <c r="C922" s="3">
        <v>0</v>
      </c>
      <c r="D922" s="9">
        <v>1</v>
      </c>
      <c r="E922" s="3">
        <v>0</v>
      </c>
      <c r="F922" s="14">
        <v>0</v>
      </c>
      <c r="G922" s="13">
        <v>0</v>
      </c>
      <c r="H922" s="13">
        <v>1</v>
      </c>
      <c r="I922" s="13">
        <v>0</v>
      </c>
      <c r="J922" s="13">
        <v>0</v>
      </c>
      <c r="K922" s="13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  <c r="Q922" s="13">
        <v>0</v>
      </c>
      <c r="R922" s="13">
        <v>0</v>
      </c>
      <c r="S922" s="13">
        <v>0</v>
      </c>
      <c r="T922" s="13">
        <v>0</v>
      </c>
      <c r="U922" s="9">
        <v>1</v>
      </c>
      <c r="V922" s="9">
        <v>0</v>
      </c>
      <c r="W922" s="15">
        <f t="shared" si="28"/>
        <v>-2.9225855941904193</v>
      </c>
      <c r="X922" s="16">
        <f t="shared" si="29"/>
        <v>5.1048303103897769E-2</v>
      </c>
      <c r="Y922"/>
    </row>
    <row r="923" spans="2:25">
      <c r="B923" s="9">
        <v>1</v>
      </c>
      <c r="C923" s="3">
        <v>0</v>
      </c>
      <c r="D923" s="9">
        <v>1</v>
      </c>
      <c r="E923" s="3">
        <v>0</v>
      </c>
      <c r="F923" s="14">
        <v>0</v>
      </c>
      <c r="G923" s="13">
        <v>1</v>
      </c>
      <c r="H923" s="13">
        <v>0</v>
      </c>
      <c r="I923" s="13">
        <v>0</v>
      </c>
      <c r="J923" s="13">
        <v>0</v>
      </c>
      <c r="K923" s="13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  <c r="S923" s="13">
        <v>0</v>
      </c>
      <c r="T923" s="13">
        <v>0</v>
      </c>
      <c r="U923" s="9">
        <v>1</v>
      </c>
      <c r="V923" s="9">
        <v>0</v>
      </c>
      <c r="W923" s="15">
        <f t="shared" si="28"/>
        <v>-3.6740766634863413</v>
      </c>
      <c r="X923" s="16">
        <f t="shared" si="29"/>
        <v>2.4744972570176986E-2</v>
      </c>
      <c r="Y923"/>
    </row>
    <row r="924" spans="2:25">
      <c r="B924" s="9">
        <v>1</v>
      </c>
      <c r="C924" s="3">
        <v>0</v>
      </c>
      <c r="D924" s="9">
        <v>0</v>
      </c>
      <c r="E924" s="3">
        <v>1</v>
      </c>
      <c r="F924" s="14">
        <v>0</v>
      </c>
      <c r="G924" s="13">
        <v>1</v>
      </c>
      <c r="H924" s="13">
        <v>0</v>
      </c>
      <c r="I924" s="13">
        <v>0</v>
      </c>
      <c r="J924" s="13">
        <v>0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1</v>
      </c>
      <c r="Q924" s="13">
        <v>0</v>
      </c>
      <c r="R924" s="13">
        <v>0</v>
      </c>
      <c r="S924" s="13">
        <v>0</v>
      </c>
      <c r="T924" s="13">
        <v>0</v>
      </c>
      <c r="U924" s="9">
        <v>1</v>
      </c>
      <c r="V924" s="9">
        <v>0</v>
      </c>
      <c r="W924" s="15">
        <f t="shared" si="28"/>
        <v>-4.9234985671500597</v>
      </c>
      <c r="X924" s="16">
        <f t="shared" si="29"/>
        <v>7.2211151811551787E-3</v>
      </c>
      <c r="Y924"/>
    </row>
    <row r="925" spans="2:25">
      <c r="B925" s="9">
        <v>1</v>
      </c>
      <c r="C925" s="3">
        <v>0</v>
      </c>
      <c r="D925" s="9">
        <v>0</v>
      </c>
      <c r="E925" s="3">
        <v>0</v>
      </c>
      <c r="F925" s="14">
        <v>0</v>
      </c>
      <c r="G925" s="13">
        <v>0</v>
      </c>
      <c r="H925" s="13">
        <v>1</v>
      </c>
      <c r="I925" s="13">
        <v>0</v>
      </c>
      <c r="J925" s="13">
        <v>0</v>
      </c>
      <c r="K925" s="13">
        <v>0</v>
      </c>
      <c r="L925" s="13">
        <v>0</v>
      </c>
      <c r="M925" s="13">
        <v>0</v>
      </c>
      <c r="N925" s="13">
        <v>0</v>
      </c>
      <c r="O925" s="13">
        <v>0</v>
      </c>
      <c r="P925" s="13">
        <v>1</v>
      </c>
      <c r="Q925" s="13">
        <v>0</v>
      </c>
      <c r="R925" s="13">
        <v>0</v>
      </c>
      <c r="S925" s="13">
        <v>1</v>
      </c>
      <c r="T925" s="13">
        <v>0</v>
      </c>
      <c r="U925" s="9">
        <v>1</v>
      </c>
      <c r="V925" s="9">
        <v>0</v>
      </c>
      <c r="W925" s="15">
        <f t="shared" si="28"/>
        <v>-5.5608528646662014</v>
      </c>
      <c r="X925" s="16">
        <f t="shared" si="29"/>
        <v>3.8307641260863588E-3</v>
      </c>
      <c r="Y925"/>
    </row>
    <row r="926" spans="2:25">
      <c r="B926" s="9">
        <v>1</v>
      </c>
      <c r="C926" s="3">
        <v>0</v>
      </c>
      <c r="D926" s="9">
        <v>0</v>
      </c>
      <c r="E926" s="3">
        <v>1</v>
      </c>
      <c r="F926" s="14">
        <v>0</v>
      </c>
      <c r="G926" s="13">
        <v>0</v>
      </c>
      <c r="H926" s="13">
        <v>0</v>
      </c>
      <c r="I926" s="13">
        <v>0</v>
      </c>
      <c r="J926" s="13">
        <v>0</v>
      </c>
      <c r="K926" s="13">
        <v>0</v>
      </c>
      <c r="L926" s="13">
        <v>0</v>
      </c>
      <c r="M926" s="13">
        <v>0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1</v>
      </c>
      <c r="T926" s="13">
        <v>0</v>
      </c>
      <c r="U926" s="9">
        <v>1</v>
      </c>
      <c r="V926" s="9">
        <v>0</v>
      </c>
      <c r="W926" s="15">
        <f t="shared" si="28"/>
        <v>-2.0845269886104254</v>
      </c>
      <c r="X926" s="16">
        <f t="shared" si="29"/>
        <v>0.1106098371842299</v>
      </c>
      <c r="Y926"/>
    </row>
    <row r="927" spans="2:25">
      <c r="B927" s="9">
        <v>1</v>
      </c>
      <c r="C927" s="3">
        <v>0</v>
      </c>
      <c r="D927" s="9">
        <v>1</v>
      </c>
      <c r="E927" s="3">
        <v>0</v>
      </c>
      <c r="F927" s="14">
        <v>0</v>
      </c>
      <c r="G927" s="13">
        <v>0</v>
      </c>
      <c r="H927" s="13">
        <v>0</v>
      </c>
      <c r="I927" s="13">
        <v>0</v>
      </c>
      <c r="J927" s="13">
        <v>0</v>
      </c>
      <c r="K927" s="13">
        <v>0</v>
      </c>
      <c r="L927" s="13">
        <v>0</v>
      </c>
      <c r="M927" s="13">
        <v>0</v>
      </c>
      <c r="N927" s="13">
        <v>0</v>
      </c>
      <c r="O927" s="13">
        <v>0</v>
      </c>
      <c r="P927" s="13">
        <v>0</v>
      </c>
      <c r="Q927" s="13">
        <v>0</v>
      </c>
      <c r="R927" s="13">
        <v>0</v>
      </c>
      <c r="S927" s="13">
        <v>0</v>
      </c>
      <c r="T927" s="13">
        <v>0</v>
      </c>
      <c r="U927" s="9">
        <v>1</v>
      </c>
      <c r="V927" s="9">
        <v>0</v>
      </c>
      <c r="W927" s="15">
        <f t="shared" si="28"/>
        <v>-0.90207270407112472</v>
      </c>
      <c r="X927" s="16">
        <f t="shared" si="29"/>
        <v>0.28862474235914876</v>
      </c>
      <c r="Y927"/>
    </row>
    <row r="928" spans="2:25">
      <c r="B928" s="9">
        <v>0</v>
      </c>
      <c r="C928" s="3">
        <v>1</v>
      </c>
      <c r="D928" s="9">
        <v>0</v>
      </c>
      <c r="E928" s="3">
        <v>1</v>
      </c>
      <c r="F928" s="14">
        <v>0</v>
      </c>
      <c r="G928" s="13">
        <v>0</v>
      </c>
      <c r="H928" s="13">
        <v>0</v>
      </c>
      <c r="I928" s="13">
        <v>0</v>
      </c>
      <c r="J928" s="13">
        <v>0</v>
      </c>
      <c r="K928" s="13">
        <v>0</v>
      </c>
      <c r="L928" s="13">
        <v>0</v>
      </c>
      <c r="M928" s="13">
        <v>0</v>
      </c>
      <c r="N928" s="13">
        <v>0</v>
      </c>
      <c r="O928" s="13">
        <v>0</v>
      </c>
      <c r="P928" s="13">
        <v>0</v>
      </c>
      <c r="Q928" s="13">
        <v>0</v>
      </c>
      <c r="R928" s="13">
        <v>0</v>
      </c>
      <c r="S928" s="13">
        <v>1</v>
      </c>
      <c r="T928" s="13">
        <v>0</v>
      </c>
      <c r="U928" s="9">
        <v>1</v>
      </c>
      <c r="V928" s="9">
        <v>0</v>
      </c>
      <c r="W928" s="15">
        <f t="shared" si="28"/>
        <v>-1.7512097018897359</v>
      </c>
      <c r="X928" s="16">
        <f t="shared" si="29"/>
        <v>0.1478946842221989</v>
      </c>
      <c r="Y928"/>
    </row>
    <row r="929" spans="2:25">
      <c r="B929" s="9">
        <v>0</v>
      </c>
      <c r="C929" s="3">
        <v>0</v>
      </c>
      <c r="D929" s="9">
        <v>0</v>
      </c>
      <c r="E929" s="3">
        <v>1</v>
      </c>
      <c r="F929" s="14">
        <v>1</v>
      </c>
      <c r="G929" s="13">
        <v>0</v>
      </c>
      <c r="H929" s="13">
        <v>0</v>
      </c>
      <c r="I929" s="13">
        <v>0</v>
      </c>
      <c r="J929" s="13">
        <v>1</v>
      </c>
      <c r="K929" s="13">
        <v>0</v>
      </c>
      <c r="L929" s="13">
        <v>0</v>
      </c>
      <c r="M929" s="13">
        <v>0</v>
      </c>
      <c r="N929" s="13">
        <v>0</v>
      </c>
      <c r="O929" s="13">
        <v>0</v>
      </c>
      <c r="P929" s="13">
        <v>0</v>
      </c>
      <c r="Q929" s="13">
        <v>0</v>
      </c>
      <c r="R929" s="13">
        <v>0</v>
      </c>
      <c r="S929" s="13">
        <v>0</v>
      </c>
      <c r="T929" s="13">
        <v>0</v>
      </c>
      <c r="U929" s="9">
        <v>1</v>
      </c>
      <c r="V929" s="9">
        <v>0</v>
      </c>
      <c r="W929" s="15">
        <f t="shared" si="28"/>
        <v>4.9684458151776401</v>
      </c>
      <c r="X929" s="16">
        <f t="shared" si="29"/>
        <v>0.99309407607152933</v>
      </c>
      <c r="Y929"/>
    </row>
    <row r="930" spans="2:25">
      <c r="B930" s="9">
        <v>1</v>
      </c>
      <c r="C930" s="3">
        <v>0</v>
      </c>
      <c r="D930" s="9">
        <v>0</v>
      </c>
      <c r="E930" s="3">
        <v>1</v>
      </c>
      <c r="F930" s="14">
        <v>0</v>
      </c>
      <c r="G930" s="13">
        <v>0</v>
      </c>
      <c r="H930" s="13">
        <v>0</v>
      </c>
      <c r="I930" s="13">
        <v>0</v>
      </c>
      <c r="J930" s="13">
        <v>0</v>
      </c>
      <c r="K930" s="13">
        <v>0</v>
      </c>
      <c r="L930" s="13">
        <v>0</v>
      </c>
      <c r="M930" s="13">
        <v>1</v>
      </c>
      <c r="N930" s="13">
        <v>0</v>
      </c>
      <c r="O930" s="13">
        <v>0</v>
      </c>
      <c r="P930" s="13">
        <v>0</v>
      </c>
      <c r="Q930" s="13">
        <v>0</v>
      </c>
      <c r="R930" s="13">
        <v>0</v>
      </c>
      <c r="S930" s="13">
        <v>0</v>
      </c>
      <c r="T930" s="13">
        <v>0</v>
      </c>
      <c r="U930" s="9">
        <v>1</v>
      </c>
      <c r="V930" s="9">
        <v>0</v>
      </c>
      <c r="W930" s="15">
        <f t="shared" si="28"/>
        <v>1.1387093959102268</v>
      </c>
      <c r="X930" s="16">
        <f t="shared" si="29"/>
        <v>0.75744260374328354</v>
      </c>
      <c r="Y930"/>
    </row>
    <row r="931" spans="2:25">
      <c r="B931" s="9">
        <v>1</v>
      </c>
      <c r="C931" s="3">
        <v>0</v>
      </c>
      <c r="D931" s="9">
        <v>1</v>
      </c>
      <c r="E931" s="3">
        <v>0</v>
      </c>
      <c r="F931" s="14">
        <v>0</v>
      </c>
      <c r="G931" s="13">
        <v>0</v>
      </c>
      <c r="H931" s="13">
        <v>1</v>
      </c>
      <c r="I931" s="13">
        <v>0</v>
      </c>
      <c r="J931" s="13">
        <v>0</v>
      </c>
      <c r="K931" s="13">
        <v>0</v>
      </c>
      <c r="L931" s="13">
        <v>0</v>
      </c>
      <c r="M931" s="13">
        <v>0</v>
      </c>
      <c r="N931" s="13">
        <v>0</v>
      </c>
      <c r="O931" s="13">
        <v>0</v>
      </c>
      <c r="P931" s="13">
        <v>1</v>
      </c>
      <c r="Q931" s="13">
        <v>0</v>
      </c>
      <c r="R931" s="13">
        <v>0</v>
      </c>
      <c r="S931" s="13">
        <v>0</v>
      </c>
      <c r="T931" s="13">
        <v>0</v>
      </c>
      <c r="U931" s="9">
        <v>1</v>
      </c>
      <c r="V931" s="9">
        <v>0</v>
      </c>
      <c r="W931" s="15">
        <f t="shared" si="28"/>
        <v>-4.3526240322154353</v>
      </c>
      <c r="X931" s="16">
        <f t="shared" si="29"/>
        <v>1.2709381357360472E-2</v>
      </c>
      <c r="Y931"/>
    </row>
    <row r="932" spans="2:25">
      <c r="B932" s="9">
        <v>1</v>
      </c>
      <c r="C932" s="3">
        <v>0</v>
      </c>
      <c r="D932" s="9">
        <v>0</v>
      </c>
      <c r="E932" s="3">
        <v>1</v>
      </c>
      <c r="F932" s="14">
        <v>0</v>
      </c>
      <c r="G932" s="13">
        <v>0</v>
      </c>
      <c r="H932" s="13">
        <v>1</v>
      </c>
      <c r="I932" s="13">
        <v>0</v>
      </c>
      <c r="J932" s="13">
        <v>0</v>
      </c>
      <c r="K932" s="13">
        <v>0</v>
      </c>
      <c r="L932" s="13">
        <v>0</v>
      </c>
      <c r="M932" s="13">
        <v>0</v>
      </c>
      <c r="N932" s="13">
        <v>0</v>
      </c>
      <c r="O932" s="13">
        <v>1</v>
      </c>
      <c r="P932" s="13">
        <v>0</v>
      </c>
      <c r="Q932" s="13">
        <v>0</v>
      </c>
      <c r="R932" s="13">
        <v>0</v>
      </c>
      <c r="S932" s="13">
        <v>0</v>
      </c>
      <c r="T932" s="13">
        <v>1</v>
      </c>
      <c r="U932" s="9">
        <v>1</v>
      </c>
      <c r="V932" s="9">
        <v>0</v>
      </c>
      <c r="W932" s="15">
        <f t="shared" si="28"/>
        <v>0.84432079135961169</v>
      </c>
      <c r="X932" s="16">
        <f t="shared" si="29"/>
        <v>0.69937444350125266</v>
      </c>
      <c r="Y932"/>
    </row>
    <row r="933" spans="2:25">
      <c r="B933" s="9">
        <v>0</v>
      </c>
      <c r="C933" s="3">
        <v>1</v>
      </c>
      <c r="D933" s="9">
        <v>0</v>
      </c>
      <c r="E933" s="3">
        <v>1</v>
      </c>
      <c r="F933" s="14">
        <v>0</v>
      </c>
      <c r="G933" s="13">
        <v>0</v>
      </c>
      <c r="H933" s="13">
        <v>0</v>
      </c>
      <c r="I933" s="13">
        <v>0</v>
      </c>
      <c r="J933" s="13">
        <v>0</v>
      </c>
      <c r="K933" s="13">
        <v>0</v>
      </c>
      <c r="L933" s="13">
        <v>0</v>
      </c>
      <c r="M933" s="13">
        <v>0</v>
      </c>
      <c r="N933" s="13">
        <v>0</v>
      </c>
      <c r="O933" s="13">
        <v>0</v>
      </c>
      <c r="P933" s="13">
        <v>0</v>
      </c>
      <c r="Q933" s="13">
        <v>0</v>
      </c>
      <c r="R933" s="13">
        <v>0</v>
      </c>
      <c r="S933" s="13">
        <v>0</v>
      </c>
      <c r="T933" s="13">
        <v>0</v>
      </c>
      <c r="U933" s="9">
        <v>1</v>
      </c>
      <c r="V933" s="9">
        <v>0</v>
      </c>
      <c r="W933" s="15">
        <f t="shared" si="28"/>
        <v>-0.38813888298913796</v>
      </c>
      <c r="X933" s="16">
        <f t="shared" si="29"/>
        <v>0.40416540690293051</v>
      </c>
      <c r="Y933"/>
    </row>
    <row r="934" spans="2:25">
      <c r="B934" s="9">
        <v>1</v>
      </c>
      <c r="C934" s="3">
        <v>0</v>
      </c>
      <c r="D934" s="9">
        <v>0</v>
      </c>
      <c r="E934" s="3">
        <v>0</v>
      </c>
      <c r="F934" s="14">
        <v>0</v>
      </c>
      <c r="G934" s="13">
        <v>1</v>
      </c>
      <c r="H934" s="13">
        <v>0</v>
      </c>
      <c r="I934" s="13">
        <v>0</v>
      </c>
      <c r="J934" s="13">
        <v>0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  <c r="S934" s="13">
        <v>0</v>
      </c>
      <c r="T934" s="13">
        <v>0</v>
      </c>
      <c r="U934" s="9">
        <v>1</v>
      </c>
      <c r="V934" s="9">
        <v>0</v>
      </c>
      <c r="W934" s="15">
        <f t="shared" si="28"/>
        <v>-3.5192346770365108</v>
      </c>
      <c r="X934" s="16">
        <f t="shared" si="29"/>
        <v>2.8769872998365659E-2</v>
      </c>
      <c r="Y934"/>
    </row>
    <row r="935" spans="2:25">
      <c r="B935" s="9">
        <v>0</v>
      </c>
      <c r="C935" s="3">
        <v>1</v>
      </c>
      <c r="D935" s="9">
        <v>0</v>
      </c>
      <c r="E935" s="3">
        <v>1</v>
      </c>
      <c r="F935" s="14">
        <v>0</v>
      </c>
      <c r="G935" s="13">
        <v>0</v>
      </c>
      <c r="H935" s="13">
        <v>0</v>
      </c>
      <c r="I935" s="13">
        <v>0</v>
      </c>
      <c r="J935" s="13">
        <v>0</v>
      </c>
      <c r="K935" s="13">
        <v>0</v>
      </c>
      <c r="L935" s="13">
        <v>0</v>
      </c>
      <c r="M935" s="13">
        <v>0</v>
      </c>
      <c r="N935" s="13">
        <v>0</v>
      </c>
      <c r="O935" s="13">
        <v>0</v>
      </c>
      <c r="P935" s="13">
        <v>0</v>
      </c>
      <c r="Q935" s="13">
        <v>0</v>
      </c>
      <c r="R935" s="13">
        <v>0</v>
      </c>
      <c r="S935" s="13">
        <v>0</v>
      </c>
      <c r="T935" s="13">
        <v>0</v>
      </c>
      <c r="U935" s="9">
        <v>1</v>
      </c>
      <c r="V935" s="9">
        <v>0</v>
      </c>
      <c r="W935" s="15">
        <f t="shared" si="28"/>
        <v>-0.38813888298913796</v>
      </c>
      <c r="X935" s="16">
        <f t="shared" si="29"/>
        <v>0.40416540690293051</v>
      </c>
      <c r="Y935"/>
    </row>
    <row r="936" spans="2:25">
      <c r="B936" s="9">
        <v>0</v>
      </c>
      <c r="C936" s="3">
        <v>0</v>
      </c>
      <c r="D936" s="9">
        <v>1</v>
      </c>
      <c r="E936" s="3">
        <v>0</v>
      </c>
      <c r="F936" s="14">
        <v>0</v>
      </c>
      <c r="G936" s="13">
        <v>1</v>
      </c>
      <c r="H936" s="13">
        <v>0</v>
      </c>
      <c r="I936" s="13">
        <v>0</v>
      </c>
      <c r="J936" s="13">
        <v>0</v>
      </c>
      <c r="K936" s="13">
        <v>0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  <c r="Q936" s="13">
        <v>0</v>
      </c>
      <c r="R936" s="13">
        <v>0</v>
      </c>
      <c r="S936" s="13">
        <v>1</v>
      </c>
      <c r="T936" s="13">
        <v>0</v>
      </c>
      <c r="U936" s="9">
        <v>1</v>
      </c>
      <c r="V936" s="9">
        <v>0</v>
      </c>
      <c r="W936" s="15">
        <f t="shared" si="28"/>
        <v>-4.7405686622636676</v>
      </c>
      <c r="X936" s="16">
        <f t="shared" si="29"/>
        <v>8.658061536012597E-3</v>
      </c>
      <c r="Y936"/>
    </row>
    <row r="937" spans="2:25">
      <c r="B937" s="9">
        <v>0</v>
      </c>
      <c r="C937" s="3">
        <v>1</v>
      </c>
      <c r="D937" s="9">
        <v>0</v>
      </c>
      <c r="E937" s="3">
        <v>0</v>
      </c>
      <c r="F937" s="14">
        <v>0</v>
      </c>
      <c r="G937" s="13">
        <v>0</v>
      </c>
      <c r="H937" s="13">
        <v>0</v>
      </c>
      <c r="I937" s="13">
        <v>0</v>
      </c>
      <c r="J937" s="13">
        <v>1</v>
      </c>
      <c r="K937" s="13">
        <v>0</v>
      </c>
      <c r="L937" s="13">
        <v>0</v>
      </c>
      <c r="M937" s="13">
        <v>0</v>
      </c>
      <c r="N937" s="13">
        <v>0</v>
      </c>
      <c r="O937" s="13">
        <v>0</v>
      </c>
      <c r="P937" s="13">
        <v>0</v>
      </c>
      <c r="Q937" s="13">
        <v>0</v>
      </c>
      <c r="R937" s="13">
        <v>0</v>
      </c>
      <c r="S937" s="13">
        <v>0</v>
      </c>
      <c r="T937" s="13">
        <v>0</v>
      </c>
      <c r="U937" s="9">
        <v>1</v>
      </c>
      <c r="V937" s="9">
        <v>0</v>
      </c>
      <c r="W937" s="15">
        <f t="shared" si="28"/>
        <v>2.1233842979942326</v>
      </c>
      <c r="X937" s="16">
        <f t="shared" si="29"/>
        <v>0.89315531931023884</v>
      </c>
      <c r="Y937"/>
    </row>
    <row r="938" spans="2:25">
      <c r="B938" s="9">
        <v>0</v>
      </c>
      <c r="C938" s="3">
        <v>1</v>
      </c>
      <c r="D938" s="9">
        <v>1</v>
      </c>
      <c r="E938" s="3">
        <v>0</v>
      </c>
      <c r="F938" s="14">
        <v>0</v>
      </c>
      <c r="G938" s="13">
        <v>0</v>
      </c>
      <c r="H938" s="13">
        <v>1</v>
      </c>
      <c r="I938" s="13">
        <v>0</v>
      </c>
      <c r="J938" s="13">
        <v>0</v>
      </c>
      <c r="K938" s="13">
        <v>0</v>
      </c>
      <c r="L938" s="13">
        <v>0</v>
      </c>
      <c r="M938" s="13">
        <v>1</v>
      </c>
      <c r="N938" s="13">
        <v>0</v>
      </c>
      <c r="O938" s="13">
        <v>0</v>
      </c>
      <c r="P938" s="13">
        <v>0</v>
      </c>
      <c r="Q938" s="13">
        <v>0</v>
      </c>
      <c r="R938" s="13">
        <v>0</v>
      </c>
      <c r="S938" s="13">
        <v>1</v>
      </c>
      <c r="T938" s="13">
        <v>0</v>
      </c>
      <c r="U938" s="9">
        <v>1</v>
      </c>
      <c r="V938" s="9">
        <v>0</v>
      </c>
      <c r="W938" s="15">
        <f t="shared" si="28"/>
        <v>-2.0921735607502732</v>
      </c>
      <c r="X938" s="16">
        <f t="shared" si="29"/>
        <v>0.10985984011817515</v>
      </c>
      <c r="Y938"/>
    </row>
    <row r="939" spans="2:25">
      <c r="B939" s="9">
        <v>0</v>
      </c>
      <c r="C939" s="3">
        <v>1</v>
      </c>
      <c r="D939" s="9">
        <v>0</v>
      </c>
      <c r="E939" s="3">
        <v>1</v>
      </c>
      <c r="F939" s="14">
        <v>0</v>
      </c>
      <c r="G939" s="13">
        <v>0</v>
      </c>
      <c r="H939" s="13">
        <v>0</v>
      </c>
      <c r="I939" s="13">
        <v>0</v>
      </c>
      <c r="J939" s="13">
        <v>0</v>
      </c>
      <c r="K939" s="13">
        <v>0</v>
      </c>
      <c r="L939" s="13">
        <v>0</v>
      </c>
      <c r="M939" s="13">
        <v>0</v>
      </c>
      <c r="N939" s="13">
        <v>0</v>
      </c>
      <c r="O939" s="13">
        <v>0</v>
      </c>
      <c r="P939" s="13">
        <v>0</v>
      </c>
      <c r="Q939" s="13">
        <v>0</v>
      </c>
      <c r="R939" s="13">
        <v>0</v>
      </c>
      <c r="S939" s="13">
        <v>0</v>
      </c>
      <c r="T939" s="13">
        <v>0</v>
      </c>
      <c r="U939" s="9">
        <v>1</v>
      </c>
      <c r="V939" s="9">
        <v>0</v>
      </c>
      <c r="W939" s="15">
        <f t="shared" si="28"/>
        <v>-0.38813888298913796</v>
      </c>
      <c r="X939" s="16">
        <f t="shared" si="29"/>
        <v>0.40416540690293051</v>
      </c>
      <c r="Y939"/>
    </row>
    <row r="940" spans="2:25">
      <c r="B940" s="9">
        <v>0</v>
      </c>
      <c r="C940" s="3">
        <v>1</v>
      </c>
      <c r="D940" s="9">
        <v>0</v>
      </c>
      <c r="E940" s="3">
        <v>0</v>
      </c>
      <c r="F940" s="14">
        <v>0</v>
      </c>
      <c r="G940" s="13">
        <v>1</v>
      </c>
      <c r="H940" s="13">
        <v>0</v>
      </c>
      <c r="I940" s="13">
        <v>0</v>
      </c>
      <c r="J940" s="13">
        <v>0</v>
      </c>
      <c r="K940" s="13">
        <v>0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9">
        <v>1</v>
      </c>
      <c r="V940" s="9">
        <v>0</v>
      </c>
      <c r="W940" s="15">
        <f t="shared" si="28"/>
        <v>-3.1859173903158209</v>
      </c>
      <c r="X940" s="16">
        <f t="shared" si="29"/>
        <v>3.9699129168887334E-2</v>
      </c>
      <c r="Y940"/>
    </row>
    <row r="941" spans="2:25">
      <c r="B941" s="9">
        <v>1</v>
      </c>
      <c r="C941" s="3">
        <v>0</v>
      </c>
      <c r="D941" s="9">
        <v>0</v>
      </c>
      <c r="E941" s="3">
        <v>1</v>
      </c>
      <c r="F941" s="14">
        <v>0</v>
      </c>
      <c r="G941" s="13">
        <v>0</v>
      </c>
      <c r="H941" s="13">
        <v>0</v>
      </c>
      <c r="I941" s="13">
        <v>0</v>
      </c>
      <c r="J941" s="13">
        <v>0</v>
      </c>
      <c r="K941" s="13">
        <v>0</v>
      </c>
      <c r="L941" s="13">
        <v>0</v>
      </c>
      <c r="M941" s="13">
        <v>0</v>
      </c>
      <c r="N941" s="13">
        <v>0</v>
      </c>
      <c r="O941" s="13">
        <v>0</v>
      </c>
      <c r="P941" s="13">
        <v>1</v>
      </c>
      <c r="Q941" s="13">
        <v>0</v>
      </c>
      <c r="R941" s="13">
        <v>0</v>
      </c>
      <c r="S941" s="13">
        <v>0</v>
      </c>
      <c r="T941" s="13">
        <v>0</v>
      </c>
      <c r="U941" s="9">
        <v>1</v>
      </c>
      <c r="V941" s="9">
        <v>0</v>
      </c>
      <c r="W941" s="15">
        <f t="shared" si="28"/>
        <v>-2.1514946077348438</v>
      </c>
      <c r="X941" s="16">
        <f t="shared" si="29"/>
        <v>0.1041916402483421</v>
      </c>
      <c r="Y941"/>
    </row>
    <row r="942" spans="2:25">
      <c r="B942" s="9">
        <v>1</v>
      </c>
      <c r="C942" s="3">
        <v>0</v>
      </c>
      <c r="D942" s="9">
        <v>0</v>
      </c>
      <c r="E942" s="3">
        <v>0</v>
      </c>
      <c r="F942" s="14">
        <v>0</v>
      </c>
      <c r="G942" s="13">
        <v>0</v>
      </c>
      <c r="H942" s="13">
        <v>1</v>
      </c>
      <c r="I942" s="13">
        <v>0</v>
      </c>
      <c r="J942" s="13">
        <v>0</v>
      </c>
      <c r="K942" s="13">
        <v>0</v>
      </c>
      <c r="L942" s="13">
        <v>0</v>
      </c>
      <c r="M942" s="13">
        <v>1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9">
        <v>1</v>
      </c>
      <c r="V942" s="9">
        <v>0</v>
      </c>
      <c r="W942" s="15">
        <f t="shared" si="28"/>
        <v>-0.90757804212053406</v>
      </c>
      <c r="X942" s="16">
        <f t="shared" si="29"/>
        <v>0.28749570030479732</v>
      </c>
      <c r="Y942"/>
    </row>
    <row r="943" spans="2:25">
      <c r="B943" s="9">
        <v>1</v>
      </c>
      <c r="C943" s="3">
        <v>0</v>
      </c>
      <c r="D943" s="9">
        <v>0</v>
      </c>
      <c r="E943" s="3">
        <v>1</v>
      </c>
      <c r="F943" s="14">
        <v>0</v>
      </c>
      <c r="G943" s="13">
        <v>0</v>
      </c>
      <c r="H943" s="13">
        <v>1</v>
      </c>
      <c r="I943" s="13">
        <v>0</v>
      </c>
      <c r="J943" s="13">
        <v>0</v>
      </c>
      <c r="K943" s="13">
        <v>0</v>
      </c>
      <c r="L943" s="13">
        <v>0</v>
      </c>
      <c r="M943" s="13">
        <v>0</v>
      </c>
      <c r="N943" s="13">
        <v>0</v>
      </c>
      <c r="O943" s="13">
        <v>0</v>
      </c>
      <c r="P943" s="13">
        <v>1</v>
      </c>
      <c r="Q943" s="13">
        <v>0</v>
      </c>
      <c r="R943" s="13">
        <v>0</v>
      </c>
      <c r="S943" s="13">
        <v>0</v>
      </c>
      <c r="T943" s="13">
        <v>0</v>
      </c>
      <c r="U943" s="9">
        <v>1</v>
      </c>
      <c r="V943" s="9">
        <v>0</v>
      </c>
      <c r="W943" s="15">
        <f t="shared" si="28"/>
        <v>-4.1720074978541373</v>
      </c>
      <c r="X943" s="16">
        <f t="shared" si="29"/>
        <v>1.5187066987127885E-2</v>
      </c>
      <c r="Y943"/>
    </row>
    <row r="944" spans="2:25">
      <c r="B944" s="9">
        <v>1</v>
      </c>
      <c r="C944" s="3">
        <v>0</v>
      </c>
      <c r="D944" s="9">
        <v>0</v>
      </c>
      <c r="E944" s="3">
        <v>1</v>
      </c>
      <c r="F944" s="14">
        <v>0</v>
      </c>
      <c r="G944" s="13">
        <v>0</v>
      </c>
      <c r="H944" s="13">
        <v>0</v>
      </c>
      <c r="I944" s="13">
        <v>0</v>
      </c>
      <c r="J944" s="13">
        <v>0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3">
        <v>0</v>
      </c>
      <c r="R944" s="13">
        <v>0</v>
      </c>
      <c r="S944" s="13">
        <v>0</v>
      </c>
      <c r="T944" s="13">
        <v>0</v>
      </c>
      <c r="U944" s="9">
        <v>1</v>
      </c>
      <c r="V944" s="9">
        <v>0</v>
      </c>
      <c r="W944" s="15">
        <f t="shared" si="28"/>
        <v>-0.72145616970982751</v>
      </c>
      <c r="X944" s="16">
        <f t="shared" si="29"/>
        <v>0.3270724050667928</v>
      </c>
      <c r="Y944"/>
    </row>
    <row r="945" spans="2:25">
      <c r="B945" s="9">
        <v>1</v>
      </c>
      <c r="C945" s="3">
        <v>0</v>
      </c>
      <c r="D945" s="9">
        <v>1</v>
      </c>
      <c r="E945" s="3">
        <v>0</v>
      </c>
      <c r="F945" s="14">
        <v>0</v>
      </c>
      <c r="G945" s="13">
        <v>1</v>
      </c>
      <c r="H945" s="13">
        <v>0</v>
      </c>
      <c r="I945" s="13">
        <v>0</v>
      </c>
      <c r="J945" s="13">
        <v>0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13">
        <v>0</v>
      </c>
      <c r="T945" s="13">
        <v>0</v>
      </c>
      <c r="U945" s="9">
        <v>1</v>
      </c>
      <c r="V945" s="9">
        <v>0</v>
      </c>
      <c r="W945" s="15">
        <f t="shared" si="28"/>
        <v>-3.6740766634863413</v>
      </c>
      <c r="X945" s="16">
        <f t="shared" si="29"/>
        <v>2.4744972570176986E-2</v>
      </c>
      <c r="Y945"/>
    </row>
    <row r="946" spans="2:25">
      <c r="B946" s="9">
        <v>1</v>
      </c>
      <c r="C946" s="3">
        <v>0</v>
      </c>
      <c r="D946" s="9">
        <v>0</v>
      </c>
      <c r="E946" s="3">
        <v>1</v>
      </c>
      <c r="F946" s="14">
        <v>0</v>
      </c>
      <c r="G946" s="13">
        <v>0</v>
      </c>
      <c r="H946" s="13">
        <v>0</v>
      </c>
      <c r="I946" s="13">
        <v>0</v>
      </c>
      <c r="J946" s="13">
        <v>0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9">
        <v>1</v>
      </c>
      <c r="V946" s="9">
        <v>0</v>
      </c>
      <c r="W946" s="15">
        <f t="shared" si="28"/>
        <v>-0.72145616970982751</v>
      </c>
      <c r="X946" s="16">
        <f t="shared" si="29"/>
        <v>0.3270724050667928</v>
      </c>
      <c r="Y946"/>
    </row>
    <row r="947" spans="2:25">
      <c r="B947" s="9">
        <v>1</v>
      </c>
      <c r="C947" s="3">
        <v>0</v>
      </c>
      <c r="D947" s="9">
        <v>0</v>
      </c>
      <c r="E947" s="3">
        <v>1</v>
      </c>
      <c r="F947" s="14">
        <v>0</v>
      </c>
      <c r="G947" s="13">
        <v>0</v>
      </c>
      <c r="H947" s="13">
        <v>0</v>
      </c>
      <c r="I947" s="13">
        <v>0</v>
      </c>
      <c r="J947" s="13">
        <v>0</v>
      </c>
      <c r="K947" s="13">
        <v>0</v>
      </c>
      <c r="L947" s="13">
        <v>0</v>
      </c>
      <c r="M947" s="13">
        <v>0</v>
      </c>
      <c r="N947" s="13">
        <v>0</v>
      </c>
      <c r="O947" s="13">
        <v>0</v>
      </c>
      <c r="P947" s="13">
        <v>0</v>
      </c>
      <c r="Q947" s="13">
        <v>0</v>
      </c>
      <c r="R947" s="13">
        <v>0</v>
      </c>
      <c r="S947" s="13">
        <v>1</v>
      </c>
      <c r="T947" s="13">
        <v>0</v>
      </c>
      <c r="U947" s="9">
        <v>1</v>
      </c>
      <c r="V947" s="9">
        <v>0</v>
      </c>
      <c r="W947" s="15">
        <f t="shared" si="28"/>
        <v>-2.0845269886104254</v>
      </c>
      <c r="X947" s="16">
        <f t="shared" si="29"/>
        <v>0.1106098371842299</v>
      </c>
      <c r="Y947"/>
    </row>
    <row r="948" spans="2:25">
      <c r="B948" s="9">
        <v>0</v>
      </c>
      <c r="C948" s="3">
        <v>1</v>
      </c>
      <c r="D948" s="9">
        <v>0</v>
      </c>
      <c r="E948" s="3">
        <v>1</v>
      </c>
      <c r="F948" s="14">
        <v>0</v>
      </c>
      <c r="G948" s="13">
        <v>0</v>
      </c>
      <c r="H948" s="13">
        <v>0</v>
      </c>
      <c r="I948" s="13">
        <v>0</v>
      </c>
      <c r="J948" s="13">
        <v>0</v>
      </c>
      <c r="K948" s="13">
        <v>0</v>
      </c>
      <c r="L948" s="13">
        <v>0</v>
      </c>
      <c r="M948" s="13">
        <v>0</v>
      </c>
      <c r="N948" s="13">
        <v>0</v>
      </c>
      <c r="O948" s="13">
        <v>0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9">
        <v>1</v>
      </c>
      <c r="V948" s="9">
        <v>0</v>
      </c>
      <c r="W948" s="15">
        <f t="shared" si="28"/>
        <v>-0.38813888298913796</v>
      </c>
      <c r="X948" s="16">
        <f t="shared" si="29"/>
        <v>0.40416540690293051</v>
      </c>
      <c r="Y948"/>
    </row>
    <row r="949" spans="2:25">
      <c r="B949" s="9">
        <v>0</v>
      </c>
      <c r="C949" s="3">
        <v>1</v>
      </c>
      <c r="D949" s="9">
        <v>0</v>
      </c>
      <c r="E949" s="3">
        <v>1</v>
      </c>
      <c r="F949" s="14">
        <v>0</v>
      </c>
      <c r="G949" s="13">
        <v>1</v>
      </c>
      <c r="H949" s="13">
        <v>0</v>
      </c>
      <c r="I949" s="13">
        <v>0</v>
      </c>
      <c r="J949" s="13">
        <v>0</v>
      </c>
      <c r="K949" s="13">
        <v>0</v>
      </c>
      <c r="L949" s="13">
        <v>0</v>
      </c>
      <c r="M949" s="13">
        <v>0</v>
      </c>
      <c r="N949" s="13">
        <v>0</v>
      </c>
      <c r="O949" s="13">
        <v>0</v>
      </c>
      <c r="P949" s="13">
        <v>1</v>
      </c>
      <c r="Q949" s="13">
        <v>0</v>
      </c>
      <c r="R949" s="13">
        <v>0</v>
      </c>
      <c r="S949" s="13">
        <v>0</v>
      </c>
      <c r="T949" s="13">
        <v>0</v>
      </c>
      <c r="U949" s="9">
        <v>1</v>
      </c>
      <c r="V949" s="9">
        <v>0</v>
      </c>
      <c r="W949" s="15">
        <f t="shared" si="28"/>
        <v>-4.5901812804293698</v>
      </c>
      <c r="X949" s="16">
        <f t="shared" si="29"/>
        <v>1.004901034055208E-2</v>
      </c>
      <c r="Y949"/>
    </row>
    <row r="950" spans="2:25">
      <c r="B950" s="9">
        <v>0</v>
      </c>
      <c r="C950" s="3">
        <v>1</v>
      </c>
      <c r="D950" s="9">
        <v>0</v>
      </c>
      <c r="E950" s="3">
        <v>1</v>
      </c>
      <c r="F950" s="14">
        <v>0</v>
      </c>
      <c r="G950" s="13">
        <v>0</v>
      </c>
      <c r="H950" s="13">
        <v>1</v>
      </c>
      <c r="I950" s="13">
        <v>0</v>
      </c>
      <c r="J950" s="13">
        <v>0</v>
      </c>
      <c r="K950" s="13">
        <v>0</v>
      </c>
      <c r="L950" s="13">
        <v>0</v>
      </c>
      <c r="M950" s="13">
        <v>0</v>
      </c>
      <c r="N950" s="13">
        <v>0</v>
      </c>
      <c r="O950" s="13">
        <v>0</v>
      </c>
      <c r="P950" s="13">
        <v>0</v>
      </c>
      <c r="Q950" s="13">
        <v>0</v>
      </c>
      <c r="R950" s="13">
        <v>1</v>
      </c>
      <c r="S950" s="13">
        <v>0</v>
      </c>
      <c r="T950" s="13">
        <v>0</v>
      </c>
      <c r="U950" s="9">
        <v>1</v>
      </c>
      <c r="V950" s="9">
        <v>0</v>
      </c>
      <c r="W950" s="15">
        <f t="shared" si="28"/>
        <v>-1.1085309084264194</v>
      </c>
      <c r="X950" s="16">
        <f t="shared" si="29"/>
        <v>0.24814487407624122</v>
      </c>
      <c r="Y950"/>
    </row>
    <row r="951" spans="2:25">
      <c r="B951" s="9">
        <v>1</v>
      </c>
      <c r="C951" s="3">
        <v>0</v>
      </c>
      <c r="D951" s="9">
        <v>1</v>
      </c>
      <c r="E951" s="3">
        <v>0</v>
      </c>
      <c r="F951" s="14">
        <v>0</v>
      </c>
      <c r="G951" s="13">
        <v>0</v>
      </c>
      <c r="H951" s="13">
        <v>0</v>
      </c>
      <c r="I951" s="13">
        <v>0</v>
      </c>
      <c r="J951" s="13">
        <v>0</v>
      </c>
      <c r="K951" s="13">
        <v>1</v>
      </c>
      <c r="L951" s="13">
        <v>0</v>
      </c>
      <c r="M951" s="13">
        <v>0</v>
      </c>
      <c r="N951" s="13">
        <v>0</v>
      </c>
      <c r="O951" s="13">
        <v>0</v>
      </c>
      <c r="P951" s="13">
        <v>0</v>
      </c>
      <c r="Q951" s="13">
        <v>0</v>
      </c>
      <c r="R951" s="13">
        <v>0</v>
      </c>
      <c r="S951" s="13">
        <v>1</v>
      </c>
      <c r="T951" s="13">
        <v>0</v>
      </c>
      <c r="U951" s="9">
        <v>1</v>
      </c>
      <c r="V951" s="9">
        <v>0</v>
      </c>
      <c r="W951" s="15">
        <f t="shared" si="28"/>
        <v>0.20960138468214973</v>
      </c>
      <c r="X951" s="16">
        <f t="shared" si="29"/>
        <v>0.55220934434931934</v>
      </c>
      <c r="Y951"/>
    </row>
    <row r="952" spans="2:25">
      <c r="B952" s="9">
        <v>0</v>
      </c>
      <c r="C952" s="3">
        <v>0</v>
      </c>
      <c r="D952" s="9">
        <v>1</v>
      </c>
      <c r="E952" s="3">
        <v>0</v>
      </c>
      <c r="F952" s="14">
        <v>1</v>
      </c>
      <c r="G952" s="13">
        <v>1</v>
      </c>
      <c r="H952" s="13">
        <v>0</v>
      </c>
      <c r="I952" s="13">
        <v>0</v>
      </c>
      <c r="J952" s="13">
        <v>0</v>
      </c>
      <c r="K952" s="13">
        <v>0</v>
      </c>
      <c r="L952" s="13">
        <v>0</v>
      </c>
      <c r="M952" s="13">
        <v>0</v>
      </c>
      <c r="N952" s="13">
        <v>0</v>
      </c>
      <c r="O952" s="13">
        <v>0</v>
      </c>
      <c r="P952" s="13">
        <v>0</v>
      </c>
      <c r="Q952" s="13">
        <v>0</v>
      </c>
      <c r="R952" s="13">
        <v>0</v>
      </c>
      <c r="S952" s="13">
        <v>0</v>
      </c>
      <c r="T952" s="13">
        <v>0</v>
      </c>
      <c r="U952" s="9">
        <v>1</v>
      </c>
      <c r="V952" s="9">
        <v>0</v>
      </c>
      <c r="W952" s="15">
        <f t="shared" si="28"/>
        <v>-0.52147240749371127</v>
      </c>
      <c r="X952" s="16">
        <f t="shared" si="29"/>
        <v>0.37250800007664753</v>
      </c>
      <c r="Y952"/>
    </row>
    <row r="953" spans="2:25">
      <c r="B953" s="9">
        <v>0</v>
      </c>
      <c r="C953" s="3">
        <v>1</v>
      </c>
      <c r="D953" s="9">
        <v>0</v>
      </c>
      <c r="E953" s="3">
        <v>1</v>
      </c>
      <c r="F953" s="14">
        <v>0</v>
      </c>
      <c r="G953" s="13">
        <v>0</v>
      </c>
      <c r="H953" s="13">
        <v>1</v>
      </c>
      <c r="I953" s="13">
        <v>0</v>
      </c>
      <c r="J953" s="13">
        <v>0</v>
      </c>
      <c r="K953" s="13">
        <v>0</v>
      </c>
      <c r="L953" s="13">
        <v>0</v>
      </c>
      <c r="M953" s="13">
        <v>0</v>
      </c>
      <c r="N953" s="13">
        <v>0</v>
      </c>
      <c r="O953" s="13">
        <v>0</v>
      </c>
      <c r="P953" s="13">
        <v>0</v>
      </c>
      <c r="Q953" s="13">
        <v>0</v>
      </c>
      <c r="R953" s="13">
        <v>0</v>
      </c>
      <c r="S953" s="13">
        <v>0</v>
      </c>
      <c r="T953" s="13">
        <v>0</v>
      </c>
      <c r="U953" s="9">
        <v>1</v>
      </c>
      <c r="V953" s="9">
        <v>0</v>
      </c>
      <c r="W953" s="15">
        <f t="shared" si="28"/>
        <v>-2.4086517731084323</v>
      </c>
      <c r="X953" s="16">
        <f t="shared" si="29"/>
        <v>8.2515330300815856E-2</v>
      </c>
      <c r="Y953"/>
    </row>
    <row r="954" spans="2:25">
      <c r="B954" s="9">
        <v>1</v>
      </c>
      <c r="C954" s="3">
        <v>0</v>
      </c>
      <c r="D954" s="9">
        <v>1</v>
      </c>
      <c r="E954" s="3">
        <v>0</v>
      </c>
      <c r="F954" s="14">
        <v>0</v>
      </c>
      <c r="G954" s="13">
        <v>0</v>
      </c>
      <c r="H954" s="13">
        <v>0</v>
      </c>
      <c r="I954" s="13">
        <v>0</v>
      </c>
      <c r="J954" s="13">
        <v>0</v>
      </c>
      <c r="K954" s="13">
        <v>0</v>
      </c>
      <c r="L954" s="13">
        <v>0</v>
      </c>
      <c r="M954" s="13">
        <v>0</v>
      </c>
      <c r="N954" s="13">
        <v>0</v>
      </c>
      <c r="O954" s="13">
        <v>0</v>
      </c>
      <c r="P954" s="13">
        <v>0</v>
      </c>
      <c r="Q954" s="13">
        <v>0</v>
      </c>
      <c r="R954" s="13">
        <v>0</v>
      </c>
      <c r="S954" s="13">
        <v>0</v>
      </c>
      <c r="T954" s="13">
        <v>0</v>
      </c>
      <c r="U954" s="9">
        <v>1</v>
      </c>
      <c r="V954" s="9">
        <v>0</v>
      </c>
      <c r="W954" s="15">
        <f t="shared" si="28"/>
        <v>-0.90207270407112472</v>
      </c>
      <c r="X954" s="16">
        <f t="shared" si="29"/>
        <v>0.28862474235914876</v>
      </c>
      <c r="Y954"/>
    </row>
    <row r="955" spans="2:25">
      <c r="B955" s="9">
        <v>0</v>
      </c>
      <c r="C955" s="3">
        <v>1</v>
      </c>
      <c r="D955" s="9">
        <v>1</v>
      </c>
      <c r="E955" s="3">
        <v>0</v>
      </c>
      <c r="F955" s="14">
        <v>0</v>
      </c>
      <c r="G955" s="13">
        <v>1</v>
      </c>
      <c r="H955" s="13">
        <v>0</v>
      </c>
      <c r="I955" s="13">
        <v>0</v>
      </c>
      <c r="J955" s="13">
        <v>0</v>
      </c>
      <c r="K955" s="13">
        <v>0</v>
      </c>
      <c r="L955" s="13">
        <v>0</v>
      </c>
      <c r="M955" s="13">
        <v>0</v>
      </c>
      <c r="N955" s="13">
        <v>0</v>
      </c>
      <c r="O955" s="13">
        <v>0</v>
      </c>
      <c r="P955" s="13">
        <v>1</v>
      </c>
      <c r="Q955" s="13">
        <v>0</v>
      </c>
      <c r="R955" s="13">
        <v>0</v>
      </c>
      <c r="S955" s="13">
        <v>1</v>
      </c>
      <c r="T955" s="13">
        <v>0</v>
      </c>
      <c r="U955" s="9">
        <v>1</v>
      </c>
      <c r="V955" s="9">
        <v>0</v>
      </c>
      <c r="W955" s="15">
        <f t="shared" si="28"/>
        <v>-6.1338686336912653</v>
      </c>
      <c r="X955" s="16">
        <f t="shared" si="29"/>
        <v>2.1634860127547231E-3</v>
      </c>
      <c r="Y955"/>
    </row>
    <row r="956" spans="2:25">
      <c r="B956" s="9">
        <v>0</v>
      </c>
      <c r="C956" s="3">
        <v>0</v>
      </c>
      <c r="D956" s="9">
        <v>1</v>
      </c>
      <c r="E956" s="3">
        <v>0</v>
      </c>
      <c r="F956" s="14">
        <v>0</v>
      </c>
      <c r="G956" s="13">
        <v>1</v>
      </c>
      <c r="H956" s="13">
        <v>0</v>
      </c>
      <c r="I956" s="13">
        <v>0</v>
      </c>
      <c r="J956" s="13">
        <v>0</v>
      </c>
      <c r="K956" s="13">
        <v>0</v>
      </c>
      <c r="L956" s="13">
        <v>0</v>
      </c>
      <c r="M956" s="13">
        <v>0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  <c r="S956" s="13">
        <v>1</v>
      </c>
      <c r="T956" s="13">
        <v>0</v>
      </c>
      <c r="U956" s="9">
        <v>1</v>
      </c>
      <c r="V956" s="9">
        <v>0</v>
      </c>
      <c r="W956" s="15">
        <f t="shared" si="28"/>
        <v>-4.7405686622636676</v>
      </c>
      <c r="X956" s="16">
        <f t="shared" si="29"/>
        <v>8.658061536012597E-3</v>
      </c>
      <c r="Y956"/>
    </row>
    <row r="957" spans="2:25">
      <c r="B957" s="9">
        <v>1</v>
      </c>
      <c r="C957" s="3">
        <v>0</v>
      </c>
      <c r="D957" s="9">
        <v>0</v>
      </c>
      <c r="E957" s="3">
        <v>1</v>
      </c>
      <c r="F957" s="14">
        <v>0</v>
      </c>
      <c r="G957" s="13">
        <v>0</v>
      </c>
      <c r="H957" s="13">
        <v>0</v>
      </c>
      <c r="I957" s="13">
        <v>0</v>
      </c>
      <c r="J957" s="13">
        <v>0</v>
      </c>
      <c r="K957" s="13">
        <v>0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0</v>
      </c>
      <c r="R957" s="13">
        <v>0</v>
      </c>
      <c r="S957" s="13">
        <v>0</v>
      </c>
      <c r="T957" s="13">
        <v>0</v>
      </c>
      <c r="U957" s="9">
        <v>1</v>
      </c>
      <c r="V957" s="9">
        <v>0</v>
      </c>
      <c r="W957" s="15">
        <f t="shared" si="28"/>
        <v>-0.72145616970982751</v>
      </c>
      <c r="X957" s="16">
        <f t="shared" si="29"/>
        <v>0.3270724050667928</v>
      </c>
      <c r="Y957"/>
    </row>
    <row r="958" spans="2:25">
      <c r="B958" s="9">
        <v>1</v>
      </c>
      <c r="C958" s="3">
        <v>0</v>
      </c>
      <c r="D958" s="9">
        <v>0</v>
      </c>
      <c r="E958" s="3">
        <v>1</v>
      </c>
      <c r="F958" s="14">
        <v>0</v>
      </c>
      <c r="G958" s="13">
        <v>0</v>
      </c>
      <c r="H958" s="13">
        <v>0</v>
      </c>
      <c r="I958" s="13">
        <v>0</v>
      </c>
      <c r="J958" s="13">
        <v>0</v>
      </c>
      <c r="K958" s="13">
        <v>0</v>
      </c>
      <c r="L958" s="13">
        <v>0</v>
      </c>
      <c r="M958" s="13">
        <v>0</v>
      </c>
      <c r="N958" s="13">
        <v>0</v>
      </c>
      <c r="O958" s="13">
        <v>0</v>
      </c>
      <c r="P958" s="13">
        <v>1</v>
      </c>
      <c r="Q958" s="13">
        <v>0</v>
      </c>
      <c r="R958" s="13">
        <v>0</v>
      </c>
      <c r="S958" s="13">
        <v>0</v>
      </c>
      <c r="T958" s="13">
        <v>0</v>
      </c>
      <c r="U958" s="9">
        <v>1</v>
      </c>
      <c r="V958" s="9">
        <v>0</v>
      </c>
      <c r="W958" s="15">
        <f t="shared" si="28"/>
        <v>-2.1514946077348438</v>
      </c>
      <c r="X958" s="16">
        <f t="shared" si="29"/>
        <v>0.1041916402483421</v>
      </c>
      <c r="Y958"/>
    </row>
    <row r="959" spans="2:25">
      <c r="B959" s="9">
        <v>1</v>
      </c>
      <c r="C959" s="3">
        <v>0</v>
      </c>
      <c r="D959" s="9">
        <v>1</v>
      </c>
      <c r="E959" s="3">
        <v>0</v>
      </c>
      <c r="F959" s="14">
        <v>0</v>
      </c>
      <c r="G959" s="13">
        <v>1</v>
      </c>
      <c r="H959" s="13">
        <v>0</v>
      </c>
      <c r="I959" s="13">
        <v>0</v>
      </c>
      <c r="J959" s="13">
        <v>0</v>
      </c>
      <c r="K959" s="13">
        <v>0</v>
      </c>
      <c r="L959" s="13">
        <v>0</v>
      </c>
      <c r="M959" s="13">
        <v>0</v>
      </c>
      <c r="N959" s="13">
        <v>0</v>
      </c>
      <c r="O959" s="13">
        <v>0</v>
      </c>
      <c r="P959" s="13">
        <v>1</v>
      </c>
      <c r="Q959" s="13">
        <v>0</v>
      </c>
      <c r="R959" s="13">
        <v>0</v>
      </c>
      <c r="S959" s="13">
        <v>0</v>
      </c>
      <c r="T959" s="13">
        <v>0</v>
      </c>
      <c r="U959" s="9">
        <v>1</v>
      </c>
      <c r="V959" s="9">
        <v>0</v>
      </c>
      <c r="W959" s="15">
        <f t="shared" si="28"/>
        <v>-5.1041151015113568</v>
      </c>
      <c r="X959" s="16">
        <f t="shared" si="29"/>
        <v>6.0350662169216867E-3</v>
      </c>
      <c r="Y959"/>
    </row>
    <row r="960" spans="2:25">
      <c r="B960" s="9">
        <v>0</v>
      </c>
      <c r="C960" s="3">
        <v>1</v>
      </c>
      <c r="D960" s="9">
        <v>1</v>
      </c>
      <c r="E960" s="3">
        <v>0</v>
      </c>
      <c r="F960" s="14">
        <v>0</v>
      </c>
      <c r="G960" s="13">
        <v>1</v>
      </c>
      <c r="H960" s="13">
        <v>1</v>
      </c>
      <c r="I960" s="13">
        <v>0</v>
      </c>
      <c r="J960" s="13">
        <v>0</v>
      </c>
      <c r="K960" s="13">
        <v>0</v>
      </c>
      <c r="L960" s="13">
        <v>0</v>
      </c>
      <c r="M960" s="13">
        <v>0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  <c r="S960" s="13">
        <v>0</v>
      </c>
      <c r="T960" s="13">
        <v>0</v>
      </c>
      <c r="U960" s="9">
        <v>1</v>
      </c>
      <c r="V960" s="9">
        <v>0</v>
      </c>
      <c r="W960" s="15">
        <f t="shared" si="28"/>
        <v>-5.3612722668849457</v>
      </c>
      <c r="X960" s="16">
        <f t="shared" si="29"/>
        <v>4.6729897478249268E-3</v>
      </c>
      <c r="Y960"/>
    </row>
    <row r="961" spans="2:25">
      <c r="B961" s="9">
        <v>1</v>
      </c>
      <c r="C961" s="3">
        <v>0</v>
      </c>
      <c r="D961" s="9">
        <v>1</v>
      </c>
      <c r="E961" s="3">
        <v>0</v>
      </c>
      <c r="F961" s="14">
        <v>0</v>
      </c>
      <c r="G961" s="13">
        <v>0</v>
      </c>
      <c r="H961" s="13">
        <v>1</v>
      </c>
      <c r="I961" s="13">
        <v>0</v>
      </c>
      <c r="J961" s="13">
        <v>0</v>
      </c>
      <c r="K961" s="13">
        <v>0</v>
      </c>
      <c r="L961" s="13">
        <v>0</v>
      </c>
      <c r="M961" s="13">
        <v>0</v>
      </c>
      <c r="N961" s="13">
        <v>0</v>
      </c>
      <c r="O961" s="13">
        <v>0</v>
      </c>
      <c r="P961" s="13">
        <v>0</v>
      </c>
      <c r="Q961" s="13">
        <v>0</v>
      </c>
      <c r="R961" s="13">
        <v>0</v>
      </c>
      <c r="S961" s="13">
        <v>1</v>
      </c>
      <c r="T961" s="13">
        <v>0</v>
      </c>
      <c r="U961" s="9">
        <v>1</v>
      </c>
      <c r="V961" s="9">
        <v>0</v>
      </c>
      <c r="W961" s="15">
        <f t="shared" si="28"/>
        <v>-4.2856564130910169</v>
      </c>
      <c r="X961" s="16">
        <f t="shared" si="29"/>
        <v>1.357769202954732E-2</v>
      </c>
      <c r="Y961"/>
    </row>
    <row r="962" spans="2:25">
      <c r="B962" s="9">
        <v>0</v>
      </c>
      <c r="C962" s="3">
        <v>1</v>
      </c>
      <c r="D962" s="9">
        <v>0</v>
      </c>
      <c r="E962" s="3">
        <v>1</v>
      </c>
      <c r="F962" s="14">
        <v>0</v>
      </c>
      <c r="G962" s="13">
        <v>0</v>
      </c>
      <c r="H962" s="13">
        <v>1</v>
      </c>
      <c r="I962" s="13">
        <v>0</v>
      </c>
      <c r="J962" s="13">
        <v>0</v>
      </c>
      <c r="K962" s="13">
        <v>0</v>
      </c>
      <c r="L962" s="13">
        <v>0</v>
      </c>
      <c r="M962" s="13">
        <v>0</v>
      </c>
      <c r="N962" s="13">
        <v>0</v>
      </c>
      <c r="O962" s="13">
        <v>0</v>
      </c>
      <c r="P962" s="13">
        <v>1</v>
      </c>
      <c r="Q962" s="13">
        <v>0</v>
      </c>
      <c r="R962" s="13">
        <v>0</v>
      </c>
      <c r="S962" s="13">
        <v>0</v>
      </c>
      <c r="T962" s="13">
        <v>0</v>
      </c>
      <c r="U962" s="9">
        <v>1</v>
      </c>
      <c r="V962" s="9">
        <v>0</v>
      </c>
      <c r="W962" s="15">
        <f t="shared" si="28"/>
        <v>-3.8386902111334487</v>
      </c>
      <c r="X962" s="16">
        <f t="shared" si="29"/>
        <v>2.1068343781002637E-2</v>
      </c>
      <c r="Y962"/>
    </row>
    <row r="963" spans="2:25">
      <c r="B963" s="9">
        <v>0</v>
      </c>
      <c r="C963" s="3">
        <v>0</v>
      </c>
      <c r="D963" s="9">
        <v>1</v>
      </c>
      <c r="E963" s="3">
        <v>0</v>
      </c>
      <c r="F963" s="14">
        <v>0</v>
      </c>
      <c r="G963" s="13">
        <v>0</v>
      </c>
      <c r="H963" s="13">
        <v>0</v>
      </c>
      <c r="I963" s="13">
        <v>0</v>
      </c>
      <c r="J963" s="13">
        <v>0</v>
      </c>
      <c r="K963" s="13">
        <v>0</v>
      </c>
      <c r="L963" s="13">
        <v>0</v>
      </c>
      <c r="M963" s="13">
        <v>0</v>
      </c>
      <c r="N963" s="13">
        <v>0</v>
      </c>
      <c r="O963" s="13">
        <v>0</v>
      </c>
      <c r="P963" s="13">
        <v>0</v>
      </c>
      <c r="Q963" s="13">
        <v>0</v>
      </c>
      <c r="R963" s="13">
        <v>0</v>
      </c>
      <c r="S963" s="13">
        <v>0</v>
      </c>
      <c r="T963" s="13">
        <v>0</v>
      </c>
      <c r="U963" s="9">
        <v>1</v>
      </c>
      <c r="V963" s="9">
        <v>0</v>
      </c>
      <c r="W963" s="15">
        <f t="shared" si="28"/>
        <v>-0.60549388394785408</v>
      </c>
      <c r="X963" s="16">
        <f t="shared" si="29"/>
        <v>0.35308778786650041</v>
      </c>
      <c r="Y963"/>
    </row>
    <row r="964" spans="2:25">
      <c r="B964" s="9">
        <v>0</v>
      </c>
      <c r="C964" s="3">
        <v>0</v>
      </c>
      <c r="D964" s="9">
        <v>1</v>
      </c>
      <c r="E964" s="3">
        <v>0</v>
      </c>
      <c r="F964" s="14">
        <v>0</v>
      </c>
      <c r="G964" s="13">
        <v>0</v>
      </c>
      <c r="H964" s="13">
        <v>0</v>
      </c>
      <c r="I964" s="13">
        <v>0</v>
      </c>
      <c r="J964" s="13">
        <v>0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  <c r="Q964" s="13">
        <v>0</v>
      </c>
      <c r="R964" s="13">
        <v>0</v>
      </c>
      <c r="S964" s="13">
        <v>0</v>
      </c>
      <c r="T964" s="13">
        <v>0</v>
      </c>
      <c r="U964" s="9">
        <v>1</v>
      </c>
      <c r="V964" s="9">
        <v>0</v>
      </c>
      <c r="W964" s="15">
        <f t="shared" si="28"/>
        <v>-0.60549388394785408</v>
      </c>
      <c r="X964" s="16">
        <f t="shared" si="29"/>
        <v>0.35308778786650041</v>
      </c>
      <c r="Y964"/>
    </row>
    <row r="965" spans="2:25">
      <c r="B965" s="9">
        <v>1</v>
      </c>
      <c r="C965" s="3">
        <v>0</v>
      </c>
      <c r="D965" s="9">
        <v>1</v>
      </c>
      <c r="E965" s="3">
        <v>0</v>
      </c>
      <c r="F965" s="14">
        <v>0</v>
      </c>
      <c r="G965" s="13">
        <v>0</v>
      </c>
      <c r="H965" s="13">
        <v>0</v>
      </c>
      <c r="I965" s="13">
        <v>0</v>
      </c>
      <c r="J965" s="13">
        <v>0</v>
      </c>
      <c r="K965" s="13">
        <v>0</v>
      </c>
      <c r="L965" s="13">
        <v>0</v>
      </c>
      <c r="M965" s="13">
        <v>0</v>
      </c>
      <c r="N965" s="13">
        <v>0</v>
      </c>
      <c r="O965" s="13">
        <v>0</v>
      </c>
      <c r="P965" s="13">
        <v>0</v>
      </c>
      <c r="Q965" s="13">
        <v>0</v>
      </c>
      <c r="R965" s="13">
        <v>0</v>
      </c>
      <c r="S965" s="13">
        <v>1</v>
      </c>
      <c r="T965" s="13">
        <v>0</v>
      </c>
      <c r="U965" s="9">
        <v>1</v>
      </c>
      <c r="V965" s="9">
        <v>0</v>
      </c>
      <c r="W965" s="15">
        <f t="shared" si="28"/>
        <v>-2.2651435229717225</v>
      </c>
      <c r="X965" s="16">
        <f t="shared" si="29"/>
        <v>9.4051196122874714E-2</v>
      </c>
      <c r="Y965"/>
    </row>
    <row r="966" spans="2:25">
      <c r="B966" s="9">
        <v>0</v>
      </c>
      <c r="C966" s="3">
        <v>1</v>
      </c>
      <c r="D966" s="9">
        <v>0</v>
      </c>
      <c r="E966" s="3">
        <v>0</v>
      </c>
      <c r="F966" s="14">
        <v>0</v>
      </c>
      <c r="G966" s="13">
        <v>0</v>
      </c>
      <c r="H966" s="13">
        <v>0</v>
      </c>
      <c r="I966" s="13">
        <v>0</v>
      </c>
      <c r="J966" s="13">
        <v>0</v>
      </c>
      <c r="K966" s="13">
        <v>0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  <c r="Q966" s="13">
        <v>0</v>
      </c>
      <c r="R966" s="13">
        <v>0</v>
      </c>
      <c r="S966" s="13">
        <v>0</v>
      </c>
      <c r="T966" s="13">
        <v>0</v>
      </c>
      <c r="U966" s="9">
        <v>1</v>
      </c>
      <c r="V966" s="9">
        <v>0</v>
      </c>
      <c r="W966" s="15">
        <f t="shared" ref="W966:W1004" si="30">SUMPRODUCT(B$2:U$2,B966:U966)</f>
        <v>-0.41391343090060456</v>
      </c>
      <c r="X966" s="16">
        <f t="shared" ref="X966:X1004" si="31">EXP(W966)/(1+EXP(W966))</f>
        <v>0.39797412610304883</v>
      </c>
      <c r="Y966"/>
    </row>
    <row r="967" spans="2:25">
      <c r="B967" s="9">
        <v>0</v>
      </c>
      <c r="C967" s="3">
        <v>1</v>
      </c>
      <c r="D967" s="9">
        <v>1</v>
      </c>
      <c r="E967" s="3">
        <v>0</v>
      </c>
      <c r="F967" s="14">
        <v>0</v>
      </c>
      <c r="G967" s="13">
        <v>1</v>
      </c>
      <c r="H967" s="13">
        <v>0</v>
      </c>
      <c r="I967" s="13">
        <v>0</v>
      </c>
      <c r="J967" s="13">
        <v>0</v>
      </c>
      <c r="K967" s="13">
        <v>0</v>
      </c>
      <c r="L967" s="13">
        <v>0</v>
      </c>
      <c r="M967" s="13">
        <v>0</v>
      </c>
      <c r="N967" s="13">
        <v>0</v>
      </c>
      <c r="O967" s="13">
        <v>0</v>
      </c>
      <c r="P967" s="13">
        <v>0</v>
      </c>
      <c r="Q967" s="13">
        <v>0</v>
      </c>
      <c r="R967" s="13">
        <v>0</v>
      </c>
      <c r="S967" s="13">
        <v>0</v>
      </c>
      <c r="T967" s="13">
        <v>0</v>
      </c>
      <c r="U967" s="9">
        <v>1</v>
      </c>
      <c r="V967" s="9">
        <v>0</v>
      </c>
      <c r="W967" s="15">
        <f t="shared" si="30"/>
        <v>-3.3407593767656518</v>
      </c>
      <c r="X967" s="16">
        <f t="shared" si="31"/>
        <v>3.4199066990657952E-2</v>
      </c>
      <c r="Y967"/>
    </row>
    <row r="968" spans="2:25">
      <c r="B968" s="9">
        <v>0</v>
      </c>
      <c r="C968" s="3">
        <v>1</v>
      </c>
      <c r="D968" s="9">
        <v>0</v>
      </c>
      <c r="E968" s="3">
        <v>0</v>
      </c>
      <c r="F968" s="14">
        <v>0</v>
      </c>
      <c r="G968" s="13">
        <v>0</v>
      </c>
      <c r="H968" s="13">
        <v>0</v>
      </c>
      <c r="I968" s="13">
        <v>0</v>
      </c>
      <c r="J968" s="13">
        <v>0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0</v>
      </c>
      <c r="Q968" s="13">
        <v>0</v>
      </c>
      <c r="R968" s="13">
        <v>0</v>
      </c>
      <c r="S968" s="13">
        <v>0</v>
      </c>
      <c r="T968" s="13">
        <v>0</v>
      </c>
      <c r="U968" s="9">
        <v>1</v>
      </c>
      <c r="V968" s="9">
        <v>0</v>
      </c>
      <c r="W968" s="15">
        <f t="shared" si="30"/>
        <v>-0.41391343090060456</v>
      </c>
      <c r="X968" s="16">
        <f t="shared" si="31"/>
        <v>0.39797412610304883</v>
      </c>
      <c r="Y968"/>
    </row>
    <row r="969" spans="2:25">
      <c r="B969" s="9">
        <v>0</v>
      </c>
      <c r="C969" s="3">
        <v>1</v>
      </c>
      <c r="D969" s="9">
        <v>0</v>
      </c>
      <c r="E969" s="3">
        <v>1</v>
      </c>
      <c r="F969" s="14">
        <v>0</v>
      </c>
      <c r="G969" s="13">
        <v>0</v>
      </c>
      <c r="H969" s="13">
        <v>0</v>
      </c>
      <c r="I969" s="13">
        <v>0</v>
      </c>
      <c r="J969" s="13">
        <v>0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1</v>
      </c>
      <c r="Q969" s="13">
        <v>0</v>
      </c>
      <c r="R969" s="13">
        <v>0</v>
      </c>
      <c r="S969" s="13">
        <v>0</v>
      </c>
      <c r="T969" s="13">
        <v>0</v>
      </c>
      <c r="U969" s="9">
        <v>1</v>
      </c>
      <c r="V969" s="9">
        <v>0</v>
      </c>
      <c r="W969" s="15">
        <f t="shared" si="30"/>
        <v>-1.8181773210141543</v>
      </c>
      <c r="X969" s="16">
        <f t="shared" si="31"/>
        <v>0.13965272374986198</v>
      </c>
      <c r="Y969"/>
    </row>
    <row r="970" spans="2:25">
      <c r="B970" s="9">
        <v>1</v>
      </c>
      <c r="C970" s="3">
        <v>0</v>
      </c>
      <c r="D970" s="9">
        <v>1</v>
      </c>
      <c r="E970" s="3">
        <v>0</v>
      </c>
      <c r="F970" s="14">
        <v>0</v>
      </c>
      <c r="G970" s="13">
        <v>0</v>
      </c>
      <c r="H970" s="13">
        <v>0</v>
      </c>
      <c r="I970" s="13">
        <v>0</v>
      </c>
      <c r="J970" s="13">
        <v>0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0</v>
      </c>
      <c r="S970" s="13">
        <v>0</v>
      </c>
      <c r="T970" s="13">
        <v>0</v>
      </c>
      <c r="U970" s="9">
        <v>1</v>
      </c>
      <c r="V970" s="9">
        <v>0</v>
      </c>
      <c r="W970" s="15">
        <f t="shared" si="30"/>
        <v>-0.90207270407112472</v>
      </c>
      <c r="X970" s="16">
        <f t="shared" si="31"/>
        <v>0.28862474235914876</v>
      </c>
      <c r="Y970"/>
    </row>
    <row r="971" spans="2:25">
      <c r="B971" s="9">
        <v>0</v>
      </c>
      <c r="C971" s="3">
        <v>0</v>
      </c>
      <c r="D971" s="9">
        <v>1</v>
      </c>
      <c r="E971" s="3">
        <v>0</v>
      </c>
      <c r="F971" s="14">
        <v>0</v>
      </c>
      <c r="G971" s="13">
        <v>0</v>
      </c>
      <c r="H971" s="13">
        <v>0</v>
      </c>
      <c r="I971" s="13">
        <v>0</v>
      </c>
      <c r="J971" s="13">
        <v>0</v>
      </c>
      <c r="K971" s="13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3">
        <v>0</v>
      </c>
      <c r="R971" s="13">
        <v>0</v>
      </c>
      <c r="S971" s="13">
        <v>0</v>
      </c>
      <c r="T971" s="13">
        <v>0</v>
      </c>
      <c r="U971" s="9">
        <v>1</v>
      </c>
      <c r="V971" s="9">
        <v>0</v>
      </c>
      <c r="W971" s="15">
        <f t="shared" si="30"/>
        <v>-0.60549388394785408</v>
      </c>
      <c r="X971" s="16">
        <f t="shared" si="31"/>
        <v>0.35308778786650041</v>
      </c>
      <c r="Y971"/>
    </row>
    <row r="972" spans="2:25">
      <c r="B972" s="9">
        <v>0</v>
      </c>
      <c r="C972" s="3">
        <v>1</v>
      </c>
      <c r="D972" s="9">
        <v>0</v>
      </c>
      <c r="E972" s="3">
        <v>1</v>
      </c>
      <c r="F972" s="14">
        <v>0</v>
      </c>
      <c r="G972" s="13">
        <v>1</v>
      </c>
      <c r="H972" s="13">
        <v>0</v>
      </c>
      <c r="I972" s="13">
        <v>0</v>
      </c>
      <c r="J972" s="13">
        <v>0</v>
      </c>
      <c r="K972" s="13">
        <v>0</v>
      </c>
      <c r="L972" s="13">
        <v>0</v>
      </c>
      <c r="M972" s="13">
        <v>0</v>
      </c>
      <c r="N972" s="13">
        <v>0</v>
      </c>
      <c r="O972" s="13">
        <v>0</v>
      </c>
      <c r="P972" s="13">
        <v>1</v>
      </c>
      <c r="Q972" s="13">
        <v>0</v>
      </c>
      <c r="R972" s="13">
        <v>0</v>
      </c>
      <c r="S972" s="13">
        <v>1</v>
      </c>
      <c r="T972" s="13">
        <v>0</v>
      </c>
      <c r="U972" s="9">
        <v>1</v>
      </c>
      <c r="V972" s="9">
        <v>0</v>
      </c>
      <c r="W972" s="15">
        <f t="shared" si="30"/>
        <v>-5.9532520993299674</v>
      </c>
      <c r="X972" s="16">
        <f t="shared" si="31"/>
        <v>2.590650926692474E-3</v>
      </c>
      <c r="Y972"/>
    </row>
    <row r="973" spans="2:25">
      <c r="B973" s="9">
        <v>1</v>
      </c>
      <c r="C973" s="3">
        <v>0</v>
      </c>
      <c r="D973" s="9">
        <v>0</v>
      </c>
      <c r="E973" s="3">
        <v>1</v>
      </c>
      <c r="F973" s="14">
        <v>0</v>
      </c>
      <c r="G973" s="13">
        <v>0</v>
      </c>
      <c r="H973" s="13">
        <v>1</v>
      </c>
      <c r="I973" s="13">
        <v>0</v>
      </c>
      <c r="J973" s="13">
        <v>0</v>
      </c>
      <c r="K973" s="13">
        <v>0</v>
      </c>
      <c r="L973" s="13">
        <v>0</v>
      </c>
      <c r="M973" s="13">
        <v>0</v>
      </c>
      <c r="N973" s="13">
        <v>0</v>
      </c>
      <c r="O973" s="13">
        <v>0</v>
      </c>
      <c r="P973" s="13">
        <v>0</v>
      </c>
      <c r="Q973" s="13">
        <v>0</v>
      </c>
      <c r="R973" s="13">
        <v>0</v>
      </c>
      <c r="S973" s="13">
        <v>0</v>
      </c>
      <c r="T973" s="13">
        <v>0</v>
      </c>
      <c r="U973" s="9">
        <v>1</v>
      </c>
      <c r="V973" s="9">
        <v>0</v>
      </c>
      <c r="W973" s="15">
        <f t="shared" si="30"/>
        <v>-2.7419690598291218</v>
      </c>
      <c r="X973" s="16">
        <f t="shared" si="31"/>
        <v>6.0541813122760281E-2</v>
      </c>
      <c r="Y973"/>
    </row>
    <row r="974" spans="2:25">
      <c r="B974" s="9">
        <v>1</v>
      </c>
      <c r="C974" s="3">
        <v>0</v>
      </c>
      <c r="D974" s="9">
        <v>1</v>
      </c>
      <c r="E974" s="3">
        <v>0</v>
      </c>
      <c r="F974" s="14">
        <v>0</v>
      </c>
      <c r="G974" s="13">
        <v>0</v>
      </c>
      <c r="H974" s="13">
        <v>1</v>
      </c>
      <c r="I974" s="13">
        <v>0</v>
      </c>
      <c r="J974" s="13">
        <v>0</v>
      </c>
      <c r="K974" s="13">
        <v>0</v>
      </c>
      <c r="L974" s="13">
        <v>0</v>
      </c>
      <c r="M974" s="13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0</v>
      </c>
      <c r="S974" s="13">
        <v>1</v>
      </c>
      <c r="T974" s="13">
        <v>0</v>
      </c>
      <c r="U974" s="9">
        <v>1</v>
      </c>
      <c r="V974" s="9">
        <v>0</v>
      </c>
      <c r="W974" s="15">
        <f t="shared" si="30"/>
        <v>-4.2856564130910169</v>
      </c>
      <c r="X974" s="16">
        <f t="shared" si="31"/>
        <v>1.357769202954732E-2</v>
      </c>
      <c r="Y974"/>
    </row>
    <row r="975" spans="2:25">
      <c r="B975" s="9">
        <v>0</v>
      </c>
      <c r="C975" s="3">
        <v>1</v>
      </c>
      <c r="D975" s="9">
        <v>0</v>
      </c>
      <c r="E975" s="3">
        <v>0</v>
      </c>
      <c r="F975" s="14">
        <v>0</v>
      </c>
      <c r="G975" s="13">
        <v>0</v>
      </c>
      <c r="H975" s="13">
        <v>1</v>
      </c>
      <c r="I975" s="13">
        <v>0</v>
      </c>
      <c r="J975" s="13">
        <v>0</v>
      </c>
      <c r="K975" s="13">
        <v>0</v>
      </c>
      <c r="L975" s="13">
        <v>0</v>
      </c>
      <c r="M975" s="13">
        <v>0</v>
      </c>
      <c r="N975" s="13">
        <v>0</v>
      </c>
      <c r="O975" s="13">
        <v>0</v>
      </c>
      <c r="P975" s="13">
        <v>0</v>
      </c>
      <c r="Q975" s="13">
        <v>0</v>
      </c>
      <c r="R975" s="13">
        <v>1</v>
      </c>
      <c r="S975" s="13">
        <v>0</v>
      </c>
      <c r="T975" s="13">
        <v>0</v>
      </c>
      <c r="U975" s="9">
        <v>1</v>
      </c>
      <c r="V975" s="9">
        <v>0</v>
      </c>
      <c r="W975" s="15">
        <f t="shared" si="30"/>
        <v>-1.134305456337886</v>
      </c>
      <c r="X975" s="16">
        <f t="shared" si="31"/>
        <v>0.24336741965769842</v>
      </c>
      <c r="Y975"/>
    </row>
    <row r="976" spans="2:25">
      <c r="B976" s="9">
        <v>1</v>
      </c>
      <c r="C976" s="3">
        <v>0</v>
      </c>
      <c r="D976" s="9">
        <v>0</v>
      </c>
      <c r="E976" s="3">
        <v>1</v>
      </c>
      <c r="F976" s="14">
        <v>0</v>
      </c>
      <c r="G976" s="13">
        <v>0</v>
      </c>
      <c r="H976" s="13">
        <v>0</v>
      </c>
      <c r="I976" s="13">
        <v>0</v>
      </c>
      <c r="J976" s="13">
        <v>0</v>
      </c>
      <c r="K976" s="13">
        <v>0</v>
      </c>
      <c r="L976" s="13">
        <v>0</v>
      </c>
      <c r="M976" s="13">
        <v>0</v>
      </c>
      <c r="N976" s="13">
        <v>0</v>
      </c>
      <c r="O976" s="13">
        <v>0</v>
      </c>
      <c r="P976" s="13">
        <v>0</v>
      </c>
      <c r="Q976" s="13">
        <v>0</v>
      </c>
      <c r="R976" s="13">
        <v>0</v>
      </c>
      <c r="S976" s="13">
        <v>0</v>
      </c>
      <c r="T976" s="13">
        <v>0</v>
      </c>
      <c r="U976" s="9">
        <v>1</v>
      </c>
      <c r="V976" s="9">
        <v>0</v>
      </c>
      <c r="W976" s="15">
        <f t="shared" si="30"/>
        <v>-0.72145616970982751</v>
      </c>
      <c r="X976" s="16">
        <f t="shared" si="31"/>
        <v>0.3270724050667928</v>
      </c>
      <c r="Y976"/>
    </row>
    <row r="977" spans="2:25">
      <c r="B977" s="9">
        <v>0</v>
      </c>
      <c r="C977" s="3">
        <v>1</v>
      </c>
      <c r="D977" s="9">
        <v>1</v>
      </c>
      <c r="E977" s="3">
        <v>0</v>
      </c>
      <c r="F977" s="14">
        <v>0</v>
      </c>
      <c r="G977" s="13">
        <v>0</v>
      </c>
      <c r="H977" s="13">
        <v>0</v>
      </c>
      <c r="I977" s="13">
        <v>0</v>
      </c>
      <c r="J977" s="13">
        <v>0</v>
      </c>
      <c r="K977" s="13">
        <v>0</v>
      </c>
      <c r="L977" s="13">
        <v>0</v>
      </c>
      <c r="M977" s="13">
        <v>0</v>
      </c>
      <c r="N977" s="13">
        <v>0</v>
      </c>
      <c r="O977" s="13">
        <v>0</v>
      </c>
      <c r="P977" s="13">
        <v>0</v>
      </c>
      <c r="Q977" s="13">
        <v>1</v>
      </c>
      <c r="R977" s="13">
        <v>0</v>
      </c>
      <c r="S977" s="13">
        <v>0</v>
      </c>
      <c r="T977" s="13">
        <v>0</v>
      </c>
      <c r="U977" s="9">
        <v>1</v>
      </c>
      <c r="V977" s="9">
        <v>0</v>
      </c>
      <c r="W977" s="15">
        <f t="shared" si="30"/>
        <v>0.98856090070014579</v>
      </c>
      <c r="X977" s="16">
        <f t="shared" si="31"/>
        <v>0.72880357959900799</v>
      </c>
      <c r="Y977"/>
    </row>
    <row r="978" spans="2:25">
      <c r="B978" s="9">
        <v>0</v>
      </c>
      <c r="C978" s="3">
        <v>1</v>
      </c>
      <c r="D978" s="9">
        <v>1</v>
      </c>
      <c r="E978" s="3">
        <v>0</v>
      </c>
      <c r="F978" s="14">
        <v>0</v>
      </c>
      <c r="G978" s="13">
        <v>0</v>
      </c>
      <c r="H978" s="13">
        <v>0</v>
      </c>
      <c r="I978" s="13">
        <v>0</v>
      </c>
      <c r="J978" s="13">
        <v>0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3">
        <v>0</v>
      </c>
      <c r="Q978" s="13">
        <v>0</v>
      </c>
      <c r="R978" s="13">
        <v>0</v>
      </c>
      <c r="S978" s="13">
        <v>0</v>
      </c>
      <c r="T978" s="13">
        <v>0</v>
      </c>
      <c r="U978" s="9">
        <v>1</v>
      </c>
      <c r="V978" s="9">
        <v>0</v>
      </c>
      <c r="W978" s="15">
        <f t="shared" si="30"/>
        <v>-0.56875541735043522</v>
      </c>
      <c r="X978" s="16">
        <f t="shared" si="31"/>
        <v>0.36152405537062321</v>
      </c>
      <c r="Y978"/>
    </row>
    <row r="979" spans="2:25">
      <c r="B979" s="9">
        <v>0</v>
      </c>
      <c r="C979" s="3">
        <v>1</v>
      </c>
      <c r="D979" s="9">
        <v>0</v>
      </c>
      <c r="E979" s="3">
        <v>1</v>
      </c>
      <c r="F979" s="14">
        <v>0</v>
      </c>
      <c r="G979" s="13">
        <v>1</v>
      </c>
      <c r="H979" s="13">
        <v>0</v>
      </c>
      <c r="I979" s="13">
        <v>0</v>
      </c>
      <c r="J979" s="13">
        <v>0</v>
      </c>
      <c r="K979" s="13">
        <v>0</v>
      </c>
      <c r="L979" s="13">
        <v>0</v>
      </c>
      <c r="M979" s="13">
        <v>0</v>
      </c>
      <c r="N979" s="13">
        <v>0</v>
      </c>
      <c r="O979" s="13">
        <v>0</v>
      </c>
      <c r="P979" s="13">
        <v>1</v>
      </c>
      <c r="Q979" s="13">
        <v>0</v>
      </c>
      <c r="R979" s="13">
        <v>0</v>
      </c>
      <c r="S979" s="13">
        <v>0</v>
      </c>
      <c r="T979" s="13">
        <v>0</v>
      </c>
      <c r="U979" s="9">
        <v>1</v>
      </c>
      <c r="V979" s="9">
        <v>0</v>
      </c>
      <c r="W979" s="15">
        <f t="shared" si="30"/>
        <v>-4.5901812804293698</v>
      </c>
      <c r="X979" s="16">
        <f t="shared" si="31"/>
        <v>1.004901034055208E-2</v>
      </c>
      <c r="Y979"/>
    </row>
    <row r="980" spans="2:25">
      <c r="B980" s="9">
        <v>1</v>
      </c>
      <c r="C980" s="3">
        <v>0</v>
      </c>
      <c r="D980" s="9">
        <v>1</v>
      </c>
      <c r="E980" s="3">
        <v>0</v>
      </c>
      <c r="F980" s="14">
        <v>0</v>
      </c>
      <c r="G980" s="13">
        <v>0</v>
      </c>
      <c r="H980" s="13">
        <v>0</v>
      </c>
      <c r="I980" s="13">
        <v>0</v>
      </c>
      <c r="J980" s="13">
        <v>0</v>
      </c>
      <c r="K980" s="13">
        <v>0</v>
      </c>
      <c r="L980" s="13">
        <v>0</v>
      </c>
      <c r="M980" s="13">
        <v>0</v>
      </c>
      <c r="N980" s="13">
        <v>0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  <c r="T980" s="13">
        <v>0</v>
      </c>
      <c r="U980" s="9">
        <v>1</v>
      </c>
      <c r="V980" s="9">
        <v>0</v>
      </c>
      <c r="W980" s="15">
        <f t="shared" si="30"/>
        <v>-0.90207270407112472</v>
      </c>
      <c r="X980" s="16">
        <f t="shared" si="31"/>
        <v>0.28862474235914876</v>
      </c>
      <c r="Y980"/>
    </row>
    <row r="981" spans="2:25">
      <c r="B981" s="9">
        <v>0</v>
      </c>
      <c r="C981" s="3">
        <v>1</v>
      </c>
      <c r="D981" s="9">
        <v>1</v>
      </c>
      <c r="E981" s="3">
        <v>0</v>
      </c>
      <c r="F981" s="14">
        <v>0</v>
      </c>
      <c r="G981" s="13">
        <v>0</v>
      </c>
      <c r="H981" s="13">
        <v>0</v>
      </c>
      <c r="I981" s="13">
        <v>0</v>
      </c>
      <c r="J981" s="13">
        <v>0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1</v>
      </c>
      <c r="T981" s="13">
        <v>0</v>
      </c>
      <c r="U981" s="9">
        <v>1</v>
      </c>
      <c r="V981" s="9">
        <v>0</v>
      </c>
      <c r="W981" s="15">
        <f t="shared" si="30"/>
        <v>-1.931826236251033</v>
      </c>
      <c r="X981" s="16">
        <f t="shared" si="31"/>
        <v>0.12654858114613241</v>
      </c>
      <c r="Y981"/>
    </row>
    <row r="982" spans="2:25">
      <c r="B982" s="9">
        <v>0</v>
      </c>
      <c r="C982" s="3">
        <v>0</v>
      </c>
      <c r="D982" s="9">
        <v>0</v>
      </c>
      <c r="E982" s="3">
        <v>1</v>
      </c>
      <c r="F982" s="14">
        <v>0</v>
      </c>
      <c r="G982" s="13">
        <v>0</v>
      </c>
      <c r="H982" s="13">
        <v>0</v>
      </c>
      <c r="I982" s="13">
        <v>0</v>
      </c>
      <c r="J982" s="13">
        <v>0</v>
      </c>
      <c r="K982" s="13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0</v>
      </c>
      <c r="Q982" s="13">
        <v>0</v>
      </c>
      <c r="R982" s="13">
        <v>0</v>
      </c>
      <c r="S982" s="13">
        <v>1</v>
      </c>
      <c r="T982" s="13">
        <v>0</v>
      </c>
      <c r="U982" s="9">
        <v>1</v>
      </c>
      <c r="V982" s="9">
        <v>0</v>
      </c>
      <c r="W982" s="15">
        <f t="shared" si="30"/>
        <v>-1.7879481684871545</v>
      </c>
      <c r="X982" s="16">
        <f t="shared" si="31"/>
        <v>0.1433244682915768</v>
      </c>
      <c r="Y982"/>
    </row>
    <row r="983" spans="2:25">
      <c r="B983" s="9">
        <v>0</v>
      </c>
      <c r="C983" s="3">
        <v>0</v>
      </c>
      <c r="D983" s="9">
        <v>1</v>
      </c>
      <c r="E983" s="3">
        <v>0</v>
      </c>
      <c r="F983" s="14">
        <v>0</v>
      </c>
      <c r="G983" s="13">
        <v>0</v>
      </c>
      <c r="H983" s="13">
        <v>0</v>
      </c>
      <c r="I983" s="13">
        <v>0</v>
      </c>
      <c r="J983" s="13">
        <v>0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  <c r="T983" s="13">
        <v>0</v>
      </c>
      <c r="U983" s="9">
        <v>1</v>
      </c>
      <c r="V983" s="9">
        <v>0</v>
      </c>
      <c r="W983" s="15">
        <f t="shared" si="30"/>
        <v>-0.60549388394785408</v>
      </c>
      <c r="X983" s="16">
        <f t="shared" si="31"/>
        <v>0.35308778786650041</v>
      </c>
      <c r="Y983"/>
    </row>
    <row r="984" spans="2:25">
      <c r="B984" s="9">
        <v>1</v>
      </c>
      <c r="C984" s="3">
        <v>0</v>
      </c>
      <c r="D984" s="9">
        <v>0</v>
      </c>
      <c r="E984" s="3">
        <v>1</v>
      </c>
      <c r="F984" s="14">
        <v>0</v>
      </c>
      <c r="G984" s="13">
        <v>0</v>
      </c>
      <c r="H984" s="13">
        <v>0</v>
      </c>
      <c r="I984" s="13">
        <v>0</v>
      </c>
      <c r="J984" s="13">
        <v>0</v>
      </c>
      <c r="K984" s="13">
        <v>0</v>
      </c>
      <c r="L984" s="13">
        <v>0</v>
      </c>
      <c r="M984" s="13">
        <v>0</v>
      </c>
      <c r="N984" s="13">
        <v>1</v>
      </c>
      <c r="O984" s="13">
        <v>1</v>
      </c>
      <c r="P984" s="13">
        <v>0</v>
      </c>
      <c r="Q984" s="13">
        <v>0</v>
      </c>
      <c r="R984" s="13">
        <v>0</v>
      </c>
      <c r="S984" s="13">
        <v>0</v>
      </c>
      <c r="T984" s="13">
        <v>0</v>
      </c>
      <c r="U984" s="9">
        <v>1</v>
      </c>
      <c r="V984" s="9">
        <v>0</v>
      </c>
      <c r="W984" s="15">
        <f t="shared" si="30"/>
        <v>2.5248146825585134</v>
      </c>
      <c r="X984" s="16">
        <f t="shared" si="31"/>
        <v>0.92586321552732098</v>
      </c>
      <c r="Y984"/>
    </row>
    <row r="985" spans="2:25">
      <c r="B985" s="9">
        <v>0</v>
      </c>
      <c r="C985" s="3">
        <v>1</v>
      </c>
      <c r="D985" s="9">
        <v>1</v>
      </c>
      <c r="E985" s="3">
        <v>0</v>
      </c>
      <c r="F985" s="14">
        <v>0</v>
      </c>
      <c r="G985" s="13">
        <v>0</v>
      </c>
      <c r="H985" s="13">
        <v>0</v>
      </c>
      <c r="I985" s="13">
        <v>0</v>
      </c>
      <c r="J985" s="13">
        <v>0</v>
      </c>
      <c r="K985" s="13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0</v>
      </c>
      <c r="Q985" s="13">
        <v>0</v>
      </c>
      <c r="R985" s="13">
        <v>1</v>
      </c>
      <c r="S985" s="13">
        <v>0</v>
      </c>
      <c r="T985" s="13">
        <v>0</v>
      </c>
      <c r="U985" s="9">
        <v>1</v>
      </c>
      <c r="V985" s="9">
        <v>0</v>
      </c>
      <c r="W985" s="15">
        <f t="shared" si="30"/>
        <v>0.73136544733157749</v>
      </c>
      <c r="X985" s="16">
        <f t="shared" si="31"/>
        <v>0.6751048390511305</v>
      </c>
      <c r="Y985"/>
    </row>
    <row r="986" spans="2:25">
      <c r="B986" s="9">
        <v>1</v>
      </c>
      <c r="C986" s="3">
        <v>0</v>
      </c>
      <c r="D986" s="9">
        <v>0</v>
      </c>
      <c r="E986" s="3">
        <v>0</v>
      </c>
      <c r="F986" s="14">
        <v>0</v>
      </c>
      <c r="G986" s="13">
        <v>1</v>
      </c>
      <c r="H986" s="13">
        <v>0</v>
      </c>
      <c r="I986" s="13">
        <v>0</v>
      </c>
      <c r="J986" s="13">
        <v>0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1</v>
      </c>
      <c r="Q986" s="13">
        <v>0</v>
      </c>
      <c r="R986" s="13">
        <v>0</v>
      </c>
      <c r="S986" s="13">
        <v>1</v>
      </c>
      <c r="T986" s="13">
        <v>0</v>
      </c>
      <c r="U986" s="9">
        <v>1</v>
      </c>
      <c r="V986" s="9">
        <v>0</v>
      </c>
      <c r="W986" s="15">
        <f t="shared" si="30"/>
        <v>-6.3123439339621239</v>
      </c>
      <c r="X986" s="16">
        <f t="shared" si="31"/>
        <v>1.8104930491849101E-3</v>
      </c>
      <c r="Y986"/>
    </row>
    <row r="987" spans="2:25">
      <c r="B987" s="9">
        <v>0</v>
      </c>
      <c r="C987" s="3">
        <v>1</v>
      </c>
      <c r="D987" s="9">
        <v>0</v>
      </c>
      <c r="E987" s="3">
        <v>0</v>
      </c>
      <c r="F987" s="14">
        <v>0</v>
      </c>
      <c r="G987" s="13">
        <v>0</v>
      </c>
      <c r="H987" s="13">
        <v>0</v>
      </c>
      <c r="I987" s="13">
        <v>0</v>
      </c>
      <c r="J987" s="13">
        <v>0</v>
      </c>
      <c r="K987" s="13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0</v>
      </c>
      <c r="S987" s="13">
        <v>0</v>
      </c>
      <c r="T987" s="13">
        <v>0</v>
      </c>
      <c r="U987" s="9">
        <v>1</v>
      </c>
      <c r="V987" s="9">
        <v>0</v>
      </c>
      <c r="W987" s="15">
        <f t="shared" si="30"/>
        <v>-0.41391343090060456</v>
      </c>
      <c r="X987" s="16">
        <f t="shared" si="31"/>
        <v>0.39797412610304883</v>
      </c>
      <c r="Y987"/>
    </row>
    <row r="988" spans="2:25">
      <c r="B988" s="9">
        <v>0</v>
      </c>
      <c r="C988" s="3">
        <v>1</v>
      </c>
      <c r="D988" s="9">
        <v>0</v>
      </c>
      <c r="E988" s="3">
        <v>1</v>
      </c>
      <c r="F988" s="14">
        <v>0</v>
      </c>
      <c r="G988" s="13">
        <v>0</v>
      </c>
      <c r="H988" s="13">
        <v>0</v>
      </c>
      <c r="I988" s="13">
        <v>0</v>
      </c>
      <c r="J988" s="13">
        <v>0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1</v>
      </c>
      <c r="S988" s="13">
        <v>0</v>
      </c>
      <c r="T988" s="13">
        <v>0</v>
      </c>
      <c r="U988" s="9">
        <v>1</v>
      </c>
      <c r="V988" s="9">
        <v>0</v>
      </c>
      <c r="W988" s="15">
        <f t="shared" si="30"/>
        <v>0.91198198169287481</v>
      </c>
      <c r="X988" s="16">
        <f t="shared" si="31"/>
        <v>0.71340556623183471</v>
      </c>
      <c r="Y988"/>
    </row>
    <row r="989" spans="2:25">
      <c r="B989" s="9">
        <v>1</v>
      </c>
      <c r="C989" s="3">
        <v>0</v>
      </c>
      <c r="D989" s="9">
        <v>0</v>
      </c>
      <c r="E989" s="3">
        <v>1</v>
      </c>
      <c r="F989" s="14">
        <v>0</v>
      </c>
      <c r="G989" s="13">
        <v>0</v>
      </c>
      <c r="H989" s="13">
        <v>0</v>
      </c>
      <c r="I989" s="13">
        <v>0</v>
      </c>
      <c r="J989" s="13">
        <v>0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13">
        <v>0</v>
      </c>
      <c r="T989" s="13">
        <v>0</v>
      </c>
      <c r="U989" s="9">
        <v>1</v>
      </c>
      <c r="V989" s="9">
        <v>0</v>
      </c>
      <c r="W989" s="15">
        <f t="shared" si="30"/>
        <v>-0.72145616970982751</v>
      </c>
      <c r="X989" s="16">
        <f t="shared" si="31"/>
        <v>0.3270724050667928</v>
      </c>
      <c r="Y989"/>
    </row>
    <row r="990" spans="2:25">
      <c r="B990" s="9">
        <v>0</v>
      </c>
      <c r="C990" s="3">
        <v>1</v>
      </c>
      <c r="D990" s="9">
        <v>0</v>
      </c>
      <c r="E990" s="3">
        <v>1</v>
      </c>
      <c r="F990" s="14">
        <v>0</v>
      </c>
      <c r="G990" s="13">
        <v>0</v>
      </c>
      <c r="H990" s="13">
        <v>0</v>
      </c>
      <c r="I990" s="13">
        <v>0</v>
      </c>
      <c r="J990" s="13">
        <v>0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0</v>
      </c>
      <c r="Q990" s="13">
        <v>0</v>
      </c>
      <c r="R990" s="13">
        <v>0</v>
      </c>
      <c r="S990" s="13">
        <v>0</v>
      </c>
      <c r="T990" s="13">
        <v>0</v>
      </c>
      <c r="U990" s="9">
        <v>1</v>
      </c>
      <c r="V990" s="9">
        <v>0</v>
      </c>
      <c r="W990" s="15">
        <f t="shared" si="30"/>
        <v>-0.38813888298913796</v>
      </c>
      <c r="X990" s="16">
        <f t="shared" si="31"/>
        <v>0.40416540690293051</v>
      </c>
      <c r="Y990"/>
    </row>
    <row r="991" spans="2:25">
      <c r="B991" s="9">
        <v>1</v>
      </c>
      <c r="C991" s="3">
        <v>0</v>
      </c>
      <c r="D991" s="9">
        <v>0</v>
      </c>
      <c r="E991" s="3">
        <v>1</v>
      </c>
      <c r="F991" s="14">
        <v>0</v>
      </c>
      <c r="G991" s="13">
        <v>0</v>
      </c>
      <c r="H991" s="13">
        <v>0</v>
      </c>
      <c r="I991" s="13">
        <v>0</v>
      </c>
      <c r="J991" s="13">
        <v>0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3">
        <v>0</v>
      </c>
      <c r="Q991" s="13">
        <v>0</v>
      </c>
      <c r="R991" s="13">
        <v>0</v>
      </c>
      <c r="S991" s="13">
        <v>0</v>
      </c>
      <c r="T991" s="13">
        <v>0</v>
      </c>
      <c r="U991" s="9">
        <v>1</v>
      </c>
      <c r="V991" s="9">
        <v>0</v>
      </c>
      <c r="W991" s="15">
        <f t="shared" si="30"/>
        <v>-0.72145616970982751</v>
      </c>
      <c r="X991" s="16">
        <f t="shared" si="31"/>
        <v>0.3270724050667928</v>
      </c>
      <c r="Y991"/>
    </row>
    <row r="992" spans="2:25">
      <c r="B992" s="9">
        <v>0</v>
      </c>
      <c r="C992" s="3">
        <v>1</v>
      </c>
      <c r="D992" s="9">
        <v>1</v>
      </c>
      <c r="E992" s="3">
        <v>0</v>
      </c>
      <c r="F992" s="14">
        <v>0</v>
      </c>
      <c r="G992" s="13">
        <v>0</v>
      </c>
      <c r="H992" s="13">
        <v>0</v>
      </c>
      <c r="I992" s="13">
        <v>0</v>
      </c>
      <c r="J992" s="13">
        <v>0</v>
      </c>
      <c r="K992" s="13">
        <v>0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3">
        <v>0</v>
      </c>
      <c r="R992" s="13">
        <v>1</v>
      </c>
      <c r="S992" s="13">
        <v>0</v>
      </c>
      <c r="T992" s="13">
        <v>0</v>
      </c>
      <c r="U992" s="9">
        <v>1</v>
      </c>
      <c r="V992" s="9">
        <v>0</v>
      </c>
      <c r="W992" s="15">
        <f t="shared" si="30"/>
        <v>0.73136544733157749</v>
      </c>
      <c r="X992" s="16">
        <f t="shared" si="31"/>
        <v>0.6751048390511305</v>
      </c>
      <c r="Y992"/>
    </row>
    <row r="993" spans="2:25">
      <c r="B993" s="9">
        <v>1</v>
      </c>
      <c r="C993" s="3">
        <v>0</v>
      </c>
      <c r="D993" s="9">
        <v>1</v>
      </c>
      <c r="E993" s="3">
        <v>0</v>
      </c>
      <c r="F993" s="14">
        <v>0</v>
      </c>
      <c r="G993" s="13">
        <v>0</v>
      </c>
      <c r="H993" s="13">
        <v>0</v>
      </c>
      <c r="I993" s="13">
        <v>0</v>
      </c>
      <c r="J993" s="13">
        <v>0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0</v>
      </c>
      <c r="S993" s="13">
        <v>1</v>
      </c>
      <c r="T993" s="13">
        <v>0</v>
      </c>
      <c r="U993" s="9">
        <v>1</v>
      </c>
      <c r="V993" s="9">
        <v>0</v>
      </c>
      <c r="W993" s="15">
        <f t="shared" si="30"/>
        <v>-2.2651435229717225</v>
      </c>
      <c r="X993" s="16">
        <f t="shared" si="31"/>
        <v>9.4051196122874714E-2</v>
      </c>
      <c r="Y993"/>
    </row>
    <row r="994" spans="2:25">
      <c r="B994" s="9">
        <v>1</v>
      </c>
      <c r="C994" s="3">
        <v>0</v>
      </c>
      <c r="D994" s="9">
        <v>1</v>
      </c>
      <c r="E994" s="3">
        <v>0</v>
      </c>
      <c r="F994" s="14">
        <v>0</v>
      </c>
      <c r="G994" s="13">
        <v>0</v>
      </c>
      <c r="H994" s="13">
        <v>1</v>
      </c>
      <c r="I994" s="13">
        <v>0</v>
      </c>
      <c r="J994" s="13">
        <v>0</v>
      </c>
      <c r="K994" s="13">
        <v>0</v>
      </c>
      <c r="L994" s="13">
        <v>0</v>
      </c>
      <c r="M994" s="13">
        <v>0</v>
      </c>
      <c r="N994" s="13">
        <v>0</v>
      </c>
      <c r="O994" s="13">
        <v>0</v>
      </c>
      <c r="P994" s="13">
        <v>0</v>
      </c>
      <c r="Q994" s="13">
        <v>0</v>
      </c>
      <c r="R994" s="13">
        <v>0</v>
      </c>
      <c r="S994" s="13">
        <v>0</v>
      </c>
      <c r="T994" s="13">
        <v>0</v>
      </c>
      <c r="U994" s="9">
        <v>1</v>
      </c>
      <c r="V994" s="9">
        <v>0</v>
      </c>
      <c r="W994" s="15">
        <f t="shared" si="30"/>
        <v>-2.9225855941904193</v>
      </c>
      <c r="X994" s="16">
        <f t="shared" si="31"/>
        <v>5.1048303103897769E-2</v>
      </c>
      <c r="Y994"/>
    </row>
    <row r="995" spans="2:25">
      <c r="B995" s="9">
        <v>0</v>
      </c>
      <c r="C995" s="3">
        <v>1</v>
      </c>
      <c r="D995" s="9">
        <v>0</v>
      </c>
      <c r="E995" s="3">
        <v>1</v>
      </c>
      <c r="F995" s="14">
        <v>0</v>
      </c>
      <c r="G995" s="13">
        <v>1</v>
      </c>
      <c r="H995" s="13">
        <v>0</v>
      </c>
      <c r="I995" s="13">
        <v>0</v>
      </c>
      <c r="J995" s="13">
        <v>1</v>
      </c>
      <c r="K995" s="13">
        <v>0</v>
      </c>
      <c r="L995" s="13">
        <v>0</v>
      </c>
      <c r="M995" s="13">
        <v>0</v>
      </c>
      <c r="N995" s="13">
        <v>0</v>
      </c>
      <c r="O995" s="13">
        <v>0</v>
      </c>
      <c r="P995" s="13">
        <v>0</v>
      </c>
      <c r="Q995" s="13">
        <v>0</v>
      </c>
      <c r="R995" s="13">
        <v>0</v>
      </c>
      <c r="S995" s="13">
        <v>0</v>
      </c>
      <c r="T995" s="13">
        <v>0</v>
      </c>
      <c r="U995" s="9">
        <v>1</v>
      </c>
      <c r="V995" s="9">
        <v>0</v>
      </c>
      <c r="W995" s="15">
        <f t="shared" si="30"/>
        <v>-0.6228451135095171</v>
      </c>
      <c r="X995" s="16">
        <f t="shared" si="31"/>
        <v>0.3491346516485978</v>
      </c>
      <c r="Y995"/>
    </row>
    <row r="996" spans="2:25">
      <c r="B996" s="9">
        <v>0</v>
      </c>
      <c r="C996" s="3">
        <v>0</v>
      </c>
      <c r="D996" s="9">
        <v>0</v>
      </c>
      <c r="E996" s="3">
        <v>0</v>
      </c>
      <c r="F996" s="14">
        <v>0</v>
      </c>
      <c r="G996" s="13">
        <v>1</v>
      </c>
      <c r="H996" s="13">
        <v>1</v>
      </c>
      <c r="I996" s="13">
        <v>0</v>
      </c>
      <c r="J996" s="13">
        <v>1</v>
      </c>
      <c r="K996" s="13">
        <v>0</v>
      </c>
      <c r="L996" s="13">
        <v>0</v>
      </c>
      <c r="M996" s="13">
        <v>0</v>
      </c>
      <c r="N996" s="13">
        <v>0</v>
      </c>
      <c r="O996" s="13">
        <v>0</v>
      </c>
      <c r="P996" s="13">
        <v>1</v>
      </c>
      <c r="Q996" s="13">
        <v>0</v>
      </c>
      <c r="R996" s="13">
        <v>0</v>
      </c>
      <c r="S996" s="13">
        <v>1</v>
      </c>
      <c r="T996" s="13">
        <v>0</v>
      </c>
      <c r="U996" s="9">
        <v>1</v>
      </c>
      <c r="V996" s="9">
        <v>0</v>
      </c>
      <c r="W996" s="15">
        <f t="shared" si="30"/>
        <v>-5.4989802750633112</v>
      </c>
      <c r="X996" s="16">
        <f t="shared" si="31"/>
        <v>4.0742733351101365E-3</v>
      </c>
      <c r="Y996"/>
    </row>
    <row r="997" spans="2:25">
      <c r="B997" s="9">
        <v>0</v>
      </c>
      <c r="C997" s="3">
        <v>0</v>
      </c>
      <c r="D997" s="9">
        <v>1</v>
      </c>
      <c r="E997" s="3">
        <v>0</v>
      </c>
      <c r="F997" s="14">
        <v>0</v>
      </c>
      <c r="G997" s="13">
        <v>0</v>
      </c>
      <c r="H997" s="13">
        <v>0</v>
      </c>
      <c r="I997" s="13">
        <v>0</v>
      </c>
      <c r="J997" s="13">
        <v>0</v>
      </c>
      <c r="K997" s="13">
        <v>0</v>
      </c>
      <c r="L997" s="13">
        <v>0</v>
      </c>
      <c r="M997" s="13">
        <v>1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>
        <v>0</v>
      </c>
      <c r="U997" s="9">
        <v>1</v>
      </c>
      <c r="V997" s="9">
        <v>0</v>
      </c>
      <c r="W997" s="15">
        <f t="shared" si="30"/>
        <v>1.2546716816722001</v>
      </c>
      <c r="X997" s="16">
        <f t="shared" si="31"/>
        <v>0.77810750390041739</v>
      </c>
      <c r="Y997"/>
    </row>
    <row r="998" spans="2:25">
      <c r="B998" s="9">
        <v>1</v>
      </c>
      <c r="C998" s="3">
        <v>0</v>
      </c>
      <c r="D998" s="9">
        <v>1</v>
      </c>
      <c r="E998" s="3">
        <v>0</v>
      </c>
      <c r="F998" s="14">
        <v>0</v>
      </c>
      <c r="G998" s="13">
        <v>0</v>
      </c>
      <c r="H998" s="13">
        <v>0</v>
      </c>
      <c r="I998" s="13">
        <v>0</v>
      </c>
      <c r="J998" s="13">
        <v>0</v>
      </c>
      <c r="K998" s="13">
        <v>0</v>
      </c>
      <c r="L998" s="13">
        <v>0</v>
      </c>
      <c r="M998" s="13">
        <v>0</v>
      </c>
      <c r="N998" s="13">
        <v>0</v>
      </c>
      <c r="O998" s="13">
        <v>0</v>
      </c>
      <c r="P998" s="13">
        <v>0</v>
      </c>
      <c r="Q998" s="13">
        <v>0</v>
      </c>
      <c r="R998" s="13">
        <v>0</v>
      </c>
      <c r="S998" s="13">
        <v>0</v>
      </c>
      <c r="T998" s="13">
        <v>0</v>
      </c>
      <c r="U998" s="9">
        <v>1</v>
      </c>
      <c r="V998" s="9">
        <v>0</v>
      </c>
      <c r="W998" s="15">
        <f t="shared" si="30"/>
        <v>-0.90207270407112472</v>
      </c>
      <c r="X998" s="16">
        <f t="shared" si="31"/>
        <v>0.28862474235914876</v>
      </c>
      <c r="Y998"/>
    </row>
    <row r="999" spans="2:25">
      <c r="B999" s="9">
        <v>1</v>
      </c>
      <c r="C999" s="3">
        <v>0</v>
      </c>
      <c r="D999" s="9">
        <v>1</v>
      </c>
      <c r="E999" s="3">
        <v>0</v>
      </c>
      <c r="F999" s="14">
        <v>0</v>
      </c>
      <c r="G999" s="13">
        <v>0</v>
      </c>
      <c r="H999" s="13">
        <v>1</v>
      </c>
      <c r="I999" s="13">
        <v>0</v>
      </c>
      <c r="J999" s="13">
        <v>0</v>
      </c>
      <c r="K999" s="13">
        <v>0</v>
      </c>
      <c r="L999" s="13">
        <v>0</v>
      </c>
      <c r="M999" s="13">
        <v>0</v>
      </c>
      <c r="N999" s="13">
        <v>1</v>
      </c>
      <c r="O999" s="13">
        <v>0</v>
      </c>
      <c r="P999" s="13">
        <v>0</v>
      </c>
      <c r="Q999" s="13">
        <v>0</v>
      </c>
      <c r="R999" s="13">
        <v>0</v>
      </c>
      <c r="S999" s="13">
        <v>0</v>
      </c>
      <c r="T999" s="13">
        <v>0</v>
      </c>
      <c r="U999" s="9">
        <v>1</v>
      </c>
      <c r="V999" s="9">
        <v>0</v>
      </c>
      <c r="W999" s="15">
        <f t="shared" si="30"/>
        <v>-1.1372778513282262</v>
      </c>
      <c r="X999" s="16">
        <f t="shared" si="31"/>
        <v>0.24282050127963148</v>
      </c>
      <c r="Y999"/>
    </row>
    <row r="1000" spans="2:25">
      <c r="B1000" s="9">
        <v>1</v>
      </c>
      <c r="C1000" s="3">
        <v>0</v>
      </c>
      <c r="D1000" s="9">
        <v>0</v>
      </c>
      <c r="E1000" s="3">
        <v>1</v>
      </c>
      <c r="F1000" s="14">
        <v>0</v>
      </c>
      <c r="G1000" s="13">
        <v>0</v>
      </c>
      <c r="H1000" s="13">
        <v>0</v>
      </c>
      <c r="I1000" s="13">
        <v>0</v>
      </c>
      <c r="J1000" s="13">
        <v>0</v>
      </c>
      <c r="K1000" s="13">
        <v>0</v>
      </c>
      <c r="L1000" s="13">
        <v>0</v>
      </c>
      <c r="M1000" s="13">
        <v>0</v>
      </c>
      <c r="N1000" s="13">
        <v>0</v>
      </c>
      <c r="O1000" s="13">
        <v>0</v>
      </c>
      <c r="P1000" s="13">
        <v>0</v>
      </c>
      <c r="Q1000" s="13">
        <v>0</v>
      </c>
      <c r="R1000" s="13">
        <v>0</v>
      </c>
      <c r="S1000" s="13">
        <v>0</v>
      </c>
      <c r="T1000" s="13">
        <v>0</v>
      </c>
      <c r="U1000" s="9">
        <v>1</v>
      </c>
      <c r="V1000" s="9">
        <v>0</v>
      </c>
      <c r="W1000" s="15">
        <f t="shared" si="30"/>
        <v>-0.72145616970982751</v>
      </c>
      <c r="X1000" s="16">
        <f t="shared" si="31"/>
        <v>0.3270724050667928</v>
      </c>
      <c r="Y1000"/>
    </row>
    <row r="1001" spans="2:25">
      <c r="B1001" s="9">
        <v>0</v>
      </c>
      <c r="C1001" s="3">
        <v>1</v>
      </c>
      <c r="D1001" s="9">
        <v>0</v>
      </c>
      <c r="E1001" s="3">
        <v>1</v>
      </c>
      <c r="F1001" s="14">
        <v>0</v>
      </c>
      <c r="G1001" s="13">
        <v>0</v>
      </c>
      <c r="H1001" s="13">
        <v>0</v>
      </c>
      <c r="I1001" s="13">
        <v>0</v>
      </c>
      <c r="J1001" s="13">
        <v>0</v>
      </c>
      <c r="K1001" s="13">
        <v>0</v>
      </c>
      <c r="L1001" s="13">
        <v>0</v>
      </c>
      <c r="M1001" s="13">
        <v>0</v>
      </c>
      <c r="N1001" s="13">
        <v>0</v>
      </c>
      <c r="O1001" s="13">
        <v>0</v>
      </c>
      <c r="P1001" s="13">
        <v>0</v>
      </c>
      <c r="Q1001" s="13">
        <v>0</v>
      </c>
      <c r="R1001" s="13">
        <v>0</v>
      </c>
      <c r="S1001" s="13">
        <v>0</v>
      </c>
      <c r="T1001" s="13">
        <v>0</v>
      </c>
      <c r="U1001" s="9">
        <v>1</v>
      </c>
      <c r="V1001" s="9">
        <v>0</v>
      </c>
      <c r="W1001" s="15">
        <f t="shared" si="30"/>
        <v>-0.38813888298913796</v>
      </c>
      <c r="X1001" s="16">
        <f t="shared" si="31"/>
        <v>0.40416540690293051</v>
      </c>
      <c r="Y1001"/>
    </row>
    <row r="1002" spans="2:25">
      <c r="B1002" s="9">
        <v>1</v>
      </c>
      <c r="C1002" s="3">
        <v>0</v>
      </c>
      <c r="D1002" s="9">
        <v>1</v>
      </c>
      <c r="E1002" s="3">
        <v>0</v>
      </c>
      <c r="F1002" s="14">
        <v>0</v>
      </c>
      <c r="G1002" s="13">
        <v>0</v>
      </c>
      <c r="H1002" s="13">
        <v>1</v>
      </c>
      <c r="I1002" s="13">
        <v>0</v>
      </c>
      <c r="J1002" s="13">
        <v>0</v>
      </c>
      <c r="K1002" s="13">
        <v>0</v>
      </c>
      <c r="L1002" s="13">
        <v>0</v>
      </c>
      <c r="M1002" s="13">
        <v>0</v>
      </c>
      <c r="N1002" s="13">
        <v>0</v>
      </c>
      <c r="O1002" s="13">
        <v>0</v>
      </c>
      <c r="P1002" s="13">
        <v>0</v>
      </c>
      <c r="Q1002" s="13">
        <v>0</v>
      </c>
      <c r="R1002" s="13">
        <v>0</v>
      </c>
      <c r="S1002" s="13">
        <v>0</v>
      </c>
      <c r="T1002" s="13">
        <v>0</v>
      </c>
      <c r="U1002" s="9">
        <v>1</v>
      </c>
      <c r="V1002" s="9">
        <v>0</v>
      </c>
      <c r="W1002" s="15">
        <f t="shared" si="30"/>
        <v>-2.9225855941904193</v>
      </c>
      <c r="X1002" s="16">
        <f t="shared" si="31"/>
        <v>5.1048303103897769E-2</v>
      </c>
      <c r="Y1002"/>
    </row>
    <row r="1003" spans="2:25">
      <c r="B1003" s="9">
        <v>0</v>
      </c>
      <c r="C1003" s="3">
        <v>0</v>
      </c>
      <c r="D1003" s="9">
        <v>1</v>
      </c>
      <c r="E1003" s="3">
        <v>0</v>
      </c>
      <c r="F1003" s="14">
        <v>0</v>
      </c>
      <c r="G1003" s="13">
        <v>0</v>
      </c>
      <c r="H1003" s="13">
        <v>0</v>
      </c>
      <c r="I1003" s="13">
        <v>0</v>
      </c>
      <c r="J1003" s="13">
        <v>0</v>
      </c>
      <c r="K1003" s="13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0</v>
      </c>
      <c r="Q1003" s="13">
        <v>0</v>
      </c>
      <c r="R1003" s="13">
        <v>0</v>
      </c>
      <c r="S1003" s="13">
        <v>0</v>
      </c>
      <c r="T1003" s="13">
        <v>0</v>
      </c>
      <c r="U1003" s="9">
        <v>1</v>
      </c>
      <c r="V1003" s="9">
        <v>0</v>
      </c>
      <c r="W1003" s="15">
        <f t="shared" si="30"/>
        <v>-0.60549388394785408</v>
      </c>
      <c r="X1003" s="16">
        <f t="shared" si="31"/>
        <v>0.35308778786650041</v>
      </c>
      <c r="Y1003"/>
    </row>
    <row r="1004" spans="2:25">
      <c r="B1004" s="9">
        <v>1</v>
      </c>
      <c r="C1004" s="3">
        <v>0</v>
      </c>
      <c r="D1004" s="9">
        <v>0</v>
      </c>
      <c r="E1004" s="3">
        <v>1</v>
      </c>
      <c r="F1004" s="14">
        <v>0</v>
      </c>
      <c r="G1004" s="13">
        <v>0</v>
      </c>
      <c r="H1004" s="13">
        <v>0</v>
      </c>
      <c r="I1004" s="13">
        <v>0</v>
      </c>
      <c r="J1004" s="13">
        <v>0</v>
      </c>
      <c r="K1004" s="13">
        <v>0</v>
      </c>
      <c r="L1004" s="13">
        <v>0</v>
      </c>
      <c r="M1004" s="13">
        <v>1</v>
      </c>
      <c r="N1004" s="13">
        <v>0</v>
      </c>
      <c r="O1004" s="13">
        <v>0</v>
      </c>
      <c r="P1004" s="13">
        <v>0</v>
      </c>
      <c r="Q1004" s="13">
        <v>0</v>
      </c>
      <c r="R1004" s="13">
        <v>0</v>
      </c>
      <c r="S1004" s="13">
        <v>0</v>
      </c>
      <c r="T1004" s="13">
        <v>1</v>
      </c>
      <c r="U1004" s="9">
        <v>1</v>
      </c>
      <c r="V1004" s="9">
        <v>0</v>
      </c>
      <c r="W1004" s="15">
        <f t="shared" si="30"/>
        <v>3.2640361376928122</v>
      </c>
      <c r="X1004" s="16">
        <f t="shared" si="31"/>
        <v>0.9631742190009519</v>
      </c>
      <c r="Y1004"/>
    </row>
  </sheetData>
  <conditionalFormatting sqref="F2:T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:T1004">
    <cfRule type="cellIs" dxfId="5" priority="3" operator="greaterThan">
      <formula>0.5</formula>
    </cfRule>
  </conditionalFormatting>
  <conditionalFormatting sqref="B2:C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E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T2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8">
      <colorScale>
        <cfvo type="min"/>
        <cfvo type="max"/>
        <color rgb="FFFCFCFF"/>
        <color rgb="FF63BE7B"/>
      </colorScale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tabSelected="1" workbookViewId="0">
      <selection activeCell="M13" sqref="M13"/>
    </sheetView>
  </sheetViews>
  <sheetFormatPr baseColWidth="10" defaultRowHeight="15" x14ac:dyDescent="0"/>
  <cols>
    <col min="1" max="1" width="13" customWidth="1"/>
    <col min="3" max="3" width="21.33203125" customWidth="1"/>
    <col min="4" max="4" width="15.6640625" customWidth="1"/>
    <col min="5" max="5" width="17.1640625" customWidth="1"/>
  </cols>
  <sheetData>
    <row r="1" spans="1:6">
      <c r="A1" t="s">
        <v>41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</row>
    <row r="2" spans="1:6">
      <c r="A2" s="1">
        <f>MIN('MyTest Set'!V2:V1001)</f>
        <v>-0.43117828968295752</v>
      </c>
      <c r="B2">
        <v>-0.43</v>
      </c>
      <c r="C2">
        <f>COUNTIFS('MyTest Set'!V$2:V$1001,"&gt;=" &amp; MyPerf!B2,'MyTest Set'!U$2:U$1001, "=1") / COUNTIF('MyTest Set'!V$2:V$1001,"&gt;=" &amp; MyPerf!B2)</f>
        <v>6.006006006006006E-2</v>
      </c>
      <c r="D2">
        <f>COUNTIFS('MyTest Set'!V$2:V$1001,"&lt;" &amp; MyPerf!B2,'MyTest Set'!U$2:U$1001,"=0")/COUNTIF('MyTest Set'!U$2:U$1001,"=0")</f>
        <v>1.0638297872340426E-3</v>
      </c>
      <c r="E2">
        <f>1-D2</f>
        <v>0.99893617021276593</v>
      </c>
      <c r="F2">
        <f>COUNTIFS('MyTest Set'!V$2:V$1001,"&gt;=" &amp; MyPerf!B2,'MyTest Set'!U$2:U$1001, "=1") / COUNTIF('MyTest Set'!U$2:U$1001, "=1")</f>
        <v>1</v>
      </c>
    </row>
    <row r="3" spans="1:6">
      <c r="B3">
        <v>-0.4</v>
      </c>
      <c r="C3">
        <f>COUNTIFS('MyTest Set'!V$2:V$1001,"&gt;=" &amp; MyPerf!B3,'MyTest Set'!U$2:U$1001, "=1") / COUNTIF('MyTest Set'!V$2:V$1001,"&gt;=" &amp; MyPerf!B3)</f>
        <v>6.006006006006006E-2</v>
      </c>
      <c r="D3">
        <f>COUNTIFS('MyTest Set'!V$2:V$1001,"&lt;" &amp; MyPerf!B3,'MyTest Set'!U$2:U$1001,"=0")/COUNTIF('MyTest Set'!U$2:U$1001,"=0")</f>
        <v>1.0638297872340426E-3</v>
      </c>
      <c r="E3">
        <f t="shared" ref="E3:E37" si="0">1-D3</f>
        <v>0.99893617021276593</v>
      </c>
      <c r="F3">
        <f>COUNTIFS('MyTest Set'!V$2:V$1001,"&gt;=" &amp; MyPerf!B3,'MyTest Set'!U$2:U$1001, "=1") / COUNTIF('MyTest Set'!U$2:U$1001, "=1")</f>
        <v>1</v>
      </c>
    </row>
    <row r="4" spans="1:6">
      <c r="A4" t="s">
        <v>42</v>
      </c>
      <c r="B4">
        <v>-0.35</v>
      </c>
      <c r="C4">
        <f>COUNTIFS('MyTest Set'!V$2:V$1001,"&gt;=" &amp; MyPerf!B4,'MyTest Set'!U$2:U$1001, "=1") / COUNTIF('MyTest Set'!V$2:V$1001,"&gt;=" &amp; MyPerf!B4)</f>
        <v>6.0606060606060608E-2</v>
      </c>
      <c r="D4">
        <f>COUNTIFS('MyTest Set'!V$2:V$1001,"&lt;" &amp; MyPerf!B4,'MyTest Set'!U$2:U$1001,"=0")/COUNTIF('MyTest Set'!U$2:U$1001,"=0")</f>
        <v>1.0638297872340425E-2</v>
      </c>
      <c r="E4">
        <f t="shared" si="0"/>
        <v>0.98936170212765961</v>
      </c>
      <c r="F4">
        <f>COUNTIFS('MyTest Set'!V$2:V$1001,"&gt;=" &amp; MyPerf!B4,'MyTest Set'!U$2:U$1001, "=1") / COUNTIF('MyTest Set'!U$2:U$1001, "=1")</f>
        <v>1</v>
      </c>
    </row>
    <row r="5" spans="1:6">
      <c r="A5" s="1">
        <f>MAX('MyTest Set'!V2:V1001)</f>
        <v>1.289396185993734</v>
      </c>
      <c r="B5">
        <v>-0.3</v>
      </c>
      <c r="C5">
        <f>COUNTIFS('MyTest Set'!V$2:V$1001,"&gt;=" &amp; MyPerf!B5,'MyTest Set'!U$2:U$1001, "=1") / COUNTIF('MyTest Set'!V$2:V$1001,"&gt;=" &amp; MyPerf!B5)</f>
        <v>6.0728744939271252E-2</v>
      </c>
      <c r="D5">
        <f>COUNTIFS('MyTest Set'!V$2:V$1001,"&lt;" &amp; MyPerf!B5,'MyTest Set'!U$2:U$1001,"=0")/COUNTIF('MyTest Set'!U$2:U$1001,"=0")</f>
        <v>1.276595744680851E-2</v>
      </c>
      <c r="E5">
        <f t="shared" si="0"/>
        <v>0.98723404255319147</v>
      </c>
      <c r="F5">
        <f>COUNTIFS('MyTest Set'!V$2:V$1001,"&gt;=" &amp; MyPerf!B5,'MyTest Set'!U$2:U$1001, "=1") / COUNTIF('MyTest Set'!U$2:U$1001, "=1")</f>
        <v>1</v>
      </c>
    </row>
    <row r="6" spans="1:6">
      <c r="B6">
        <v>-0.25</v>
      </c>
      <c r="C6">
        <f>COUNTIFS('MyTest Set'!V$2:V$1001,"&gt;=" &amp; MyPerf!B6,'MyTest Set'!U$2:U$1001, "=1") / COUNTIF('MyTest Set'!V$2:V$1001,"&gt;=" &amp; MyPerf!B6)</f>
        <v>6.097560975609756E-2</v>
      </c>
      <c r="D6">
        <f>COUNTIFS('MyTest Set'!V$2:V$1001,"&lt;" &amp; MyPerf!B6,'MyTest Set'!U$2:U$1001,"=0")/COUNTIF('MyTest Set'!U$2:U$1001,"=0")</f>
        <v>1.7021276595744681E-2</v>
      </c>
      <c r="E6">
        <f t="shared" si="0"/>
        <v>0.98297872340425529</v>
      </c>
      <c r="F6">
        <f>COUNTIFS('MyTest Set'!V$2:V$1001,"&gt;=" &amp; MyPerf!B6,'MyTest Set'!U$2:U$1001, "=1") / COUNTIF('MyTest Set'!U$2:U$1001, "=1")</f>
        <v>1</v>
      </c>
    </row>
    <row r="7" spans="1:6">
      <c r="B7">
        <v>-0.2</v>
      </c>
      <c r="C7">
        <f>COUNTIFS('MyTest Set'!V$2:V$1001,"&gt;=" &amp; MyPerf!B7,'MyTest Set'!U$2:U$1001, "=1") / COUNTIF('MyTest Set'!V$2:V$1001,"&gt;=" &amp; MyPerf!B7)</f>
        <v>6.1919504643962849E-2</v>
      </c>
      <c r="D7">
        <f>COUNTIFS('MyTest Set'!V$2:V$1001,"&lt;" &amp; MyPerf!B7,'MyTest Set'!U$2:U$1001,"=0")/COUNTIF('MyTest Set'!U$2:U$1001,"=0")</f>
        <v>3.2978723404255318E-2</v>
      </c>
      <c r="E7">
        <f t="shared" si="0"/>
        <v>0.96702127659574466</v>
      </c>
      <c r="F7">
        <f>COUNTIFS('MyTest Set'!V$2:V$1001,"&gt;=" &amp; MyPerf!B7,'MyTest Set'!U$2:U$1001, "=1") / COUNTIF('MyTest Set'!U$2:U$1001, "=1")</f>
        <v>1</v>
      </c>
    </row>
    <row r="8" spans="1:6">
      <c r="B8">
        <v>-0.15</v>
      </c>
      <c r="C8">
        <f>COUNTIFS('MyTest Set'!V$2:V$1001,"&gt;=" &amp; MyPerf!B8,'MyTest Set'!U$2:U$1001, "=1") / COUNTIF('MyTest Set'!V$2:V$1001,"&gt;=" &amp; MyPerf!B8)</f>
        <v>6.2959076600209857E-2</v>
      </c>
      <c r="D8">
        <f>COUNTIFS('MyTest Set'!V$2:V$1001,"&lt;" &amp; MyPerf!B8,'MyTest Set'!U$2:U$1001,"=0")/COUNTIF('MyTest Set'!U$2:U$1001,"=0")</f>
        <v>0.05</v>
      </c>
      <c r="E8">
        <f t="shared" si="0"/>
        <v>0.95</v>
      </c>
      <c r="F8">
        <f>COUNTIFS('MyTest Set'!V$2:V$1001,"&gt;=" &amp; MyPerf!B8,'MyTest Set'!U$2:U$1001, "=1") / COUNTIF('MyTest Set'!U$2:U$1001, "=1")</f>
        <v>1</v>
      </c>
    </row>
    <row r="9" spans="1:6">
      <c r="B9">
        <v>-0.1</v>
      </c>
      <c r="C9">
        <f>COUNTIFS('MyTest Set'!V$2:V$1001,"&gt;=" &amp; MyPerf!B9,'MyTest Set'!U$2:U$1001, "=1") / COUNTIF('MyTest Set'!V$2:V$1001,"&gt;=" &amp; MyPerf!B9)</f>
        <v>6.4239828693790149E-2</v>
      </c>
      <c r="D9">
        <f>COUNTIFS('MyTest Set'!V$2:V$1001,"&lt;" &amp; MyPerf!B9,'MyTest Set'!U$2:U$1001,"=0")/COUNTIF('MyTest Set'!U$2:U$1001,"=0")</f>
        <v>7.0212765957446813E-2</v>
      </c>
      <c r="E9">
        <f t="shared" si="0"/>
        <v>0.92978723404255315</v>
      </c>
      <c r="F9">
        <f>COUNTIFS('MyTest Set'!V$2:V$1001,"&gt;=" &amp; MyPerf!B9,'MyTest Set'!U$2:U$1001, "=1") / COUNTIF('MyTest Set'!U$2:U$1001, "=1")</f>
        <v>1</v>
      </c>
    </row>
    <row r="10" spans="1:6">
      <c r="B10">
        <v>-0.05</v>
      </c>
      <c r="C10">
        <f>COUNTIFS('MyTest Set'!V$2:V$1001,"&gt;=" &amp; MyPerf!B10,'MyTest Set'!U$2:U$1001, "=1") / COUNTIF('MyTest Set'!V$2:V$1001,"&gt;=" &amp; MyPerf!B10)</f>
        <v>6.6666666666666666E-2</v>
      </c>
      <c r="D10">
        <f>COUNTIFS('MyTest Set'!V$2:V$1001,"&lt;" &amp; MyPerf!B10,'MyTest Set'!U$2:U$1001,"=0")/COUNTIF('MyTest Set'!U$2:U$1001,"=0")</f>
        <v>0.10638297872340426</v>
      </c>
      <c r="E10">
        <f t="shared" si="0"/>
        <v>0.8936170212765957</v>
      </c>
      <c r="F10">
        <f>COUNTIFS('MyTest Set'!V$2:V$1001,"&gt;=" &amp; MyPerf!B10,'MyTest Set'!U$2:U$1001, "=1") / COUNTIF('MyTest Set'!U$2:U$1001, "=1")</f>
        <v>1</v>
      </c>
    </row>
    <row r="11" spans="1:6">
      <c r="B11">
        <v>0</v>
      </c>
      <c r="C11">
        <f>COUNTIFS('MyTest Set'!V$2:V$1001,"&gt;=" &amp; MyPerf!B11,'MyTest Set'!U$2:U$1001, "=1") / COUNTIF('MyTest Set'!V$2:V$1001,"&gt;=" &amp; MyPerf!B11)</f>
        <v>6.8259385665529013E-2</v>
      </c>
      <c r="D11">
        <f>COUNTIFS('MyTest Set'!V$2:V$1001,"&lt;" &amp; MyPerf!B11,'MyTest Set'!U$2:U$1001,"=0")/COUNTIF('MyTest Set'!U$2:U$1001,"=0")</f>
        <v>0.12872340425531914</v>
      </c>
      <c r="E11">
        <f t="shared" si="0"/>
        <v>0.87127659574468086</v>
      </c>
      <c r="F11">
        <f>COUNTIFS('MyTest Set'!V$2:V$1001,"&gt;=" &amp; MyPerf!B11,'MyTest Set'!U$2:U$1001, "=1") / COUNTIF('MyTest Set'!U$2:U$1001, "=1")</f>
        <v>1</v>
      </c>
    </row>
    <row r="12" spans="1:6">
      <c r="B12">
        <v>0.05</v>
      </c>
      <c r="C12">
        <f>COUNTIFS('MyTest Set'!V$2:V$1001,"&gt;=" &amp; MyPerf!B12,'MyTest Set'!U$2:U$1001, "=1") / COUNTIF('MyTest Set'!V$2:V$1001,"&gt;=" &amp; MyPerf!B12)</f>
        <v>7.1951219512195116E-2</v>
      </c>
      <c r="D12">
        <f>COUNTIFS('MyTest Set'!V$2:V$1001,"&lt;" &amp; MyPerf!B12,'MyTest Set'!U$2:U$1001,"=0")/COUNTIF('MyTest Set'!U$2:U$1001,"=0")</f>
        <v>0.19042553191489361</v>
      </c>
      <c r="E12">
        <f t="shared" si="0"/>
        <v>0.80957446808510636</v>
      </c>
      <c r="F12">
        <f>COUNTIFS('MyTest Set'!V$2:V$1001,"&gt;=" &amp; MyPerf!B12,'MyTest Set'!U$2:U$1001, "=1") / COUNTIF('MyTest Set'!U$2:U$1001, "=1")</f>
        <v>0.98333333333333328</v>
      </c>
    </row>
    <row r="13" spans="1:6">
      <c r="B13">
        <v>0.1</v>
      </c>
      <c r="C13">
        <f>COUNTIFS('MyTest Set'!V$2:V$1001,"&gt;=" &amp; MyPerf!B13,'MyTest Set'!U$2:U$1001, "=1") / COUNTIF('MyTest Set'!V$2:V$1001,"&gt;=" &amp; MyPerf!B13)</f>
        <v>7.6723016905071523E-2</v>
      </c>
      <c r="D13">
        <f>COUNTIFS('MyTest Set'!V$2:V$1001,"&lt;" &amp; MyPerf!B13,'MyTest Set'!U$2:U$1001,"=0")/COUNTIF('MyTest Set'!U$2:U$1001,"=0")</f>
        <v>0.24468085106382978</v>
      </c>
      <c r="E13">
        <f t="shared" si="0"/>
        <v>0.75531914893617025</v>
      </c>
      <c r="F13">
        <f>COUNTIFS('MyTest Set'!V$2:V$1001,"&gt;=" &amp; MyPerf!B13,'MyTest Set'!U$2:U$1001, "=1") / COUNTIF('MyTest Set'!U$2:U$1001, "=1")</f>
        <v>0.98333333333333328</v>
      </c>
    </row>
    <row r="14" spans="1:6">
      <c r="B14">
        <v>0.15</v>
      </c>
      <c r="C14">
        <f>COUNTIFS('MyTest Set'!V$2:V$1001,"&gt;=" &amp; MyPerf!B14,'MyTest Set'!U$2:U$1001, "=1") / COUNTIF('MyTest Set'!V$2:V$1001,"&gt;=" &amp; MyPerf!B14)</f>
        <v>8.060109289617487E-2</v>
      </c>
      <c r="D14">
        <f>COUNTIFS('MyTest Set'!V$2:V$1001,"&lt;" &amp; MyPerf!B14,'MyTest Set'!U$2:U$1001,"=0")/COUNTIF('MyTest Set'!U$2:U$1001,"=0")</f>
        <v>0.28404255319148936</v>
      </c>
      <c r="E14">
        <f t="shared" si="0"/>
        <v>0.71595744680851059</v>
      </c>
      <c r="F14">
        <f>COUNTIFS('MyTest Set'!V$2:V$1001,"&gt;=" &amp; MyPerf!B14,'MyTest Set'!U$2:U$1001, "=1") / COUNTIF('MyTest Set'!U$2:U$1001, "=1")</f>
        <v>0.98333333333333328</v>
      </c>
    </row>
    <row r="15" spans="1:6">
      <c r="B15">
        <v>0.2</v>
      </c>
      <c r="C15">
        <f>COUNTIFS('MyTest Set'!V$2:V$1001,"&gt;=" &amp; MyPerf!B15,'MyTest Set'!U$2:U$1001, "=1") / COUNTIF('MyTest Set'!V$2:V$1001,"&gt;=" &amp; MyPerf!B15)</f>
        <v>8.7278106508875741E-2</v>
      </c>
      <c r="D15">
        <f>COUNTIFS('MyTest Set'!V$2:V$1001,"&lt;" &amp; MyPerf!B15,'MyTest Set'!U$2:U$1001,"=0")/COUNTIF('MyTest Set'!U$2:U$1001,"=0")</f>
        <v>0.34361702127659577</v>
      </c>
      <c r="E15">
        <f t="shared" si="0"/>
        <v>0.65638297872340423</v>
      </c>
      <c r="F15">
        <f>COUNTIFS('MyTest Set'!V$2:V$1001,"&gt;=" &amp; MyPerf!B15,'MyTest Set'!U$2:U$1001, "=1") / COUNTIF('MyTest Set'!U$2:U$1001, "=1")</f>
        <v>0.98333333333333328</v>
      </c>
    </row>
    <row r="16" spans="1:6">
      <c r="B16">
        <v>0.25</v>
      </c>
      <c r="C16">
        <f>COUNTIFS('MyTest Set'!V$2:V$1001,"&gt;=" &amp; MyPerf!B16,'MyTest Set'!U$2:U$1001, "=1") / COUNTIF('MyTest Set'!V$2:V$1001,"&gt;=" &amp; MyPerf!B16)</f>
        <v>9.7972972972972971E-2</v>
      </c>
      <c r="D16">
        <f>COUNTIFS('MyTest Set'!V$2:V$1001,"&lt;" &amp; MyPerf!B16,'MyTest Set'!U$2:U$1001,"=0")/COUNTIF('MyTest Set'!U$2:U$1001,"=0")</f>
        <v>0.43191489361702129</v>
      </c>
      <c r="E16">
        <f t="shared" si="0"/>
        <v>0.56808510638297871</v>
      </c>
      <c r="F16">
        <f>COUNTIFS('MyTest Set'!V$2:V$1001,"&gt;=" &amp; MyPerf!B16,'MyTest Set'!U$2:U$1001, "=1") / COUNTIF('MyTest Set'!U$2:U$1001, "=1")</f>
        <v>0.96666666666666667</v>
      </c>
    </row>
    <row r="17" spans="2:6">
      <c r="B17">
        <v>0.3</v>
      </c>
      <c r="C17">
        <f>COUNTIFS('MyTest Set'!V$2:V$1001,"&gt;=" &amp; MyPerf!B17,'MyTest Set'!U$2:U$1001, "=1") / COUNTIF('MyTest Set'!V$2:V$1001,"&gt;=" &amp; MyPerf!B17)</f>
        <v>0.11336032388663968</v>
      </c>
      <c r="D17">
        <f>COUNTIFS('MyTest Set'!V$2:V$1001,"&lt;" &amp; MyPerf!B17,'MyTest Set'!U$2:U$1001,"=0")/COUNTIF('MyTest Set'!U$2:U$1001,"=0")</f>
        <v>0.53404255319148941</v>
      </c>
      <c r="E17">
        <f t="shared" si="0"/>
        <v>0.46595744680851059</v>
      </c>
      <c r="F17">
        <f>COUNTIFS('MyTest Set'!V$2:V$1001,"&gt;=" &amp; MyPerf!B17,'MyTest Set'!U$2:U$1001, "=1") / COUNTIF('MyTest Set'!U$2:U$1001, "=1")</f>
        <v>0.93333333333333335</v>
      </c>
    </row>
    <row r="18" spans="2:6">
      <c r="B18">
        <v>0.35</v>
      </c>
      <c r="C18">
        <f>COUNTIFS('MyTest Set'!V$2:V$1001,"&gt;=" &amp; MyPerf!B18,'MyTest Set'!U$2:U$1001, "=1") / COUNTIF('MyTest Set'!V$2:V$1001,"&gt;=" &amp; MyPerf!B18)</f>
        <v>0.1396508728179551</v>
      </c>
      <c r="D18">
        <f>COUNTIFS('MyTest Set'!V$2:V$1001,"&lt;" &amp; MyPerf!B18,'MyTest Set'!U$2:U$1001,"=0")/COUNTIF('MyTest Set'!U$2:U$1001,"=0")</f>
        <v>0.63297872340425532</v>
      </c>
      <c r="E18">
        <f t="shared" si="0"/>
        <v>0.36702127659574468</v>
      </c>
      <c r="F18">
        <f>COUNTIFS('MyTest Set'!V$2:V$1001,"&gt;=" &amp; MyPerf!B18,'MyTest Set'!U$2:U$1001, "=1") / COUNTIF('MyTest Set'!U$2:U$1001, "=1")</f>
        <v>0.93333333333333335</v>
      </c>
    </row>
    <row r="19" spans="2:6">
      <c r="B19">
        <v>0.4</v>
      </c>
      <c r="C19">
        <f>COUNTIFS('MyTest Set'!V$2:V$1001,"&gt;=" &amp; MyPerf!B19,'MyTest Set'!U$2:U$1001, "=1") / COUNTIF('MyTest Set'!V$2:V$1001,"&gt;=" &amp; MyPerf!B19)</f>
        <v>0.15697674418604651</v>
      </c>
      <c r="D19">
        <f>COUNTIFS('MyTest Set'!V$2:V$1001,"&lt;" &amp; MyPerf!B19,'MyTest Set'!U$2:U$1001,"=0")/COUNTIF('MyTest Set'!U$2:U$1001,"=0")</f>
        <v>0.69148936170212771</v>
      </c>
      <c r="E19">
        <f t="shared" si="0"/>
        <v>0.30851063829787229</v>
      </c>
      <c r="F19">
        <f>COUNTIFS('MyTest Set'!V$2:V$1001,"&gt;=" &amp; MyPerf!B19,'MyTest Set'!U$2:U$1001, "=1") / COUNTIF('MyTest Set'!U$2:U$1001, "=1")</f>
        <v>0.9</v>
      </c>
    </row>
    <row r="20" spans="2:6">
      <c r="B20">
        <v>0.45</v>
      </c>
      <c r="C20">
        <f>COUNTIFS('MyTest Set'!V$2:V$1001,"&gt;=" &amp; MyPerf!B20,'MyTest Set'!U$2:U$1001, "=1") / COUNTIF('MyTest Set'!V$2:V$1001,"&gt;=" &amp; MyPerf!B20)</f>
        <v>0.16556291390728478</v>
      </c>
      <c r="D20">
        <f>COUNTIFS('MyTest Set'!V$2:V$1001,"&lt;" &amp; MyPerf!B20,'MyTest Set'!U$2:U$1001,"=0")/COUNTIF('MyTest Set'!U$2:U$1001,"=0")</f>
        <v>0.73191489361702122</v>
      </c>
      <c r="E20">
        <f t="shared" si="0"/>
        <v>0.26808510638297878</v>
      </c>
      <c r="F20">
        <f>COUNTIFS('MyTest Set'!V$2:V$1001,"&gt;=" &amp; MyPerf!B20,'MyTest Set'!U$2:U$1001, "=1") / COUNTIF('MyTest Set'!U$2:U$1001, "=1")</f>
        <v>0.83333333333333337</v>
      </c>
    </row>
    <row r="21" spans="2:6">
      <c r="B21">
        <v>0.5</v>
      </c>
      <c r="C21">
        <f>COUNTIFS('MyTest Set'!V$2:V$1001,"&gt;=" &amp; MyPerf!B21,'MyTest Set'!U$2:U$1001, "=1") / COUNTIF('MyTest Set'!V$2:V$1001,"&gt;=" &amp; MyPerf!B21)</f>
        <v>0.23762376237623761</v>
      </c>
      <c r="D21">
        <f>COUNTIFS('MyTest Set'!V$2:V$1001,"&lt;" &amp; MyPerf!B21,'MyTest Set'!U$2:U$1001,"=0")/COUNTIF('MyTest Set'!U$2:U$1001,"=0")</f>
        <v>0.83617021276595749</v>
      </c>
      <c r="E21">
        <f t="shared" si="0"/>
        <v>0.16382978723404251</v>
      </c>
      <c r="F21">
        <f>COUNTIFS('MyTest Set'!V$2:V$1001,"&gt;=" &amp; MyPerf!B21,'MyTest Set'!U$2:U$1001, "=1") / COUNTIF('MyTest Set'!U$2:U$1001, "=1")</f>
        <v>0.8</v>
      </c>
    </row>
    <row r="22" spans="2:6">
      <c r="B22">
        <v>0.55000000000000004</v>
      </c>
      <c r="C22">
        <f>COUNTIFS('MyTest Set'!V$2:V$1001,"&gt;=" &amp; MyPerf!B22,'MyTest Set'!U$2:U$1001, "=1") / COUNTIF('MyTest Set'!V$2:V$1001,"&gt;=" &amp; MyPerf!B22)</f>
        <v>0.29530201342281881</v>
      </c>
      <c r="D22">
        <f>COUNTIFS('MyTest Set'!V$2:V$1001,"&lt;" &amp; MyPerf!B22,'MyTest Set'!U$2:U$1001,"=0")/COUNTIF('MyTest Set'!U$2:U$1001,"=0")</f>
        <v>0.88829787234042556</v>
      </c>
      <c r="E22">
        <f t="shared" si="0"/>
        <v>0.11170212765957444</v>
      </c>
      <c r="F22">
        <f>COUNTIFS('MyTest Set'!V$2:V$1001,"&gt;=" &amp; MyPerf!B22,'MyTest Set'!U$2:U$1001, "=1") / COUNTIF('MyTest Set'!U$2:U$1001, "=1")</f>
        <v>0.73333333333333328</v>
      </c>
    </row>
    <row r="23" spans="2:6">
      <c r="B23">
        <v>0.6</v>
      </c>
      <c r="C23">
        <f>COUNTIFS('MyTest Set'!V$2:V$1001,"&gt;=" &amp; MyPerf!B23,'MyTest Set'!U$2:U$1001, "=1") / COUNTIF('MyTest Set'!V$2:V$1001,"&gt;=" &amp; MyPerf!B23)</f>
        <v>0.40952380952380951</v>
      </c>
      <c r="D23">
        <f>COUNTIFS('MyTest Set'!V$2:V$1001,"&lt;" &amp; MyPerf!B23,'MyTest Set'!U$2:U$1001,"=0")/COUNTIF('MyTest Set'!U$2:U$1001,"=0")</f>
        <v>0.93404255319148932</v>
      </c>
      <c r="E23">
        <f t="shared" si="0"/>
        <v>6.5957446808510678E-2</v>
      </c>
      <c r="F23">
        <f>COUNTIFS('MyTest Set'!V$2:V$1001,"&gt;=" &amp; MyPerf!B23,'MyTest Set'!U$2:U$1001, "=1") / COUNTIF('MyTest Set'!U$2:U$1001, "=1")</f>
        <v>0.71666666666666667</v>
      </c>
    </row>
    <row r="24" spans="2:6">
      <c r="B24">
        <v>0.65</v>
      </c>
      <c r="C24">
        <f>COUNTIFS('MyTest Set'!V$2:V$1001,"&gt;=" &amp; MyPerf!B24,'MyTest Set'!U$2:U$1001, "=1") / COUNTIF('MyTest Set'!V$2:V$1001,"&gt;=" &amp; MyPerf!B24)</f>
        <v>0.45454545454545453</v>
      </c>
      <c r="D24">
        <f>COUNTIFS('MyTest Set'!V$2:V$1001,"&lt;" &amp; MyPerf!B24,'MyTest Set'!U$2:U$1001,"=0")/COUNTIF('MyTest Set'!U$2:U$1001,"=0")</f>
        <v>0.94893617021276599</v>
      </c>
      <c r="E24">
        <f t="shared" si="0"/>
        <v>5.1063829787234005E-2</v>
      </c>
      <c r="F24">
        <f>COUNTIFS('MyTest Set'!V$2:V$1001,"&gt;=" &amp; MyPerf!B24,'MyTest Set'!U$2:U$1001, "=1") / COUNTIF('MyTest Set'!U$2:U$1001, "=1")</f>
        <v>0.66666666666666663</v>
      </c>
    </row>
    <row r="25" spans="2:6">
      <c r="B25">
        <v>0.7</v>
      </c>
      <c r="C25">
        <f>COUNTIFS('MyTest Set'!V$2:V$1001,"&gt;=" &amp; MyPerf!B25,'MyTest Set'!U$2:U$1001, "=1") / COUNTIF('MyTest Set'!V$2:V$1001,"&gt;=" &amp; MyPerf!B25)</f>
        <v>0.546875</v>
      </c>
      <c r="D25">
        <f>COUNTIFS('MyTest Set'!V$2:V$1001,"&lt;" &amp; MyPerf!B25,'MyTest Set'!U$2:U$1001,"=0")/COUNTIF('MyTest Set'!U$2:U$1001,"=0")</f>
        <v>0.9691489361702128</v>
      </c>
      <c r="E25">
        <f t="shared" si="0"/>
        <v>3.0851063829787195E-2</v>
      </c>
      <c r="F25">
        <f>COUNTIFS('MyTest Set'!V$2:V$1001,"&gt;=" &amp; MyPerf!B25,'MyTest Set'!U$2:U$1001, "=1") / COUNTIF('MyTest Set'!U$2:U$1001, "=1")</f>
        <v>0.58333333333333337</v>
      </c>
    </row>
    <row r="26" spans="2:6">
      <c r="B26">
        <v>0.75</v>
      </c>
      <c r="C26">
        <f>COUNTIFS('MyTest Set'!V$2:V$1001,"&gt;=" &amp; MyPerf!B26,'MyTest Set'!U$2:U$1001, "=1") / COUNTIF('MyTest Set'!V$2:V$1001,"&gt;=" &amp; MyPerf!B26)</f>
        <v>0.625</v>
      </c>
      <c r="D26">
        <f>COUNTIFS('MyTest Set'!V$2:V$1001,"&lt;" &amp; MyPerf!B26,'MyTest Set'!U$2:U$1001,"=0")/COUNTIF('MyTest Set'!U$2:U$1001,"=0")</f>
        <v>0.98085106382978726</v>
      </c>
      <c r="E26">
        <f t="shared" si="0"/>
        <v>1.9148936170212738E-2</v>
      </c>
      <c r="F26">
        <f>COUNTIFS('MyTest Set'!V$2:V$1001,"&gt;=" &amp; MyPerf!B26,'MyTest Set'!U$2:U$1001, "=1") / COUNTIF('MyTest Set'!U$2:U$1001, "=1")</f>
        <v>0.5</v>
      </c>
    </row>
    <row r="27" spans="2:6">
      <c r="B27">
        <v>0.8</v>
      </c>
      <c r="C27">
        <f>COUNTIFS('MyTest Set'!V$2:V$1001,"&gt;=" &amp; MyPerf!B27,'MyTest Set'!U$2:U$1001, "=1") / COUNTIF('MyTest Set'!V$2:V$1001,"&gt;=" &amp; MyPerf!B27)</f>
        <v>0.69696969696969702</v>
      </c>
      <c r="D27">
        <f>COUNTIFS('MyTest Set'!V$2:V$1001,"&lt;" &amp; MyPerf!B27,'MyTest Set'!U$2:U$1001,"=0")/COUNTIF('MyTest Set'!U$2:U$1001,"=0")</f>
        <v>0.98936170212765961</v>
      </c>
      <c r="E27">
        <f t="shared" si="0"/>
        <v>1.0638297872340385E-2</v>
      </c>
      <c r="F27">
        <f>COUNTIFS('MyTest Set'!V$2:V$1001,"&gt;=" &amp; MyPerf!B27,'MyTest Set'!U$2:U$1001, "=1") / COUNTIF('MyTest Set'!U$2:U$1001, "=1")</f>
        <v>0.38333333333333336</v>
      </c>
    </row>
    <row r="28" spans="2:6">
      <c r="B28">
        <v>0.85</v>
      </c>
      <c r="C28">
        <f>COUNTIFS('MyTest Set'!V$2:V$1001,"&gt;=" &amp; MyPerf!B28,'MyTest Set'!U$2:U$1001, "=1") / COUNTIF('MyTest Set'!V$2:V$1001,"&gt;=" &amp; MyPerf!B28)</f>
        <v>0.91304347826086951</v>
      </c>
      <c r="D28">
        <f>COUNTIFS('MyTest Set'!V$2:V$1001,"&lt;" &amp; MyPerf!B28,'MyTest Set'!U$2:U$1001,"=0")/COUNTIF('MyTest Set'!U$2:U$1001,"=0")</f>
        <v>0.99787234042553197</v>
      </c>
      <c r="E28">
        <f t="shared" si="0"/>
        <v>2.1276595744680327E-3</v>
      </c>
      <c r="F28">
        <f>COUNTIFS('MyTest Set'!V$2:V$1001,"&gt;=" &amp; MyPerf!B28,'MyTest Set'!U$2:U$1001, "=1") / COUNTIF('MyTest Set'!U$2:U$1001, "=1")</f>
        <v>0.35</v>
      </c>
    </row>
    <row r="29" spans="2:6">
      <c r="B29">
        <v>0.9</v>
      </c>
      <c r="C29">
        <f>COUNTIFS('MyTest Set'!V$2:V$1001,"&gt;=" &amp; MyPerf!B29,'MyTest Set'!U$2:U$1001, "=1") / COUNTIF('MyTest Set'!V$2:V$1001,"&gt;=" &amp; MyPerf!B29)</f>
        <v>0.90909090909090906</v>
      </c>
      <c r="D29">
        <f>COUNTIFS('MyTest Set'!V$2:V$1001,"&lt;" &amp; MyPerf!B29,'MyTest Set'!U$2:U$1001,"=0")/COUNTIF('MyTest Set'!U$2:U$1001,"=0")</f>
        <v>0.99787234042553197</v>
      </c>
      <c r="E29">
        <f t="shared" si="0"/>
        <v>2.1276595744680327E-3</v>
      </c>
      <c r="F29">
        <f>COUNTIFS('MyTest Set'!V$2:V$1001,"&gt;=" &amp; MyPerf!B29,'MyTest Set'!U$2:U$1001, "=1") / COUNTIF('MyTest Set'!U$2:U$1001, "=1")</f>
        <v>0.33333333333333331</v>
      </c>
    </row>
    <row r="30" spans="2:6">
      <c r="B30">
        <v>0.95</v>
      </c>
      <c r="C30">
        <f>COUNTIFS('MyTest Set'!V$2:V$1001,"&gt;=" &amp; MyPerf!B30,'MyTest Set'!U$2:U$1001, "=1") / COUNTIF('MyTest Set'!V$2:V$1001,"&gt;=" &amp; MyPerf!B30)</f>
        <v>1</v>
      </c>
      <c r="D30">
        <f>COUNTIFS('MyTest Set'!V$2:V$1001,"&lt;" &amp; MyPerf!B30,'MyTest Set'!U$2:U$1001,"=0")/COUNTIF('MyTest Set'!U$2:U$1001,"=0")</f>
        <v>1</v>
      </c>
      <c r="E30">
        <f t="shared" si="0"/>
        <v>0</v>
      </c>
      <c r="F30">
        <f>COUNTIFS('MyTest Set'!V$2:V$1001,"&gt;=" &amp; MyPerf!B30,'MyTest Set'!U$2:U$1001, "=1") / COUNTIF('MyTest Set'!U$2:U$1001, "=1")</f>
        <v>0.31666666666666665</v>
      </c>
    </row>
    <row r="31" spans="2:6">
      <c r="B31">
        <v>1</v>
      </c>
      <c r="C31">
        <f>COUNTIFS('MyTest Set'!V$2:V$1001,"&gt;=" &amp; MyPerf!B31,'MyTest Set'!U$2:U$1001, "=1") / COUNTIF('MyTest Set'!V$2:V$1001,"&gt;=" &amp; MyPerf!B31)</f>
        <v>1</v>
      </c>
      <c r="D31">
        <f>COUNTIFS('MyTest Set'!V$2:V$1001,"&lt;" &amp; MyPerf!B31,'MyTest Set'!U$2:U$1001,"=0")/COUNTIF('MyTest Set'!U$2:U$1001,"=0")</f>
        <v>1</v>
      </c>
      <c r="E31">
        <f t="shared" si="0"/>
        <v>0</v>
      </c>
      <c r="F31">
        <f>COUNTIFS('MyTest Set'!V$2:V$1001,"&gt;=" &amp; MyPerf!B31,'MyTest Set'!U$2:U$1001, "=1") / COUNTIF('MyTest Set'!U$2:U$1001, "=1")</f>
        <v>0.23333333333333334</v>
      </c>
    </row>
    <row r="32" spans="2:6">
      <c r="B32">
        <v>1.05</v>
      </c>
      <c r="C32">
        <f>COUNTIFS('MyTest Set'!V$2:V$1001,"&gt;=" &amp; MyPerf!B32,'MyTest Set'!U$2:U$1001, "=1") / COUNTIF('MyTest Set'!V$2:V$1001,"&gt;=" &amp; MyPerf!B32)</f>
        <v>1</v>
      </c>
      <c r="D32">
        <f>COUNTIFS('MyTest Set'!V$2:V$1001,"&lt;" &amp; MyPerf!B32,'MyTest Set'!U$2:U$1001,"=0")/COUNTIF('MyTest Set'!U$2:U$1001,"=0")</f>
        <v>1</v>
      </c>
      <c r="E32">
        <f t="shared" si="0"/>
        <v>0</v>
      </c>
      <c r="F32">
        <f>COUNTIFS('MyTest Set'!V$2:V$1001,"&gt;=" &amp; MyPerf!B32,'MyTest Set'!U$2:U$1001, "=1") / COUNTIF('MyTest Set'!U$2:U$1001, "=1")</f>
        <v>0.2</v>
      </c>
    </row>
    <row r="33" spans="2:6">
      <c r="B33">
        <v>1.1000000000000001</v>
      </c>
      <c r="C33">
        <f>COUNTIFS('MyTest Set'!V$2:V$1001,"&gt;=" &amp; MyPerf!B33,'MyTest Set'!U$2:U$1001, "=1") / COUNTIF('MyTest Set'!V$2:V$1001,"&gt;=" &amp; MyPerf!B33)</f>
        <v>1</v>
      </c>
      <c r="D33">
        <f>COUNTIFS('MyTest Set'!V$2:V$1001,"&lt;" &amp; MyPerf!B33,'MyTest Set'!U$2:U$1001,"=0")/COUNTIF('MyTest Set'!U$2:U$1001,"=0")</f>
        <v>1</v>
      </c>
      <c r="E33">
        <f t="shared" si="0"/>
        <v>0</v>
      </c>
      <c r="F33">
        <f>COUNTIFS('MyTest Set'!V$2:V$1001,"&gt;=" &amp; MyPerf!B33,'MyTest Set'!U$2:U$1001, "=1") / COUNTIF('MyTest Set'!U$2:U$1001, "=1")</f>
        <v>0.11666666666666667</v>
      </c>
    </row>
    <row r="34" spans="2:6">
      <c r="B34">
        <v>1.1499999999999999</v>
      </c>
      <c r="C34">
        <f>COUNTIFS('MyTest Set'!V$2:V$1001,"&gt;=" &amp; MyPerf!B34,'MyTest Set'!U$2:U$1001, "=1") / COUNTIF('MyTest Set'!V$2:V$1001,"&gt;=" &amp; MyPerf!B34)</f>
        <v>1</v>
      </c>
      <c r="D34">
        <f>COUNTIFS('MyTest Set'!V$2:V$1001,"&lt;" &amp; MyPerf!B34,'MyTest Set'!U$2:U$1001,"=0")/COUNTIF('MyTest Set'!U$2:U$1001,"=0")</f>
        <v>1</v>
      </c>
      <c r="E34">
        <f t="shared" si="0"/>
        <v>0</v>
      </c>
      <c r="F34">
        <f>COUNTIFS('MyTest Set'!V$2:V$1001,"&gt;=" &amp; MyPerf!B34,'MyTest Set'!U$2:U$1001, "=1") / COUNTIF('MyTest Set'!U$2:U$1001, "=1")</f>
        <v>6.6666666666666666E-2</v>
      </c>
    </row>
    <row r="35" spans="2:6">
      <c r="B35">
        <v>1.2</v>
      </c>
      <c r="C35">
        <f>COUNTIFS('MyTest Set'!V$2:V$1001,"&gt;=" &amp; MyPerf!B35,'MyTest Set'!U$2:U$1001, "=1") / COUNTIF('MyTest Set'!V$2:V$1001,"&gt;=" &amp; MyPerf!B35)</f>
        <v>1</v>
      </c>
      <c r="D35">
        <f>COUNTIFS('MyTest Set'!V$2:V$1001,"&lt;" &amp; MyPerf!B35,'MyTest Set'!U$2:U$1001,"=0")/COUNTIF('MyTest Set'!U$2:U$1001,"=0")</f>
        <v>1</v>
      </c>
      <c r="E35">
        <f t="shared" si="0"/>
        <v>0</v>
      </c>
      <c r="F35">
        <f>COUNTIFS('MyTest Set'!V$2:V$1001,"&gt;=" &amp; MyPerf!B35,'MyTest Set'!U$2:U$1001, "=1") / COUNTIF('MyTest Set'!U$2:U$1001, "=1")</f>
        <v>1.6666666666666666E-2</v>
      </c>
    </row>
    <row r="36" spans="2:6">
      <c r="B36">
        <v>1.25</v>
      </c>
      <c r="C36">
        <f>COUNTIFS('MyTest Set'!V$2:V$1001,"&gt;=" &amp; MyPerf!B36,'MyTest Set'!U$2:U$1001, "=1") / COUNTIF('MyTest Set'!V$2:V$1001,"&gt;=" &amp; MyPerf!B36)</f>
        <v>1</v>
      </c>
      <c r="D36">
        <f>COUNTIFS('MyTest Set'!V$2:V$1001,"&lt;" &amp; MyPerf!B36,'MyTest Set'!U$2:U$1001,"=0")/COUNTIF('MyTest Set'!U$2:U$1001,"=0")</f>
        <v>1</v>
      </c>
      <c r="E36">
        <f t="shared" si="0"/>
        <v>0</v>
      </c>
      <c r="F36">
        <f>COUNTIFS('MyTest Set'!V$2:V$1001,"&gt;=" &amp; MyPerf!B36,'MyTest Set'!U$2:U$1001, "=1") / COUNTIF('MyTest Set'!U$2:U$1001, "=1")</f>
        <v>1.6666666666666666E-2</v>
      </c>
    </row>
    <row r="37" spans="2:6">
      <c r="B37">
        <v>1.3</v>
      </c>
      <c r="C37" t="e">
        <f>COUNTIFS('MyTest Set'!V$2:V$1001,"&gt;=" &amp; MyPerf!B37,'MyTest Set'!U$2:U$1001, "=1") / COUNTIF('MyTest Set'!V$2:V$1001,"&gt;=" &amp; MyPerf!B37)</f>
        <v>#DIV/0!</v>
      </c>
      <c r="D37">
        <f>COUNTIFS('MyTest Set'!V$2:V$1001,"&lt;" &amp; MyPerf!B37,'MyTest Set'!U$2:U$1001,"=0")/COUNTIF('MyTest Set'!U$2:U$1001,"=0")</f>
        <v>1</v>
      </c>
      <c r="E37">
        <f t="shared" si="0"/>
        <v>0</v>
      </c>
      <c r="F37">
        <f>COUNTIFS('MyTest Set'!V$2:V$1001,"&gt;=" &amp; MyPerf!B37,'MyTest Set'!U$2:U$1001, "=1") / COUNTIF('MyTest Set'!U$2:U$1001, "=1")</f>
        <v>0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3"/>
  <sheetViews>
    <sheetView topLeftCell="B1" zoomScale="94" zoomScaleNormal="94" zoomScalePageLayoutView="94" workbookViewId="0">
      <pane ySplit="1" topLeftCell="A2" activePane="bottomLeft" state="frozen"/>
      <selection pane="bottomLeft" activeCell="V1" sqref="V1:X1048576"/>
    </sheetView>
  </sheetViews>
  <sheetFormatPr baseColWidth="10" defaultColWidth="11" defaultRowHeight="15" x14ac:dyDescent="0"/>
  <cols>
    <col min="1" max="1" width="5.83203125" style="4" customWidth="1"/>
    <col min="2" max="2" width="7.1640625" style="4" customWidth="1"/>
    <col min="3" max="3" width="6.33203125" style="4" bestFit="1" customWidth="1"/>
    <col min="4" max="4" width="4.33203125" style="4" bestFit="1" customWidth="1"/>
    <col min="5" max="5" width="9.6640625" style="4" customWidth="1"/>
    <col min="6" max="6" width="7.1640625" style="4" customWidth="1"/>
    <col min="7" max="7" width="8.6640625" style="4" customWidth="1"/>
    <col min="8" max="8" width="4.83203125" style="4" customWidth="1"/>
    <col min="9" max="9" width="8.5" style="4" customWidth="1"/>
    <col min="10" max="10" width="8" style="4" customWidth="1"/>
    <col min="11" max="11" width="6" style="4" customWidth="1"/>
    <col min="12" max="12" width="6.6640625" style="4" customWidth="1"/>
    <col min="13" max="13" width="6" style="4" customWidth="1"/>
    <col min="14" max="14" width="8.1640625" style="4" customWidth="1"/>
    <col min="15" max="17" width="9.6640625" style="4" customWidth="1"/>
    <col min="18" max="18" width="5.6640625" style="4" bestFit="1" customWidth="1"/>
    <col min="19" max="20" width="9.6640625" style="4" customWidth="1"/>
    <col min="21" max="21" width="10.33203125" style="4" bestFit="1" customWidth="1"/>
    <col min="22" max="22" width="12.5" style="28" bestFit="1" customWidth="1"/>
    <col min="23" max="23" width="14.1640625" style="1" customWidth="1"/>
    <col min="24" max="24" width="11" style="70"/>
  </cols>
  <sheetData>
    <row r="1" spans="1:24" ht="45">
      <c r="A1" s="6" t="s">
        <v>18</v>
      </c>
      <c r="B1" s="6" t="s">
        <v>19</v>
      </c>
      <c r="C1" s="8" t="s">
        <v>20</v>
      </c>
      <c r="D1" s="6" t="s">
        <v>21</v>
      </c>
      <c r="E1" s="8" t="s">
        <v>1</v>
      </c>
      <c r="F1" s="6" t="s">
        <v>2</v>
      </c>
      <c r="G1" s="6" t="s">
        <v>16</v>
      </c>
      <c r="H1" s="6" t="s">
        <v>3</v>
      </c>
      <c r="I1" s="6" t="s">
        <v>4</v>
      </c>
      <c r="J1" s="6" t="s">
        <v>23</v>
      </c>
      <c r="K1" s="6" t="s">
        <v>5</v>
      </c>
      <c r="L1" s="6" t="s">
        <v>24</v>
      </c>
      <c r="M1" s="6" t="s">
        <v>25</v>
      </c>
      <c r="N1" s="6" t="s">
        <v>27</v>
      </c>
      <c r="O1" s="6" t="s">
        <v>7</v>
      </c>
      <c r="P1" s="6" t="s">
        <v>6</v>
      </c>
      <c r="Q1" s="6" t="s">
        <v>26</v>
      </c>
      <c r="R1" s="6" t="s">
        <v>17</v>
      </c>
      <c r="S1" s="6" t="s">
        <v>8</v>
      </c>
      <c r="T1" s="6"/>
      <c r="U1" s="8" t="s">
        <v>12</v>
      </c>
      <c r="V1" s="67" t="s">
        <v>44</v>
      </c>
      <c r="W1" s="68" t="s">
        <v>45</v>
      </c>
      <c r="X1" s="69" t="s">
        <v>22</v>
      </c>
    </row>
    <row r="2" spans="1:24">
      <c r="A2" s="13">
        <v>0</v>
      </c>
      <c r="B2" s="13">
        <v>0</v>
      </c>
      <c r="C2" s="13">
        <v>0</v>
      </c>
      <c r="D2" s="13">
        <v>1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1</v>
      </c>
      <c r="N2" s="13">
        <v>0</v>
      </c>
      <c r="O2" s="13">
        <v>0</v>
      </c>
      <c r="P2" s="13">
        <v>0</v>
      </c>
      <c r="Q2" s="13">
        <v>1</v>
      </c>
      <c r="R2" s="13">
        <v>1</v>
      </c>
      <c r="S2" s="13">
        <v>0</v>
      </c>
      <c r="T2" s="13"/>
      <c r="U2" s="14">
        <v>1</v>
      </c>
      <c r="V2" s="27">
        <f>SUMPRODUCT('Linear Model'!B$2:T$2,TestSet!A2:S2)+'Linear Model'!U$2</f>
        <v>0.59701995524449059</v>
      </c>
      <c r="W2" s="1">
        <f>SUMPRODUCT('Logistic Regression'!B$2:T$2,TestSet!A2:S2)+'Logistic Regression'!U$2</f>
        <v>0.71124570213282334</v>
      </c>
      <c r="X2" s="70">
        <f>EXP(W2)/(1+EXP(W2))</f>
        <v>0.67067635599202224</v>
      </c>
    </row>
    <row r="3" spans="1:24">
      <c r="A3" s="13">
        <v>0</v>
      </c>
      <c r="B3" s="13">
        <v>0</v>
      </c>
      <c r="C3" s="13">
        <v>1</v>
      </c>
      <c r="D3" s="13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/>
      <c r="U3" s="14">
        <v>1</v>
      </c>
      <c r="V3" s="27">
        <f>SUMPRODUCT('Linear Model'!B$2:T$2,TestSet!A3:S3)+'Linear Model'!U$2</f>
        <v>0.45629081108743985</v>
      </c>
      <c r="W3" s="1">
        <f>SUMPRODUCT('Logistic Regression'!B$2:T$2,TestSet!A3:S3)+'Logistic Regression'!U$2</f>
        <v>-0.39190899741383955</v>
      </c>
      <c r="X3" s="70">
        <f t="shared" ref="X3:X66" si="0">EXP(W3)/(1+EXP(W3))</f>
        <v>0.40325783303081747</v>
      </c>
    </row>
    <row r="4" spans="1:24">
      <c r="A4" s="13">
        <v>1</v>
      </c>
      <c r="B4" s="13">
        <v>0</v>
      </c>
      <c r="C4" s="13">
        <v>1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1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/>
      <c r="U4" s="14">
        <v>1</v>
      </c>
      <c r="V4" s="27">
        <f>SUMPRODUCT('Linear Model'!B$2:T$2,TestSet!A4:S4)+'Linear Model'!U$2</f>
        <v>0.51851336143014459</v>
      </c>
      <c r="W4" s="1">
        <f>SUMPRODUCT('Logistic Regression'!B$2:T$2,TestSet!A4:S4)+'Logistic Regression'!U$2</f>
        <v>0.34067506420444621</v>
      </c>
      <c r="X4" s="70">
        <f t="shared" si="0"/>
        <v>0.58435449477622825</v>
      </c>
    </row>
    <row r="5" spans="1:24">
      <c r="A5" s="13">
        <v>1</v>
      </c>
      <c r="B5" s="13">
        <v>0</v>
      </c>
      <c r="C5" s="13">
        <v>1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1</v>
      </c>
      <c r="R5" s="13">
        <v>0</v>
      </c>
      <c r="S5" s="13">
        <v>0</v>
      </c>
      <c r="T5" s="13"/>
      <c r="U5" s="14">
        <v>1</v>
      </c>
      <c r="V5" s="27">
        <f>SUMPRODUCT('Linear Model'!B$2:T$2,TestSet!A5:S5)+'Linear Model'!U$2</f>
        <v>0.54576292297697249</v>
      </c>
      <c r="W5" s="1">
        <f>SUMPRODUCT('Logistic Regression'!B$2:T$2,TestSet!A5:S5)+'Logistic Regression'!U$2</f>
        <v>0.41495676909097473</v>
      </c>
      <c r="X5" s="70">
        <f t="shared" si="0"/>
        <v>0.60227582141732694</v>
      </c>
    </row>
    <row r="6" spans="1:24">
      <c r="A6" s="13">
        <v>1</v>
      </c>
      <c r="B6" s="13">
        <v>0</v>
      </c>
      <c r="C6" s="13">
        <v>0</v>
      </c>
      <c r="D6" s="13">
        <v>1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/>
      <c r="U6" s="14">
        <v>1</v>
      </c>
      <c r="V6" s="27">
        <f>SUMPRODUCT('Linear Model'!B$2:T$2,TestSet!A6:S6)+'Linear Model'!U$2</f>
        <v>0.37261321859529306</v>
      </c>
      <c r="W6" s="1">
        <f>SUMPRODUCT('Logistic Regression'!B$2:T$2,TestSet!A6:S6)+'Logistic Regression'!U$2</f>
        <v>-0.79578223738319198</v>
      </c>
      <c r="X6" s="70">
        <f t="shared" si="0"/>
        <v>0.31092846135341967</v>
      </c>
    </row>
    <row r="7" spans="1:24">
      <c r="A7" s="13">
        <v>1</v>
      </c>
      <c r="B7" s="13">
        <v>0</v>
      </c>
      <c r="C7" s="13">
        <v>1</v>
      </c>
      <c r="D7" s="13">
        <v>0</v>
      </c>
      <c r="E7" s="13">
        <v>0</v>
      </c>
      <c r="F7" s="13">
        <v>0</v>
      </c>
      <c r="G7" s="13">
        <v>0</v>
      </c>
      <c r="H7" s="13">
        <v>1</v>
      </c>
      <c r="I7" s="13">
        <v>0</v>
      </c>
      <c r="J7" s="13">
        <v>0</v>
      </c>
      <c r="K7" s="13">
        <v>0</v>
      </c>
      <c r="L7" s="13">
        <v>1</v>
      </c>
      <c r="M7" s="13">
        <v>0</v>
      </c>
      <c r="N7" s="13">
        <v>0</v>
      </c>
      <c r="O7" s="13">
        <v>0</v>
      </c>
      <c r="P7" s="13">
        <v>0</v>
      </c>
      <c r="Q7" s="13">
        <v>1</v>
      </c>
      <c r="R7" s="13">
        <v>0</v>
      </c>
      <c r="S7" s="13">
        <v>0</v>
      </c>
      <c r="T7" s="13"/>
      <c r="U7" s="14">
        <v>1</v>
      </c>
      <c r="V7" s="27">
        <f>SUMPRODUCT('Linear Model'!B$2:T$2,TestSet!A7:S7)+'Linear Model'!U$2</f>
        <v>1.1212727005865237</v>
      </c>
      <c r="W7" s="1">
        <f>SUMPRODUCT('Logistic Regression'!B$2:T$2,TestSet!A7:S7)+'Logistic Regression'!U$2</f>
        <v>6.431799209771186</v>
      </c>
      <c r="X7" s="70">
        <f t="shared" si="0"/>
        <v>0.9983930341900219</v>
      </c>
    </row>
    <row r="8" spans="1:24">
      <c r="A8" s="13">
        <v>0</v>
      </c>
      <c r="B8" s="13">
        <v>1</v>
      </c>
      <c r="C8" s="13">
        <v>1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1</v>
      </c>
      <c r="R8" s="13">
        <v>0</v>
      </c>
      <c r="S8" s="13">
        <v>1</v>
      </c>
      <c r="T8" s="13"/>
      <c r="U8" s="14">
        <v>1</v>
      </c>
      <c r="V8" s="27">
        <f>SUMPRODUCT('Linear Model'!B$2:T$2,TestSet!A8:S8)+'Linear Model'!U$2</f>
        <v>0.8571606452260554</v>
      </c>
      <c r="W8" s="1">
        <f>SUMPRODUCT('Logistic Regression'!B$2:T$2,TestSet!A8:S8)+'Logistic Regression'!U$2</f>
        <v>2.946178676171471</v>
      </c>
      <c r="X8" s="70">
        <f t="shared" si="0"/>
        <v>0.95008257094512194</v>
      </c>
    </row>
    <row r="9" spans="1:24">
      <c r="A9" s="13">
        <v>0</v>
      </c>
      <c r="B9" s="13">
        <v>1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/>
      <c r="U9" s="14">
        <v>1</v>
      </c>
      <c r="V9" s="27">
        <f>SUMPRODUCT('Linear Model'!B$2:T$2,TestSet!A9:S9)+'Linear Model'!U$2</f>
        <v>0.45740004791176225</v>
      </c>
      <c r="W9" s="1">
        <f>SUMPRODUCT('Logistic Regression'!B$2:T$2,TestSet!A9:S9)+'Logistic Regression'!U$2</f>
        <v>-0.36831494224695061</v>
      </c>
      <c r="X9" s="70">
        <f t="shared" si="0"/>
        <v>0.40894825359117204</v>
      </c>
    </row>
    <row r="10" spans="1:24">
      <c r="A10" s="13">
        <v>0</v>
      </c>
      <c r="B10" s="13">
        <v>1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/>
      <c r="U10" s="14">
        <v>1</v>
      </c>
      <c r="V10" s="27">
        <f>SUMPRODUCT('Linear Model'!B$2:T$2,TestSet!A10:S10)+'Linear Model'!U$2</f>
        <v>0.45740004791176225</v>
      </c>
      <c r="W10" s="1">
        <f>SUMPRODUCT('Logistic Regression'!B$2:T$2,TestSet!A10:S10)+'Logistic Regression'!U$2</f>
        <v>-0.36831494224695061</v>
      </c>
      <c r="X10" s="70">
        <f t="shared" si="0"/>
        <v>0.40894825359117204</v>
      </c>
    </row>
    <row r="11" spans="1:24">
      <c r="A11" s="13">
        <v>0</v>
      </c>
      <c r="B11" s="13">
        <v>1</v>
      </c>
      <c r="C11" s="13">
        <v>1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1</v>
      </c>
      <c r="O11" s="13">
        <v>1</v>
      </c>
      <c r="P11" s="13">
        <v>0</v>
      </c>
      <c r="Q11" s="13">
        <v>0</v>
      </c>
      <c r="R11" s="13">
        <v>0</v>
      </c>
      <c r="S11" s="13">
        <v>1</v>
      </c>
      <c r="T11" s="13"/>
      <c r="U11" s="14">
        <v>1</v>
      </c>
      <c r="V11" s="27">
        <f>SUMPRODUCT('Linear Model'!B$2:T$2,TestSet!A11:S11)+'Linear Model'!U$2</f>
        <v>0.67083796055914835</v>
      </c>
      <c r="W11" s="1">
        <f>SUMPRODUCT('Logistic Regression'!B$2:T$2,TestSet!A11:S11)+'Logistic Regression'!U$2</f>
        <v>1.4265824742797522</v>
      </c>
      <c r="X11" s="70">
        <f t="shared" si="0"/>
        <v>0.80636826711087006</v>
      </c>
    </row>
    <row r="12" spans="1:24">
      <c r="A12" s="13">
        <v>0</v>
      </c>
      <c r="B12" s="13">
        <v>0</v>
      </c>
      <c r="C12" s="13">
        <v>0</v>
      </c>
      <c r="D12" s="13">
        <v>1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1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/>
      <c r="U12" s="14">
        <v>1</v>
      </c>
      <c r="V12" s="27">
        <f>SUMPRODUCT('Linear Model'!B$2:T$2,TestSet!A12:S12)+'Linear Model'!U$2</f>
        <v>0.70084857093201547</v>
      </c>
      <c r="W12" s="1">
        <f>SUMPRODUCT('Logistic Regression'!B$2:T$2,TestSet!A12:S12)+'Logistic Regression'!U$2</f>
        <v>1.7191218578926228</v>
      </c>
      <c r="X12" s="70">
        <f t="shared" si="0"/>
        <v>0.8480156915140814</v>
      </c>
    </row>
    <row r="13" spans="1:24">
      <c r="A13" s="13">
        <v>0</v>
      </c>
      <c r="B13" s="13">
        <v>1</v>
      </c>
      <c r="C13" s="13">
        <v>1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1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/>
      <c r="U13" s="14">
        <v>1</v>
      </c>
      <c r="V13" s="27">
        <f>SUMPRODUCT('Linear Model'!B$2:T$2,TestSet!A13:S13)+'Linear Model'!U$2</f>
        <v>0.59000255289071435</v>
      </c>
      <c r="W13" s="1">
        <f>SUMPRODUCT('Logistic Regression'!B$2:T$2,TestSet!A13:S13)+'Logistic Regression'!U$2</f>
        <v>0.7933443214343221</v>
      </c>
      <c r="X13" s="70">
        <f t="shared" si="0"/>
        <v>0.68854896977827307</v>
      </c>
    </row>
    <row r="14" spans="1:24">
      <c r="A14" s="13">
        <v>0</v>
      </c>
      <c r="B14" s="13">
        <v>0</v>
      </c>
      <c r="C14" s="13">
        <v>1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/>
      <c r="U14" s="14">
        <v>1</v>
      </c>
      <c r="V14" s="27">
        <f>SUMPRODUCT('Linear Model'!B$2:T$2,TestSet!A14:S14)+'Linear Model'!U$2</f>
        <v>0.45629081108743985</v>
      </c>
      <c r="W14" s="1">
        <f>SUMPRODUCT('Logistic Regression'!B$2:T$2,TestSet!A14:S14)+'Logistic Regression'!U$2</f>
        <v>-0.39190899741383955</v>
      </c>
      <c r="X14" s="70">
        <f t="shared" si="0"/>
        <v>0.40325783303081747</v>
      </c>
    </row>
    <row r="15" spans="1:24">
      <c r="A15" s="13">
        <v>0</v>
      </c>
      <c r="B15" s="13">
        <v>0</v>
      </c>
      <c r="C15" s="13">
        <v>1</v>
      </c>
      <c r="D15" s="13">
        <v>0</v>
      </c>
      <c r="E15" s="13">
        <v>1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/>
      <c r="U15" s="14">
        <v>1</v>
      </c>
      <c r="V15" s="27">
        <f>SUMPRODUCT('Linear Model'!B$2:T$2,TestSet!A15:S15)+'Linear Model'!U$2</f>
        <v>0.67268446212788946</v>
      </c>
      <c r="W15" s="1">
        <f>SUMPRODUCT('Logistic Regression'!B$2:T$2,TestSet!A15:S15)+'Logistic Regression'!U$2</f>
        <v>1.9742434411309637</v>
      </c>
      <c r="X15" s="70">
        <f t="shared" si="0"/>
        <v>0.87806617068686588</v>
      </c>
    </row>
    <row r="16" spans="1:24">
      <c r="A16" s="13">
        <v>0</v>
      </c>
      <c r="B16" s="13">
        <v>1</v>
      </c>
      <c r="C16" s="13">
        <v>0</v>
      </c>
      <c r="D16" s="13">
        <v>1</v>
      </c>
      <c r="E16" s="13">
        <v>1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/>
      <c r="U16" s="14">
        <v>1</v>
      </c>
      <c r="V16" s="27">
        <f>SUMPRODUCT('Linear Model'!B$2:T$2,TestSet!A16:S16)+'Linear Model'!U$2</f>
        <v>0.66049606109631243</v>
      </c>
      <c r="W16" s="1">
        <f>SUMPRODUCT('Logistic Regression'!B$2:T$2,TestSet!A16:S16)+'Logistic Regression'!U$2</f>
        <v>2.0230394583914868</v>
      </c>
      <c r="X16" s="70">
        <f t="shared" si="0"/>
        <v>0.88319493003719551</v>
      </c>
    </row>
    <row r="17" spans="1:24">
      <c r="A17" s="13">
        <v>0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1</v>
      </c>
      <c r="I17" s="13">
        <v>1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/>
      <c r="U17" s="14">
        <v>1</v>
      </c>
      <c r="V17" s="27">
        <f>SUMPRODUCT('Linear Model'!B$2:T$2,TestSet!A17:S17)+'Linear Model'!U$2</f>
        <v>1.1239311737336681</v>
      </c>
      <c r="W17" s="1">
        <f>SUMPRODUCT('Logistic Regression'!B$2:T$2,TestSet!A17:S17)+'Logistic Regression'!U$2</f>
        <v>6.3176335673852835</v>
      </c>
      <c r="X17" s="70">
        <f t="shared" si="0"/>
        <v>0.99819904130899806</v>
      </c>
    </row>
    <row r="18" spans="1:24">
      <c r="A18" s="13">
        <v>0</v>
      </c>
      <c r="B18" s="13">
        <v>0</v>
      </c>
      <c r="C18" s="13">
        <v>1</v>
      </c>
      <c r="D18" s="13">
        <v>0</v>
      </c>
      <c r="E18" s="13">
        <v>0</v>
      </c>
      <c r="F18" s="13">
        <v>0</v>
      </c>
      <c r="G18" s="13">
        <v>0</v>
      </c>
      <c r="H18" s="13">
        <v>1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1</v>
      </c>
      <c r="T18" s="13"/>
      <c r="U18" s="14">
        <v>1</v>
      </c>
      <c r="V18" s="27">
        <f>SUMPRODUCT('Linear Model'!B$2:T$2,TestSet!A18:S18)+'Linear Model'!U$2</f>
        <v>1.0417844248617971</v>
      </c>
      <c r="W18" s="1">
        <f>SUMPRODUCT('Logistic Regression'!B$2:T$2,TestSet!A18:S18)+'Logistic Regression'!U$2</f>
        <v>5.767985151001203</v>
      </c>
      <c r="X18" s="70">
        <f t="shared" si="0"/>
        <v>0.99688369204229543</v>
      </c>
    </row>
    <row r="19" spans="1:24">
      <c r="A19" s="13">
        <v>0</v>
      </c>
      <c r="B19" s="13">
        <v>1</v>
      </c>
      <c r="C19" s="13">
        <v>1</v>
      </c>
      <c r="D19" s="13">
        <v>0</v>
      </c>
      <c r="E19" s="13">
        <v>0</v>
      </c>
      <c r="F19" s="13">
        <v>0</v>
      </c>
      <c r="G19" s="13">
        <v>0</v>
      </c>
      <c r="H19" s="13">
        <v>1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1</v>
      </c>
      <c r="R19" s="13">
        <v>0</v>
      </c>
      <c r="S19" s="13">
        <v>0</v>
      </c>
      <c r="T19" s="13"/>
      <c r="U19" s="14">
        <v>1</v>
      </c>
      <c r="V19" s="27">
        <f>SUMPRODUCT('Linear Model'!B$2:T$2,TestSet!A19:S19)+'Linear Model'!U$2</f>
        <v>0.96283719742338647</v>
      </c>
      <c r="W19" s="1">
        <f>SUMPRODUCT('Logistic Regression'!B$2:T$2,TestSet!A19:S19)+'Logistic Regression'!U$2</f>
        <v>4.9489675248852718</v>
      </c>
      <c r="X19" s="70">
        <f t="shared" si="0"/>
        <v>0.9929591982478233</v>
      </c>
    </row>
    <row r="20" spans="1:24">
      <c r="A20" s="13">
        <v>0</v>
      </c>
      <c r="B20" s="13">
        <v>0</v>
      </c>
      <c r="C20" s="13">
        <v>1</v>
      </c>
      <c r="D20" s="13">
        <v>0</v>
      </c>
      <c r="E20" s="13">
        <v>0</v>
      </c>
      <c r="F20" s="13">
        <v>1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/>
      <c r="U20" s="14">
        <v>1</v>
      </c>
      <c r="V20" s="27">
        <f>SUMPRODUCT('Linear Model'!B$2:T$2,TestSet!A20:S20)+'Linear Model'!U$2</f>
        <v>0.18220937348881616</v>
      </c>
      <c r="W20" s="1">
        <f>SUMPRODUCT('Logistic Regression'!B$2:T$2,TestSet!A20:S20)+'Logistic Regression'!U$2</f>
        <v>-2.6827702715543205</v>
      </c>
      <c r="X20" s="70">
        <f t="shared" si="0"/>
        <v>6.399773096761921E-2</v>
      </c>
    </row>
    <row r="21" spans="1:24">
      <c r="A21" s="13">
        <v>0</v>
      </c>
      <c r="B21" s="13">
        <v>1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1</v>
      </c>
      <c r="O21" s="13">
        <v>0</v>
      </c>
      <c r="P21" s="13">
        <v>0</v>
      </c>
      <c r="Q21" s="13">
        <v>0</v>
      </c>
      <c r="R21" s="13">
        <v>0</v>
      </c>
      <c r="S21" s="13">
        <v>1</v>
      </c>
      <c r="T21" s="13"/>
      <c r="U21" s="14">
        <v>1</v>
      </c>
      <c r="V21" s="27">
        <f>SUMPRODUCT('Linear Model'!B$2:T$2,TestSet!A21:S21)+'Linear Model'!U$2</f>
        <v>0.85784178675599565</v>
      </c>
      <c r="W21" s="1">
        <f>SUMPRODUCT('Logistic Regression'!B$2:T$2,TestSet!A21:S21)+'Logistic Regression'!U$2</f>
        <v>3.0222249223819806</v>
      </c>
      <c r="X21" s="70">
        <f t="shared" si="0"/>
        <v>0.95356813550152875</v>
      </c>
    </row>
    <row r="22" spans="1:24">
      <c r="A22" s="13">
        <v>0</v>
      </c>
      <c r="B22" s="13">
        <v>1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1</v>
      </c>
      <c r="I22" s="13">
        <v>0</v>
      </c>
      <c r="J22" s="13">
        <v>0</v>
      </c>
      <c r="K22" s="13">
        <v>0</v>
      </c>
      <c r="L22" s="13">
        <v>1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1</v>
      </c>
      <c r="S22" s="13">
        <v>0</v>
      </c>
      <c r="T22" s="13"/>
      <c r="U22" s="14">
        <v>1</v>
      </c>
      <c r="V22" s="27">
        <f>SUMPRODUCT('Linear Model'!B$2:T$2,TestSet!A22:S22)+'Linear Model'!U$2</f>
        <v>0.8254504062074639</v>
      </c>
      <c r="W22" s="1">
        <f>SUMPRODUCT('Logistic Regression'!B$2:T$2,TestSet!A22:S22)+'Logistic Regression'!U$2</f>
        <v>4.0856176984350165</v>
      </c>
      <c r="X22" s="70">
        <f t="shared" si="0"/>
        <v>0.98346524383857892</v>
      </c>
    </row>
    <row r="23" spans="1:24">
      <c r="A23" s="13">
        <v>0</v>
      </c>
      <c r="B23" s="13">
        <v>1</v>
      </c>
      <c r="C23" s="13">
        <v>0</v>
      </c>
      <c r="D23" s="13">
        <v>1</v>
      </c>
      <c r="E23" s="13">
        <v>1</v>
      </c>
      <c r="F23" s="13">
        <v>0</v>
      </c>
      <c r="G23" s="13">
        <v>0</v>
      </c>
      <c r="H23" s="13">
        <v>0</v>
      </c>
      <c r="I23" s="13">
        <v>1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1</v>
      </c>
      <c r="R23" s="13">
        <v>0</v>
      </c>
      <c r="S23" s="13">
        <v>0</v>
      </c>
      <c r="T23" s="13"/>
      <c r="U23" s="14">
        <v>1</v>
      </c>
      <c r="V23" s="27">
        <f>SUMPRODUCT('Linear Model'!B$2:T$2,TestSet!A23:S23)+'Linear Model'!U$2</f>
        <v>1.1424034072824765</v>
      </c>
      <c r="W23" s="1">
        <f>SUMPRODUCT('Logistic Regression'!B$2:T$2,TestSet!A23:S23)+'Logistic Regression'!U$2</f>
        <v>5.8871814931939888</v>
      </c>
      <c r="X23" s="70">
        <f t="shared" si="0"/>
        <v>0.99723289169430096</v>
      </c>
    </row>
    <row r="24" spans="1:24">
      <c r="A24" s="13">
        <v>0</v>
      </c>
      <c r="B24" s="13">
        <v>1</v>
      </c>
      <c r="C24" s="13">
        <v>1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1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1</v>
      </c>
      <c r="S24" s="13">
        <v>1</v>
      </c>
      <c r="T24" s="13"/>
      <c r="U24" s="14">
        <v>1</v>
      </c>
      <c r="V24" s="27">
        <f>SUMPRODUCT('Linear Model'!B$2:T$2,TestSet!A24:S24)+'Linear Model'!U$2</f>
        <v>0.75604303289327379</v>
      </c>
      <c r="W24" s="1">
        <f>SUMPRODUCT('Logistic Regression'!B$2:T$2,TestSet!A24:S24)+'Logistic Regression'!U$2</f>
        <v>2.4748730716460505</v>
      </c>
      <c r="X24" s="70">
        <f t="shared" si="0"/>
        <v>0.92236144848894341</v>
      </c>
    </row>
    <row r="25" spans="1:24">
      <c r="A25" s="13">
        <v>0</v>
      </c>
      <c r="B25" s="13">
        <v>0</v>
      </c>
      <c r="C25" s="13">
        <v>0</v>
      </c>
      <c r="D25" s="13">
        <v>0</v>
      </c>
      <c r="E25" s="13">
        <v>0</v>
      </c>
      <c r="F25" s="13">
        <v>1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1</v>
      </c>
      <c r="R25" s="13">
        <v>0</v>
      </c>
      <c r="S25" s="13">
        <v>0</v>
      </c>
      <c r="T25" s="13"/>
      <c r="U25" s="14">
        <v>1</v>
      </c>
      <c r="V25" s="27">
        <f>SUMPRODUCT('Linear Model'!B$2:T$2,TestSet!A25:S25)+'Linear Model'!U$2</f>
        <v>0.39792284616813245</v>
      </c>
      <c r="W25" s="1">
        <f>SUMPRODUCT('Logistic Regression'!B$2:T$2,TestSet!A25:S25)+'Logistic Regression'!U$2</f>
        <v>-1.1461734007924436</v>
      </c>
      <c r="X25" s="70">
        <f t="shared" si="0"/>
        <v>0.24118872094159291</v>
      </c>
    </row>
    <row r="26" spans="1:24">
      <c r="A26" s="13">
        <v>0</v>
      </c>
      <c r="B26" s="13">
        <v>1</v>
      </c>
      <c r="C26" s="13">
        <v>0</v>
      </c>
      <c r="D26" s="13">
        <v>1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1</v>
      </c>
      <c r="K26" s="13">
        <v>0</v>
      </c>
      <c r="L26" s="13">
        <v>0</v>
      </c>
      <c r="M26" s="13">
        <v>0</v>
      </c>
      <c r="N26" s="13">
        <v>1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/>
      <c r="U26" s="14">
        <v>1</v>
      </c>
      <c r="V26" s="27">
        <f>SUMPRODUCT('Linear Model'!B$2:T$2,TestSet!A26:S26)+'Linear Model'!U$2</f>
        <v>0.92998597111829273</v>
      </c>
      <c r="W26" s="1">
        <f>SUMPRODUCT('Logistic Regression'!B$2:T$2,TestSet!A26:S26)+'Logistic Regression'!U$2</f>
        <v>3.9193615696168727</v>
      </c>
      <c r="X26" s="70">
        <f t="shared" si="0"/>
        <v>0.9805327326236094</v>
      </c>
    </row>
    <row r="27" spans="1:24">
      <c r="A27" s="13">
        <v>0</v>
      </c>
      <c r="B27" s="13">
        <v>1</v>
      </c>
      <c r="C27" s="13">
        <v>1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1</v>
      </c>
      <c r="T27" s="13"/>
      <c r="U27" s="14">
        <v>1</v>
      </c>
      <c r="V27" s="27">
        <f>SUMPRODUCT('Linear Model'!B$2:T$2,TestSet!A27:S27)+'Linear Model'!U$2</f>
        <v>0.66937787562350737</v>
      </c>
      <c r="W27" s="1">
        <f>SUMPRODUCT('Logistic Regression'!B$2:T$2,TestSet!A27:S27)+'Logistic Regression'!U$2</f>
        <v>1.5599097565066322</v>
      </c>
      <c r="X27" s="70">
        <f t="shared" si="0"/>
        <v>0.82634040324589497</v>
      </c>
    </row>
    <row r="28" spans="1:24">
      <c r="A28" s="13">
        <v>1</v>
      </c>
      <c r="B28" s="13">
        <v>0</v>
      </c>
      <c r="C28" s="13">
        <v>1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1</v>
      </c>
      <c r="J28" s="13">
        <v>0</v>
      </c>
      <c r="K28" s="13">
        <v>0</v>
      </c>
      <c r="L28" s="13">
        <v>1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/>
      <c r="U28" s="14">
        <v>1</v>
      </c>
      <c r="V28" s="27">
        <f>SUMPRODUCT('Linear Model'!B$2:T$2,TestSet!A28:S28)+'Linear Model'!U$2</f>
        <v>0.88202942458174716</v>
      </c>
      <c r="W28" s="1">
        <f>SUMPRODUCT('Logistic Regression'!B$2:T$2,TestSet!A28:S28)+'Logistic Regression'!U$2</f>
        <v>3.442061906679589</v>
      </c>
      <c r="X28" s="70">
        <f t="shared" si="0"/>
        <v>0.96899352591938148</v>
      </c>
    </row>
    <row r="29" spans="1:24">
      <c r="A29" s="13">
        <v>0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1</v>
      </c>
      <c r="O29" s="13">
        <v>0</v>
      </c>
      <c r="P29" s="13">
        <v>0</v>
      </c>
      <c r="Q29" s="13">
        <v>1</v>
      </c>
      <c r="R29" s="13">
        <v>1</v>
      </c>
      <c r="S29" s="13">
        <v>0</v>
      </c>
      <c r="T29" s="13"/>
      <c r="U29" s="14">
        <v>1</v>
      </c>
      <c r="V29" s="27">
        <f>SUMPRODUCT('Linear Model'!B$2:T$2,TestSet!A29:S29)+'Linear Model'!U$2</f>
        <v>0.6250780725086269</v>
      </c>
      <c r="W29" s="1">
        <f>SUMPRODUCT('Logistic Regression'!B$2:T$2,TestSet!A29:S29)+'Logistic Regression'!U$2</f>
        <v>0.8937652881281033</v>
      </c>
      <c r="X29" s="70">
        <f t="shared" si="0"/>
        <v>0.70966658426865581</v>
      </c>
    </row>
    <row r="30" spans="1:24">
      <c r="A30" s="13">
        <v>0</v>
      </c>
      <c r="B30" s="13">
        <v>1</v>
      </c>
      <c r="C30" s="13">
        <v>1</v>
      </c>
      <c r="D30" s="13">
        <v>0</v>
      </c>
      <c r="E30" s="13">
        <v>0</v>
      </c>
      <c r="F30" s="13">
        <v>0</v>
      </c>
      <c r="G30" s="13">
        <v>1</v>
      </c>
      <c r="H30" s="13">
        <v>0</v>
      </c>
      <c r="I30" s="13">
        <v>1</v>
      </c>
      <c r="J30" s="13">
        <v>0</v>
      </c>
      <c r="K30" s="13">
        <v>0</v>
      </c>
      <c r="L30" s="13">
        <v>0</v>
      </c>
      <c r="M30" s="13">
        <v>0</v>
      </c>
      <c r="N30" s="13">
        <v>1</v>
      </c>
      <c r="O30" s="13">
        <v>0</v>
      </c>
      <c r="P30" s="13">
        <v>0</v>
      </c>
      <c r="Q30" s="13">
        <v>1</v>
      </c>
      <c r="R30" s="13">
        <v>0</v>
      </c>
      <c r="S30" s="13">
        <v>0</v>
      </c>
      <c r="T30" s="13"/>
      <c r="U30" s="14">
        <v>1</v>
      </c>
      <c r="V30" s="27">
        <f>SUMPRODUCT('Linear Model'!B$2:T$2,TestSet!A30:S30)+'Linear Model'!U$2</f>
        <v>0.83384222276366549</v>
      </c>
      <c r="W30" s="1">
        <f>SUMPRODUCT('Logistic Regression'!B$2:T$2,TestSet!A30:S30)+'Logistic Regression'!U$2</f>
        <v>2.6319818139232791</v>
      </c>
      <c r="X30" s="70">
        <f t="shared" si="0"/>
        <v>0.93289172687546806</v>
      </c>
    </row>
    <row r="31" spans="1:24">
      <c r="A31" s="13">
        <v>0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1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1</v>
      </c>
      <c r="R31" s="13">
        <v>0</v>
      </c>
      <c r="S31" s="13">
        <v>0</v>
      </c>
      <c r="T31" s="13"/>
      <c r="U31" s="14">
        <v>1</v>
      </c>
      <c r="V31" s="27">
        <f>SUMPRODUCT('Linear Model'!B$2:T$2,TestSet!A31:S31)+'Linear Model'!U$2</f>
        <v>1.0175893667526004</v>
      </c>
      <c r="W31" s="1">
        <f>SUMPRODUCT('Logistic Regression'!B$2:T$2,TestSet!A31:S31)+'Logistic Regression'!U$2</f>
        <v>5.2260293719124586</v>
      </c>
      <c r="X31" s="70">
        <f t="shared" si="0"/>
        <v>0.99465390987768687</v>
      </c>
    </row>
    <row r="32" spans="1:24">
      <c r="A32" s="13">
        <v>0</v>
      </c>
      <c r="B32" s="13">
        <v>1</v>
      </c>
      <c r="C32" s="13">
        <v>0</v>
      </c>
      <c r="D32" s="13">
        <v>1</v>
      </c>
      <c r="E32" s="13">
        <v>0</v>
      </c>
      <c r="F32" s="13">
        <v>0</v>
      </c>
      <c r="G32" s="13">
        <v>0</v>
      </c>
      <c r="H32" s="13">
        <v>0</v>
      </c>
      <c r="I32" s="13">
        <v>1</v>
      </c>
      <c r="J32" s="13">
        <v>0</v>
      </c>
      <c r="K32" s="13">
        <v>0</v>
      </c>
      <c r="L32" s="13">
        <v>0</v>
      </c>
      <c r="M32" s="13">
        <v>0</v>
      </c>
      <c r="N32" s="13">
        <v>1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/>
      <c r="U32" s="14">
        <v>1</v>
      </c>
      <c r="V32" s="27">
        <f>SUMPRODUCT('Linear Model'!B$2:T$2,TestSet!A32:S32)+'Linear Model'!U$2</f>
        <v>0.89876019469519886</v>
      </c>
      <c r="W32" s="1">
        <f>SUMPRODUCT('Logistic Regression'!B$2:T$2,TestSet!A32:S32)+'Logistic Regression'!U$2</f>
        <v>3.4467473497626573</v>
      </c>
      <c r="X32" s="70">
        <f t="shared" si="0"/>
        <v>0.96913399147523704</v>
      </c>
    </row>
    <row r="33" spans="1:24">
      <c r="A33" s="13">
        <v>0</v>
      </c>
      <c r="B33" s="13">
        <v>1</v>
      </c>
      <c r="C33" s="13">
        <v>0</v>
      </c>
      <c r="D33" s="13">
        <v>1</v>
      </c>
      <c r="E33" s="13">
        <v>0</v>
      </c>
      <c r="F33" s="13">
        <v>0</v>
      </c>
      <c r="G33" s="13">
        <v>0</v>
      </c>
      <c r="H33" s="13">
        <v>0</v>
      </c>
      <c r="I33" s="13">
        <v>1</v>
      </c>
      <c r="J33" s="13">
        <v>1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1</v>
      </c>
      <c r="R33" s="13">
        <v>0</v>
      </c>
      <c r="S33" s="13">
        <v>0</v>
      </c>
      <c r="T33" s="13"/>
      <c r="U33" s="14">
        <v>1</v>
      </c>
      <c r="V33" s="27">
        <f>SUMPRODUCT('Linear Model'!B$2:T$2,TestSet!A33:S33)+'Linear Model'!U$2</f>
        <v>1.2513601092487365</v>
      </c>
      <c r="W33" s="1">
        <f>SUMPRODUCT('Logistic Regression'!B$2:T$2,TestSet!A33:S33)+'Logistic Regression'!U$2</f>
        <v>6.4715163896410637</v>
      </c>
      <c r="X33" s="70">
        <f t="shared" si="0"/>
        <v>0.99845551085337181</v>
      </c>
    </row>
    <row r="34" spans="1:24">
      <c r="A34" s="13">
        <v>0</v>
      </c>
      <c r="B34" s="13">
        <v>0</v>
      </c>
      <c r="C34" s="13">
        <v>0</v>
      </c>
      <c r="D34" s="13">
        <v>1</v>
      </c>
      <c r="E34" s="13">
        <v>0</v>
      </c>
      <c r="F34" s="13">
        <v>0</v>
      </c>
      <c r="G34" s="13">
        <v>0</v>
      </c>
      <c r="H34" s="13">
        <v>0</v>
      </c>
      <c r="I34" s="13">
        <v>1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/>
      <c r="U34" s="14">
        <v>1</v>
      </c>
      <c r="V34" s="27">
        <f>SUMPRODUCT('Linear Model'!B$2:T$2,TestSet!A34:S34)+'Linear Model'!U$2</f>
        <v>0.76504845289192447</v>
      </c>
      <c r="W34" s="1">
        <f>SUMPRODUCT('Logistic Regression'!B$2:T$2,TestSet!A34:S34)+'Logistic Regression'!U$2</f>
        <v>2.2614940309144957</v>
      </c>
      <c r="X34" s="70">
        <f t="shared" si="0"/>
        <v>0.9056373858087905</v>
      </c>
    </row>
    <row r="35" spans="1:24">
      <c r="A35" s="13">
        <v>0</v>
      </c>
      <c r="B35" s="13">
        <v>0</v>
      </c>
      <c r="C35" s="13">
        <v>1</v>
      </c>
      <c r="D35" s="13">
        <v>0</v>
      </c>
      <c r="E35" s="13">
        <v>0</v>
      </c>
      <c r="F35" s="13">
        <v>0</v>
      </c>
      <c r="G35" s="13">
        <v>1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1</v>
      </c>
      <c r="S35" s="13">
        <v>0</v>
      </c>
      <c r="T35" s="13"/>
      <c r="U35" s="14">
        <v>1</v>
      </c>
      <c r="V35" s="27">
        <f>SUMPRODUCT('Linear Model'!B$2:T$2,TestSet!A35:S35)+'Linear Model'!U$2</f>
        <v>1.0763715460377687E-2</v>
      </c>
      <c r="W35" s="1">
        <f>SUMPRODUCT('Logistic Regression'!B$2:T$2,TestSet!A35:S35)+'Logistic Regression'!U$2</f>
        <v>-3.9803233397256292</v>
      </c>
      <c r="X35" s="70">
        <f t="shared" si="0"/>
        <v>1.8337069410563369E-2</v>
      </c>
    </row>
    <row r="36" spans="1:24">
      <c r="A36" s="13">
        <v>1</v>
      </c>
      <c r="B36" s="13">
        <v>0</v>
      </c>
      <c r="C36" s="13">
        <v>0</v>
      </c>
      <c r="D36" s="13">
        <v>1</v>
      </c>
      <c r="E36" s="13">
        <v>0</v>
      </c>
      <c r="F36" s="13">
        <v>0</v>
      </c>
      <c r="G36" s="13">
        <v>0</v>
      </c>
      <c r="H36" s="13">
        <v>0</v>
      </c>
      <c r="I36" s="13">
        <v>1</v>
      </c>
      <c r="J36" s="13">
        <v>0</v>
      </c>
      <c r="K36" s="13">
        <v>0</v>
      </c>
      <c r="L36" s="13">
        <v>1</v>
      </c>
      <c r="M36" s="13">
        <v>0</v>
      </c>
      <c r="N36" s="13">
        <v>0</v>
      </c>
      <c r="O36" s="13">
        <v>0</v>
      </c>
      <c r="P36" s="13">
        <v>0</v>
      </c>
      <c r="Q36" s="13">
        <v>1</v>
      </c>
      <c r="R36" s="13">
        <v>1</v>
      </c>
      <c r="S36" s="13">
        <v>1</v>
      </c>
      <c r="T36" s="13"/>
      <c r="U36" s="14">
        <v>1</v>
      </c>
      <c r="V36" s="27">
        <f>SUMPRODUCT('Linear Model'!B$2:T$2,TestSet!A36:S36)+'Linear Model'!U$2</f>
        <v>1.1168943708798278</v>
      </c>
      <c r="W36" s="1">
        <f>SUMPRODUCT('Logistic Regression'!B$2:T$2,TestSet!A36:S36)+'Logistic Regression'!U$2</f>
        <v>5.5195035893874751</v>
      </c>
      <c r="X36" s="70">
        <f t="shared" si="0"/>
        <v>0.99600816165616701</v>
      </c>
    </row>
    <row r="37" spans="1:24">
      <c r="A37" s="13">
        <v>1</v>
      </c>
      <c r="B37" s="13">
        <v>0</v>
      </c>
      <c r="C37" s="13">
        <v>1</v>
      </c>
      <c r="D37" s="13">
        <v>0</v>
      </c>
      <c r="E37" s="13">
        <v>0</v>
      </c>
      <c r="F37" s="13">
        <v>0</v>
      </c>
      <c r="G37" s="13">
        <v>0</v>
      </c>
      <c r="H37" s="13">
        <v>1</v>
      </c>
      <c r="I37" s="13">
        <v>0</v>
      </c>
      <c r="J37" s="13">
        <v>0</v>
      </c>
      <c r="K37" s="13">
        <v>0</v>
      </c>
      <c r="L37" s="13">
        <v>1</v>
      </c>
      <c r="M37" s="13">
        <v>0</v>
      </c>
      <c r="N37" s="13">
        <v>0</v>
      </c>
      <c r="O37" s="13">
        <v>0</v>
      </c>
      <c r="P37" s="13">
        <v>0</v>
      </c>
      <c r="Q37" s="13">
        <v>1</v>
      </c>
      <c r="R37" s="13">
        <v>0</v>
      </c>
      <c r="S37" s="13">
        <v>0</v>
      </c>
      <c r="T37" s="13"/>
      <c r="U37" s="14">
        <v>1</v>
      </c>
      <c r="V37" s="27">
        <f>SUMPRODUCT('Linear Model'!B$2:T$2,TestSet!A37:S37)+'Linear Model'!U$2</f>
        <v>1.1212727005865237</v>
      </c>
      <c r="W37" s="1">
        <f>SUMPRODUCT('Logistic Regression'!B$2:T$2,TestSet!A37:S37)+'Logistic Regression'!U$2</f>
        <v>6.431799209771186</v>
      </c>
      <c r="X37" s="70">
        <f t="shared" si="0"/>
        <v>0.9983930341900219</v>
      </c>
    </row>
    <row r="38" spans="1:24">
      <c r="A38" s="13">
        <v>0</v>
      </c>
      <c r="B38" s="13">
        <v>1</v>
      </c>
      <c r="C38" s="13">
        <v>1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/>
      <c r="U38" s="14">
        <v>1</v>
      </c>
      <c r="V38" s="27">
        <f>SUMPRODUCT('Linear Model'!B$2:T$2,TestSet!A38:S38)+'Linear Model'!U$2</f>
        <v>0.4294693448349941</v>
      </c>
      <c r="W38" s="1">
        <f>SUMPRODUCT('Logistic Regression'!B$2:T$2,TestSet!A38:S38)+'Logistic Regression'!U$2</f>
        <v>-0.5186428933439885</v>
      </c>
      <c r="X38" s="70">
        <f t="shared" si="0"/>
        <v>0.37316962533031278</v>
      </c>
    </row>
    <row r="39" spans="1:24">
      <c r="A39" s="13">
        <v>0</v>
      </c>
      <c r="B39" s="13">
        <v>1</v>
      </c>
      <c r="C39" s="13">
        <v>1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1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/>
      <c r="U39" s="14">
        <v>1</v>
      </c>
      <c r="V39" s="27">
        <f>SUMPRODUCT('Linear Model'!B$2:T$2,TestSet!A39:S39)+'Linear Model'!U$2</f>
        <v>0.72359392141861001</v>
      </c>
      <c r="W39" s="1">
        <f>SUMPRODUCT('Logistic Regression'!B$2:T$2,TestSet!A39:S39)+'Logistic Regression'!U$2</f>
        <v>1.9592302217936748</v>
      </c>
      <c r="X39" s="70">
        <f t="shared" si="0"/>
        <v>0.87644962062807841</v>
      </c>
    </row>
    <row r="40" spans="1:24">
      <c r="A40" s="13">
        <v>1</v>
      </c>
      <c r="B40" s="13">
        <v>0</v>
      </c>
      <c r="C40" s="13">
        <v>1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1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1</v>
      </c>
      <c r="R40" s="13">
        <v>0</v>
      </c>
      <c r="S40" s="13">
        <v>1</v>
      </c>
      <c r="T40" s="13"/>
      <c r="U40" s="14">
        <v>1</v>
      </c>
      <c r="V40" s="27">
        <f>SUMPRODUCT('Linear Model'!B$2:T$2,TestSet!A40:S40)+'Linear Model'!U$2</f>
        <v>1.0797960303491017</v>
      </c>
      <c r="W40" s="1">
        <f>SUMPRODUCT('Logistic Regression'!B$2:T$2,TestSet!A40:S40)+'Logistic Regression'!U$2</f>
        <v>4.9713825340792583</v>
      </c>
      <c r="X40" s="70">
        <f t="shared" si="0"/>
        <v>0.9931141876339169</v>
      </c>
    </row>
    <row r="41" spans="1:24">
      <c r="A41" s="13">
        <v>0</v>
      </c>
      <c r="B41" s="13">
        <v>1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/>
      <c r="U41" s="14">
        <v>1</v>
      </c>
      <c r="V41" s="27">
        <f>SUMPRODUCT('Linear Model'!B$2:T$2,TestSet!A41:S41)+'Linear Model'!U$2</f>
        <v>0.45740004791176225</v>
      </c>
      <c r="W41" s="1">
        <f>SUMPRODUCT('Logistic Regression'!B$2:T$2,TestSet!A41:S41)+'Logistic Regression'!U$2</f>
        <v>-0.36831494224695061</v>
      </c>
      <c r="X41" s="70">
        <f t="shared" si="0"/>
        <v>0.40894825359117204</v>
      </c>
    </row>
    <row r="42" spans="1:24">
      <c r="A42" s="13">
        <v>0</v>
      </c>
      <c r="B42" s="13">
        <v>0</v>
      </c>
      <c r="C42" s="13">
        <v>0</v>
      </c>
      <c r="D42" s="13">
        <v>0</v>
      </c>
      <c r="E42" s="13">
        <v>1</v>
      </c>
      <c r="F42" s="13">
        <v>0</v>
      </c>
      <c r="G42" s="13">
        <v>0</v>
      </c>
      <c r="H42" s="13">
        <v>1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/>
      <c r="U42" s="14">
        <v>1</v>
      </c>
      <c r="V42" s="27">
        <f>SUMPRODUCT('Linear Model'!B$2:T$2,TestSet!A42:S42)+'Linear Model'!U$2</f>
        <v>1.0462002481905017</v>
      </c>
      <c r="W42" s="1">
        <f>SUMPRODUCT('Logistic Regression'!B$2:T$2,TestSet!A42:S42)+'Logistic Regression'!U$2</f>
        <v>6.2059128907924235</v>
      </c>
      <c r="X42" s="70">
        <f t="shared" si="0"/>
        <v>0.99798659573362702</v>
      </c>
    </row>
    <row r="43" spans="1:24">
      <c r="A43" s="13">
        <v>0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1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/>
      <c r="U43" s="14">
        <v>1</v>
      </c>
      <c r="V43" s="27">
        <f>SUMPRODUCT('Linear Model'!B$2:T$2,TestSet!A43:S43)+'Linear Model'!U$2</f>
        <v>0.62999424281169125</v>
      </c>
      <c r="W43" s="1">
        <f>SUMPRODUCT('Logistic Regression'!B$2:T$2,TestSet!A43:S43)+'Logistic Regression'!U$2</f>
        <v>0.86268462037259508</v>
      </c>
      <c r="X43" s="70">
        <f t="shared" si="0"/>
        <v>0.70322124314507484</v>
      </c>
    </row>
    <row r="44" spans="1:24">
      <c r="A44" s="13">
        <v>0</v>
      </c>
      <c r="B44" s="13">
        <v>1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1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1</v>
      </c>
      <c r="R44" s="13">
        <v>0</v>
      </c>
      <c r="S44" s="13">
        <v>0</v>
      </c>
      <c r="T44" s="13"/>
      <c r="U44" s="14">
        <v>1</v>
      </c>
      <c r="V44" s="27">
        <f>SUMPRODUCT('Linear Model'!B$2:T$2,TestSet!A44:S44)+'Linear Model'!U$2</f>
        <v>0.99076790050015451</v>
      </c>
      <c r="W44" s="1">
        <f>SUMPRODUCT('Logistic Regression'!B$2:T$2,TestSet!A44:S44)+'Logistic Regression'!U$2</f>
        <v>5.0992954759823101</v>
      </c>
      <c r="X44" s="70">
        <f t="shared" si="0"/>
        <v>0.99393595362667342</v>
      </c>
    </row>
    <row r="45" spans="1:24">
      <c r="A45" s="13">
        <v>1</v>
      </c>
      <c r="B45" s="13">
        <v>0</v>
      </c>
      <c r="C45" s="13">
        <v>1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1</v>
      </c>
      <c r="O45" s="13">
        <v>0</v>
      </c>
      <c r="P45" s="13">
        <v>0</v>
      </c>
      <c r="Q45" s="13">
        <v>0</v>
      </c>
      <c r="R45" s="13">
        <v>0</v>
      </c>
      <c r="S45" s="13">
        <v>1</v>
      </c>
      <c r="T45" s="13"/>
      <c r="U45" s="14">
        <v>1</v>
      </c>
      <c r="V45" s="27">
        <f>SUMPRODUCT('Linear Model'!B$2:T$2,TestSet!A45:S45)+'Linear Model'!U$2</f>
        <v>0.75842189221865774</v>
      </c>
      <c r="W45" s="1">
        <f>SUMPRODUCT('Logistic Regression'!B$2:T$2,TestSet!A45:S45)+'Logistic Regression'!U$2</f>
        <v>2.4192277140550669</v>
      </c>
      <c r="X45" s="70">
        <f t="shared" si="0"/>
        <v>0.91828181066610515</v>
      </c>
    </row>
    <row r="46" spans="1:24">
      <c r="A46" s="13">
        <v>1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/>
      <c r="U46" s="14">
        <v>1</v>
      </c>
      <c r="V46" s="27">
        <f>SUMPRODUCT('Linear Model'!B$2:T$2,TestSet!A46:S46)+'Linear Model'!U$2</f>
        <v>0.38591085645119255</v>
      </c>
      <c r="W46" s="1">
        <f>SUMPRODUCT('Logistic Regression'!B$2:T$2,TestSet!A46:S46)+'Logistic Regression'!U$2</f>
        <v>-0.82098419947682633</v>
      </c>
      <c r="X46" s="70">
        <f t="shared" si="0"/>
        <v>0.3055547816078607</v>
      </c>
    </row>
    <row r="47" spans="1:24">
      <c r="A47" s="13">
        <v>0</v>
      </c>
      <c r="B47" s="13">
        <v>0</v>
      </c>
      <c r="C47" s="13">
        <v>1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1</v>
      </c>
      <c r="S47" s="13">
        <v>0</v>
      </c>
      <c r="T47" s="13"/>
      <c r="U47" s="14">
        <v>1</v>
      </c>
      <c r="V47" s="27">
        <f>SUMPRODUCT('Linear Model'!B$2:T$2,TestSet!A47:S47)+'Linear Model'!U$2</f>
        <v>0.24883139177359048</v>
      </c>
      <c r="W47" s="1">
        <f>SUMPRODUCT('Logistic Regression'!B$2:T$2,TestSet!A47:S47)+'Logistic Regression'!U$2</f>
        <v>-1.9548187974120843</v>
      </c>
      <c r="X47" s="70">
        <f t="shared" si="0"/>
        <v>0.124028867313573</v>
      </c>
    </row>
    <row r="48" spans="1:24">
      <c r="A48" s="13">
        <v>0</v>
      </c>
      <c r="B48" s="13">
        <v>1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1</v>
      </c>
      <c r="Q48" s="13">
        <v>1</v>
      </c>
      <c r="R48" s="13">
        <v>0</v>
      </c>
      <c r="S48" s="13">
        <v>0</v>
      </c>
      <c r="T48" s="13"/>
      <c r="U48" s="14">
        <v>1</v>
      </c>
      <c r="V48" s="27">
        <f>SUMPRODUCT('Linear Model'!B$2:T$2,TestSet!A48:S48)+'Linear Model'!U$2</f>
        <v>0.80987140240057975</v>
      </c>
      <c r="W48" s="1">
        <f>SUMPRODUCT('Logistic Regression'!B$2:T$2,TestSet!A48:S48)+'Logistic Regression'!U$2</f>
        <v>2.8166996031750995</v>
      </c>
      <c r="X48" s="70">
        <f t="shared" si="0"/>
        <v>0.94357159635063836</v>
      </c>
    </row>
    <row r="49" spans="1:24">
      <c r="A49" s="13">
        <v>0</v>
      </c>
      <c r="B49" s="13">
        <v>0</v>
      </c>
      <c r="C49" s="13">
        <v>1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1</v>
      </c>
      <c r="Q49" s="13">
        <v>0</v>
      </c>
      <c r="R49" s="13">
        <v>1</v>
      </c>
      <c r="S49" s="13">
        <v>0</v>
      </c>
      <c r="T49" s="13"/>
      <c r="U49" s="14">
        <v>1</v>
      </c>
      <c r="V49" s="27">
        <f>SUMPRODUCT('Linear Model'!B$2:T$2,TestSet!A49:S49)+'Linear Model'!U$2</f>
        <v>0.41351997665985984</v>
      </c>
      <c r="W49" s="1">
        <f>SUMPRODUCT('Logistic Regression'!B$2:T$2,TestSet!A49:S49)+'Logistic Regression'!U$2</f>
        <v>-0.15607317165487317</v>
      </c>
      <c r="X49" s="70">
        <f t="shared" si="0"/>
        <v>0.46106071797683501</v>
      </c>
    </row>
    <row r="50" spans="1:24">
      <c r="A50" s="13">
        <v>1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1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1</v>
      </c>
      <c r="O50" s="13">
        <v>0</v>
      </c>
      <c r="P50" s="13">
        <v>0</v>
      </c>
      <c r="Q50" s="13">
        <v>0</v>
      </c>
      <c r="R50" s="13">
        <v>0</v>
      </c>
      <c r="S50" s="13">
        <v>1</v>
      </c>
      <c r="T50" s="13"/>
      <c r="U50" s="14">
        <v>1</v>
      </c>
      <c r="V50" s="27">
        <f>SUMPRODUCT('Linear Model'!B$2:T$2,TestSet!A50:S50)+'Linear Model'!U$2</f>
        <v>1.13193767828127</v>
      </c>
      <c r="W50" s="1">
        <f>SUMPRODUCT('Logistic Regression'!B$2:T$2,TestSet!A50:S50)+'Logistic Regression'!U$2</f>
        <v>6.6508971637165262</v>
      </c>
      <c r="X50" s="70">
        <f t="shared" si="0"/>
        <v>0.99870880765668779</v>
      </c>
    </row>
    <row r="51" spans="1:24">
      <c r="A51" s="13">
        <v>1</v>
      </c>
      <c r="B51" s="13">
        <v>0</v>
      </c>
      <c r="C51" s="13">
        <v>1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1</v>
      </c>
      <c r="O51" s="13">
        <v>0</v>
      </c>
      <c r="P51" s="13">
        <v>0</v>
      </c>
      <c r="Q51" s="13">
        <v>1</v>
      </c>
      <c r="R51" s="13">
        <v>0</v>
      </c>
      <c r="S51" s="13">
        <v>0</v>
      </c>
      <c r="T51" s="13"/>
      <c r="U51" s="14">
        <v>1</v>
      </c>
      <c r="V51" s="27">
        <f>SUMPRODUCT('Linear Model'!B$2:T$2,TestSet!A51:S51)+'Linear Model'!U$2</f>
        <v>0.70629613103269273</v>
      </c>
      <c r="W51" s="1">
        <f>SUMPRODUCT('Logistic Regression'!B$2:T$2,TestSet!A51:S51)+'Logistic Regression'!U$2</f>
        <v>1.7269439838692853</v>
      </c>
      <c r="X51" s="70">
        <f t="shared" si="0"/>
        <v>0.84902110474929493</v>
      </c>
    </row>
    <row r="52" spans="1:24">
      <c r="A52" s="13">
        <v>0</v>
      </c>
      <c r="B52" s="13">
        <v>0</v>
      </c>
      <c r="C52" s="13">
        <v>1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1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1</v>
      </c>
      <c r="T52" s="13"/>
      <c r="U52" s="14">
        <v>1</v>
      </c>
      <c r="V52" s="27">
        <f>SUMPRODUCT('Linear Model'!B$2:T$2,TestSet!A52:S52)+'Linear Model'!U$2</f>
        <v>0.84197207052343626</v>
      </c>
      <c r="W52" s="1">
        <f>SUMPRODUCT('Logistic Regression'!B$2:T$2,TestSet!A52:S52)+'Logistic Regression'!U$2</f>
        <v>2.7909093191261776</v>
      </c>
      <c r="X52" s="70">
        <f t="shared" si="0"/>
        <v>0.94218259939452609</v>
      </c>
    </row>
    <row r="53" spans="1:24">
      <c r="A53" s="13">
        <v>0</v>
      </c>
      <c r="B53" s="13">
        <v>1</v>
      </c>
      <c r="C53" s="13">
        <v>0</v>
      </c>
      <c r="D53" s="13">
        <v>1</v>
      </c>
      <c r="E53" s="13">
        <v>0</v>
      </c>
      <c r="F53" s="13">
        <v>0</v>
      </c>
      <c r="G53" s="13">
        <v>0</v>
      </c>
      <c r="H53" s="13">
        <v>1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1</v>
      </c>
      <c r="P53" s="13">
        <v>0</v>
      </c>
      <c r="Q53" s="13">
        <v>0</v>
      </c>
      <c r="R53" s="13">
        <v>0</v>
      </c>
      <c r="S53" s="13">
        <v>0</v>
      </c>
      <c r="T53" s="13"/>
      <c r="U53" s="14">
        <v>1</v>
      </c>
      <c r="V53" s="27">
        <f>SUMPRODUCT('Linear Model'!B$2:T$2,TestSet!A53:S53)+'Linear Model'!U$2</f>
        <v>0.63061436992162778</v>
      </c>
      <c r="W53" s="1">
        <f>SUMPRODUCT('Logistic Regression'!B$2:T$2,TestSet!A53:S53)+'Logistic Regression'!U$2</f>
        <v>2.2929140214059149</v>
      </c>
      <c r="X53" s="70">
        <f t="shared" si="0"/>
        <v>0.90828847853633754</v>
      </c>
    </row>
    <row r="54" spans="1:24">
      <c r="A54" s="13">
        <v>1</v>
      </c>
      <c r="B54" s="13">
        <v>0</v>
      </c>
      <c r="C54" s="13">
        <v>1</v>
      </c>
      <c r="D54" s="13">
        <v>0</v>
      </c>
      <c r="E54" s="13">
        <v>0</v>
      </c>
      <c r="F54" s="13">
        <v>0</v>
      </c>
      <c r="G54" s="13">
        <v>0</v>
      </c>
      <c r="H54" s="13">
        <v>1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1</v>
      </c>
      <c r="R54" s="13">
        <v>0</v>
      </c>
      <c r="S54" s="13">
        <v>1</v>
      </c>
      <c r="T54" s="13"/>
      <c r="U54" s="14">
        <v>1</v>
      </c>
      <c r="V54" s="27">
        <f>SUMPRODUCT('Linear Model'!B$2:T$2,TestSet!A54:S54)+'Linear Model'!U$2</f>
        <v>1.1312565367513299</v>
      </c>
      <c r="W54" s="1">
        <f>SUMPRODUCT('Logistic Regression'!B$2:T$2,TestSet!A54:S54)+'Logistic Regression'!U$2</f>
        <v>6.5748509175060166</v>
      </c>
      <c r="X54" s="70">
        <f t="shared" si="0"/>
        <v>0.99860692947768559</v>
      </c>
    </row>
    <row r="55" spans="1:24">
      <c r="A55" s="13">
        <v>0</v>
      </c>
      <c r="B55" s="13">
        <v>0</v>
      </c>
      <c r="C55" s="13">
        <v>1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1</v>
      </c>
      <c r="R55" s="13">
        <v>0</v>
      </c>
      <c r="S55" s="13">
        <v>0</v>
      </c>
      <c r="T55" s="13"/>
      <c r="U55" s="14">
        <v>1</v>
      </c>
      <c r="V55" s="27">
        <f>SUMPRODUCT('Linear Model'!B$2:T$2,TestSet!A55:S55)+'Linear Model'!U$2</f>
        <v>0.64407358068998799</v>
      </c>
      <c r="W55" s="1">
        <f>SUMPRODUCT('Logistic Regression'!B$2:T$2,TestSet!A55:S55)+'Logistic Regression'!U$2</f>
        <v>0.99435992225099956</v>
      </c>
      <c r="X55" s="70">
        <f t="shared" si="0"/>
        <v>0.72994822798751924</v>
      </c>
    </row>
    <row r="56" spans="1:24">
      <c r="A56" s="13">
        <v>0</v>
      </c>
      <c r="B56" s="13">
        <v>1</v>
      </c>
      <c r="C56" s="13">
        <v>1</v>
      </c>
      <c r="D56" s="13">
        <v>0</v>
      </c>
      <c r="E56" s="13">
        <v>0</v>
      </c>
      <c r="F56" s="13">
        <v>0</v>
      </c>
      <c r="G56" s="13">
        <v>0</v>
      </c>
      <c r="H56" s="13">
        <v>1</v>
      </c>
      <c r="I56" s="13">
        <v>0</v>
      </c>
      <c r="J56" s="13">
        <v>0</v>
      </c>
      <c r="K56" s="13">
        <v>0</v>
      </c>
      <c r="L56" s="13">
        <v>0</v>
      </c>
      <c r="M56" s="13">
        <v>1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/>
      <c r="U56" s="14">
        <v>1</v>
      </c>
      <c r="V56" s="27">
        <f>SUMPRODUCT('Linear Model'!B$2:T$2,TestSet!A56:S56)+'Linear Model'!U$2</f>
        <v>0.92082715646832147</v>
      </c>
      <c r="W56" s="1">
        <f>SUMPRODUCT('Logistic Regression'!B$2:T$2,TestSet!A56:S56)+'Logistic Regression'!U$2</f>
        <v>4.6669642719098299</v>
      </c>
      <c r="X56" s="70">
        <f t="shared" si="0"/>
        <v>0.99068678690392853</v>
      </c>
    </row>
    <row r="57" spans="1:24">
      <c r="A57" s="13">
        <v>1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1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1</v>
      </c>
      <c r="T57" s="13"/>
      <c r="U57" s="14">
        <v>1</v>
      </c>
      <c r="V57" s="27">
        <f>SUMPRODUCT('Linear Model'!B$2:T$2,TestSet!A57:S57)+'Linear Model'!U$2</f>
        <v>0.97140447022554988</v>
      </c>
      <c r="W57" s="1">
        <f>SUMPRODUCT('Logistic Regression'!B$2:T$2,TestSet!A57:S57)+'Logistic Regression'!U$2</f>
        <v>5.3389099489382152</v>
      </c>
      <c r="X57" s="70">
        <f t="shared" si="0"/>
        <v>0.99522183912984119</v>
      </c>
    </row>
    <row r="58" spans="1:24">
      <c r="A58" s="13">
        <v>1</v>
      </c>
      <c r="B58" s="13">
        <v>0</v>
      </c>
      <c r="C58" s="13">
        <v>0</v>
      </c>
      <c r="D58" s="13">
        <v>1</v>
      </c>
      <c r="E58" s="13">
        <v>0</v>
      </c>
      <c r="F58" s="13">
        <v>0</v>
      </c>
      <c r="G58" s="13">
        <v>0</v>
      </c>
      <c r="H58" s="13">
        <v>1</v>
      </c>
      <c r="I58" s="13">
        <v>1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1</v>
      </c>
      <c r="R58" s="13">
        <v>0</v>
      </c>
      <c r="S58" s="13">
        <v>0</v>
      </c>
      <c r="T58" s="13"/>
      <c r="U58" s="14">
        <v>1</v>
      </c>
      <c r="V58" s="27">
        <f>SUMPRODUCT('Linear Model'!B$2:T$2,TestSet!A58:S58)+'Linear Model'!U$2</f>
        <v>1.2001056477673013</v>
      </c>
      <c r="W58" s="1">
        <f>SUMPRODUCT('Logistic Regression'!B$2:T$2,TestSet!A58:S58)+'Logistic Regression'!U$2</f>
        <v>7.1497012959837321</v>
      </c>
      <c r="X58" s="70">
        <f t="shared" si="0"/>
        <v>0.99921551733782499</v>
      </c>
    </row>
    <row r="59" spans="1:24">
      <c r="A59" s="13">
        <v>1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1</v>
      </c>
      <c r="J59" s="13">
        <v>0</v>
      </c>
      <c r="K59" s="13">
        <v>0</v>
      </c>
      <c r="L59" s="13">
        <v>1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/>
      <c r="U59" s="14">
        <v>1</v>
      </c>
      <c r="V59" s="27">
        <f>SUMPRODUCT('Linear Model'!B$2:T$2,TestSet!A59:S59)+'Linear Model'!U$2</f>
        <v>0.90996012765851531</v>
      </c>
      <c r="W59" s="1">
        <f>SUMPRODUCT('Logistic Regression'!B$2:T$2,TestSet!A59:S59)+'Logistic Regression'!U$2</f>
        <v>3.5923898577766269</v>
      </c>
      <c r="X59" s="70">
        <f t="shared" si="0"/>
        <v>0.97320527151625469</v>
      </c>
    </row>
    <row r="60" spans="1:24">
      <c r="A60" s="13">
        <v>0</v>
      </c>
      <c r="B60" s="13">
        <v>1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1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/>
      <c r="U60" s="14">
        <v>1</v>
      </c>
      <c r="V60" s="27">
        <f>SUMPRODUCT('Linear Model'!B$2:T$2,TestSet!A60:S60)+'Linear Model'!U$2</f>
        <v>0.75152462449537816</v>
      </c>
      <c r="W60" s="1">
        <f>SUMPRODUCT('Logistic Regression'!B$2:T$2,TestSet!A60:S60)+'Logistic Regression'!U$2</f>
        <v>2.1095581728907127</v>
      </c>
      <c r="X60" s="70">
        <f t="shared" si="0"/>
        <v>0.89182871744193604</v>
      </c>
    </row>
    <row r="61" spans="1:24">
      <c r="A61" s="13">
        <v>0</v>
      </c>
      <c r="B61" s="13">
        <v>1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1</v>
      </c>
      <c r="I61" s="13">
        <v>1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/>
      <c r="U61" s="14">
        <v>1</v>
      </c>
      <c r="V61" s="27">
        <f>SUMPRODUCT('Linear Model'!B$2:T$2,TestSet!A61:S61)+'Linear Model'!U$2</f>
        <v>1.0971097074812222</v>
      </c>
      <c r="W61" s="1">
        <f>SUMPRODUCT('Logistic Regression'!B$2:T$2,TestSet!A61:S61)+'Logistic Regression'!U$2</f>
        <v>6.1908996714551341</v>
      </c>
      <c r="X61" s="70">
        <f t="shared" si="0"/>
        <v>0.99795620225190207</v>
      </c>
    </row>
    <row r="62" spans="1:24">
      <c r="A62" s="13">
        <v>1</v>
      </c>
      <c r="B62" s="13">
        <v>0</v>
      </c>
      <c r="C62" s="13">
        <v>0</v>
      </c>
      <c r="D62" s="13">
        <v>1</v>
      </c>
      <c r="E62" s="13">
        <v>0</v>
      </c>
      <c r="F62" s="13">
        <v>1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1</v>
      </c>
      <c r="P62" s="13">
        <v>0</v>
      </c>
      <c r="Q62" s="13">
        <v>0</v>
      </c>
      <c r="R62" s="13">
        <v>0</v>
      </c>
      <c r="S62" s="13">
        <v>0</v>
      </c>
      <c r="T62" s="13"/>
      <c r="U62" s="14">
        <v>0</v>
      </c>
      <c r="V62" s="27">
        <f>SUMPRODUCT('Linear Model'!B$2:T$2,TestSet!A62:S62)+'Linear Model'!U$2</f>
        <v>-6.054134212340978E-2</v>
      </c>
      <c r="W62" s="1">
        <f>SUMPRODUCT('Logistic Regression'!B$2:T$2,TestSet!A62:S62)+'Logistic Regression'!U$2</f>
        <v>-4.5319580085288642</v>
      </c>
      <c r="X62" s="70">
        <f t="shared" si="0"/>
        <v>1.0645051697786859E-2</v>
      </c>
    </row>
    <row r="63" spans="1:24">
      <c r="A63" s="13">
        <v>1</v>
      </c>
      <c r="B63" s="13">
        <v>0</v>
      </c>
      <c r="C63" s="13">
        <v>1</v>
      </c>
      <c r="D63" s="13">
        <v>0</v>
      </c>
      <c r="E63" s="13">
        <v>0</v>
      </c>
      <c r="F63" s="13">
        <v>0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1</v>
      </c>
      <c r="P63" s="13">
        <v>0</v>
      </c>
      <c r="Q63" s="13">
        <v>0</v>
      </c>
      <c r="R63" s="13">
        <v>1</v>
      </c>
      <c r="S63" s="13">
        <v>1</v>
      </c>
      <c r="T63" s="13"/>
      <c r="U63" s="14">
        <v>0</v>
      </c>
      <c r="V63" s="27">
        <f>SUMPRODUCT('Linear Model'!B$2:T$2,TestSet!A63:S63)+'Linear Model'!U$2</f>
        <v>0.23135614172900909</v>
      </c>
      <c r="W63" s="1">
        <f>SUMPRODUCT('Logistic Regression'!B$2:T$2,TestSet!A63:S63)+'Logistic Regression'!U$2</f>
        <v>-1.900983797726679</v>
      </c>
      <c r="X63" s="70">
        <f t="shared" si="0"/>
        <v>0.129997168394277</v>
      </c>
    </row>
    <row r="64" spans="1:24">
      <c r="A64" s="13">
        <v>0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1</v>
      </c>
      <c r="S64" s="13">
        <v>0</v>
      </c>
      <c r="T64" s="13"/>
      <c r="U64" s="14">
        <v>0</v>
      </c>
      <c r="V64" s="27">
        <f>SUMPRODUCT('Linear Model'!B$2:T$2,TestSet!A64:S64)+'Linear Model'!U$2</f>
        <v>0.27676209485035863</v>
      </c>
      <c r="W64" s="1">
        <f>SUMPRODUCT('Logistic Regression'!B$2:T$2,TestSet!A64:S64)+'Logistic Regression'!U$2</f>
        <v>-1.8044908463150464</v>
      </c>
      <c r="X64" s="70">
        <f t="shared" si="0"/>
        <v>0.14130527590106703</v>
      </c>
    </row>
    <row r="65" spans="1:24">
      <c r="A65" s="13">
        <v>0</v>
      </c>
      <c r="B65" s="13">
        <v>0</v>
      </c>
      <c r="C65" s="13">
        <v>1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1</v>
      </c>
      <c r="P65" s="13">
        <v>0</v>
      </c>
      <c r="Q65" s="13">
        <v>0</v>
      </c>
      <c r="R65" s="13">
        <v>0</v>
      </c>
      <c r="S65" s="13">
        <v>0</v>
      </c>
      <c r="T65" s="13"/>
      <c r="U65" s="14">
        <v>0</v>
      </c>
      <c r="V65" s="27">
        <f>SUMPRODUCT('Linear Model'!B$2:T$2,TestSet!A65:S65)+'Linear Model'!U$2</f>
        <v>0.2972176879673607</v>
      </c>
      <c r="W65" s="1">
        <f>SUMPRODUCT('Logistic Regression'!B$2:T$2,TestSet!A65:S65)+'Logistic Regression'!U$2</f>
        <v>-1.83722349441903</v>
      </c>
      <c r="X65" s="70">
        <f t="shared" si="0"/>
        <v>0.13737999602502232</v>
      </c>
    </row>
    <row r="66" spans="1:24">
      <c r="A66" s="13">
        <v>1</v>
      </c>
      <c r="B66" s="13">
        <v>0</v>
      </c>
      <c r="C66" s="13">
        <v>1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/>
      <c r="U66" s="14">
        <v>0</v>
      </c>
      <c r="V66" s="27">
        <f>SUMPRODUCT('Linear Model'!B$2:T$2,TestSet!A66:S66)+'Linear Model'!U$2</f>
        <v>0.3579801533744244</v>
      </c>
      <c r="W66" s="1">
        <f>SUMPRODUCT('Logistic Regression'!B$2:T$2,TestSet!A66:S66)+'Logistic Regression'!U$2</f>
        <v>-0.97131215057386422</v>
      </c>
      <c r="X66" s="70">
        <f t="shared" si="0"/>
        <v>0.27461904003884419</v>
      </c>
    </row>
    <row r="67" spans="1:24">
      <c r="A67" s="13">
        <v>0</v>
      </c>
      <c r="B67" s="13">
        <v>1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1</v>
      </c>
      <c r="P67" s="13">
        <v>0</v>
      </c>
      <c r="Q67" s="13">
        <v>0</v>
      </c>
      <c r="R67" s="13">
        <v>1</v>
      </c>
      <c r="S67" s="13">
        <v>0</v>
      </c>
      <c r="T67" s="13"/>
      <c r="U67" s="14">
        <v>0</v>
      </c>
      <c r="V67" s="27">
        <f>SUMPRODUCT('Linear Model'!B$2:T$2,TestSet!A67:S67)+'Linear Model'!U$2</f>
        <v>9.0867505477833732E-2</v>
      </c>
      <c r="W67" s="1">
        <f>SUMPRODUCT('Logistic Regression'!B$2:T$2,TestSet!A67:S67)+'Logistic Regression'!U$2</f>
        <v>-3.3765392392503859</v>
      </c>
      <c r="X67" s="70">
        <f t="shared" ref="X67:X130" si="1">EXP(W67)/(1+EXP(W67))</f>
        <v>3.3036771503908366E-2</v>
      </c>
    </row>
    <row r="68" spans="1:24">
      <c r="A68" s="13">
        <v>0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1</v>
      </c>
      <c r="P68" s="13">
        <v>0</v>
      </c>
      <c r="Q68" s="13">
        <v>0</v>
      </c>
      <c r="R68" s="13">
        <v>1</v>
      </c>
      <c r="S68" s="13">
        <v>0</v>
      </c>
      <c r="T68" s="13"/>
      <c r="U68" s="14">
        <v>0</v>
      </c>
      <c r="V68" s="27">
        <f>SUMPRODUCT('Linear Model'!B$2:T$2,TestSet!A68:S68)+'Linear Model'!U$2</f>
        <v>0.11768897173027948</v>
      </c>
      <c r="W68" s="1">
        <f>SUMPRODUCT('Logistic Regression'!B$2:T$2,TestSet!A68:S68)+'Logistic Regression'!U$2</f>
        <v>-3.249805343320237</v>
      </c>
      <c r="X68" s="70">
        <f t="shared" si="1"/>
        <v>3.7333882687606901E-2</v>
      </c>
    </row>
    <row r="69" spans="1:24">
      <c r="A69" s="13">
        <v>0</v>
      </c>
      <c r="B69" s="13">
        <v>1</v>
      </c>
      <c r="C69" s="13">
        <v>1</v>
      </c>
      <c r="D69" s="13">
        <v>0</v>
      </c>
      <c r="E69" s="13">
        <v>0</v>
      </c>
      <c r="F69" s="13">
        <v>1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/>
      <c r="U69" s="14">
        <v>0</v>
      </c>
      <c r="V69" s="27">
        <f>SUMPRODUCT('Linear Model'!B$2:T$2,TestSet!A69:S69)+'Linear Model'!U$2</f>
        <v>0.15538790723637042</v>
      </c>
      <c r="W69" s="1">
        <f>SUMPRODUCT('Logistic Regression'!B$2:T$2,TestSet!A69:S69)+'Logistic Regression'!U$2</f>
        <v>-2.8095041674844694</v>
      </c>
      <c r="X69" s="70">
        <f t="shared" si="1"/>
        <v>5.6812744184282858E-2</v>
      </c>
    </row>
    <row r="70" spans="1:24">
      <c r="A70" s="13">
        <v>0</v>
      </c>
      <c r="B70" s="13">
        <v>0</v>
      </c>
      <c r="C70" s="13">
        <v>0</v>
      </c>
      <c r="D70" s="13">
        <v>1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1</v>
      </c>
      <c r="S70" s="13">
        <v>0</v>
      </c>
      <c r="T70" s="13"/>
      <c r="U70" s="14">
        <v>0</v>
      </c>
      <c r="V70" s="27">
        <f>SUMPRODUCT('Linear Model'!B$2:T$2,TestSet!A70:S70)+'Linear Model'!U$2</f>
        <v>0.2634644569944592</v>
      </c>
      <c r="W70" s="1">
        <f>SUMPRODUCT('Logistic Regression'!B$2:T$2,TestSet!A70:S70)+'Logistic Regression'!U$2</f>
        <v>-1.7792888842214121</v>
      </c>
      <c r="X70" s="70">
        <f t="shared" si="1"/>
        <v>0.14439096469398841</v>
      </c>
    </row>
    <row r="71" spans="1:24">
      <c r="A71" s="13">
        <v>1</v>
      </c>
      <c r="B71" s="13">
        <v>0</v>
      </c>
      <c r="C71" s="13">
        <v>1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/>
      <c r="U71" s="14">
        <v>0</v>
      </c>
      <c r="V71" s="27">
        <f>SUMPRODUCT('Linear Model'!B$2:T$2,TestSet!A71:S71)+'Linear Model'!U$2</f>
        <v>0.3579801533744244</v>
      </c>
      <c r="W71" s="1">
        <f>SUMPRODUCT('Logistic Regression'!B$2:T$2,TestSet!A71:S71)+'Logistic Regression'!U$2</f>
        <v>-0.97131215057386422</v>
      </c>
      <c r="X71" s="70">
        <f t="shared" si="1"/>
        <v>0.27461904003884419</v>
      </c>
    </row>
    <row r="72" spans="1:24">
      <c r="A72" s="13">
        <v>0</v>
      </c>
      <c r="B72" s="13">
        <v>0</v>
      </c>
      <c r="C72" s="13">
        <v>0</v>
      </c>
      <c r="D72" s="13">
        <v>1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/>
      <c r="U72" s="14">
        <v>0</v>
      </c>
      <c r="V72" s="27">
        <f>SUMPRODUCT('Linear Model'!B$2:T$2,TestSet!A72:S72)+'Linear Model'!U$2</f>
        <v>0.47092387630830856</v>
      </c>
      <c r="W72" s="1">
        <f>SUMPRODUCT('Logistic Regression'!B$2:T$2,TestSet!A72:S72)+'Logistic Regression'!U$2</f>
        <v>-0.21637908422316726</v>
      </c>
      <c r="X72" s="70">
        <f t="shared" si="1"/>
        <v>0.44611530477663064</v>
      </c>
    </row>
    <row r="73" spans="1:24">
      <c r="A73" s="13">
        <v>0</v>
      </c>
      <c r="B73" s="13">
        <v>1</v>
      </c>
      <c r="C73" s="13">
        <v>1</v>
      </c>
      <c r="D73" s="13">
        <v>0</v>
      </c>
      <c r="E73" s="13">
        <v>0</v>
      </c>
      <c r="F73" s="13">
        <v>1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/>
      <c r="U73" s="14">
        <v>0</v>
      </c>
      <c r="V73" s="27">
        <f>SUMPRODUCT('Linear Model'!B$2:T$2,TestSet!A73:S73)+'Linear Model'!U$2</f>
        <v>0.15538790723637042</v>
      </c>
      <c r="W73" s="1">
        <f>SUMPRODUCT('Logistic Regression'!B$2:T$2,TestSet!A73:S73)+'Logistic Regression'!U$2</f>
        <v>-2.8095041674844694</v>
      </c>
      <c r="X73" s="70">
        <f t="shared" si="1"/>
        <v>5.6812744184282858E-2</v>
      </c>
    </row>
    <row r="74" spans="1:24">
      <c r="A74" s="13">
        <v>0</v>
      </c>
      <c r="B74" s="13">
        <v>1</v>
      </c>
      <c r="C74" s="13">
        <v>0</v>
      </c>
      <c r="D74" s="13">
        <v>1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/>
      <c r="U74" s="14">
        <v>0</v>
      </c>
      <c r="V74" s="27">
        <f>SUMPRODUCT('Linear Model'!B$2:T$2,TestSet!A74:S74)+'Linear Model'!U$2</f>
        <v>0.44410241005586282</v>
      </c>
      <c r="W74" s="1">
        <f>SUMPRODUCT('Logistic Regression'!B$2:T$2,TestSet!A74:S74)+'Logistic Regression'!U$2</f>
        <v>-0.34311298015331626</v>
      </c>
      <c r="X74" s="70">
        <f t="shared" si="1"/>
        <v>0.41505349570771527</v>
      </c>
    </row>
    <row r="75" spans="1:24">
      <c r="A75" s="13">
        <v>1</v>
      </c>
      <c r="B75" s="13">
        <v>0</v>
      </c>
      <c r="C75" s="13">
        <v>1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1</v>
      </c>
      <c r="R75" s="13">
        <v>0</v>
      </c>
      <c r="S75" s="13">
        <v>0</v>
      </c>
      <c r="T75" s="13"/>
      <c r="U75" s="14">
        <v>0</v>
      </c>
      <c r="V75" s="27">
        <f>SUMPRODUCT('Linear Model'!B$2:T$2,TestSet!A75:S75)+'Linear Model'!U$2</f>
        <v>0.54576292297697249</v>
      </c>
      <c r="W75" s="1">
        <f>SUMPRODUCT('Logistic Regression'!B$2:T$2,TestSet!A75:S75)+'Logistic Regression'!U$2</f>
        <v>0.41495676909097473</v>
      </c>
      <c r="X75" s="70">
        <f t="shared" si="1"/>
        <v>0.60227582141732694</v>
      </c>
    </row>
    <row r="76" spans="1:24">
      <c r="A76" s="13">
        <v>0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1</v>
      </c>
      <c r="S76" s="13">
        <v>0</v>
      </c>
      <c r="T76" s="13"/>
      <c r="U76" s="14">
        <v>0</v>
      </c>
      <c r="V76" s="27">
        <f>SUMPRODUCT('Linear Model'!B$2:T$2,TestSet!A76:S76)+'Linear Model'!U$2</f>
        <v>0.27676209485035863</v>
      </c>
      <c r="W76" s="1">
        <f>SUMPRODUCT('Logistic Regression'!B$2:T$2,TestSet!A76:S76)+'Logistic Regression'!U$2</f>
        <v>-1.8044908463150464</v>
      </c>
      <c r="X76" s="70">
        <f t="shared" si="1"/>
        <v>0.14130527590106703</v>
      </c>
    </row>
    <row r="77" spans="1:24">
      <c r="A77" s="13">
        <v>0</v>
      </c>
      <c r="B77" s="13">
        <v>0</v>
      </c>
      <c r="C77" s="13">
        <v>1</v>
      </c>
      <c r="D77" s="13">
        <v>0</v>
      </c>
      <c r="E77" s="13">
        <v>0</v>
      </c>
      <c r="F77" s="13">
        <v>1</v>
      </c>
      <c r="G77" s="13">
        <v>1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1</v>
      </c>
      <c r="S77" s="13">
        <v>0</v>
      </c>
      <c r="T77" s="13"/>
      <c r="U77" s="14">
        <v>0</v>
      </c>
      <c r="V77" s="27">
        <f>SUMPRODUCT('Linear Model'!B$2:T$2,TestSet!A77:S77)+'Linear Model'!U$2</f>
        <v>-0.263317722138246</v>
      </c>
      <c r="W77" s="1">
        <f>SUMPRODUCT('Logistic Regression'!B$2:T$2,TestSet!A77:S77)+'Logistic Regression'!U$2</f>
        <v>-6.2711846138661107</v>
      </c>
      <c r="X77" s="70">
        <f t="shared" si="1"/>
        <v>1.8864230326048662E-3</v>
      </c>
    </row>
    <row r="78" spans="1:24">
      <c r="A78" s="13">
        <v>1</v>
      </c>
      <c r="B78" s="13">
        <v>0</v>
      </c>
      <c r="C78" s="13">
        <v>0</v>
      </c>
      <c r="D78" s="13">
        <v>0</v>
      </c>
      <c r="E78" s="13">
        <v>0</v>
      </c>
      <c r="F78" s="13">
        <v>1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/>
      <c r="U78" s="14">
        <v>0</v>
      </c>
      <c r="V78" s="27">
        <f>SUMPRODUCT('Linear Model'!B$2:T$2,TestSet!A78:S78)+'Linear Model'!U$2</f>
        <v>0.11182941885256886</v>
      </c>
      <c r="W78" s="1">
        <f>SUMPRODUCT('Logistic Regression'!B$2:T$2,TestSet!A78:S78)+'Logistic Regression'!U$2</f>
        <v>-3.1118454736173073</v>
      </c>
      <c r="X78" s="70">
        <f t="shared" si="1"/>
        <v>4.2621276619809009E-2</v>
      </c>
    </row>
    <row r="79" spans="1:24">
      <c r="A79" s="13">
        <v>0</v>
      </c>
      <c r="B79" s="13">
        <v>0</v>
      </c>
      <c r="C79" s="13">
        <v>1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1</v>
      </c>
      <c r="P79" s="13">
        <v>0</v>
      </c>
      <c r="Q79" s="13">
        <v>0</v>
      </c>
      <c r="R79" s="13">
        <v>1</v>
      </c>
      <c r="S79" s="13">
        <v>1</v>
      </c>
      <c r="T79" s="13"/>
      <c r="U79" s="14">
        <v>0</v>
      </c>
      <c r="V79" s="27">
        <f>SUMPRODUCT('Linear Model'!B$2:T$2,TestSet!A79:S79)+'Linear Model'!U$2</f>
        <v>0.32966679944202448</v>
      </c>
      <c r="W79" s="1">
        <f>SUMPRODUCT('Logistic Regression'!B$2:T$2,TestSet!A79:S79)+'Logistic Regression'!U$2</f>
        <v>-1.3215806445666543</v>
      </c>
      <c r="X79" s="70">
        <f t="shared" si="1"/>
        <v>0.21055543561782974</v>
      </c>
    </row>
    <row r="80" spans="1:24">
      <c r="A80" s="13">
        <v>0</v>
      </c>
      <c r="B80" s="13">
        <v>0</v>
      </c>
      <c r="C80" s="13">
        <v>1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1</v>
      </c>
      <c r="S80" s="13">
        <v>0</v>
      </c>
      <c r="T80" s="13"/>
      <c r="U80" s="14">
        <v>0</v>
      </c>
      <c r="V80" s="27">
        <f>SUMPRODUCT('Linear Model'!B$2:T$2,TestSet!A80:S80)+'Linear Model'!U$2</f>
        <v>0.24883139177359048</v>
      </c>
      <c r="W80" s="1">
        <f>SUMPRODUCT('Logistic Regression'!B$2:T$2,TestSet!A80:S80)+'Logistic Regression'!U$2</f>
        <v>-1.9548187974120843</v>
      </c>
      <c r="X80" s="70">
        <f t="shared" si="1"/>
        <v>0.124028867313573</v>
      </c>
    </row>
    <row r="81" spans="1:24">
      <c r="A81" s="13">
        <v>0</v>
      </c>
      <c r="B81" s="13">
        <v>1</v>
      </c>
      <c r="C81" s="13">
        <v>0</v>
      </c>
      <c r="D81" s="13">
        <v>0</v>
      </c>
      <c r="E81" s="13">
        <v>0</v>
      </c>
      <c r="F81" s="13">
        <v>1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/>
      <c r="U81" s="14">
        <v>0</v>
      </c>
      <c r="V81" s="27">
        <f>SUMPRODUCT('Linear Model'!B$2:T$2,TestSet!A81:S81)+'Linear Model'!U$2</f>
        <v>0.18331861031313856</v>
      </c>
      <c r="W81" s="1">
        <f>SUMPRODUCT('Logistic Regression'!B$2:T$2,TestSet!A81:S81)+'Logistic Regression'!U$2</f>
        <v>-2.6591762163874315</v>
      </c>
      <c r="X81" s="70">
        <f t="shared" si="1"/>
        <v>6.5425685782085713E-2</v>
      </c>
    </row>
    <row r="82" spans="1:24">
      <c r="A82" s="13">
        <v>1</v>
      </c>
      <c r="B82" s="13">
        <v>0</v>
      </c>
      <c r="C82" s="13">
        <v>1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1</v>
      </c>
      <c r="P82" s="13">
        <v>0</v>
      </c>
      <c r="Q82" s="13">
        <v>0</v>
      </c>
      <c r="R82" s="13">
        <v>0</v>
      </c>
      <c r="S82" s="13">
        <v>0</v>
      </c>
      <c r="T82" s="13"/>
      <c r="U82" s="14">
        <v>0</v>
      </c>
      <c r="V82" s="27">
        <f>SUMPRODUCT('Linear Model'!B$2:T$2,TestSet!A82:S82)+'Linear Model'!U$2</f>
        <v>0.19890703025434525</v>
      </c>
      <c r="W82" s="1">
        <f>SUMPRODUCT('Logistic Regression'!B$2:T$2,TestSet!A82:S82)+'Logistic Regression'!U$2</f>
        <v>-2.4166266475790548</v>
      </c>
      <c r="X82" s="70">
        <f t="shared" si="1"/>
        <v>8.1913586690471177E-2</v>
      </c>
    </row>
    <row r="83" spans="1:24">
      <c r="A83" s="13">
        <v>1</v>
      </c>
      <c r="B83" s="13">
        <v>0</v>
      </c>
      <c r="C83" s="13">
        <v>1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1</v>
      </c>
      <c r="S83" s="13">
        <v>0</v>
      </c>
      <c r="T83" s="13"/>
      <c r="U83" s="14">
        <v>0</v>
      </c>
      <c r="V83" s="27">
        <f>SUMPRODUCT('Linear Model'!B$2:T$2,TestSet!A83:S83)+'Linear Model'!U$2</f>
        <v>0.15052073406057503</v>
      </c>
      <c r="W83" s="1">
        <f>SUMPRODUCT('Logistic Regression'!B$2:T$2,TestSet!A83:S83)+'Logistic Regression'!U$2</f>
        <v>-2.5342219505721091</v>
      </c>
      <c r="X83" s="70">
        <f t="shared" si="1"/>
        <v>7.3493645979266969E-2</v>
      </c>
    </row>
    <row r="84" spans="1:24">
      <c r="A84" s="13">
        <v>1</v>
      </c>
      <c r="B84" s="13">
        <v>0</v>
      </c>
      <c r="C84" s="13">
        <v>0</v>
      </c>
      <c r="D84" s="13">
        <v>1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1</v>
      </c>
      <c r="S84" s="13">
        <v>0</v>
      </c>
      <c r="T84" s="13"/>
      <c r="U84" s="14">
        <v>0</v>
      </c>
      <c r="V84" s="27">
        <f>SUMPRODUCT('Linear Model'!B$2:T$2,TestSet!A84:S84)+'Linear Model'!U$2</f>
        <v>0.16515379928144369</v>
      </c>
      <c r="W84" s="1">
        <f>SUMPRODUCT('Logistic Regression'!B$2:T$2,TestSet!A84:S84)+'Logistic Regression'!U$2</f>
        <v>-2.3586920373814366</v>
      </c>
      <c r="X84" s="70">
        <f t="shared" si="1"/>
        <v>8.6377358253093353E-2</v>
      </c>
    </row>
    <row r="85" spans="1:24">
      <c r="A85" s="13">
        <v>1</v>
      </c>
      <c r="B85" s="13">
        <v>0</v>
      </c>
      <c r="C85" s="13">
        <v>1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/>
      <c r="U85" s="14">
        <v>0</v>
      </c>
      <c r="V85" s="27">
        <f>SUMPRODUCT('Linear Model'!B$2:T$2,TestSet!A85:S85)+'Linear Model'!U$2</f>
        <v>0.3579801533744244</v>
      </c>
      <c r="W85" s="1">
        <f>SUMPRODUCT('Logistic Regression'!B$2:T$2,TestSet!A85:S85)+'Logistic Regression'!U$2</f>
        <v>-0.97131215057386422</v>
      </c>
      <c r="X85" s="70">
        <f t="shared" si="1"/>
        <v>0.27461904003884419</v>
      </c>
    </row>
    <row r="86" spans="1:24">
      <c r="A86" s="13">
        <v>0</v>
      </c>
      <c r="B86" s="13">
        <v>1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/>
      <c r="U86" s="14">
        <v>0</v>
      </c>
      <c r="V86" s="27">
        <f>SUMPRODUCT('Linear Model'!B$2:T$2,TestSet!A86:S86)+'Linear Model'!U$2</f>
        <v>0.45740004791176225</v>
      </c>
      <c r="W86" s="1">
        <f>SUMPRODUCT('Logistic Regression'!B$2:T$2,TestSet!A86:S86)+'Logistic Regression'!U$2</f>
        <v>-0.36831494224695061</v>
      </c>
      <c r="X86" s="70">
        <f t="shared" si="1"/>
        <v>0.40894825359117204</v>
      </c>
    </row>
    <row r="87" spans="1:24">
      <c r="A87" s="13">
        <v>1</v>
      </c>
      <c r="B87" s="13">
        <v>0</v>
      </c>
      <c r="C87" s="13">
        <v>1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/>
      <c r="U87" s="14">
        <v>0</v>
      </c>
      <c r="V87" s="27">
        <f>SUMPRODUCT('Linear Model'!B$2:T$2,TestSet!A87:S87)+'Linear Model'!U$2</f>
        <v>0.3579801533744244</v>
      </c>
      <c r="W87" s="1">
        <f>SUMPRODUCT('Logistic Regression'!B$2:T$2,TestSet!A87:S87)+'Logistic Regression'!U$2</f>
        <v>-0.97131215057386422</v>
      </c>
      <c r="X87" s="70">
        <f t="shared" si="1"/>
        <v>0.27461904003884419</v>
      </c>
    </row>
    <row r="88" spans="1:24">
      <c r="A88" s="13">
        <v>0</v>
      </c>
      <c r="B88" s="13">
        <v>0</v>
      </c>
      <c r="C88" s="13">
        <v>1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1</v>
      </c>
      <c r="R88" s="13">
        <v>0</v>
      </c>
      <c r="S88" s="13">
        <v>0</v>
      </c>
      <c r="T88" s="13"/>
      <c r="U88" s="14">
        <v>0</v>
      </c>
      <c r="V88" s="27">
        <f>SUMPRODUCT('Linear Model'!B$2:T$2,TestSet!A88:S88)+'Linear Model'!U$2</f>
        <v>0.64407358068998799</v>
      </c>
      <c r="W88" s="1">
        <f>SUMPRODUCT('Logistic Regression'!B$2:T$2,TestSet!A88:S88)+'Logistic Regression'!U$2</f>
        <v>0.99435992225099956</v>
      </c>
      <c r="X88" s="70">
        <f t="shared" si="1"/>
        <v>0.72994822798751924</v>
      </c>
    </row>
    <row r="89" spans="1:24">
      <c r="A89" s="13">
        <v>0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/>
      <c r="U89" s="14">
        <v>0</v>
      </c>
      <c r="V89" s="27">
        <f>SUMPRODUCT('Linear Model'!B$2:T$2,TestSet!A89:S89)+'Linear Model'!U$2</f>
        <v>0.484221514164208</v>
      </c>
      <c r="W89" s="1">
        <f>SUMPRODUCT('Logistic Regression'!B$2:T$2,TestSet!A89:S89)+'Logistic Regression'!U$2</f>
        <v>-0.24158104631680161</v>
      </c>
      <c r="X89" s="70">
        <f t="shared" si="1"/>
        <v>0.43989676358403007</v>
      </c>
    </row>
    <row r="90" spans="1:24">
      <c r="A90" s="13">
        <v>1</v>
      </c>
      <c r="B90" s="13">
        <v>0</v>
      </c>
      <c r="C90" s="13">
        <v>0</v>
      </c>
      <c r="D90" s="13">
        <v>1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1</v>
      </c>
      <c r="T90" s="13"/>
      <c r="U90" s="14">
        <v>0</v>
      </c>
      <c r="V90" s="27">
        <f>SUMPRODUCT('Linear Model'!B$2:T$2,TestSet!A90:S90)+'Linear Model'!U$2</f>
        <v>0.61252174938380621</v>
      </c>
      <c r="W90" s="1">
        <f>SUMPRODUCT('Logistic Regression'!B$2:T$2,TestSet!A90:S90)+'Logistic Regression'!U$2</f>
        <v>1.2827704124674286</v>
      </c>
      <c r="X90" s="70">
        <f t="shared" si="1"/>
        <v>0.78292099288772066</v>
      </c>
    </row>
    <row r="91" spans="1:24">
      <c r="A91" s="13">
        <v>1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1</v>
      </c>
      <c r="P91" s="13">
        <v>0</v>
      </c>
      <c r="Q91" s="13">
        <v>0</v>
      </c>
      <c r="R91" s="13">
        <v>0</v>
      </c>
      <c r="S91" s="13">
        <v>0</v>
      </c>
      <c r="T91" s="13"/>
      <c r="U91" s="14">
        <v>0</v>
      </c>
      <c r="V91" s="27">
        <f>SUMPRODUCT('Linear Model'!B$2:T$2,TestSet!A91:S91)+'Linear Model'!U$2</f>
        <v>0.2268377333311134</v>
      </c>
      <c r="W91" s="1">
        <f>SUMPRODUCT('Logistic Regression'!B$2:T$2,TestSet!A91:S91)+'Logistic Regression'!U$2</f>
        <v>-2.2662986964820169</v>
      </c>
      <c r="X91" s="70">
        <f t="shared" si="1"/>
        <v>9.3952815052950389E-2</v>
      </c>
    </row>
    <row r="92" spans="1:24">
      <c r="A92" s="13">
        <v>0</v>
      </c>
      <c r="B92" s="13">
        <v>1</v>
      </c>
      <c r="C92" s="13">
        <v>0</v>
      </c>
      <c r="D92" s="13">
        <v>1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/>
      <c r="U92" s="14">
        <v>0</v>
      </c>
      <c r="V92" s="27">
        <f>SUMPRODUCT('Linear Model'!B$2:T$2,TestSet!A92:S92)+'Linear Model'!U$2</f>
        <v>0.44410241005586282</v>
      </c>
      <c r="W92" s="1">
        <f>SUMPRODUCT('Logistic Regression'!B$2:T$2,TestSet!A92:S92)+'Logistic Regression'!U$2</f>
        <v>-0.34311298015331626</v>
      </c>
      <c r="X92" s="70">
        <f t="shared" si="1"/>
        <v>0.41505349570771527</v>
      </c>
    </row>
    <row r="93" spans="1:24">
      <c r="A93" s="13">
        <v>0</v>
      </c>
      <c r="B93" s="13">
        <v>0</v>
      </c>
      <c r="C93" s="13">
        <v>1</v>
      </c>
      <c r="D93" s="13">
        <v>0</v>
      </c>
      <c r="E93" s="13">
        <v>0</v>
      </c>
      <c r="F93" s="13">
        <v>1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/>
      <c r="U93" s="14">
        <v>0</v>
      </c>
      <c r="V93" s="27">
        <f>SUMPRODUCT('Linear Model'!B$2:T$2,TestSet!A93:S93)+'Linear Model'!U$2</f>
        <v>0.18220937348881616</v>
      </c>
      <c r="W93" s="1">
        <f>SUMPRODUCT('Logistic Regression'!B$2:T$2,TestSet!A93:S93)+'Logistic Regression'!U$2</f>
        <v>-2.6827702715543205</v>
      </c>
      <c r="X93" s="70">
        <f t="shared" si="1"/>
        <v>6.399773096761921E-2</v>
      </c>
    </row>
    <row r="94" spans="1:24">
      <c r="A94" s="13">
        <v>0</v>
      </c>
      <c r="B94" s="13">
        <v>0</v>
      </c>
      <c r="C94" s="13">
        <v>1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/>
      <c r="U94" s="14">
        <v>0</v>
      </c>
      <c r="V94" s="27">
        <f>SUMPRODUCT('Linear Model'!B$2:T$2,TestSet!A94:S94)+'Linear Model'!U$2</f>
        <v>0.45629081108743985</v>
      </c>
      <c r="W94" s="1">
        <f>SUMPRODUCT('Logistic Regression'!B$2:T$2,TestSet!A94:S94)+'Logistic Regression'!U$2</f>
        <v>-0.39190899741383955</v>
      </c>
      <c r="X94" s="70">
        <f t="shared" si="1"/>
        <v>0.40325783303081747</v>
      </c>
    </row>
    <row r="95" spans="1:24">
      <c r="A95" s="13">
        <v>1</v>
      </c>
      <c r="B95" s="13">
        <v>0</v>
      </c>
      <c r="C95" s="13">
        <v>0</v>
      </c>
      <c r="D95" s="13">
        <v>1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/>
      <c r="U95" s="14">
        <v>0</v>
      </c>
      <c r="V95" s="27">
        <f>SUMPRODUCT('Linear Model'!B$2:T$2,TestSet!A95:S95)+'Linear Model'!U$2</f>
        <v>0.37261321859529306</v>
      </c>
      <c r="W95" s="1">
        <f>SUMPRODUCT('Logistic Regression'!B$2:T$2,TestSet!A95:S95)+'Logistic Regression'!U$2</f>
        <v>-0.79578223738319198</v>
      </c>
      <c r="X95" s="70">
        <f t="shared" si="1"/>
        <v>0.31092846135341967</v>
      </c>
    </row>
    <row r="96" spans="1:24">
      <c r="A96" s="13">
        <v>0</v>
      </c>
      <c r="B96" s="13">
        <v>1</v>
      </c>
      <c r="C96" s="13">
        <v>0</v>
      </c>
      <c r="D96" s="13">
        <v>0</v>
      </c>
      <c r="E96" s="13">
        <v>0</v>
      </c>
      <c r="F96" s="13">
        <v>1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/>
      <c r="U96" s="14">
        <v>0</v>
      </c>
      <c r="V96" s="27">
        <f>SUMPRODUCT('Linear Model'!B$2:T$2,TestSet!A96:S96)+'Linear Model'!U$2</f>
        <v>0.18331861031313856</v>
      </c>
      <c r="W96" s="1">
        <f>SUMPRODUCT('Logistic Regression'!B$2:T$2,TestSet!A96:S96)+'Logistic Regression'!U$2</f>
        <v>-2.6591762163874315</v>
      </c>
      <c r="X96" s="70">
        <f t="shared" si="1"/>
        <v>6.5425685782085713E-2</v>
      </c>
    </row>
    <row r="97" spans="1:24">
      <c r="A97" s="13">
        <v>1</v>
      </c>
      <c r="B97" s="13">
        <v>0</v>
      </c>
      <c r="C97" s="13">
        <v>1</v>
      </c>
      <c r="D97" s="13">
        <v>0</v>
      </c>
      <c r="E97" s="13">
        <v>0</v>
      </c>
      <c r="F97" s="13">
        <v>0</v>
      </c>
      <c r="G97" s="13">
        <v>1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1</v>
      </c>
      <c r="R97" s="13">
        <v>1</v>
      </c>
      <c r="S97" s="13">
        <v>0</v>
      </c>
      <c r="T97" s="13"/>
      <c r="U97" s="14">
        <v>0</v>
      </c>
      <c r="V97" s="27">
        <f>SUMPRODUCT('Linear Model'!B$2:T$2,TestSet!A97:S97)+'Linear Model'!U$2</f>
        <v>0.10023582734991032</v>
      </c>
      <c r="W97" s="1">
        <f>SUMPRODUCT('Logistic Regression'!B$2:T$2,TestSet!A97:S97)+'Logistic Regression'!U$2</f>
        <v>-3.1734575732208152</v>
      </c>
      <c r="X97" s="70">
        <f t="shared" si="1"/>
        <v>4.0176869914527034E-2</v>
      </c>
    </row>
    <row r="98" spans="1:24">
      <c r="A98" s="13">
        <v>1</v>
      </c>
      <c r="B98" s="13">
        <v>0</v>
      </c>
      <c r="C98" s="13">
        <v>1</v>
      </c>
      <c r="D98" s="13">
        <v>0</v>
      </c>
      <c r="E98" s="13">
        <v>0</v>
      </c>
      <c r="F98" s="13">
        <v>1</v>
      </c>
      <c r="G98" s="13">
        <v>1</v>
      </c>
      <c r="H98" s="13">
        <v>0</v>
      </c>
      <c r="I98" s="13">
        <v>0</v>
      </c>
      <c r="J98" s="13">
        <v>0</v>
      </c>
      <c r="K98" s="13">
        <v>0</v>
      </c>
      <c r="L98" s="13">
        <v>1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/>
      <c r="U98" s="14">
        <v>0</v>
      </c>
      <c r="V98" s="27">
        <f>SUMPRODUCT('Linear Model'!B$2:T$2,TestSet!A98:S98)+'Linear Model'!U$2</f>
        <v>7.5755734086294768E-2</v>
      </c>
      <c r="W98" s="1">
        <f>SUMPRODUCT('Logistic Regression'!B$2:T$2,TestSet!A98:S98)+'Logistic Regression'!U$2</f>
        <v>-3.3521770249120997</v>
      </c>
      <c r="X98" s="70">
        <f t="shared" si="1"/>
        <v>3.3823946981226122E-2</v>
      </c>
    </row>
    <row r="99" spans="1:24">
      <c r="A99" s="13">
        <v>1</v>
      </c>
      <c r="B99" s="13">
        <v>0</v>
      </c>
      <c r="C99" s="13">
        <v>1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1</v>
      </c>
      <c r="P99" s="13">
        <v>0</v>
      </c>
      <c r="Q99" s="13">
        <v>0</v>
      </c>
      <c r="R99" s="13">
        <v>0</v>
      </c>
      <c r="S99" s="13">
        <v>0</v>
      </c>
      <c r="T99" s="13"/>
      <c r="U99" s="14">
        <v>0</v>
      </c>
      <c r="V99" s="27">
        <f>SUMPRODUCT('Linear Model'!B$2:T$2,TestSet!A99:S99)+'Linear Model'!U$2</f>
        <v>0.19890703025434525</v>
      </c>
      <c r="W99" s="1">
        <f>SUMPRODUCT('Logistic Regression'!B$2:T$2,TestSet!A99:S99)+'Logistic Regression'!U$2</f>
        <v>-2.4166266475790548</v>
      </c>
      <c r="X99" s="70">
        <f t="shared" si="1"/>
        <v>8.1913586690471177E-2</v>
      </c>
    </row>
    <row r="100" spans="1:24">
      <c r="A100" s="13">
        <v>0</v>
      </c>
      <c r="B100" s="13">
        <v>0</v>
      </c>
      <c r="C100" s="13">
        <v>0</v>
      </c>
      <c r="D100" s="13">
        <v>1</v>
      </c>
      <c r="E100" s="13">
        <v>0</v>
      </c>
      <c r="F100" s="13">
        <v>0</v>
      </c>
      <c r="G100" s="13">
        <v>1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/>
      <c r="U100" s="14">
        <v>0</v>
      </c>
      <c r="V100" s="27">
        <f>SUMPRODUCT('Linear Model'!B$2:T$2,TestSet!A100:S100)+'Linear Model'!U$2</f>
        <v>0.23285619999509571</v>
      </c>
      <c r="W100" s="1">
        <f>SUMPRODUCT('Logistic Regression'!B$2:T$2,TestSet!A100:S100)+'Logistic Regression'!U$2</f>
        <v>-2.2418836265367124</v>
      </c>
      <c r="X100" s="70">
        <f t="shared" si="1"/>
        <v>9.6051869638724863E-2</v>
      </c>
    </row>
    <row r="101" spans="1:24">
      <c r="A101" s="13">
        <v>1</v>
      </c>
      <c r="B101" s="13">
        <v>0</v>
      </c>
      <c r="C101" s="13">
        <v>0</v>
      </c>
      <c r="D101" s="13">
        <v>0</v>
      </c>
      <c r="E101" s="13">
        <v>0</v>
      </c>
      <c r="F101" s="13">
        <v>1</v>
      </c>
      <c r="G101" s="13">
        <v>1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1</v>
      </c>
      <c r="P101" s="13">
        <v>0</v>
      </c>
      <c r="Q101" s="13">
        <v>0</v>
      </c>
      <c r="R101" s="13">
        <v>0</v>
      </c>
      <c r="S101" s="13">
        <v>0</v>
      </c>
      <c r="T101" s="13"/>
      <c r="U101" s="14">
        <v>0</v>
      </c>
      <c r="V101" s="27">
        <f>SUMPRODUCT('Linear Model'!B$2:T$2,TestSet!A101:S101)+'Linear Model'!U$2</f>
        <v>-0.28531138058072314</v>
      </c>
      <c r="W101" s="1">
        <f>SUMPRODUCT('Logistic Regression'!B$2:T$2,TestSet!A101:S101)+'Logistic Regression'!U$2</f>
        <v>-6.5826645129360433</v>
      </c>
      <c r="X101" s="70">
        <f t="shared" si="1"/>
        <v>1.3822430343024324E-3</v>
      </c>
    </row>
    <row r="102" spans="1:24">
      <c r="A102" s="13">
        <v>0</v>
      </c>
      <c r="B102" s="13">
        <v>1</v>
      </c>
      <c r="C102" s="13">
        <v>1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1</v>
      </c>
      <c r="S102" s="13">
        <v>0</v>
      </c>
      <c r="T102" s="13"/>
      <c r="U102" s="14">
        <v>0</v>
      </c>
      <c r="V102" s="27">
        <f>SUMPRODUCT('Linear Model'!B$2:T$2,TestSet!A102:S102)+'Linear Model'!U$2</f>
        <v>0.22200992552114474</v>
      </c>
      <c r="W102" s="1">
        <f>SUMPRODUCT('Logistic Regression'!B$2:T$2,TestSet!A102:S102)+'Logistic Regression'!U$2</f>
        <v>-2.0815526933422333</v>
      </c>
      <c r="X102" s="70">
        <f t="shared" si="1"/>
        <v>0.11090277342827884</v>
      </c>
    </row>
    <row r="103" spans="1:24">
      <c r="A103" s="13">
        <v>1</v>
      </c>
      <c r="B103" s="13">
        <v>0</v>
      </c>
      <c r="C103" s="13">
        <v>0</v>
      </c>
      <c r="D103" s="13">
        <v>1</v>
      </c>
      <c r="E103" s="13">
        <v>0</v>
      </c>
      <c r="F103" s="13">
        <v>1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/>
      <c r="U103" s="14">
        <v>0</v>
      </c>
      <c r="V103" s="27">
        <f>SUMPRODUCT('Linear Model'!B$2:T$2,TestSet!A103:S103)+'Linear Model'!U$2</f>
        <v>9.8531780996669371E-2</v>
      </c>
      <c r="W103" s="1">
        <f>SUMPRODUCT('Logistic Regression'!B$2:T$2,TestSet!A103:S103)+'Logistic Regression'!U$2</f>
        <v>-3.0866435115236732</v>
      </c>
      <c r="X103" s="70">
        <f t="shared" si="1"/>
        <v>4.3661571461210996E-2</v>
      </c>
    </row>
    <row r="104" spans="1:24">
      <c r="A104" s="13">
        <v>0</v>
      </c>
      <c r="B104" s="13">
        <v>1</v>
      </c>
      <c r="C104" s="13">
        <v>1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/>
      <c r="U104" s="14">
        <v>0</v>
      </c>
      <c r="V104" s="27">
        <f>SUMPRODUCT('Linear Model'!B$2:T$2,TestSet!A104:S104)+'Linear Model'!U$2</f>
        <v>0.4294693448349941</v>
      </c>
      <c r="W104" s="1">
        <f>SUMPRODUCT('Logistic Regression'!B$2:T$2,TestSet!A104:S104)+'Logistic Regression'!U$2</f>
        <v>-0.5186428933439885</v>
      </c>
      <c r="X104" s="70">
        <f t="shared" si="1"/>
        <v>0.37316962533031278</v>
      </c>
    </row>
    <row r="105" spans="1:24">
      <c r="A105" s="13">
        <v>0</v>
      </c>
      <c r="B105" s="13">
        <v>0</v>
      </c>
      <c r="C105" s="13">
        <v>1</v>
      </c>
      <c r="D105" s="13">
        <v>0</v>
      </c>
      <c r="E105" s="13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/>
      <c r="U105" s="14">
        <v>0</v>
      </c>
      <c r="V105" s="27">
        <f>SUMPRODUCT('Linear Model'!B$2:T$2,TestSet!A105:S105)+'Linear Model'!U$2</f>
        <v>0.45629081108743985</v>
      </c>
      <c r="W105" s="1">
        <f>SUMPRODUCT('Logistic Regression'!B$2:T$2,TestSet!A105:S105)+'Logistic Regression'!U$2</f>
        <v>-0.39190899741383955</v>
      </c>
      <c r="X105" s="70">
        <f t="shared" si="1"/>
        <v>0.40325783303081747</v>
      </c>
    </row>
    <row r="106" spans="1:24">
      <c r="A106" s="13">
        <v>0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/>
      <c r="U106" s="14">
        <v>0</v>
      </c>
      <c r="V106" s="27">
        <f>SUMPRODUCT('Linear Model'!B$2:T$2,TestSet!A106:S106)+'Linear Model'!U$2</f>
        <v>0.484221514164208</v>
      </c>
      <c r="W106" s="1">
        <f>SUMPRODUCT('Logistic Regression'!B$2:T$2,TestSet!A106:S106)+'Logistic Regression'!U$2</f>
        <v>-0.24158104631680161</v>
      </c>
      <c r="X106" s="70">
        <f t="shared" si="1"/>
        <v>0.43989676358403007</v>
      </c>
    </row>
    <row r="107" spans="1:24">
      <c r="A107" s="13">
        <v>0</v>
      </c>
      <c r="B107" s="13">
        <v>0</v>
      </c>
      <c r="C107" s="13">
        <v>1</v>
      </c>
      <c r="D107" s="13">
        <v>0</v>
      </c>
      <c r="E107" s="13">
        <v>0</v>
      </c>
      <c r="F107" s="13">
        <v>1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/>
      <c r="U107" s="14">
        <v>0</v>
      </c>
      <c r="V107" s="27">
        <f>SUMPRODUCT('Linear Model'!B$2:T$2,TestSet!A107:S107)+'Linear Model'!U$2</f>
        <v>0.18220937348881616</v>
      </c>
      <c r="W107" s="1">
        <f>SUMPRODUCT('Logistic Regression'!B$2:T$2,TestSet!A107:S107)+'Logistic Regression'!U$2</f>
        <v>-2.6827702715543205</v>
      </c>
      <c r="X107" s="70">
        <f t="shared" si="1"/>
        <v>6.399773096761921E-2</v>
      </c>
    </row>
    <row r="108" spans="1:24">
      <c r="A108" s="13">
        <v>0</v>
      </c>
      <c r="B108" s="13">
        <v>1</v>
      </c>
      <c r="C108" s="13">
        <v>1</v>
      </c>
      <c r="D108" s="13">
        <v>0</v>
      </c>
      <c r="E108" s="13">
        <v>0</v>
      </c>
      <c r="F108" s="13">
        <v>0</v>
      </c>
      <c r="G108" s="13">
        <v>1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/>
      <c r="U108" s="14">
        <v>0</v>
      </c>
      <c r="V108" s="27">
        <f>SUMPRODUCT('Linear Model'!B$2:T$2,TestSet!A108:S108)+'Linear Model'!U$2</f>
        <v>0.19140166852178131</v>
      </c>
      <c r="W108" s="1">
        <f>SUMPRODUCT('Logistic Regression'!B$2:T$2,TestSet!A108:S108)+'Logistic Regression'!U$2</f>
        <v>-2.5441474356575333</v>
      </c>
      <c r="X108" s="70">
        <f t="shared" si="1"/>
        <v>7.2820651076148338E-2</v>
      </c>
    </row>
    <row r="109" spans="1:24">
      <c r="A109" s="13">
        <v>1</v>
      </c>
      <c r="B109" s="13">
        <v>0</v>
      </c>
      <c r="C109" s="13">
        <v>1</v>
      </c>
      <c r="D109" s="13">
        <v>0</v>
      </c>
      <c r="E109" s="13">
        <v>0</v>
      </c>
      <c r="F109" s="13">
        <v>1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1</v>
      </c>
      <c r="S109" s="13">
        <v>0</v>
      </c>
      <c r="T109" s="13"/>
      <c r="U109" s="14">
        <v>0</v>
      </c>
      <c r="V109" s="27">
        <f>SUMPRODUCT('Linear Model'!B$2:T$2,TestSet!A109:S109)+'Linear Model'!U$2</f>
        <v>-0.12356070353804871</v>
      </c>
      <c r="W109" s="1">
        <f>SUMPRODUCT('Logistic Regression'!B$2:T$2,TestSet!A109:S109)+'Logistic Regression'!U$2</f>
        <v>-4.8250832247125901</v>
      </c>
      <c r="X109" s="70">
        <f t="shared" si="1"/>
        <v>7.9619839161791332E-3</v>
      </c>
    </row>
    <row r="110" spans="1:24">
      <c r="A110" s="13">
        <v>1</v>
      </c>
      <c r="B110" s="13">
        <v>0</v>
      </c>
      <c r="C110" s="13">
        <v>0</v>
      </c>
      <c r="D110" s="13">
        <v>1</v>
      </c>
      <c r="E110" s="13">
        <v>0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/>
      <c r="U110" s="14">
        <v>0</v>
      </c>
      <c r="V110" s="27">
        <f>SUMPRODUCT('Linear Model'!B$2:T$2,TestSet!A110:S110)+'Linear Model'!U$2</f>
        <v>0.37261321859529306</v>
      </c>
      <c r="W110" s="1">
        <f>SUMPRODUCT('Logistic Regression'!B$2:T$2,TestSet!A110:S110)+'Logistic Regression'!U$2</f>
        <v>-0.79578223738319198</v>
      </c>
      <c r="X110" s="70">
        <f t="shared" si="1"/>
        <v>0.31092846135341967</v>
      </c>
    </row>
    <row r="111" spans="1:24">
      <c r="A111" s="13">
        <v>0</v>
      </c>
      <c r="B111" s="13">
        <v>0</v>
      </c>
      <c r="C111" s="13">
        <v>1</v>
      </c>
      <c r="D111" s="13">
        <v>0</v>
      </c>
      <c r="E111" s="13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1</v>
      </c>
      <c r="S111" s="13">
        <v>0</v>
      </c>
      <c r="T111" s="13"/>
      <c r="U111" s="14">
        <v>0</v>
      </c>
      <c r="V111" s="27">
        <f>SUMPRODUCT('Linear Model'!B$2:T$2,TestSet!A111:S111)+'Linear Model'!U$2</f>
        <v>0.24883139177359048</v>
      </c>
      <c r="W111" s="1">
        <f>SUMPRODUCT('Logistic Regression'!B$2:T$2,TestSet!A111:S111)+'Logistic Regression'!U$2</f>
        <v>-1.9548187974120843</v>
      </c>
      <c r="X111" s="70">
        <f t="shared" si="1"/>
        <v>0.124028867313573</v>
      </c>
    </row>
    <row r="112" spans="1:24">
      <c r="A112" s="13">
        <v>1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1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/>
      <c r="U112" s="14">
        <v>0</v>
      </c>
      <c r="V112" s="27">
        <f>SUMPRODUCT('Linear Model'!B$2:T$2,TestSet!A112:S112)+'Linear Model'!U$2</f>
        <v>0.54644406450691274</v>
      </c>
      <c r="W112" s="1">
        <f>SUMPRODUCT('Logistic Regression'!B$2:T$2,TestSet!A112:S112)+'Logistic Regression'!U$2</f>
        <v>0.4910030153014841</v>
      </c>
      <c r="X112" s="70">
        <f t="shared" si="1"/>
        <v>0.62034268863470421</v>
      </c>
    </row>
    <row r="113" spans="1:24">
      <c r="A113" s="13">
        <v>1</v>
      </c>
      <c r="B113" s="13">
        <v>0</v>
      </c>
      <c r="C113" s="13">
        <v>1</v>
      </c>
      <c r="D113" s="13">
        <v>0</v>
      </c>
      <c r="E113" s="13">
        <v>0</v>
      </c>
      <c r="F113" s="13">
        <v>0</v>
      </c>
      <c r="G113" s="13">
        <v>1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/>
      <c r="U113" s="14">
        <v>0</v>
      </c>
      <c r="V113" s="27">
        <f>SUMPRODUCT('Linear Model'!B$2:T$2,TestSet!A113:S113)+'Linear Model'!U$2</f>
        <v>0.11991247706121155</v>
      </c>
      <c r="W113" s="1">
        <f>SUMPRODUCT('Logistic Regression'!B$2:T$2,TestSet!A113:S113)+'Logistic Regression'!U$2</f>
        <v>-2.9968166928874092</v>
      </c>
      <c r="X113" s="70">
        <f t="shared" si="1"/>
        <v>4.7569891723183585E-2</v>
      </c>
    </row>
    <row r="114" spans="1:24">
      <c r="A114" s="13">
        <v>1</v>
      </c>
      <c r="B114" s="13">
        <v>0</v>
      </c>
      <c r="C114" s="13">
        <v>1</v>
      </c>
      <c r="D114" s="13">
        <v>0</v>
      </c>
      <c r="E114" s="13">
        <v>0</v>
      </c>
      <c r="F114" s="13">
        <v>1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1</v>
      </c>
      <c r="S114" s="13">
        <v>0</v>
      </c>
      <c r="T114" s="13"/>
      <c r="U114" s="14">
        <v>0</v>
      </c>
      <c r="V114" s="27">
        <f>SUMPRODUCT('Linear Model'!B$2:T$2,TestSet!A114:S114)+'Linear Model'!U$2</f>
        <v>-0.12356070353804871</v>
      </c>
      <c r="W114" s="1">
        <f>SUMPRODUCT('Logistic Regression'!B$2:T$2,TestSet!A114:S114)+'Logistic Regression'!U$2</f>
        <v>-4.8250832247125901</v>
      </c>
      <c r="X114" s="70">
        <f t="shared" si="1"/>
        <v>7.9619839161791332E-3</v>
      </c>
    </row>
    <row r="115" spans="1:24">
      <c r="A115" s="13">
        <v>1</v>
      </c>
      <c r="B115" s="13">
        <v>0</v>
      </c>
      <c r="C115" s="13">
        <v>1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1</v>
      </c>
      <c r="S115" s="13">
        <v>0</v>
      </c>
      <c r="T115" s="13"/>
      <c r="U115" s="14">
        <v>0</v>
      </c>
      <c r="V115" s="27">
        <f>SUMPRODUCT('Linear Model'!B$2:T$2,TestSet!A115:S115)+'Linear Model'!U$2</f>
        <v>0.15052073406057503</v>
      </c>
      <c r="W115" s="1">
        <f>SUMPRODUCT('Logistic Regression'!B$2:T$2,TestSet!A115:S115)+'Logistic Regression'!U$2</f>
        <v>-2.5342219505721091</v>
      </c>
      <c r="X115" s="70">
        <f t="shared" si="1"/>
        <v>7.3493645979266969E-2</v>
      </c>
    </row>
    <row r="116" spans="1:24">
      <c r="A116" s="13">
        <v>0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/>
      <c r="U116" s="14">
        <v>0</v>
      </c>
      <c r="V116" s="27">
        <f>SUMPRODUCT('Linear Model'!B$2:T$2,TestSet!A116:S116)+'Linear Model'!U$2</f>
        <v>0.484221514164208</v>
      </c>
      <c r="W116" s="1">
        <f>SUMPRODUCT('Logistic Regression'!B$2:T$2,TestSet!A116:S116)+'Logistic Regression'!U$2</f>
        <v>-0.24158104631680161</v>
      </c>
      <c r="X116" s="70">
        <f t="shared" si="1"/>
        <v>0.43989676358403007</v>
      </c>
    </row>
    <row r="117" spans="1:24">
      <c r="A117" s="13">
        <v>1</v>
      </c>
      <c r="B117" s="13">
        <v>0</v>
      </c>
      <c r="C117" s="13">
        <v>0</v>
      </c>
      <c r="D117" s="13">
        <v>0</v>
      </c>
      <c r="E117" s="13">
        <v>0</v>
      </c>
      <c r="F117" s="13">
        <v>1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/>
      <c r="U117" s="14">
        <v>0</v>
      </c>
      <c r="V117" s="27">
        <f>SUMPRODUCT('Linear Model'!B$2:T$2,TestSet!A117:S117)+'Linear Model'!U$2</f>
        <v>0.11182941885256886</v>
      </c>
      <c r="W117" s="1">
        <f>SUMPRODUCT('Logistic Regression'!B$2:T$2,TestSet!A117:S117)+'Logistic Regression'!U$2</f>
        <v>-3.1118454736173073</v>
      </c>
      <c r="X117" s="70">
        <f t="shared" si="1"/>
        <v>4.2621276619809009E-2</v>
      </c>
    </row>
    <row r="118" spans="1:24">
      <c r="A118" s="13">
        <v>1</v>
      </c>
      <c r="B118" s="13">
        <v>0</v>
      </c>
      <c r="C118" s="13">
        <v>1</v>
      </c>
      <c r="D118" s="13">
        <v>0</v>
      </c>
      <c r="E118" s="13">
        <v>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1</v>
      </c>
      <c r="S118" s="13">
        <v>0</v>
      </c>
      <c r="T118" s="13"/>
      <c r="U118" s="14">
        <v>0</v>
      </c>
      <c r="V118" s="27">
        <f>SUMPRODUCT('Linear Model'!B$2:T$2,TestSet!A118:S118)+'Linear Model'!U$2</f>
        <v>0.15052073406057503</v>
      </c>
      <c r="W118" s="1">
        <f>SUMPRODUCT('Logistic Regression'!B$2:T$2,TestSet!A118:S118)+'Logistic Regression'!U$2</f>
        <v>-2.5342219505721091</v>
      </c>
      <c r="X118" s="70">
        <f t="shared" si="1"/>
        <v>7.3493645979266969E-2</v>
      </c>
    </row>
    <row r="119" spans="1:24">
      <c r="A119" s="13">
        <v>0</v>
      </c>
      <c r="B119" s="13">
        <v>0</v>
      </c>
      <c r="C119" s="13">
        <v>1</v>
      </c>
      <c r="D119" s="13">
        <v>0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1</v>
      </c>
      <c r="S119" s="13">
        <v>1</v>
      </c>
      <c r="T119" s="13"/>
      <c r="U119" s="14">
        <v>0</v>
      </c>
      <c r="V119" s="27">
        <f>SUMPRODUCT('Linear Model'!B$2:T$2,TestSet!A119:S119)+'Linear Model'!U$2</f>
        <v>0.48873992256210363</v>
      </c>
      <c r="W119" s="1">
        <f>SUMPRODUCT('Logistic Regression'!B$2:T$2,TestSet!A119:S119)+'Logistic Regression'!U$2</f>
        <v>0.12373385243853624</v>
      </c>
      <c r="X119" s="70">
        <f t="shared" si="1"/>
        <v>0.53089405732495043</v>
      </c>
    </row>
    <row r="120" spans="1:24">
      <c r="A120" s="13">
        <v>0</v>
      </c>
      <c r="B120" s="13">
        <v>1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/>
      <c r="U120" s="14">
        <v>0</v>
      </c>
      <c r="V120" s="27">
        <f>SUMPRODUCT('Linear Model'!B$2:T$2,TestSet!A120:S120)+'Linear Model'!U$2</f>
        <v>0.45740004791176225</v>
      </c>
      <c r="W120" s="1">
        <f>SUMPRODUCT('Logistic Regression'!B$2:T$2,TestSet!A120:S120)+'Logistic Regression'!U$2</f>
        <v>-0.36831494224695061</v>
      </c>
      <c r="X120" s="70">
        <f t="shared" si="1"/>
        <v>0.40894825359117204</v>
      </c>
    </row>
    <row r="121" spans="1:24">
      <c r="A121" s="13">
        <v>1</v>
      </c>
      <c r="B121" s="13">
        <v>0</v>
      </c>
      <c r="C121" s="13">
        <v>0</v>
      </c>
      <c r="D121" s="13">
        <v>1</v>
      </c>
      <c r="E121" s="13">
        <v>0</v>
      </c>
      <c r="F121" s="13">
        <v>0</v>
      </c>
      <c r="G121" s="13">
        <v>1</v>
      </c>
      <c r="H121" s="13">
        <v>0</v>
      </c>
      <c r="I121" s="13">
        <v>0</v>
      </c>
      <c r="J121" s="13">
        <v>0</v>
      </c>
      <c r="K121" s="13">
        <v>0</v>
      </c>
      <c r="L121" s="13">
        <v>1</v>
      </c>
      <c r="M121" s="13">
        <v>0</v>
      </c>
      <c r="N121" s="13">
        <v>1</v>
      </c>
      <c r="O121" s="13">
        <v>0</v>
      </c>
      <c r="P121" s="13">
        <v>0</v>
      </c>
      <c r="Q121" s="13">
        <v>0</v>
      </c>
      <c r="R121" s="13">
        <v>1</v>
      </c>
      <c r="S121" s="13">
        <v>0</v>
      </c>
      <c r="T121" s="13"/>
      <c r="U121" s="14">
        <v>0</v>
      </c>
      <c r="V121" s="27">
        <f>SUMPRODUCT('Linear Model'!B$2:T$2,TestSet!A121:S121)+'Linear Model'!U$2</f>
        <v>0.31754402564765793</v>
      </c>
      <c r="W121" s="1">
        <f>SUMPRODUCT('Logistic Regression'!B$2:T$2,TestSet!A121:S121)+'Logistic Regression'!U$2</f>
        <v>-1.136708422800881</v>
      </c>
      <c r="X121" s="70">
        <f t="shared" si="1"/>
        <v>0.24292521100293066</v>
      </c>
    </row>
    <row r="122" spans="1:24">
      <c r="A122" s="13">
        <v>0</v>
      </c>
      <c r="B122" s="13">
        <v>0</v>
      </c>
      <c r="C122" s="13">
        <v>1</v>
      </c>
      <c r="D122" s="13">
        <v>0</v>
      </c>
      <c r="E122" s="13">
        <v>0</v>
      </c>
      <c r="F122" s="13">
        <v>1</v>
      </c>
      <c r="G122" s="13">
        <v>1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/>
      <c r="U122" s="14">
        <v>0</v>
      </c>
      <c r="V122" s="27">
        <f>SUMPRODUCT('Linear Model'!B$2:T$2,TestSet!A122:S122)+'Linear Model'!U$2</f>
        <v>-5.5858302824396633E-2</v>
      </c>
      <c r="W122" s="1">
        <f>SUMPRODUCT('Logistic Regression'!B$2:T$2,TestSet!A122:S122)+'Logistic Regression'!U$2</f>
        <v>-4.7082748138678658</v>
      </c>
      <c r="X122" s="70">
        <f t="shared" si="1"/>
        <v>8.939687017454347E-3</v>
      </c>
    </row>
    <row r="123" spans="1:24">
      <c r="A123" s="13">
        <v>0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1</v>
      </c>
      <c r="P123" s="13">
        <v>0</v>
      </c>
      <c r="Q123" s="13">
        <v>0</v>
      </c>
      <c r="R123" s="13">
        <v>0</v>
      </c>
      <c r="S123" s="13">
        <v>0</v>
      </c>
      <c r="T123" s="13"/>
      <c r="U123" s="14">
        <v>0</v>
      </c>
      <c r="V123" s="27">
        <f>SUMPRODUCT('Linear Model'!B$2:T$2,TestSet!A123:S123)+'Linear Model'!U$2</f>
        <v>0.32514839104412885</v>
      </c>
      <c r="W123" s="1">
        <f>SUMPRODUCT('Logistic Regression'!B$2:T$2,TestSet!A123:S123)+'Logistic Regression'!U$2</f>
        <v>-1.6868955433219921</v>
      </c>
      <c r="X123" s="70">
        <f t="shared" si="1"/>
        <v>0.15618454279959115</v>
      </c>
    </row>
    <row r="124" spans="1:24">
      <c r="A124" s="13">
        <v>0</v>
      </c>
      <c r="B124" s="13">
        <v>1</v>
      </c>
      <c r="C124" s="13">
        <v>0</v>
      </c>
      <c r="D124" s="13">
        <v>1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/>
      <c r="U124" s="14">
        <v>0</v>
      </c>
      <c r="V124" s="27">
        <f>SUMPRODUCT('Linear Model'!B$2:T$2,TestSet!A124:S124)+'Linear Model'!U$2</f>
        <v>0.44410241005586282</v>
      </c>
      <c r="W124" s="1">
        <f>SUMPRODUCT('Logistic Regression'!B$2:T$2,TestSet!A124:S124)+'Logistic Regression'!U$2</f>
        <v>-0.34311298015331626</v>
      </c>
      <c r="X124" s="70">
        <f t="shared" si="1"/>
        <v>0.41505349570771527</v>
      </c>
    </row>
    <row r="125" spans="1:24">
      <c r="A125" s="13">
        <v>0</v>
      </c>
      <c r="B125" s="13">
        <v>0</v>
      </c>
      <c r="C125" s="13">
        <v>1</v>
      </c>
      <c r="D125" s="13">
        <v>0</v>
      </c>
      <c r="E125" s="13">
        <v>0</v>
      </c>
      <c r="F125" s="13">
        <v>1</v>
      </c>
      <c r="G125" s="13">
        <v>1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1</v>
      </c>
      <c r="S125" s="13">
        <v>0</v>
      </c>
      <c r="T125" s="13"/>
      <c r="U125" s="14">
        <v>0</v>
      </c>
      <c r="V125" s="27">
        <f>SUMPRODUCT('Linear Model'!B$2:T$2,TestSet!A125:S125)+'Linear Model'!U$2</f>
        <v>-0.263317722138246</v>
      </c>
      <c r="W125" s="1">
        <f>SUMPRODUCT('Logistic Regression'!B$2:T$2,TestSet!A125:S125)+'Logistic Regression'!U$2</f>
        <v>-6.2711846138661107</v>
      </c>
      <c r="X125" s="70">
        <f t="shared" si="1"/>
        <v>1.8864230326048662E-3</v>
      </c>
    </row>
    <row r="126" spans="1:24">
      <c r="A126" s="13">
        <v>1</v>
      </c>
      <c r="B126" s="13">
        <v>0</v>
      </c>
      <c r="C126" s="13">
        <v>1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1</v>
      </c>
      <c r="T126" s="13"/>
      <c r="U126" s="14">
        <v>0</v>
      </c>
      <c r="V126" s="27">
        <f>SUMPRODUCT('Linear Model'!B$2:T$2,TestSet!A126:S126)+'Linear Model'!U$2</f>
        <v>0.59788868416293761</v>
      </c>
      <c r="W126" s="1">
        <f>SUMPRODUCT('Logistic Regression'!B$2:T$2,TestSet!A126:S126)+'Logistic Regression'!U$2</f>
        <v>1.1072404992767564</v>
      </c>
      <c r="X126" s="70">
        <f t="shared" si="1"/>
        <v>0.75161429734991958</v>
      </c>
    </row>
    <row r="127" spans="1:24">
      <c r="A127" s="13">
        <v>1</v>
      </c>
      <c r="B127" s="13">
        <v>0</v>
      </c>
      <c r="C127" s="13">
        <v>1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/>
      <c r="U127" s="14">
        <v>0</v>
      </c>
      <c r="V127" s="27">
        <f>SUMPRODUCT('Linear Model'!B$2:T$2,TestSet!A127:S127)+'Linear Model'!U$2</f>
        <v>0.3579801533744244</v>
      </c>
      <c r="W127" s="1">
        <f>SUMPRODUCT('Logistic Regression'!B$2:T$2,TestSet!A127:S127)+'Logistic Regression'!U$2</f>
        <v>-0.97131215057386422</v>
      </c>
      <c r="X127" s="70">
        <f t="shared" si="1"/>
        <v>0.27461904003884419</v>
      </c>
    </row>
    <row r="128" spans="1:24">
      <c r="A128" s="13">
        <v>1</v>
      </c>
      <c r="B128" s="13">
        <v>0</v>
      </c>
      <c r="C128" s="13">
        <v>1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1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/>
      <c r="U128" s="14">
        <v>0</v>
      </c>
      <c r="V128" s="27">
        <f>SUMPRODUCT('Linear Model'!B$2:T$2,TestSet!A128:S128)+'Linear Model'!U$2</f>
        <v>0.65210472995804025</v>
      </c>
      <c r="W128" s="1">
        <f>SUMPRODUCT('Logistic Regression'!B$2:T$2,TestSet!A128:S128)+'Logistic Regression'!U$2</f>
        <v>1.506560964563799</v>
      </c>
      <c r="X128" s="70">
        <f t="shared" si="1"/>
        <v>0.81855098263376036</v>
      </c>
    </row>
    <row r="129" spans="1:24">
      <c r="A129" s="13">
        <v>1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1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/>
      <c r="U129" s="14">
        <v>0</v>
      </c>
      <c r="V129" s="27">
        <f>SUMPRODUCT('Linear Model'!B$2:T$2,TestSet!A129:S129)+'Linear Model'!U$2</f>
        <v>0.1478431801379797</v>
      </c>
      <c r="W129" s="1">
        <f>SUMPRODUCT('Logistic Regression'!B$2:T$2,TestSet!A129:S129)+'Logistic Regression'!U$2</f>
        <v>-2.8464887417903713</v>
      </c>
      <c r="X129" s="70">
        <f t="shared" si="1"/>
        <v>5.486310267299753E-2</v>
      </c>
    </row>
    <row r="130" spans="1:24">
      <c r="A130" s="13">
        <v>1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1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/>
      <c r="U130" s="14">
        <v>0</v>
      </c>
      <c r="V130" s="27">
        <f>SUMPRODUCT('Linear Model'!B$2:T$2,TestSet!A130:S130)+'Linear Model'!U$2</f>
        <v>0.1478431801379797</v>
      </c>
      <c r="W130" s="1">
        <f>SUMPRODUCT('Logistic Regression'!B$2:T$2,TestSet!A130:S130)+'Logistic Regression'!U$2</f>
        <v>-2.8464887417903713</v>
      </c>
      <c r="X130" s="70">
        <f t="shared" si="1"/>
        <v>5.486310267299753E-2</v>
      </c>
    </row>
    <row r="131" spans="1:24">
      <c r="A131" s="13">
        <v>0</v>
      </c>
      <c r="B131" s="13">
        <v>0</v>
      </c>
      <c r="C131" s="13">
        <v>1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/>
      <c r="U131" s="14">
        <v>0</v>
      </c>
      <c r="V131" s="27">
        <f>SUMPRODUCT('Linear Model'!B$2:T$2,TestSet!A131:S131)+'Linear Model'!U$2</f>
        <v>0.45629081108743985</v>
      </c>
      <c r="W131" s="1">
        <f>SUMPRODUCT('Logistic Regression'!B$2:T$2,TestSet!A131:S131)+'Logistic Regression'!U$2</f>
        <v>-0.39190899741383955</v>
      </c>
      <c r="X131" s="70">
        <f t="shared" ref="X131:X194" si="2">EXP(W131)/(1+EXP(W131))</f>
        <v>0.40325783303081747</v>
      </c>
    </row>
    <row r="132" spans="1:24">
      <c r="A132" s="13">
        <v>0</v>
      </c>
      <c r="B132" s="13">
        <v>1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1</v>
      </c>
      <c r="P132" s="13">
        <v>0</v>
      </c>
      <c r="Q132" s="13">
        <v>0</v>
      </c>
      <c r="R132" s="13">
        <v>0</v>
      </c>
      <c r="S132" s="13">
        <v>0</v>
      </c>
      <c r="T132" s="13"/>
      <c r="U132" s="14">
        <v>0</v>
      </c>
      <c r="V132" s="27">
        <f>SUMPRODUCT('Linear Model'!B$2:T$2,TestSet!A132:S132)+'Linear Model'!U$2</f>
        <v>0.2983269247916831</v>
      </c>
      <c r="W132" s="1">
        <f>SUMPRODUCT('Logistic Regression'!B$2:T$2,TestSet!A132:S132)+'Logistic Regression'!U$2</f>
        <v>-1.813629439252141</v>
      </c>
      <c r="X132" s="70">
        <f t="shared" si="2"/>
        <v>0.14020004703741104</v>
      </c>
    </row>
    <row r="133" spans="1:24">
      <c r="A133" s="13">
        <v>1</v>
      </c>
      <c r="B133" s="13">
        <v>0</v>
      </c>
      <c r="C133" s="13">
        <v>0</v>
      </c>
      <c r="D133" s="13">
        <v>1</v>
      </c>
      <c r="E133" s="13">
        <v>0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1</v>
      </c>
      <c r="R133" s="13">
        <v>0</v>
      </c>
      <c r="S133" s="13">
        <v>0</v>
      </c>
      <c r="T133" s="13"/>
      <c r="U133" s="14">
        <v>0</v>
      </c>
      <c r="V133" s="27">
        <f>SUMPRODUCT('Linear Model'!B$2:T$2,TestSet!A133:S133)+'Linear Model'!U$2</f>
        <v>0.5603959881978412</v>
      </c>
      <c r="W133" s="1">
        <f>SUMPRODUCT('Logistic Regression'!B$2:T$2,TestSet!A133:S133)+'Logistic Regression'!U$2</f>
        <v>0.59048668228164702</v>
      </c>
      <c r="X133" s="70">
        <f t="shared" si="2"/>
        <v>0.64347680541583474</v>
      </c>
    </row>
    <row r="134" spans="1:24">
      <c r="A134" s="13">
        <v>1</v>
      </c>
      <c r="B134" s="13">
        <v>0</v>
      </c>
      <c r="C134" s="13">
        <v>1</v>
      </c>
      <c r="D134" s="13">
        <v>0</v>
      </c>
      <c r="E134" s="13">
        <v>0</v>
      </c>
      <c r="F134" s="13">
        <v>0</v>
      </c>
      <c r="G134" s="13">
        <v>1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1</v>
      </c>
      <c r="P134" s="13">
        <v>0</v>
      </c>
      <c r="Q134" s="13">
        <v>0</v>
      </c>
      <c r="R134" s="13">
        <v>0</v>
      </c>
      <c r="S134" s="13">
        <v>0</v>
      </c>
      <c r="T134" s="13"/>
      <c r="U134" s="14">
        <v>0</v>
      </c>
      <c r="V134" s="27">
        <f>SUMPRODUCT('Linear Model'!B$2:T$2,TestSet!A134:S134)+'Linear Model'!U$2</f>
        <v>-3.9160646058867599E-2</v>
      </c>
      <c r="W134" s="1">
        <f>SUMPRODUCT('Logistic Regression'!B$2:T$2,TestSet!A134:S134)+'Logistic Regression'!U$2</f>
        <v>-4.4421311898926001</v>
      </c>
      <c r="X134" s="70">
        <f t="shared" si="2"/>
        <v>1.1633885463802182E-2</v>
      </c>
    </row>
    <row r="135" spans="1:24">
      <c r="A135" s="13">
        <v>1</v>
      </c>
      <c r="B135" s="13">
        <v>0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/>
      <c r="U135" s="14">
        <v>0</v>
      </c>
      <c r="V135" s="27">
        <f>SUMPRODUCT('Linear Model'!B$2:T$2,TestSet!A135:S135)+'Linear Model'!U$2</f>
        <v>0.38591085645119255</v>
      </c>
      <c r="W135" s="1">
        <f>SUMPRODUCT('Logistic Regression'!B$2:T$2,TestSet!A135:S135)+'Logistic Regression'!U$2</f>
        <v>-0.82098419947682633</v>
      </c>
      <c r="X135" s="70">
        <f t="shared" si="2"/>
        <v>0.3055547816078607</v>
      </c>
    </row>
    <row r="136" spans="1:24">
      <c r="A136" s="13">
        <v>0</v>
      </c>
      <c r="B136" s="13">
        <v>1</v>
      </c>
      <c r="C136" s="13">
        <v>1</v>
      </c>
      <c r="D136" s="13">
        <v>0</v>
      </c>
      <c r="E136" s="13">
        <v>0</v>
      </c>
      <c r="F136" s="13">
        <v>0</v>
      </c>
      <c r="G136" s="13">
        <v>1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/>
      <c r="U136" s="14">
        <v>0</v>
      </c>
      <c r="V136" s="27">
        <f>SUMPRODUCT('Linear Model'!B$2:T$2,TestSet!A136:S136)+'Linear Model'!U$2</f>
        <v>0.19140166852178131</v>
      </c>
      <c r="W136" s="1">
        <f>SUMPRODUCT('Logistic Regression'!B$2:T$2,TestSet!A136:S136)+'Logistic Regression'!U$2</f>
        <v>-2.5441474356575333</v>
      </c>
      <c r="X136" s="70">
        <f t="shared" si="2"/>
        <v>7.2820651076148338E-2</v>
      </c>
    </row>
    <row r="137" spans="1:24">
      <c r="A137" s="13">
        <v>1</v>
      </c>
      <c r="B137" s="13">
        <v>0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1</v>
      </c>
      <c r="P137" s="13">
        <v>0</v>
      </c>
      <c r="Q137" s="13">
        <v>1</v>
      </c>
      <c r="R137" s="13">
        <v>0</v>
      </c>
      <c r="S137" s="13">
        <v>0</v>
      </c>
      <c r="T137" s="13"/>
      <c r="U137" s="14">
        <v>0</v>
      </c>
      <c r="V137" s="27">
        <f>SUMPRODUCT('Linear Model'!B$2:T$2,TestSet!A137:S137)+'Linear Model'!U$2</f>
        <v>0.41462050293366154</v>
      </c>
      <c r="W137" s="1">
        <f>SUMPRODUCT('Logistic Regression'!B$2:T$2,TestSet!A137:S137)+'Logistic Regression'!U$2</f>
        <v>-0.88002977681717787</v>
      </c>
      <c r="X137" s="70">
        <f t="shared" si="2"/>
        <v>0.29317160845633189</v>
      </c>
    </row>
    <row r="138" spans="1:24">
      <c r="A138" s="13">
        <v>1</v>
      </c>
      <c r="B138" s="13">
        <v>0</v>
      </c>
      <c r="C138" s="13">
        <v>1</v>
      </c>
      <c r="D138" s="13">
        <v>0</v>
      </c>
      <c r="E138" s="13">
        <v>0</v>
      </c>
      <c r="F138" s="13">
        <v>1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1</v>
      </c>
      <c r="P138" s="13">
        <v>0</v>
      </c>
      <c r="Q138" s="13">
        <v>0</v>
      </c>
      <c r="R138" s="13">
        <v>0</v>
      </c>
      <c r="S138" s="13">
        <v>0</v>
      </c>
      <c r="T138" s="13"/>
      <c r="U138" s="14">
        <v>0</v>
      </c>
      <c r="V138" s="27">
        <f>SUMPRODUCT('Linear Model'!B$2:T$2,TestSet!A138:S138)+'Linear Model'!U$2</f>
        <v>-7.5174407344278493E-2</v>
      </c>
      <c r="W138" s="1">
        <f>SUMPRODUCT('Logistic Regression'!B$2:T$2,TestSet!A138:S138)+'Logistic Regression'!U$2</f>
        <v>-4.7074879217195358</v>
      </c>
      <c r="X138" s="70">
        <f t="shared" si="2"/>
        <v>8.9466613947468219E-3</v>
      </c>
    </row>
    <row r="139" spans="1:24">
      <c r="A139" s="13">
        <v>1</v>
      </c>
      <c r="B139" s="13">
        <v>0</v>
      </c>
      <c r="C139" s="13">
        <v>1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/>
      <c r="U139" s="14">
        <v>0</v>
      </c>
      <c r="V139" s="27">
        <f>SUMPRODUCT('Linear Model'!B$2:T$2,TestSet!A139:S139)+'Linear Model'!U$2</f>
        <v>0.3579801533744244</v>
      </c>
      <c r="W139" s="1">
        <f>SUMPRODUCT('Logistic Regression'!B$2:T$2,TestSet!A139:S139)+'Logistic Regression'!U$2</f>
        <v>-0.97131215057386422</v>
      </c>
      <c r="X139" s="70">
        <f t="shared" si="2"/>
        <v>0.27461904003884419</v>
      </c>
    </row>
    <row r="140" spans="1:24">
      <c r="A140" s="13">
        <v>1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/>
      <c r="U140" s="14">
        <v>0</v>
      </c>
      <c r="V140" s="27">
        <f>SUMPRODUCT('Linear Model'!B$2:T$2,TestSet!A140:S140)+'Linear Model'!U$2</f>
        <v>0.38591085645119255</v>
      </c>
      <c r="W140" s="1">
        <f>SUMPRODUCT('Logistic Regression'!B$2:T$2,TestSet!A140:S140)+'Logistic Regression'!U$2</f>
        <v>-0.82098419947682633</v>
      </c>
      <c r="X140" s="70">
        <f t="shared" si="2"/>
        <v>0.3055547816078607</v>
      </c>
    </row>
    <row r="141" spans="1:24">
      <c r="A141" s="13">
        <v>1</v>
      </c>
      <c r="B141" s="13">
        <v>0</v>
      </c>
      <c r="C141" s="13">
        <v>1</v>
      </c>
      <c r="D141" s="13">
        <v>0</v>
      </c>
      <c r="E141" s="13">
        <v>0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/>
      <c r="U141" s="14">
        <v>0</v>
      </c>
      <c r="V141" s="27">
        <f>SUMPRODUCT('Linear Model'!B$2:T$2,TestSet!A141:S141)+'Linear Model'!U$2</f>
        <v>0.3579801533744244</v>
      </c>
      <c r="W141" s="1">
        <f>SUMPRODUCT('Logistic Regression'!B$2:T$2,TestSet!A141:S141)+'Logistic Regression'!U$2</f>
        <v>-0.97131215057386422</v>
      </c>
      <c r="X141" s="70">
        <f t="shared" si="2"/>
        <v>0.27461904003884419</v>
      </c>
    </row>
    <row r="142" spans="1:24">
      <c r="A142" s="13">
        <v>1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1</v>
      </c>
      <c r="S142" s="13">
        <v>0</v>
      </c>
      <c r="T142" s="13"/>
      <c r="U142" s="14">
        <v>0</v>
      </c>
      <c r="V142" s="27">
        <f>SUMPRODUCT('Linear Model'!B$2:T$2,TestSet!A142:S142)+'Linear Model'!U$2</f>
        <v>0.17845143713734318</v>
      </c>
      <c r="W142" s="1">
        <f>SUMPRODUCT('Logistic Regression'!B$2:T$2,TestSet!A142:S142)+'Logistic Regression'!U$2</f>
        <v>-2.3838939994750712</v>
      </c>
      <c r="X142" s="70">
        <f t="shared" si="2"/>
        <v>8.4409133542977563E-2</v>
      </c>
    </row>
    <row r="143" spans="1:24">
      <c r="A143" s="13">
        <v>0</v>
      </c>
      <c r="B143" s="13">
        <v>0</v>
      </c>
      <c r="C143" s="13">
        <v>1</v>
      </c>
      <c r="D143" s="13">
        <v>0</v>
      </c>
      <c r="E143" s="13">
        <v>0</v>
      </c>
      <c r="F143" s="13">
        <v>1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/>
      <c r="U143" s="14">
        <v>0</v>
      </c>
      <c r="V143" s="27">
        <f>SUMPRODUCT('Linear Model'!B$2:T$2,TestSet!A143:S143)+'Linear Model'!U$2</f>
        <v>0.18220937348881616</v>
      </c>
      <c r="W143" s="1">
        <f>SUMPRODUCT('Logistic Regression'!B$2:T$2,TestSet!A143:S143)+'Logistic Regression'!U$2</f>
        <v>-2.6827702715543205</v>
      </c>
      <c r="X143" s="70">
        <f t="shared" si="2"/>
        <v>6.399773096761921E-2</v>
      </c>
    </row>
    <row r="144" spans="1:24">
      <c r="A144" s="13">
        <v>0</v>
      </c>
      <c r="B144" s="13">
        <v>0</v>
      </c>
      <c r="C144" s="13">
        <v>1</v>
      </c>
      <c r="D144" s="13">
        <v>0</v>
      </c>
      <c r="E144" s="13">
        <v>0</v>
      </c>
      <c r="F144" s="13">
        <v>0</v>
      </c>
      <c r="G144" s="13">
        <v>1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/>
      <c r="U144" s="14">
        <v>0</v>
      </c>
      <c r="V144" s="27">
        <f>SUMPRODUCT('Linear Model'!B$2:T$2,TestSet!A144:S144)+'Linear Model'!U$2</f>
        <v>0.21822313477422706</v>
      </c>
      <c r="W144" s="1">
        <f>SUMPRODUCT('Logistic Regression'!B$2:T$2,TestSet!A144:S144)+'Logistic Regression'!U$2</f>
        <v>-2.4174135397273844</v>
      </c>
      <c r="X144" s="70">
        <f t="shared" si="2"/>
        <v>8.1854428914584748E-2</v>
      </c>
    </row>
    <row r="145" spans="1:24">
      <c r="A145" s="13">
        <v>0</v>
      </c>
      <c r="B145" s="13">
        <v>0</v>
      </c>
      <c r="C145" s="13">
        <v>0</v>
      </c>
      <c r="D145" s="13">
        <v>1</v>
      </c>
      <c r="E145" s="13">
        <v>0</v>
      </c>
      <c r="F145" s="13">
        <v>0</v>
      </c>
      <c r="G145" s="13">
        <v>1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/>
      <c r="U145" s="14">
        <v>0</v>
      </c>
      <c r="V145" s="27">
        <f>SUMPRODUCT('Linear Model'!B$2:T$2,TestSet!A145:S145)+'Linear Model'!U$2</f>
        <v>0.23285619999509571</v>
      </c>
      <c r="W145" s="1">
        <f>SUMPRODUCT('Logistic Regression'!B$2:T$2,TestSet!A145:S145)+'Logistic Regression'!U$2</f>
        <v>-2.2418836265367124</v>
      </c>
      <c r="X145" s="70">
        <f t="shared" si="2"/>
        <v>9.6051869638724863E-2</v>
      </c>
    </row>
    <row r="146" spans="1:24">
      <c r="A146" s="13">
        <v>0</v>
      </c>
      <c r="B146" s="13">
        <v>1</v>
      </c>
      <c r="C146" s="13">
        <v>0</v>
      </c>
      <c r="D146" s="13">
        <v>1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/>
      <c r="U146" s="14">
        <v>0</v>
      </c>
      <c r="V146" s="27">
        <f>SUMPRODUCT('Linear Model'!B$2:T$2,TestSet!A146:S146)+'Linear Model'!U$2</f>
        <v>0.44410241005586282</v>
      </c>
      <c r="W146" s="1">
        <f>SUMPRODUCT('Logistic Regression'!B$2:T$2,TestSet!A146:S146)+'Logistic Regression'!U$2</f>
        <v>-0.34311298015331626</v>
      </c>
      <c r="X146" s="70">
        <f t="shared" si="2"/>
        <v>0.41505349570771527</v>
      </c>
    </row>
    <row r="147" spans="1:24">
      <c r="A147" s="13">
        <v>0</v>
      </c>
      <c r="B147" s="13">
        <v>0</v>
      </c>
      <c r="C147" s="13">
        <v>1</v>
      </c>
      <c r="D147" s="13">
        <v>0</v>
      </c>
      <c r="E147" s="13">
        <v>0</v>
      </c>
      <c r="F147" s="13">
        <v>1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/>
      <c r="U147" s="14">
        <v>0</v>
      </c>
      <c r="V147" s="27">
        <f>SUMPRODUCT('Linear Model'!B$2:T$2,TestSet!A147:S147)+'Linear Model'!U$2</f>
        <v>0.18220937348881616</v>
      </c>
      <c r="W147" s="1">
        <f>SUMPRODUCT('Logistic Regression'!B$2:T$2,TestSet!A147:S147)+'Logistic Regression'!U$2</f>
        <v>-2.6827702715543205</v>
      </c>
      <c r="X147" s="70">
        <f t="shared" si="2"/>
        <v>6.399773096761921E-2</v>
      </c>
    </row>
    <row r="148" spans="1:24">
      <c r="A148" s="13">
        <v>0</v>
      </c>
      <c r="B148" s="13">
        <v>0</v>
      </c>
      <c r="C148" s="13">
        <v>1</v>
      </c>
      <c r="D148" s="13">
        <v>0</v>
      </c>
      <c r="E148" s="13">
        <v>0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1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/>
      <c r="U148" s="14">
        <v>0</v>
      </c>
      <c r="V148" s="27">
        <f>SUMPRODUCT('Linear Model'!B$2:T$2,TestSet!A148:S148)+'Linear Model'!U$2</f>
        <v>0.64991719432706696</v>
      </c>
      <c r="W148" s="1">
        <f>SUMPRODUCT('Logistic Regression'!B$2:T$2,TestSet!A148:S148)+'Logistic Regression'!U$2</f>
        <v>0.8624729239369735</v>
      </c>
      <c r="X148" s="70">
        <f t="shared" si="2"/>
        <v>0.70317705995987045</v>
      </c>
    </row>
    <row r="149" spans="1:24">
      <c r="A149" s="13">
        <v>1</v>
      </c>
      <c r="B149" s="13">
        <v>0</v>
      </c>
      <c r="C149" s="13">
        <v>1</v>
      </c>
      <c r="D149" s="13">
        <v>0</v>
      </c>
      <c r="E149" s="13">
        <v>0</v>
      </c>
      <c r="F149" s="13">
        <v>1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/>
      <c r="U149" s="14">
        <v>0</v>
      </c>
      <c r="V149" s="27">
        <f>SUMPRODUCT('Linear Model'!B$2:T$2,TestSet!A149:S149)+'Linear Model'!U$2</f>
        <v>8.3898715775800714E-2</v>
      </c>
      <c r="W149" s="1">
        <f>SUMPRODUCT('Logistic Regression'!B$2:T$2,TestSet!A149:S149)+'Logistic Regression'!U$2</f>
        <v>-3.2621734247143452</v>
      </c>
      <c r="X149" s="70">
        <f t="shared" si="2"/>
        <v>3.6891907795608338E-2</v>
      </c>
    </row>
    <row r="150" spans="1:24">
      <c r="A150" s="13">
        <v>0</v>
      </c>
      <c r="B150" s="13">
        <v>1</v>
      </c>
      <c r="C150" s="13">
        <v>1</v>
      </c>
      <c r="D150" s="13">
        <v>0</v>
      </c>
      <c r="E150" s="13">
        <v>0</v>
      </c>
      <c r="F150" s="13">
        <v>0</v>
      </c>
      <c r="G150" s="13">
        <v>1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/>
      <c r="U150" s="14">
        <v>0</v>
      </c>
      <c r="V150" s="27">
        <f>SUMPRODUCT('Linear Model'!B$2:T$2,TestSet!A150:S150)+'Linear Model'!U$2</f>
        <v>0.19140166852178131</v>
      </c>
      <c r="W150" s="1">
        <f>SUMPRODUCT('Logistic Regression'!B$2:T$2,TestSet!A150:S150)+'Logistic Regression'!U$2</f>
        <v>-2.5441474356575333</v>
      </c>
      <c r="X150" s="70">
        <f t="shared" si="2"/>
        <v>7.2820651076148338E-2</v>
      </c>
    </row>
    <row r="151" spans="1:24">
      <c r="A151" s="13">
        <v>0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/>
      <c r="U151" s="14">
        <v>0</v>
      </c>
      <c r="V151" s="27">
        <f>SUMPRODUCT('Linear Model'!B$2:T$2,TestSet!A151:S151)+'Linear Model'!U$2</f>
        <v>0.484221514164208</v>
      </c>
      <c r="W151" s="1">
        <f>SUMPRODUCT('Logistic Regression'!B$2:T$2,TestSet!A151:S151)+'Logistic Regression'!U$2</f>
        <v>-0.24158104631680161</v>
      </c>
      <c r="X151" s="70">
        <f t="shared" si="2"/>
        <v>0.43989676358403007</v>
      </c>
    </row>
    <row r="152" spans="1:24">
      <c r="A152" s="13">
        <v>1</v>
      </c>
      <c r="B152" s="13">
        <v>0</v>
      </c>
      <c r="C152" s="13">
        <v>1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/>
      <c r="U152" s="14">
        <v>0</v>
      </c>
      <c r="V152" s="27">
        <f>SUMPRODUCT('Linear Model'!B$2:T$2,TestSet!A152:S152)+'Linear Model'!U$2</f>
        <v>0.3579801533744244</v>
      </c>
      <c r="W152" s="1">
        <f>SUMPRODUCT('Logistic Regression'!B$2:T$2,TestSet!A152:S152)+'Logistic Regression'!U$2</f>
        <v>-0.97131215057386422</v>
      </c>
      <c r="X152" s="70">
        <f t="shared" si="2"/>
        <v>0.27461904003884419</v>
      </c>
    </row>
    <row r="153" spans="1:24">
      <c r="A153" s="13">
        <v>0</v>
      </c>
      <c r="B153" s="13">
        <v>1</v>
      </c>
      <c r="C153" s="13">
        <v>0</v>
      </c>
      <c r="D153" s="13">
        <v>1</v>
      </c>
      <c r="E153" s="13">
        <v>0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/>
      <c r="U153" s="14">
        <v>0</v>
      </c>
      <c r="V153" s="27">
        <f>SUMPRODUCT('Linear Model'!B$2:T$2,TestSet!A153:S153)+'Linear Model'!U$2</f>
        <v>0.44410241005586282</v>
      </c>
      <c r="W153" s="1">
        <f>SUMPRODUCT('Logistic Regression'!B$2:T$2,TestSet!A153:S153)+'Logistic Regression'!U$2</f>
        <v>-0.34311298015331626</v>
      </c>
      <c r="X153" s="70">
        <f t="shared" si="2"/>
        <v>0.41505349570771527</v>
      </c>
    </row>
    <row r="154" spans="1:24">
      <c r="A154" s="13">
        <v>1</v>
      </c>
      <c r="B154" s="13">
        <v>0</v>
      </c>
      <c r="C154" s="13">
        <v>1</v>
      </c>
      <c r="D154" s="13">
        <v>0</v>
      </c>
      <c r="E154" s="13">
        <v>0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1</v>
      </c>
      <c r="O154" s="13">
        <v>0</v>
      </c>
      <c r="P154" s="13">
        <v>0</v>
      </c>
      <c r="Q154" s="13">
        <v>0</v>
      </c>
      <c r="R154" s="13">
        <v>0</v>
      </c>
      <c r="S154" s="13">
        <v>1</v>
      </c>
      <c r="T154" s="13"/>
      <c r="U154" s="14">
        <v>0</v>
      </c>
      <c r="V154" s="27">
        <f>SUMPRODUCT('Linear Model'!B$2:T$2,TestSet!A154:S154)+'Linear Model'!U$2</f>
        <v>0.75842189221865774</v>
      </c>
      <c r="W154" s="1">
        <f>SUMPRODUCT('Logistic Regression'!B$2:T$2,TestSet!A154:S154)+'Logistic Regression'!U$2</f>
        <v>2.4192277140550669</v>
      </c>
      <c r="X154" s="70">
        <f t="shared" si="2"/>
        <v>0.91828181066610515</v>
      </c>
    </row>
    <row r="155" spans="1:24">
      <c r="A155" s="13">
        <v>1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/>
      <c r="U155" s="14">
        <v>0</v>
      </c>
      <c r="V155" s="27">
        <f>SUMPRODUCT('Linear Model'!B$2:T$2,TestSet!A155:S155)+'Linear Model'!U$2</f>
        <v>0.38591085645119255</v>
      </c>
      <c r="W155" s="1">
        <f>SUMPRODUCT('Logistic Regression'!B$2:T$2,TestSet!A155:S155)+'Logistic Regression'!U$2</f>
        <v>-0.82098419947682633</v>
      </c>
      <c r="X155" s="70">
        <f t="shared" si="2"/>
        <v>0.3055547816078607</v>
      </c>
    </row>
    <row r="156" spans="1:24">
      <c r="A156" s="13">
        <v>0</v>
      </c>
      <c r="B156" s="13">
        <v>1</v>
      </c>
      <c r="C156" s="13">
        <v>0</v>
      </c>
      <c r="D156" s="13">
        <v>1</v>
      </c>
      <c r="E156" s="13">
        <v>0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1</v>
      </c>
      <c r="S156" s="13">
        <v>0</v>
      </c>
      <c r="T156" s="13"/>
      <c r="U156" s="14">
        <v>0</v>
      </c>
      <c r="V156" s="27">
        <f>SUMPRODUCT('Linear Model'!B$2:T$2,TestSet!A156:S156)+'Linear Model'!U$2</f>
        <v>0.23664299074201345</v>
      </c>
      <c r="W156" s="1">
        <f>SUMPRODUCT('Logistic Regression'!B$2:T$2,TestSet!A156:S156)+'Logistic Regression'!U$2</f>
        <v>-1.906022780151561</v>
      </c>
      <c r="X156" s="70">
        <f t="shared" si="2"/>
        <v>0.12942833180473437</v>
      </c>
    </row>
    <row r="157" spans="1:24">
      <c r="A157" s="13">
        <v>0</v>
      </c>
      <c r="B157" s="13">
        <v>1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1</v>
      </c>
      <c r="T157" s="13"/>
      <c r="U157" s="14">
        <v>0</v>
      </c>
      <c r="V157" s="27">
        <f>SUMPRODUCT('Linear Model'!B$2:T$2,TestSet!A157:S157)+'Linear Model'!U$2</f>
        <v>0.69730857870027541</v>
      </c>
      <c r="W157" s="1">
        <f>SUMPRODUCT('Logistic Regression'!B$2:T$2,TestSet!A157:S157)+'Logistic Regression'!U$2</f>
        <v>1.7102377076036701</v>
      </c>
      <c r="X157" s="70">
        <f t="shared" si="2"/>
        <v>0.84686711346076859</v>
      </c>
    </row>
    <row r="158" spans="1:24">
      <c r="A158" s="13">
        <v>1</v>
      </c>
      <c r="B158" s="13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/>
      <c r="U158" s="14">
        <v>0</v>
      </c>
      <c r="V158" s="27">
        <f>SUMPRODUCT('Linear Model'!B$2:T$2,TestSet!A158:S158)+'Linear Model'!U$2</f>
        <v>0.38591085645119255</v>
      </c>
      <c r="W158" s="1">
        <f>SUMPRODUCT('Logistic Regression'!B$2:T$2,TestSet!A158:S158)+'Logistic Regression'!U$2</f>
        <v>-0.82098419947682633</v>
      </c>
      <c r="X158" s="70">
        <f t="shared" si="2"/>
        <v>0.3055547816078607</v>
      </c>
    </row>
    <row r="159" spans="1:24">
      <c r="A159" s="13">
        <v>1</v>
      </c>
      <c r="B159" s="13">
        <v>0</v>
      </c>
      <c r="C159" s="13">
        <v>1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/>
      <c r="U159" s="14">
        <v>0</v>
      </c>
      <c r="V159" s="27">
        <f>SUMPRODUCT('Linear Model'!B$2:T$2,TestSet!A159:S159)+'Linear Model'!U$2</f>
        <v>0.3579801533744244</v>
      </c>
      <c r="W159" s="1">
        <f>SUMPRODUCT('Logistic Regression'!B$2:T$2,TestSet!A159:S159)+'Logistic Regression'!U$2</f>
        <v>-0.97131215057386422</v>
      </c>
      <c r="X159" s="70">
        <f t="shared" si="2"/>
        <v>0.27461904003884419</v>
      </c>
    </row>
    <row r="160" spans="1:24">
      <c r="A160" s="13">
        <v>1</v>
      </c>
      <c r="B160" s="13">
        <v>0</v>
      </c>
      <c r="C160" s="13">
        <v>1</v>
      </c>
      <c r="D160" s="13">
        <v>0</v>
      </c>
      <c r="E160" s="13">
        <v>0</v>
      </c>
      <c r="F160" s="13">
        <v>1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3">
        <v>1</v>
      </c>
      <c r="S160" s="13">
        <v>0</v>
      </c>
      <c r="T160" s="13"/>
      <c r="U160" s="14">
        <v>0</v>
      </c>
      <c r="V160" s="27">
        <f>SUMPRODUCT('Linear Model'!B$2:T$2,TestSet!A160:S160)+'Linear Model'!U$2</f>
        <v>-0.12356070353804871</v>
      </c>
      <c r="W160" s="1">
        <f>SUMPRODUCT('Logistic Regression'!B$2:T$2,TestSet!A160:S160)+'Logistic Regression'!U$2</f>
        <v>-4.8250832247125901</v>
      </c>
      <c r="X160" s="70">
        <f t="shared" si="2"/>
        <v>7.9619839161791332E-3</v>
      </c>
    </row>
    <row r="161" spans="1:24">
      <c r="A161" s="13">
        <v>1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1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1</v>
      </c>
      <c r="S161" s="13">
        <v>0</v>
      </c>
      <c r="T161" s="13"/>
      <c r="U161" s="14">
        <v>0</v>
      </c>
      <c r="V161" s="27">
        <f>SUMPRODUCT('Linear Model'!B$2:T$2,TestSet!A161:S161)+'Linear Model'!U$2</f>
        <v>-5.9616239175869667E-2</v>
      </c>
      <c r="W161" s="1">
        <f>SUMPRODUCT('Logistic Regression'!B$2:T$2,TestSet!A161:S161)+'Logistic Regression'!U$2</f>
        <v>-4.4093985417886161</v>
      </c>
      <c r="X161" s="70">
        <f t="shared" si="2"/>
        <v>1.2016342696518809E-2</v>
      </c>
    </row>
    <row r="162" spans="1:24">
      <c r="A162" s="13">
        <v>1</v>
      </c>
      <c r="B162" s="13">
        <v>0</v>
      </c>
      <c r="C162" s="13">
        <v>0</v>
      </c>
      <c r="D162" s="13">
        <v>0</v>
      </c>
      <c r="E162" s="13">
        <v>0</v>
      </c>
      <c r="F162" s="13">
        <v>1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1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/>
      <c r="U162" s="14">
        <v>0</v>
      </c>
      <c r="V162" s="27">
        <f>SUMPRODUCT('Linear Model'!B$2:T$2,TestSet!A162:S162)+'Linear Model'!U$2</f>
        <v>0.27236262690828905</v>
      </c>
      <c r="W162" s="1">
        <f>SUMPRODUCT('Logistic Regression'!B$2:T$2,TestSet!A162:S162)+'Logistic Regression'!U$2</f>
        <v>-1.7998582588389969</v>
      </c>
      <c r="X162" s="70">
        <f t="shared" si="2"/>
        <v>0.1418683198344165</v>
      </c>
    </row>
    <row r="163" spans="1:24">
      <c r="A163" s="13">
        <v>1</v>
      </c>
      <c r="B163" s="13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/>
      <c r="U163" s="14">
        <v>0</v>
      </c>
      <c r="V163" s="27">
        <f>SUMPRODUCT('Linear Model'!B$2:T$2,TestSet!A163:S163)+'Linear Model'!U$2</f>
        <v>0.38591085645119255</v>
      </c>
      <c r="W163" s="1">
        <f>SUMPRODUCT('Logistic Regression'!B$2:T$2,TestSet!A163:S163)+'Logistic Regression'!U$2</f>
        <v>-0.82098419947682633</v>
      </c>
      <c r="X163" s="70">
        <f t="shared" si="2"/>
        <v>0.3055547816078607</v>
      </c>
    </row>
    <row r="164" spans="1:24">
      <c r="A164" s="13">
        <v>1</v>
      </c>
      <c r="B164" s="13">
        <v>0</v>
      </c>
      <c r="C164" s="13">
        <v>1</v>
      </c>
      <c r="D164" s="13">
        <v>0</v>
      </c>
      <c r="E164" s="13">
        <v>0</v>
      </c>
      <c r="F164" s="13">
        <v>1</v>
      </c>
      <c r="G164" s="13">
        <v>1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/>
      <c r="U164" s="14">
        <v>0</v>
      </c>
      <c r="V164" s="27">
        <f>SUMPRODUCT('Linear Model'!B$2:T$2,TestSet!A164:S164)+'Linear Model'!U$2</f>
        <v>-0.15416896053741214</v>
      </c>
      <c r="W164" s="1">
        <f>SUMPRODUCT('Logistic Regression'!B$2:T$2,TestSet!A164:S164)+'Logistic Regression'!U$2</f>
        <v>-5.2876779670278902</v>
      </c>
      <c r="X164" s="70">
        <f t="shared" si="2"/>
        <v>5.0280717310141566E-3</v>
      </c>
    </row>
    <row r="165" spans="1:24">
      <c r="A165" s="13">
        <v>0</v>
      </c>
      <c r="B165" s="13">
        <v>1</v>
      </c>
      <c r="C165" s="13">
        <v>1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  <c r="I165" s="13">
        <v>1</v>
      </c>
      <c r="J165" s="13">
        <v>0</v>
      </c>
      <c r="K165" s="13">
        <v>0</v>
      </c>
      <c r="L165" s="13">
        <v>0</v>
      </c>
      <c r="M165" s="13">
        <v>1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/>
      <c r="U165" s="14">
        <v>0</v>
      </c>
      <c r="V165" s="27">
        <f>SUMPRODUCT('Linear Model'!B$2:T$2,TestSet!A165:S165)+'Linear Model'!U$2</f>
        <v>0.86936665006609326</v>
      </c>
      <c r="W165" s="1">
        <f>SUMPRODUCT('Logistic Regression'!B$2:T$2,TestSet!A165:S165)+'Logistic Regression'!U$2</f>
        <v>3.0634958884830712</v>
      </c>
      <c r="X165" s="70">
        <f t="shared" si="2"/>
        <v>0.95536161944909859</v>
      </c>
    </row>
    <row r="166" spans="1:24">
      <c r="A166" s="13">
        <v>0</v>
      </c>
      <c r="B166" s="13">
        <v>0</v>
      </c>
      <c r="C166" s="13">
        <v>1</v>
      </c>
      <c r="D166" s="13">
        <v>0</v>
      </c>
      <c r="E166" s="13">
        <v>0</v>
      </c>
      <c r="F166" s="13">
        <v>0</v>
      </c>
      <c r="G166" s="13">
        <v>1</v>
      </c>
      <c r="H166" s="13">
        <v>1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1</v>
      </c>
      <c r="P166" s="13">
        <v>0</v>
      </c>
      <c r="Q166" s="13">
        <v>1</v>
      </c>
      <c r="R166" s="13">
        <v>1</v>
      </c>
      <c r="S166" s="13">
        <v>0</v>
      </c>
      <c r="T166" s="13"/>
      <c r="U166" s="14">
        <v>0</v>
      </c>
      <c r="V166" s="27">
        <f>SUMPRODUCT('Linear Model'!B$2:T$2,TestSet!A166:S166)+'Linear Model'!U$2</f>
        <v>0.38505844492869085</v>
      </c>
      <c r="W166" s="1">
        <f>SUMPRODUCT('Logistic Regression'!B$2:T$2,TestSet!A166:S166)+'Logistic Regression'!U$2</f>
        <v>4.1972581498441019E-2</v>
      </c>
      <c r="X166" s="70">
        <f t="shared" si="2"/>
        <v>0.51049160516686454</v>
      </c>
    </row>
    <row r="167" spans="1:24">
      <c r="A167" s="13">
        <v>1</v>
      </c>
      <c r="B167" s="13">
        <v>0</v>
      </c>
      <c r="C167" s="13">
        <v>1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1</v>
      </c>
      <c r="S167" s="13">
        <v>0</v>
      </c>
      <c r="T167" s="13"/>
      <c r="U167" s="14">
        <v>0</v>
      </c>
      <c r="V167" s="27">
        <f>SUMPRODUCT('Linear Model'!B$2:T$2,TestSet!A167:S167)+'Linear Model'!U$2</f>
        <v>0.15052073406057503</v>
      </c>
      <c r="W167" s="1">
        <f>SUMPRODUCT('Logistic Regression'!B$2:T$2,TestSet!A167:S167)+'Logistic Regression'!U$2</f>
        <v>-2.5342219505721091</v>
      </c>
      <c r="X167" s="70">
        <f t="shared" si="2"/>
        <v>7.3493645979266969E-2</v>
      </c>
    </row>
    <row r="168" spans="1:24">
      <c r="A168" s="13">
        <v>0</v>
      </c>
      <c r="B168" s="13">
        <v>1</v>
      </c>
      <c r="C168" s="13">
        <v>1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/>
      <c r="U168" s="14">
        <v>0</v>
      </c>
      <c r="V168" s="27">
        <f>SUMPRODUCT('Linear Model'!B$2:T$2,TestSet!A168:S168)+'Linear Model'!U$2</f>
        <v>0.4294693448349941</v>
      </c>
      <c r="W168" s="1">
        <f>SUMPRODUCT('Logistic Regression'!B$2:T$2,TestSet!A168:S168)+'Logistic Regression'!U$2</f>
        <v>-0.5186428933439885</v>
      </c>
      <c r="X168" s="70">
        <f t="shared" si="2"/>
        <v>0.37316962533031278</v>
      </c>
    </row>
    <row r="169" spans="1:24">
      <c r="A169" s="13">
        <v>0</v>
      </c>
      <c r="B169" s="13">
        <v>1</v>
      </c>
      <c r="C169" s="13">
        <v>0</v>
      </c>
      <c r="D169" s="13">
        <v>1</v>
      </c>
      <c r="E169" s="13">
        <v>0</v>
      </c>
      <c r="F169" s="13">
        <v>0</v>
      </c>
      <c r="G169" s="13">
        <v>0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1</v>
      </c>
      <c r="S169" s="13">
        <v>0</v>
      </c>
      <c r="T169" s="13"/>
      <c r="U169" s="14">
        <v>0</v>
      </c>
      <c r="V169" s="27">
        <f>SUMPRODUCT('Linear Model'!B$2:T$2,TestSet!A169:S169)+'Linear Model'!U$2</f>
        <v>0.23664299074201345</v>
      </c>
      <c r="W169" s="1">
        <f>SUMPRODUCT('Logistic Regression'!B$2:T$2,TestSet!A169:S169)+'Logistic Regression'!U$2</f>
        <v>-1.906022780151561</v>
      </c>
      <c r="X169" s="70">
        <f t="shared" si="2"/>
        <v>0.12942833180473437</v>
      </c>
    </row>
    <row r="170" spans="1:24">
      <c r="A170" s="13">
        <v>0</v>
      </c>
      <c r="B170" s="13">
        <v>0</v>
      </c>
      <c r="C170" s="13">
        <v>0</v>
      </c>
      <c r="D170" s="13">
        <v>1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/>
      <c r="U170" s="14">
        <v>0</v>
      </c>
      <c r="V170" s="27">
        <f>SUMPRODUCT('Linear Model'!B$2:T$2,TestSet!A170:S170)+'Linear Model'!U$2</f>
        <v>0.47092387630830856</v>
      </c>
      <c r="W170" s="1">
        <f>SUMPRODUCT('Logistic Regression'!B$2:T$2,TestSet!A170:S170)+'Logistic Regression'!U$2</f>
        <v>-0.21637908422316726</v>
      </c>
      <c r="X170" s="70">
        <f t="shared" si="2"/>
        <v>0.44611530477663064</v>
      </c>
    </row>
    <row r="171" spans="1:24">
      <c r="A171" s="13">
        <v>0</v>
      </c>
      <c r="B171" s="13">
        <v>0</v>
      </c>
      <c r="C171" s="13">
        <v>0</v>
      </c>
      <c r="D171" s="13">
        <v>0</v>
      </c>
      <c r="E171" s="13">
        <v>0</v>
      </c>
      <c r="F171" s="13">
        <v>0</v>
      </c>
      <c r="G171" s="13">
        <v>1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/>
      <c r="U171" s="14">
        <v>0</v>
      </c>
      <c r="V171" s="27">
        <f>SUMPRODUCT('Linear Model'!B$2:T$2,TestSet!A171:S171)+'Linear Model'!U$2</f>
        <v>0.24615383785099518</v>
      </c>
      <c r="W171" s="1">
        <f>SUMPRODUCT('Logistic Regression'!B$2:T$2,TestSet!A171:S171)+'Logistic Regression'!U$2</f>
        <v>-2.2670855886303465</v>
      </c>
      <c r="X171" s="70">
        <f t="shared" si="2"/>
        <v>9.388585172017451E-2</v>
      </c>
    </row>
    <row r="172" spans="1:24">
      <c r="A172" s="13">
        <v>0</v>
      </c>
      <c r="B172" s="13">
        <v>0</v>
      </c>
      <c r="C172" s="13">
        <v>0</v>
      </c>
      <c r="D172" s="13">
        <v>1</v>
      </c>
      <c r="E172" s="13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/>
      <c r="U172" s="14">
        <v>0</v>
      </c>
      <c r="V172" s="27">
        <f>SUMPRODUCT('Linear Model'!B$2:T$2,TestSet!A172:S172)+'Linear Model'!U$2</f>
        <v>0.47092387630830856</v>
      </c>
      <c r="W172" s="1">
        <f>SUMPRODUCT('Logistic Regression'!B$2:T$2,TestSet!A172:S172)+'Logistic Regression'!U$2</f>
        <v>-0.21637908422316726</v>
      </c>
      <c r="X172" s="70">
        <f t="shared" si="2"/>
        <v>0.44611530477663064</v>
      </c>
    </row>
    <row r="173" spans="1:24">
      <c r="A173" s="13">
        <v>0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/>
      <c r="U173" s="14">
        <v>0</v>
      </c>
      <c r="V173" s="27">
        <f>SUMPRODUCT('Linear Model'!B$2:T$2,TestSet!A173:S173)+'Linear Model'!U$2</f>
        <v>0.484221514164208</v>
      </c>
      <c r="W173" s="1">
        <f>SUMPRODUCT('Logistic Regression'!B$2:T$2,TestSet!A173:S173)+'Logistic Regression'!U$2</f>
        <v>-0.24158104631680161</v>
      </c>
      <c r="X173" s="70">
        <f t="shared" si="2"/>
        <v>0.43989676358403007</v>
      </c>
    </row>
    <row r="174" spans="1:24">
      <c r="A174" s="13">
        <v>0</v>
      </c>
      <c r="B174" s="13">
        <v>1</v>
      </c>
      <c r="C174" s="13">
        <v>1</v>
      </c>
      <c r="D174" s="13">
        <v>0</v>
      </c>
      <c r="E174" s="13">
        <v>0</v>
      </c>
      <c r="F174" s="13">
        <v>0</v>
      </c>
      <c r="G174" s="13">
        <v>0</v>
      </c>
      <c r="H174" s="13">
        <v>1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/>
      <c r="U174" s="14">
        <v>0</v>
      </c>
      <c r="V174" s="27">
        <f>SUMPRODUCT('Linear Model'!B$2:T$2,TestSet!A174:S174)+'Linear Model'!U$2</f>
        <v>0.77505442782083822</v>
      </c>
      <c r="W174" s="1">
        <f>SUMPRODUCT('Logistic Regression'!B$2:T$2,TestSet!A174:S174)+'Logistic Regression'!U$2</f>
        <v>3.5626986052204335</v>
      </c>
      <c r="X174" s="70">
        <f t="shared" si="2"/>
        <v>0.97242004472624899</v>
      </c>
    </row>
    <row r="175" spans="1:24">
      <c r="A175" s="13">
        <v>1</v>
      </c>
      <c r="B175" s="13">
        <v>0</v>
      </c>
      <c r="C175" s="13">
        <v>1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/>
      <c r="U175" s="14">
        <v>0</v>
      </c>
      <c r="V175" s="27">
        <f>SUMPRODUCT('Linear Model'!B$2:T$2,TestSet!A175:S175)+'Linear Model'!U$2</f>
        <v>0.3579801533744244</v>
      </c>
      <c r="W175" s="1">
        <f>SUMPRODUCT('Logistic Regression'!B$2:T$2,TestSet!A175:S175)+'Logistic Regression'!U$2</f>
        <v>-0.97131215057386422</v>
      </c>
      <c r="X175" s="70">
        <f t="shared" si="2"/>
        <v>0.27461904003884419</v>
      </c>
    </row>
    <row r="176" spans="1:24">
      <c r="A176" s="13">
        <v>1</v>
      </c>
      <c r="B176" s="13">
        <v>0</v>
      </c>
      <c r="C176" s="13">
        <v>0</v>
      </c>
      <c r="D176" s="13">
        <v>1</v>
      </c>
      <c r="E176" s="13">
        <v>0</v>
      </c>
      <c r="F176" s="13">
        <v>1</v>
      </c>
      <c r="G176" s="13">
        <v>1</v>
      </c>
      <c r="H176" s="13">
        <v>0</v>
      </c>
      <c r="I176" s="13">
        <v>1</v>
      </c>
      <c r="J176" s="13">
        <v>0</v>
      </c>
      <c r="K176" s="13">
        <v>0</v>
      </c>
      <c r="L176" s="13">
        <v>0</v>
      </c>
      <c r="M176" s="13">
        <v>0</v>
      </c>
      <c r="N176" s="13">
        <v>1</v>
      </c>
      <c r="O176" s="13">
        <v>0</v>
      </c>
      <c r="P176" s="13">
        <v>0</v>
      </c>
      <c r="Q176" s="13">
        <v>0</v>
      </c>
      <c r="R176" s="13">
        <v>1</v>
      </c>
      <c r="S176" s="13">
        <v>0</v>
      </c>
      <c r="T176" s="13"/>
      <c r="U176" s="14">
        <v>0</v>
      </c>
      <c r="V176" s="27">
        <f>SUMPRODUCT('Linear Model'!B$2:T$2,TestSet!A176:S176)+'Linear Model'!U$2</f>
        <v>0.1076624700089433</v>
      </c>
      <c r="W176" s="1">
        <f>SUMPRODUCT('Logistic Regression'!B$2:T$2,TestSet!A176:S176)+'Logistic Regression'!U$2</f>
        <v>-2.8851975239194894</v>
      </c>
      <c r="X176" s="70">
        <f t="shared" si="2"/>
        <v>5.2890172004695611E-2</v>
      </c>
    </row>
    <row r="177" spans="1:24">
      <c r="A177" s="13">
        <v>0</v>
      </c>
      <c r="B177" s="13">
        <v>1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1</v>
      </c>
      <c r="P177" s="13">
        <v>0</v>
      </c>
      <c r="Q177" s="13">
        <v>0</v>
      </c>
      <c r="R177" s="13">
        <v>1</v>
      </c>
      <c r="S177" s="13">
        <v>0</v>
      </c>
      <c r="T177" s="13"/>
      <c r="U177" s="14">
        <v>0</v>
      </c>
      <c r="V177" s="27">
        <f>SUMPRODUCT('Linear Model'!B$2:T$2,TestSet!A177:S177)+'Linear Model'!U$2</f>
        <v>9.0867505477833732E-2</v>
      </c>
      <c r="W177" s="1">
        <f>SUMPRODUCT('Logistic Regression'!B$2:T$2,TestSet!A177:S177)+'Logistic Regression'!U$2</f>
        <v>-3.3765392392503859</v>
      </c>
      <c r="X177" s="70">
        <f t="shared" si="2"/>
        <v>3.3036771503908366E-2</v>
      </c>
    </row>
    <row r="178" spans="1:24">
      <c r="A178" s="13">
        <v>1</v>
      </c>
      <c r="B178" s="13">
        <v>0</v>
      </c>
      <c r="C178" s="13">
        <v>1</v>
      </c>
      <c r="D178" s="13">
        <v>0</v>
      </c>
      <c r="E178" s="13">
        <v>0</v>
      </c>
      <c r="F178" s="13">
        <v>1</v>
      </c>
      <c r="G178" s="13">
        <v>1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1</v>
      </c>
      <c r="P178" s="13">
        <v>0</v>
      </c>
      <c r="Q178" s="13">
        <v>0</v>
      </c>
      <c r="R178" s="13">
        <v>0</v>
      </c>
      <c r="S178" s="13">
        <v>0</v>
      </c>
      <c r="T178" s="13"/>
      <c r="U178" s="14">
        <v>0</v>
      </c>
      <c r="V178" s="27">
        <f>SUMPRODUCT('Linear Model'!B$2:T$2,TestSet!A178:S178)+'Linear Model'!U$2</f>
        <v>-0.31324208365749129</v>
      </c>
      <c r="W178" s="1">
        <f>SUMPRODUCT('Logistic Regression'!B$2:T$2,TestSet!A178:S178)+'Logistic Regression'!U$2</f>
        <v>-6.7329924640330807</v>
      </c>
      <c r="X178" s="70">
        <f t="shared" si="2"/>
        <v>1.1895469970249115E-3</v>
      </c>
    </row>
    <row r="179" spans="1:24">
      <c r="A179" s="13">
        <v>0</v>
      </c>
      <c r="B179" s="13">
        <v>1</v>
      </c>
      <c r="C179" s="13">
        <v>1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/>
      <c r="U179" s="14">
        <v>0</v>
      </c>
      <c r="V179" s="27">
        <f>SUMPRODUCT('Linear Model'!B$2:T$2,TestSet!A179:S179)+'Linear Model'!U$2</f>
        <v>0.4294693448349941</v>
      </c>
      <c r="W179" s="1">
        <f>SUMPRODUCT('Logistic Regression'!B$2:T$2,TestSet!A179:S179)+'Logistic Regression'!U$2</f>
        <v>-0.5186428933439885</v>
      </c>
      <c r="X179" s="70">
        <f t="shared" si="2"/>
        <v>0.37316962533031278</v>
      </c>
    </row>
    <row r="180" spans="1:24">
      <c r="A180" s="13">
        <v>0</v>
      </c>
      <c r="B180" s="13">
        <v>1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/>
      <c r="U180" s="14">
        <v>0</v>
      </c>
      <c r="V180" s="27">
        <f>SUMPRODUCT('Linear Model'!B$2:T$2,TestSet!A180:S180)+'Linear Model'!U$2</f>
        <v>0.45740004791176225</v>
      </c>
      <c r="W180" s="1">
        <f>SUMPRODUCT('Logistic Regression'!B$2:T$2,TestSet!A180:S180)+'Logistic Regression'!U$2</f>
        <v>-0.36831494224695061</v>
      </c>
      <c r="X180" s="70">
        <f t="shared" si="2"/>
        <v>0.40894825359117204</v>
      </c>
    </row>
    <row r="181" spans="1:24">
      <c r="A181" s="13">
        <v>0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/>
      <c r="U181" s="14">
        <v>0</v>
      </c>
      <c r="V181" s="27">
        <f>SUMPRODUCT('Linear Model'!B$2:T$2,TestSet!A181:S181)+'Linear Model'!U$2</f>
        <v>0.484221514164208</v>
      </c>
      <c r="W181" s="1">
        <f>SUMPRODUCT('Logistic Regression'!B$2:T$2,TestSet!A181:S181)+'Logistic Regression'!U$2</f>
        <v>-0.24158104631680161</v>
      </c>
      <c r="X181" s="70">
        <f t="shared" si="2"/>
        <v>0.43989676358403007</v>
      </c>
    </row>
    <row r="182" spans="1:24">
      <c r="A182" s="13">
        <v>0</v>
      </c>
      <c r="B182" s="13">
        <v>1</v>
      </c>
      <c r="C182" s="13">
        <v>0</v>
      </c>
      <c r="D182" s="13">
        <v>1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/>
      <c r="U182" s="14">
        <v>0</v>
      </c>
      <c r="V182" s="27">
        <f>SUMPRODUCT('Linear Model'!B$2:T$2,TestSet!A182:S182)+'Linear Model'!U$2</f>
        <v>0.44410241005586282</v>
      </c>
      <c r="W182" s="1">
        <f>SUMPRODUCT('Logistic Regression'!B$2:T$2,TestSet!A182:S182)+'Logistic Regression'!U$2</f>
        <v>-0.34311298015331626</v>
      </c>
      <c r="X182" s="70">
        <f t="shared" si="2"/>
        <v>0.41505349570771527</v>
      </c>
    </row>
    <row r="183" spans="1:24">
      <c r="A183" s="13">
        <v>1</v>
      </c>
      <c r="B183" s="13">
        <v>0</v>
      </c>
      <c r="C183" s="13">
        <v>1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/>
      <c r="U183" s="14">
        <v>0</v>
      </c>
      <c r="V183" s="27">
        <f>SUMPRODUCT('Linear Model'!B$2:T$2,TestSet!A183:S183)+'Linear Model'!U$2</f>
        <v>0.3579801533744244</v>
      </c>
      <c r="W183" s="1">
        <f>SUMPRODUCT('Logistic Regression'!B$2:T$2,TestSet!A183:S183)+'Logistic Regression'!U$2</f>
        <v>-0.97131215057386422</v>
      </c>
      <c r="X183" s="70">
        <f t="shared" si="2"/>
        <v>0.27461904003884419</v>
      </c>
    </row>
    <row r="184" spans="1:24">
      <c r="A184" s="13">
        <v>1</v>
      </c>
      <c r="B184" s="13">
        <v>0</v>
      </c>
      <c r="C184" s="13">
        <v>0</v>
      </c>
      <c r="D184" s="13">
        <v>1</v>
      </c>
      <c r="E184" s="13">
        <v>0</v>
      </c>
      <c r="F184" s="13">
        <v>0</v>
      </c>
      <c r="G184" s="13">
        <v>1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1</v>
      </c>
      <c r="S184" s="13">
        <v>0</v>
      </c>
      <c r="T184" s="13"/>
      <c r="U184" s="14">
        <v>0</v>
      </c>
      <c r="V184" s="27">
        <f>SUMPRODUCT('Linear Model'!B$2:T$2,TestSet!A184:S184)+'Linear Model'!U$2</f>
        <v>-7.2913877031769103E-2</v>
      </c>
      <c r="W184" s="1">
        <f>SUMPRODUCT('Logistic Regression'!B$2:T$2,TestSet!A184:S184)+'Logistic Regression'!U$2</f>
        <v>-4.384196579694982</v>
      </c>
      <c r="X184" s="70">
        <f t="shared" si="2"/>
        <v>1.2319248280450005E-2</v>
      </c>
    </row>
    <row r="185" spans="1:24">
      <c r="A185" s="13">
        <v>1</v>
      </c>
      <c r="B185" s="13">
        <v>0</v>
      </c>
      <c r="C185" s="13">
        <v>1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1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1</v>
      </c>
      <c r="S185" s="13">
        <v>0</v>
      </c>
      <c r="T185" s="13"/>
      <c r="U185" s="14">
        <v>0</v>
      </c>
      <c r="V185" s="27">
        <f>SUMPRODUCT('Linear Model'!B$2:T$2,TestSet!A185:S185)+'Linear Model'!U$2</f>
        <v>0.38044542868428188</v>
      </c>
      <c r="W185" s="1">
        <f>SUMPRODUCT('Logistic Regression'!B$2:T$2,TestSet!A185:S185)+'Logistic Regression'!U$2</f>
        <v>-0.59872100845631904</v>
      </c>
      <c r="X185" s="70">
        <f t="shared" si="2"/>
        <v>0.35463636136515747</v>
      </c>
    </row>
    <row r="186" spans="1:24">
      <c r="A186" s="13">
        <v>0</v>
      </c>
      <c r="B186" s="13">
        <v>0</v>
      </c>
      <c r="C186" s="13">
        <v>0</v>
      </c>
      <c r="D186" s="13">
        <v>1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/>
      <c r="U186" s="14">
        <v>0</v>
      </c>
      <c r="V186" s="27">
        <f>SUMPRODUCT('Linear Model'!B$2:T$2,TestSet!A186:S186)+'Linear Model'!U$2</f>
        <v>0.47092387630830856</v>
      </c>
      <c r="W186" s="1">
        <f>SUMPRODUCT('Logistic Regression'!B$2:T$2,TestSet!A186:S186)+'Logistic Regression'!U$2</f>
        <v>-0.21637908422316726</v>
      </c>
      <c r="X186" s="70">
        <f t="shared" si="2"/>
        <v>0.44611530477663064</v>
      </c>
    </row>
    <row r="187" spans="1:24">
      <c r="A187" s="13">
        <v>0</v>
      </c>
      <c r="B187" s="13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/>
      <c r="U187" s="14">
        <v>0</v>
      </c>
      <c r="V187" s="27">
        <f>SUMPRODUCT('Linear Model'!B$2:T$2,TestSet!A187:S187)+'Linear Model'!U$2</f>
        <v>0.484221514164208</v>
      </c>
      <c r="W187" s="1">
        <f>SUMPRODUCT('Logistic Regression'!B$2:T$2,TestSet!A187:S187)+'Logistic Regression'!U$2</f>
        <v>-0.24158104631680161</v>
      </c>
      <c r="X187" s="70">
        <f t="shared" si="2"/>
        <v>0.43989676358403007</v>
      </c>
    </row>
    <row r="188" spans="1:24">
      <c r="A188" s="13">
        <v>0</v>
      </c>
      <c r="B188" s="13">
        <v>0</v>
      </c>
      <c r="C188" s="13">
        <v>0</v>
      </c>
      <c r="D188" s="13">
        <v>1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1</v>
      </c>
      <c r="P188" s="13">
        <v>0</v>
      </c>
      <c r="Q188" s="13">
        <v>0</v>
      </c>
      <c r="R188" s="13">
        <v>0</v>
      </c>
      <c r="S188" s="13">
        <v>0</v>
      </c>
      <c r="T188" s="13"/>
      <c r="U188" s="14">
        <v>0</v>
      </c>
      <c r="V188" s="27">
        <f>SUMPRODUCT('Linear Model'!B$2:T$2,TestSet!A188:S188)+'Linear Model'!U$2</f>
        <v>0.31185075318822941</v>
      </c>
      <c r="W188" s="1">
        <f>SUMPRODUCT('Logistic Regression'!B$2:T$2,TestSet!A188:S188)+'Logistic Regression'!U$2</f>
        <v>-1.6616935812283578</v>
      </c>
      <c r="X188" s="70">
        <f t="shared" si="2"/>
        <v>0.15953478479386796</v>
      </c>
    </row>
    <row r="189" spans="1:24">
      <c r="A189" s="13">
        <v>0</v>
      </c>
      <c r="B189" s="13">
        <v>1</v>
      </c>
      <c r="C189" s="13">
        <v>0</v>
      </c>
      <c r="D189" s="13">
        <v>0</v>
      </c>
      <c r="E189" s="13">
        <v>0</v>
      </c>
      <c r="F189" s="13">
        <v>1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1</v>
      </c>
      <c r="P189" s="13">
        <v>0</v>
      </c>
      <c r="Q189" s="13">
        <v>0</v>
      </c>
      <c r="R189" s="13">
        <v>0</v>
      </c>
      <c r="S189" s="13">
        <v>0</v>
      </c>
      <c r="T189" s="13"/>
      <c r="U189" s="14">
        <v>0</v>
      </c>
      <c r="V189" s="27">
        <f>SUMPRODUCT('Linear Model'!B$2:T$2,TestSet!A189:S189)+'Linear Model'!U$2</f>
        <v>2.4245487193059412E-2</v>
      </c>
      <c r="W189" s="1">
        <f>SUMPRODUCT('Logistic Regression'!B$2:T$2,TestSet!A189:S189)+'Logistic Regression'!U$2</f>
        <v>-4.1044907133926225</v>
      </c>
      <c r="X189" s="70">
        <f t="shared" si="2"/>
        <v>1.6230639234284944E-2</v>
      </c>
    </row>
    <row r="190" spans="1:24">
      <c r="A190" s="13">
        <v>1</v>
      </c>
      <c r="B190" s="13">
        <v>0</v>
      </c>
      <c r="C190" s="13">
        <v>0</v>
      </c>
      <c r="D190" s="13">
        <v>1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/>
      <c r="U190" s="14">
        <v>0</v>
      </c>
      <c r="V190" s="27">
        <f>SUMPRODUCT('Linear Model'!B$2:T$2,TestSet!A190:S190)+'Linear Model'!U$2</f>
        <v>0.37261321859529306</v>
      </c>
      <c r="W190" s="1">
        <f>SUMPRODUCT('Logistic Regression'!B$2:T$2,TestSet!A190:S190)+'Logistic Regression'!U$2</f>
        <v>-0.79578223738319198</v>
      </c>
      <c r="X190" s="70">
        <f t="shared" si="2"/>
        <v>0.31092846135341967</v>
      </c>
    </row>
    <row r="191" spans="1:24">
      <c r="A191" s="13">
        <v>1</v>
      </c>
      <c r="B191" s="13">
        <v>0</v>
      </c>
      <c r="C191" s="13">
        <v>0</v>
      </c>
      <c r="D191" s="13">
        <v>1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/>
      <c r="U191" s="14">
        <v>0</v>
      </c>
      <c r="V191" s="27">
        <f>SUMPRODUCT('Linear Model'!B$2:T$2,TestSet!A191:S191)+'Linear Model'!U$2</f>
        <v>0.37261321859529306</v>
      </c>
      <c r="W191" s="1">
        <f>SUMPRODUCT('Logistic Regression'!B$2:T$2,TestSet!A191:S191)+'Logistic Regression'!U$2</f>
        <v>-0.79578223738319198</v>
      </c>
      <c r="X191" s="70">
        <f t="shared" si="2"/>
        <v>0.31092846135341967</v>
      </c>
    </row>
    <row r="192" spans="1:24">
      <c r="A192" s="13">
        <v>0</v>
      </c>
      <c r="B192" s="13">
        <v>0</v>
      </c>
      <c r="C192" s="13">
        <v>1</v>
      </c>
      <c r="D192" s="13">
        <v>0</v>
      </c>
      <c r="E192" s="13">
        <v>0</v>
      </c>
      <c r="F192" s="13">
        <v>1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/>
      <c r="U192" s="14">
        <v>0</v>
      </c>
      <c r="V192" s="27">
        <f>SUMPRODUCT('Linear Model'!B$2:T$2,TestSet!A192:S192)+'Linear Model'!U$2</f>
        <v>0.18220937348881616</v>
      </c>
      <c r="W192" s="1">
        <f>SUMPRODUCT('Logistic Regression'!B$2:T$2,TestSet!A192:S192)+'Logistic Regression'!U$2</f>
        <v>-2.6827702715543205</v>
      </c>
      <c r="X192" s="70">
        <f t="shared" si="2"/>
        <v>6.399773096761921E-2</v>
      </c>
    </row>
    <row r="193" spans="1:24">
      <c r="A193" s="13">
        <v>0</v>
      </c>
      <c r="B193" s="13">
        <v>1</v>
      </c>
      <c r="C193" s="13">
        <v>0</v>
      </c>
      <c r="D193" s="13">
        <v>0</v>
      </c>
      <c r="E193" s="13">
        <v>0</v>
      </c>
      <c r="F193" s="13">
        <v>0</v>
      </c>
      <c r="G193" s="13">
        <v>1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/>
      <c r="U193" s="14">
        <v>0</v>
      </c>
      <c r="V193" s="27">
        <f>SUMPRODUCT('Linear Model'!B$2:T$2,TestSet!A193:S193)+'Linear Model'!U$2</f>
        <v>0.21933237159854946</v>
      </c>
      <c r="W193" s="1">
        <f>SUMPRODUCT('Logistic Regression'!B$2:T$2,TestSet!A193:S193)+'Logistic Regression'!U$2</f>
        <v>-2.3938194845604954</v>
      </c>
      <c r="X193" s="70">
        <f t="shared" si="2"/>
        <v>8.3645207475164976E-2</v>
      </c>
    </row>
    <row r="194" spans="1:24">
      <c r="A194" s="13">
        <v>0</v>
      </c>
      <c r="B194" s="13">
        <v>0</v>
      </c>
      <c r="C194" s="13">
        <v>0</v>
      </c>
      <c r="D194" s="13">
        <v>1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/>
      <c r="U194" s="14">
        <v>0</v>
      </c>
      <c r="V194" s="27">
        <f>SUMPRODUCT('Linear Model'!B$2:T$2,TestSet!A194:S194)+'Linear Model'!U$2</f>
        <v>0.47092387630830856</v>
      </c>
      <c r="W194" s="1">
        <f>SUMPRODUCT('Logistic Regression'!B$2:T$2,TestSet!A194:S194)+'Logistic Regression'!U$2</f>
        <v>-0.21637908422316726</v>
      </c>
      <c r="X194" s="70">
        <f t="shared" si="2"/>
        <v>0.44611530477663064</v>
      </c>
    </row>
    <row r="195" spans="1:24">
      <c r="A195" s="13">
        <v>0</v>
      </c>
      <c r="B195" s="13">
        <v>0</v>
      </c>
      <c r="C195" s="13">
        <v>0</v>
      </c>
      <c r="D195" s="13">
        <v>1</v>
      </c>
      <c r="E195" s="13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/>
      <c r="U195" s="14">
        <v>0</v>
      </c>
      <c r="V195" s="27">
        <f>SUMPRODUCT('Linear Model'!B$2:T$2,TestSet!A195:S195)+'Linear Model'!U$2</f>
        <v>0.47092387630830856</v>
      </c>
      <c r="W195" s="1">
        <f>SUMPRODUCT('Logistic Regression'!B$2:T$2,TestSet!A195:S195)+'Logistic Regression'!U$2</f>
        <v>-0.21637908422316726</v>
      </c>
      <c r="X195" s="70">
        <f t="shared" ref="X195:X258" si="3">EXP(W195)/(1+EXP(W195))</f>
        <v>0.44611530477663064</v>
      </c>
    </row>
    <row r="196" spans="1:24">
      <c r="A196" s="13">
        <v>1</v>
      </c>
      <c r="B196" s="13">
        <v>0</v>
      </c>
      <c r="C196" s="13">
        <v>0</v>
      </c>
      <c r="D196" s="13">
        <v>1</v>
      </c>
      <c r="E196" s="13">
        <v>0</v>
      </c>
      <c r="F196" s="13">
        <v>0</v>
      </c>
      <c r="G196" s="13">
        <v>1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1</v>
      </c>
      <c r="P196" s="13">
        <v>0</v>
      </c>
      <c r="Q196" s="13">
        <v>0</v>
      </c>
      <c r="R196" s="13">
        <v>0</v>
      </c>
      <c r="S196" s="13">
        <v>0</v>
      </c>
      <c r="T196" s="13"/>
      <c r="U196" s="14">
        <v>0</v>
      </c>
      <c r="V196" s="27">
        <f>SUMPRODUCT('Linear Model'!B$2:T$2,TestSet!A196:S196)+'Linear Model'!U$2</f>
        <v>-2.4527580837998886E-2</v>
      </c>
      <c r="W196" s="1">
        <f>SUMPRODUCT('Logistic Regression'!B$2:T$2,TestSet!A196:S196)+'Logistic Regression'!U$2</f>
        <v>-4.2666012767019277</v>
      </c>
      <c r="X196" s="70">
        <f t="shared" si="3"/>
        <v>1.3835283700378963E-2</v>
      </c>
    </row>
    <row r="197" spans="1:24">
      <c r="A197" s="13">
        <v>0</v>
      </c>
      <c r="B197" s="13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1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/>
      <c r="U197" s="14">
        <v>0</v>
      </c>
      <c r="V197" s="27">
        <f>SUMPRODUCT('Linear Model'!B$2:T$2,TestSet!A197:S197)+'Linear Model'!U$2</f>
        <v>0.24615383785099518</v>
      </c>
      <c r="W197" s="1">
        <f>SUMPRODUCT('Logistic Regression'!B$2:T$2,TestSet!A197:S197)+'Logistic Regression'!U$2</f>
        <v>-2.2670855886303465</v>
      </c>
      <c r="X197" s="70">
        <f t="shared" si="3"/>
        <v>9.388585172017451E-2</v>
      </c>
    </row>
    <row r="198" spans="1:24">
      <c r="A198" s="13">
        <v>0</v>
      </c>
      <c r="B198" s="13">
        <v>0</v>
      </c>
      <c r="C198" s="13">
        <v>0</v>
      </c>
      <c r="D198" s="13">
        <v>1</v>
      </c>
      <c r="E198" s="13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/>
      <c r="U198" s="14">
        <v>0</v>
      </c>
      <c r="V198" s="27">
        <f>SUMPRODUCT('Linear Model'!B$2:T$2,TestSet!A198:S198)+'Linear Model'!U$2</f>
        <v>0.47092387630830856</v>
      </c>
      <c r="W198" s="1">
        <f>SUMPRODUCT('Logistic Regression'!B$2:T$2,TestSet!A198:S198)+'Logistic Regression'!U$2</f>
        <v>-0.21637908422316726</v>
      </c>
      <c r="X198" s="70">
        <f t="shared" si="3"/>
        <v>0.44611530477663064</v>
      </c>
    </row>
    <row r="199" spans="1:24">
      <c r="A199" s="13">
        <v>0</v>
      </c>
      <c r="B199" s="13">
        <v>0</v>
      </c>
      <c r="C199" s="13">
        <v>0</v>
      </c>
      <c r="D199" s="13">
        <v>1</v>
      </c>
      <c r="E199" s="13">
        <v>0</v>
      </c>
      <c r="F199" s="13">
        <v>1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/>
      <c r="U199" s="14">
        <v>0</v>
      </c>
      <c r="V199" s="27">
        <f>SUMPRODUCT('Linear Model'!B$2:T$2,TestSet!A199:S199)+'Linear Model'!U$2</f>
        <v>0.19684243870968487</v>
      </c>
      <c r="W199" s="1">
        <f>SUMPRODUCT('Logistic Regression'!B$2:T$2,TestSet!A199:S199)+'Logistic Regression'!U$2</f>
        <v>-2.5072403583636484</v>
      </c>
      <c r="X199" s="70">
        <f t="shared" si="3"/>
        <v>7.5352160157432485E-2</v>
      </c>
    </row>
    <row r="200" spans="1:24">
      <c r="A200" s="13">
        <v>1</v>
      </c>
      <c r="B200" s="13">
        <v>0</v>
      </c>
      <c r="C200" s="13">
        <v>1</v>
      </c>
      <c r="D200" s="13">
        <v>0</v>
      </c>
      <c r="E200" s="13">
        <v>0</v>
      </c>
      <c r="F200" s="13">
        <v>1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/>
      <c r="U200" s="14">
        <v>0</v>
      </c>
      <c r="V200" s="27">
        <f>SUMPRODUCT('Linear Model'!B$2:T$2,TestSet!A200:S200)+'Linear Model'!U$2</f>
        <v>8.3898715775800714E-2</v>
      </c>
      <c r="W200" s="1">
        <f>SUMPRODUCT('Logistic Regression'!B$2:T$2,TestSet!A200:S200)+'Logistic Regression'!U$2</f>
        <v>-3.2621734247143452</v>
      </c>
      <c r="X200" s="70">
        <f t="shared" si="3"/>
        <v>3.6891907795608338E-2</v>
      </c>
    </row>
    <row r="201" spans="1:24">
      <c r="A201" s="13">
        <v>1</v>
      </c>
      <c r="B201" s="13">
        <v>0</v>
      </c>
      <c r="C201" s="13">
        <v>1</v>
      </c>
      <c r="D201" s="13">
        <v>0</v>
      </c>
      <c r="E201" s="13">
        <v>0</v>
      </c>
      <c r="F201" s="13">
        <v>1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/>
      <c r="U201" s="14">
        <v>0</v>
      </c>
      <c r="V201" s="27">
        <f>SUMPRODUCT('Linear Model'!B$2:T$2,TestSet!A201:S201)+'Linear Model'!U$2</f>
        <v>8.3898715775800714E-2</v>
      </c>
      <c r="W201" s="1">
        <f>SUMPRODUCT('Logistic Regression'!B$2:T$2,TestSet!A201:S201)+'Logistic Regression'!U$2</f>
        <v>-3.2621734247143452</v>
      </c>
      <c r="X201" s="70">
        <f t="shared" si="3"/>
        <v>3.6891907795608338E-2</v>
      </c>
    </row>
    <row r="202" spans="1:24">
      <c r="A202" s="13">
        <v>0</v>
      </c>
      <c r="B202" s="13">
        <v>1</v>
      </c>
      <c r="C202" s="13">
        <v>0</v>
      </c>
      <c r="D202" s="13">
        <v>1</v>
      </c>
      <c r="E202" s="13">
        <v>0</v>
      </c>
      <c r="F202" s="13">
        <v>1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/>
      <c r="U202" s="14">
        <v>0</v>
      </c>
      <c r="V202" s="27">
        <f>SUMPRODUCT('Linear Model'!B$2:T$2,TestSet!A202:S202)+'Linear Model'!U$2</f>
        <v>0.17002097245723913</v>
      </c>
      <c r="W202" s="1">
        <f>SUMPRODUCT('Logistic Regression'!B$2:T$2,TestSet!A202:S202)+'Logistic Regression'!U$2</f>
        <v>-2.6339742542937974</v>
      </c>
      <c r="X202" s="70">
        <f t="shared" si="3"/>
        <v>6.6983644422511271E-2</v>
      </c>
    </row>
    <row r="203" spans="1:24">
      <c r="A203" s="13">
        <v>1</v>
      </c>
      <c r="B203" s="13">
        <v>0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/>
      <c r="U203" s="14">
        <v>0</v>
      </c>
      <c r="V203" s="27">
        <f>SUMPRODUCT('Linear Model'!B$2:T$2,TestSet!A203:S203)+'Linear Model'!U$2</f>
        <v>0.38591085645119255</v>
      </c>
      <c r="W203" s="1">
        <f>SUMPRODUCT('Logistic Regression'!B$2:T$2,TestSet!A203:S203)+'Logistic Regression'!U$2</f>
        <v>-0.82098419947682633</v>
      </c>
      <c r="X203" s="70">
        <f t="shared" si="3"/>
        <v>0.3055547816078607</v>
      </c>
    </row>
    <row r="204" spans="1:24">
      <c r="A204" s="13">
        <v>0</v>
      </c>
      <c r="B204" s="13">
        <v>1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1</v>
      </c>
      <c r="S204" s="13">
        <v>0</v>
      </c>
      <c r="T204" s="13"/>
      <c r="U204" s="14">
        <v>0</v>
      </c>
      <c r="V204" s="27">
        <f>SUMPRODUCT('Linear Model'!B$2:T$2,TestSet!A204:S204)+'Linear Model'!U$2</f>
        <v>0.24994062859791288</v>
      </c>
      <c r="W204" s="1">
        <f>SUMPRODUCT('Logistic Regression'!B$2:T$2,TestSet!A204:S204)+'Logistic Regression'!U$2</f>
        <v>-1.9312247422451954</v>
      </c>
      <c r="X204" s="70">
        <f t="shared" si="3"/>
        <v>0.1266150816432049</v>
      </c>
    </row>
    <row r="205" spans="1:24">
      <c r="A205" s="13">
        <v>0</v>
      </c>
      <c r="B205" s="13">
        <v>1</v>
      </c>
      <c r="C205" s="13">
        <v>0</v>
      </c>
      <c r="D205" s="13">
        <v>1</v>
      </c>
      <c r="E205" s="13">
        <v>0</v>
      </c>
      <c r="F205" s="13">
        <v>1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/>
      <c r="U205" s="14">
        <v>0</v>
      </c>
      <c r="V205" s="27">
        <f>SUMPRODUCT('Linear Model'!B$2:T$2,TestSet!A205:S205)+'Linear Model'!U$2</f>
        <v>0.17002097245723913</v>
      </c>
      <c r="W205" s="1">
        <f>SUMPRODUCT('Logistic Regression'!B$2:T$2,TestSet!A205:S205)+'Logistic Regression'!U$2</f>
        <v>-2.6339742542937974</v>
      </c>
      <c r="X205" s="70">
        <f t="shared" si="3"/>
        <v>6.6983644422511271E-2</v>
      </c>
    </row>
    <row r="206" spans="1:24">
      <c r="A206" s="13">
        <v>1</v>
      </c>
      <c r="B206" s="13">
        <v>0</v>
      </c>
      <c r="C206" s="13">
        <v>1</v>
      </c>
      <c r="D206" s="13">
        <v>0</v>
      </c>
      <c r="E206" s="13">
        <v>0</v>
      </c>
      <c r="F206" s="13">
        <v>0</v>
      </c>
      <c r="G206" s="13">
        <v>1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/>
      <c r="U206" s="14">
        <v>0</v>
      </c>
      <c r="V206" s="27">
        <f>SUMPRODUCT('Linear Model'!B$2:T$2,TestSet!A206:S206)+'Linear Model'!U$2</f>
        <v>0.11991247706121155</v>
      </c>
      <c r="W206" s="1">
        <f>SUMPRODUCT('Logistic Regression'!B$2:T$2,TestSet!A206:S206)+'Logistic Regression'!U$2</f>
        <v>-2.9968166928874092</v>
      </c>
      <c r="X206" s="70">
        <f t="shared" si="3"/>
        <v>4.7569891723183585E-2</v>
      </c>
    </row>
    <row r="207" spans="1:24">
      <c r="A207" s="13">
        <v>0</v>
      </c>
      <c r="B207" s="13">
        <v>1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/>
      <c r="U207" s="14">
        <v>0</v>
      </c>
      <c r="V207" s="27">
        <f>SUMPRODUCT('Linear Model'!B$2:T$2,TestSet!A207:S207)+'Linear Model'!U$2</f>
        <v>0.45740004791176225</v>
      </c>
      <c r="W207" s="1">
        <f>SUMPRODUCT('Logistic Regression'!B$2:T$2,TestSet!A207:S207)+'Logistic Regression'!U$2</f>
        <v>-0.36831494224695061</v>
      </c>
      <c r="X207" s="70">
        <f t="shared" si="3"/>
        <v>0.40894825359117204</v>
      </c>
    </row>
    <row r="208" spans="1:24">
      <c r="A208" s="13">
        <v>0</v>
      </c>
      <c r="B208" s="13">
        <v>1</v>
      </c>
      <c r="C208" s="13">
        <v>1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1</v>
      </c>
      <c r="P208" s="13">
        <v>0</v>
      </c>
      <c r="Q208" s="13">
        <v>0</v>
      </c>
      <c r="R208" s="13">
        <v>0</v>
      </c>
      <c r="S208" s="13">
        <v>0</v>
      </c>
      <c r="T208" s="13"/>
      <c r="U208" s="14">
        <v>0</v>
      </c>
      <c r="V208" s="27">
        <f>SUMPRODUCT('Linear Model'!B$2:T$2,TestSet!A208:S208)+'Linear Model'!U$2</f>
        <v>0.27039622171491495</v>
      </c>
      <c r="W208" s="1">
        <f>SUMPRODUCT('Logistic Regression'!B$2:T$2,TestSet!A208:S208)+'Logistic Regression'!U$2</f>
        <v>-1.9639573903491789</v>
      </c>
      <c r="X208" s="70">
        <f t="shared" si="3"/>
        <v>0.12303940494698924</v>
      </c>
    </row>
    <row r="209" spans="1:24">
      <c r="A209" s="13">
        <v>0</v>
      </c>
      <c r="B209" s="13">
        <v>1</v>
      </c>
      <c r="C209" s="13">
        <v>1</v>
      </c>
      <c r="D209" s="13">
        <v>0</v>
      </c>
      <c r="E209" s="13">
        <v>0</v>
      </c>
      <c r="F209" s="13">
        <v>0</v>
      </c>
      <c r="G209" s="13">
        <v>1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1</v>
      </c>
      <c r="P209" s="13">
        <v>0</v>
      </c>
      <c r="Q209" s="13">
        <v>0</v>
      </c>
      <c r="R209" s="13">
        <v>1</v>
      </c>
      <c r="S209" s="13">
        <v>0</v>
      </c>
      <c r="T209" s="13"/>
      <c r="U209" s="14">
        <v>0</v>
      </c>
      <c r="V209" s="27">
        <f>SUMPRODUCT('Linear Model'!B$2:T$2,TestSet!A209:S209)+'Linear Model'!U$2</f>
        <v>-0.17513087391214721</v>
      </c>
      <c r="W209" s="1">
        <f>SUMPRODUCT('Logistic Regression'!B$2:T$2,TestSet!A209:S209)+'Logistic Regression'!U$2</f>
        <v>-5.5523717326609692</v>
      </c>
      <c r="X209" s="70">
        <f t="shared" si="3"/>
        <v>3.8632654570759564E-3</v>
      </c>
    </row>
    <row r="210" spans="1:24">
      <c r="A210" s="13">
        <v>1</v>
      </c>
      <c r="B210" s="13">
        <v>0</v>
      </c>
      <c r="C210" s="13">
        <v>1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1</v>
      </c>
      <c r="P210" s="13">
        <v>0</v>
      </c>
      <c r="Q210" s="13">
        <v>0</v>
      </c>
      <c r="R210" s="13">
        <v>1</v>
      </c>
      <c r="S210" s="13">
        <v>0</v>
      </c>
      <c r="T210" s="13"/>
      <c r="U210" s="14">
        <v>0</v>
      </c>
      <c r="V210" s="27">
        <f>SUMPRODUCT('Linear Model'!B$2:T$2,TestSet!A210:S210)+'Linear Model'!U$2</f>
        <v>-8.5523890595041174E-3</v>
      </c>
      <c r="W210" s="1">
        <f>SUMPRODUCT('Logistic Regression'!B$2:T$2,TestSet!A210:S210)+'Logistic Regression'!U$2</f>
        <v>-3.9795364475772996</v>
      </c>
      <c r="X210" s="70">
        <f t="shared" si="3"/>
        <v>1.8351239485469635E-2</v>
      </c>
    </row>
    <row r="211" spans="1:24">
      <c r="A211" s="13">
        <v>0</v>
      </c>
      <c r="B211" s="13">
        <v>0</v>
      </c>
      <c r="C211" s="13">
        <v>0</v>
      </c>
      <c r="D211" s="13">
        <v>1</v>
      </c>
      <c r="E211" s="13">
        <v>0</v>
      </c>
      <c r="F211" s="13">
        <v>0</v>
      </c>
      <c r="G211" s="13">
        <v>1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/>
      <c r="U211" s="14">
        <v>0</v>
      </c>
      <c r="V211" s="27">
        <f>SUMPRODUCT('Linear Model'!B$2:T$2,TestSet!A211:S211)+'Linear Model'!U$2</f>
        <v>0.23285619999509571</v>
      </c>
      <c r="W211" s="1">
        <f>SUMPRODUCT('Logistic Regression'!B$2:T$2,TestSet!A211:S211)+'Logistic Regression'!U$2</f>
        <v>-2.2418836265367124</v>
      </c>
      <c r="X211" s="70">
        <f t="shared" si="3"/>
        <v>9.6051869638724863E-2</v>
      </c>
    </row>
    <row r="212" spans="1:24">
      <c r="A212" s="13">
        <v>1</v>
      </c>
      <c r="B212" s="13">
        <v>0</v>
      </c>
      <c r="C212" s="13">
        <v>0</v>
      </c>
      <c r="D212" s="13">
        <v>0</v>
      </c>
      <c r="E212" s="13">
        <v>0</v>
      </c>
      <c r="F212" s="13">
        <v>1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/>
      <c r="U212" s="14">
        <v>0</v>
      </c>
      <c r="V212" s="27">
        <f>SUMPRODUCT('Linear Model'!B$2:T$2,TestSet!A212:S212)+'Linear Model'!U$2</f>
        <v>0.11182941885256886</v>
      </c>
      <c r="W212" s="1">
        <f>SUMPRODUCT('Logistic Regression'!B$2:T$2,TestSet!A212:S212)+'Logistic Regression'!U$2</f>
        <v>-3.1118454736173073</v>
      </c>
      <c r="X212" s="70">
        <f t="shared" si="3"/>
        <v>4.2621276619809009E-2</v>
      </c>
    </row>
    <row r="213" spans="1:24">
      <c r="A213" s="13">
        <v>1</v>
      </c>
      <c r="B213" s="13">
        <v>0</v>
      </c>
      <c r="C213" s="13">
        <v>0</v>
      </c>
      <c r="D213" s="13">
        <v>1</v>
      </c>
      <c r="E213" s="13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/>
      <c r="U213" s="14">
        <v>0</v>
      </c>
      <c r="V213" s="27">
        <f>SUMPRODUCT('Linear Model'!B$2:T$2,TestSet!A213:S213)+'Linear Model'!U$2</f>
        <v>0.37261321859529306</v>
      </c>
      <c r="W213" s="1">
        <f>SUMPRODUCT('Logistic Regression'!B$2:T$2,TestSet!A213:S213)+'Logistic Regression'!U$2</f>
        <v>-0.79578223738319198</v>
      </c>
      <c r="X213" s="70">
        <f t="shared" si="3"/>
        <v>0.31092846135341967</v>
      </c>
    </row>
    <row r="214" spans="1:24">
      <c r="A214" s="13">
        <v>1</v>
      </c>
      <c r="B214" s="13">
        <v>0</v>
      </c>
      <c r="C214" s="13">
        <v>1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/>
      <c r="U214" s="14">
        <v>0</v>
      </c>
      <c r="V214" s="27">
        <f>SUMPRODUCT('Linear Model'!B$2:T$2,TestSet!A214:S214)+'Linear Model'!U$2</f>
        <v>0.3579801533744244</v>
      </c>
      <c r="W214" s="1">
        <f>SUMPRODUCT('Logistic Regression'!B$2:T$2,TestSet!A214:S214)+'Logistic Regression'!U$2</f>
        <v>-0.97131215057386422</v>
      </c>
      <c r="X214" s="70">
        <f t="shared" si="3"/>
        <v>0.27461904003884419</v>
      </c>
    </row>
    <row r="215" spans="1:24">
      <c r="A215" s="13">
        <v>0</v>
      </c>
      <c r="B215" s="13">
        <v>0</v>
      </c>
      <c r="C215" s="13">
        <v>0</v>
      </c>
      <c r="D215" s="13">
        <v>1</v>
      </c>
      <c r="E215" s="13">
        <v>0</v>
      </c>
      <c r="F215" s="13">
        <v>1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/>
      <c r="U215" s="14">
        <v>0</v>
      </c>
      <c r="V215" s="27">
        <f>SUMPRODUCT('Linear Model'!B$2:T$2,TestSet!A215:S215)+'Linear Model'!U$2</f>
        <v>0.19684243870968487</v>
      </c>
      <c r="W215" s="1">
        <f>SUMPRODUCT('Logistic Regression'!B$2:T$2,TestSet!A215:S215)+'Logistic Regression'!U$2</f>
        <v>-2.5072403583636484</v>
      </c>
      <c r="X215" s="70">
        <f t="shared" si="3"/>
        <v>7.5352160157432485E-2</v>
      </c>
    </row>
    <row r="216" spans="1:24">
      <c r="A216" s="13">
        <v>1</v>
      </c>
      <c r="B216" s="13">
        <v>0</v>
      </c>
      <c r="C216" s="13">
        <v>0</v>
      </c>
      <c r="D216" s="13">
        <v>1</v>
      </c>
      <c r="E216" s="13">
        <v>0</v>
      </c>
      <c r="F216" s="13">
        <v>1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1</v>
      </c>
      <c r="R216" s="13">
        <v>0</v>
      </c>
      <c r="S216" s="13">
        <v>0</v>
      </c>
      <c r="T216" s="13"/>
      <c r="U216" s="14">
        <v>0</v>
      </c>
      <c r="V216" s="27">
        <f>SUMPRODUCT('Linear Model'!B$2:T$2,TestSet!A216:S216)+'Linear Model'!U$2</f>
        <v>0.28631455059921751</v>
      </c>
      <c r="W216" s="1">
        <f>SUMPRODUCT('Logistic Regression'!B$2:T$2,TestSet!A216:S216)+'Logistic Regression'!U$2</f>
        <v>-1.7003745918588342</v>
      </c>
      <c r="X216" s="70">
        <f t="shared" si="3"/>
        <v>0.15441634756619055</v>
      </c>
    </row>
    <row r="217" spans="1:24">
      <c r="A217" s="13">
        <v>1</v>
      </c>
      <c r="B217" s="13">
        <v>0</v>
      </c>
      <c r="C217" s="13">
        <v>0</v>
      </c>
      <c r="D217" s="13">
        <v>0</v>
      </c>
      <c r="E217" s="13">
        <v>0</v>
      </c>
      <c r="F217" s="13">
        <v>0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1</v>
      </c>
      <c r="S217" s="13">
        <v>0</v>
      </c>
      <c r="T217" s="13"/>
      <c r="U217" s="14">
        <v>0</v>
      </c>
      <c r="V217" s="27">
        <f>SUMPRODUCT('Linear Model'!B$2:T$2,TestSet!A217:S217)+'Linear Model'!U$2</f>
        <v>0.17845143713734318</v>
      </c>
      <c r="W217" s="1">
        <f>SUMPRODUCT('Logistic Regression'!B$2:T$2,TestSet!A217:S217)+'Logistic Regression'!U$2</f>
        <v>-2.3838939994750712</v>
      </c>
      <c r="X217" s="70">
        <f t="shared" si="3"/>
        <v>8.4409133542977563E-2</v>
      </c>
    </row>
    <row r="218" spans="1:24">
      <c r="A218" s="13">
        <v>1</v>
      </c>
      <c r="B218" s="13">
        <v>0</v>
      </c>
      <c r="C218" s="13">
        <v>0</v>
      </c>
      <c r="D218" s="13">
        <v>0</v>
      </c>
      <c r="E218" s="13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/>
      <c r="U218" s="14">
        <v>0</v>
      </c>
      <c r="V218" s="27">
        <f>SUMPRODUCT('Linear Model'!B$2:T$2,TestSet!A218:S218)+'Linear Model'!U$2</f>
        <v>0.38591085645119255</v>
      </c>
      <c r="W218" s="1">
        <f>SUMPRODUCT('Logistic Regression'!B$2:T$2,TestSet!A218:S218)+'Logistic Regression'!U$2</f>
        <v>-0.82098419947682633</v>
      </c>
      <c r="X218" s="70">
        <f t="shared" si="3"/>
        <v>0.3055547816078607</v>
      </c>
    </row>
    <row r="219" spans="1:24">
      <c r="A219" s="13">
        <v>0</v>
      </c>
      <c r="B219" s="13">
        <v>0</v>
      </c>
      <c r="C219" s="13">
        <v>1</v>
      </c>
      <c r="D219" s="13">
        <v>0</v>
      </c>
      <c r="E219" s="13">
        <v>0</v>
      </c>
      <c r="F219" s="13">
        <v>1</v>
      </c>
      <c r="G219" s="13">
        <v>1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1</v>
      </c>
      <c r="O219" s="13">
        <v>1</v>
      </c>
      <c r="P219" s="13">
        <v>0</v>
      </c>
      <c r="Q219" s="13">
        <v>0</v>
      </c>
      <c r="R219" s="13">
        <v>0</v>
      </c>
      <c r="S219" s="13">
        <v>0</v>
      </c>
      <c r="T219" s="13"/>
      <c r="U219" s="14">
        <v>0</v>
      </c>
      <c r="V219" s="27">
        <f>SUMPRODUCT('Linear Model'!B$2:T$2,TestSet!A219:S219)+'Linear Model'!U$2</f>
        <v>-5.439821788875554E-2</v>
      </c>
      <c r="W219" s="1">
        <f>SUMPRODUCT('Logistic Regression'!B$2:T$2,TestSet!A219:S219)+'Logistic Regression'!U$2</f>
        <v>-4.8416020960947455</v>
      </c>
      <c r="X219" s="70">
        <f t="shared" si="3"/>
        <v>7.8325629768791327E-3</v>
      </c>
    </row>
    <row r="220" spans="1:24">
      <c r="A220" s="13">
        <v>1</v>
      </c>
      <c r="B220" s="13">
        <v>0</v>
      </c>
      <c r="C220" s="13">
        <v>1</v>
      </c>
      <c r="D220" s="13">
        <v>0</v>
      </c>
      <c r="E220" s="13">
        <v>0</v>
      </c>
      <c r="F220" s="13">
        <v>1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/>
      <c r="U220" s="14">
        <v>0</v>
      </c>
      <c r="V220" s="27">
        <f>SUMPRODUCT('Linear Model'!B$2:T$2,TestSet!A220:S220)+'Linear Model'!U$2</f>
        <v>8.3898715775800714E-2</v>
      </c>
      <c r="W220" s="1">
        <f>SUMPRODUCT('Logistic Regression'!B$2:T$2,TestSet!A220:S220)+'Logistic Regression'!U$2</f>
        <v>-3.2621734247143452</v>
      </c>
      <c r="X220" s="70">
        <f t="shared" si="3"/>
        <v>3.6891907795608338E-2</v>
      </c>
    </row>
    <row r="221" spans="1:24">
      <c r="A221" s="13">
        <v>0</v>
      </c>
      <c r="B221" s="13">
        <v>0</v>
      </c>
      <c r="C221" s="13">
        <v>0</v>
      </c>
      <c r="D221" s="13">
        <v>0</v>
      </c>
      <c r="E221" s="13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1</v>
      </c>
      <c r="Q221" s="13">
        <v>0</v>
      </c>
      <c r="R221" s="13">
        <v>0</v>
      </c>
      <c r="S221" s="13">
        <v>0</v>
      </c>
      <c r="T221" s="13"/>
      <c r="U221" s="14">
        <v>0</v>
      </c>
      <c r="V221" s="27">
        <f>SUMPRODUCT('Linear Model'!B$2:T$2,TestSet!A221:S221)+'Linear Model'!U$2</f>
        <v>0.64891009905047736</v>
      </c>
      <c r="W221" s="1">
        <f>SUMPRODUCT('Logistic Regression'!B$2:T$2,TestSet!A221:S221)+'Logistic Regression'!U$2</f>
        <v>1.5571645794404096</v>
      </c>
      <c r="X221" s="70">
        <f t="shared" si="3"/>
        <v>0.8259461120249465</v>
      </c>
    </row>
    <row r="222" spans="1:24">
      <c r="A222" s="13">
        <v>1</v>
      </c>
      <c r="B222" s="13">
        <v>0</v>
      </c>
      <c r="C222" s="13">
        <v>0</v>
      </c>
      <c r="D222" s="13">
        <v>0</v>
      </c>
      <c r="E222" s="13">
        <v>0</v>
      </c>
      <c r="F222" s="13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/>
      <c r="U222" s="14">
        <v>0</v>
      </c>
      <c r="V222" s="27">
        <f>SUMPRODUCT('Linear Model'!B$2:T$2,TestSet!A222:S222)+'Linear Model'!U$2</f>
        <v>0.38591085645119255</v>
      </c>
      <c r="W222" s="1">
        <f>SUMPRODUCT('Logistic Regression'!B$2:T$2,TestSet!A222:S222)+'Logistic Regression'!U$2</f>
        <v>-0.82098419947682633</v>
      </c>
      <c r="X222" s="70">
        <f t="shared" si="3"/>
        <v>0.3055547816078607</v>
      </c>
    </row>
    <row r="223" spans="1:24">
      <c r="A223" s="13">
        <v>1</v>
      </c>
      <c r="B223" s="13">
        <v>0</v>
      </c>
      <c r="C223" s="13">
        <v>0</v>
      </c>
      <c r="D223" s="13">
        <v>1</v>
      </c>
      <c r="E223" s="13">
        <v>0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/>
      <c r="U223" s="14">
        <v>0</v>
      </c>
      <c r="V223" s="27">
        <f>SUMPRODUCT('Linear Model'!B$2:T$2,TestSet!A223:S223)+'Linear Model'!U$2</f>
        <v>0.37261321859529306</v>
      </c>
      <c r="W223" s="1">
        <f>SUMPRODUCT('Logistic Regression'!B$2:T$2,TestSet!A223:S223)+'Logistic Regression'!U$2</f>
        <v>-0.79578223738319198</v>
      </c>
      <c r="X223" s="70">
        <f t="shared" si="3"/>
        <v>0.31092846135341967</v>
      </c>
    </row>
    <row r="224" spans="1:24">
      <c r="A224" s="13">
        <v>1</v>
      </c>
      <c r="B224" s="13">
        <v>0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1</v>
      </c>
      <c r="S224" s="13">
        <v>0</v>
      </c>
      <c r="T224" s="13"/>
      <c r="U224" s="14">
        <v>0</v>
      </c>
      <c r="V224" s="27">
        <f>SUMPRODUCT('Linear Model'!B$2:T$2,TestSet!A224:S224)+'Linear Model'!U$2</f>
        <v>0.17845143713734318</v>
      </c>
      <c r="W224" s="1">
        <f>SUMPRODUCT('Logistic Regression'!B$2:T$2,TestSet!A224:S224)+'Logistic Regression'!U$2</f>
        <v>-2.3838939994750712</v>
      </c>
      <c r="X224" s="70">
        <f t="shared" si="3"/>
        <v>8.4409133542977563E-2</v>
      </c>
    </row>
    <row r="225" spans="1:24">
      <c r="A225" s="13">
        <v>1</v>
      </c>
      <c r="B225" s="13">
        <v>0</v>
      </c>
      <c r="C225" s="13">
        <v>0</v>
      </c>
      <c r="D225" s="13">
        <v>1</v>
      </c>
      <c r="E225" s="13">
        <v>0</v>
      </c>
      <c r="F225" s="13">
        <v>1</v>
      </c>
      <c r="G225" s="13">
        <v>1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/>
      <c r="U225" s="14">
        <v>0</v>
      </c>
      <c r="V225" s="27">
        <f>SUMPRODUCT('Linear Model'!B$2:T$2,TestSet!A225:S225)+'Linear Model'!U$2</f>
        <v>-0.13953589531654342</v>
      </c>
      <c r="W225" s="1">
        <f>SUMPRODUCT('Logistic Regression'!B$2:T$2,TestSet!A225:S225)+'Logistic Regression'!U$2</f>
        <v>-5.1121480538372186</v>
      </c>
      <c r="X225" s="70">
        <f t="shared" si="3"/>
        <v>5.9870701006283431E-3</v>
      </c>
    </row>
    <row r="226" spans="1:24">
      <c r="A226" s="13">
        <v>1</v>
      </c>
      <c r="B226" s="13">
        <v>0</v>
      </c>
      <c r="C226" s="13">
        <v>1</v>
      </c>
      <c r="D226" s="13">
        <v>0</v>
      </c>
      <c r="E226" s="13">
        <v>0</v>
      </c>
      <c r="F226" s="13">
        <v>1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/>
      <c r="U226" s="14">
        <v>0</v>
      </c>
      <c r="V226" s="27">
        <f>SUMPRODUCT('Linear Model'!B$2:T$2,TestSet!A226:S226)+'Linear Model'!U$2</f>
        <v>8.3898715775800714E-2</v>
      </c>
      <c r="W226" s="1">
        <f>SUMPRODUCT('Logistic Regression'!B$2:T$2,TestSet!A226:S226)+'Logistic Regression'!U$2</f>
        <v>-3.2621734247143452</v>
      </c>
      <c r="X226" s="70">
        <f t="shared" si="3"/>
        <v>3.6891907795608338E-2</v>
      </c>
    </row>
    <row r="227" spans="1:24">
      <c r="A227" s="13">
        <v>1</v>
      </c>
      <c r="B227" s="13">
        <v>0</v>
      </c>
      <c r="C227" s="13">
        <v>0</v>
      </c>
      <c r="D227" s="13">
        <v>1</v>
      </c>
      <c r="E227" s="13">
        <v>0</v>
      </c>
      <c r="F227" s="13">
        <v>0</v>
      </c>
      <c r="G227" s="13">
        <v>1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1</v>
      </c>
      <c r="P227" s="13">
        <v>0</v>
      </c>
      <c r="Q227" s="13">
        <v>0</v>
      </c>
      <c r="R227" s="13">
        <v>0</v>
      </c>
      <c r="S227" s="13">
        <v>0</v>
      </c>
      <c r="T227" s="13"/>
      <c r="U227" s="14">
        <v>0</v>
      </c>
      <c r="V227" s="27">
        <f>SUMPRODUCT('Linear Model'!B$2:T$2,TestSet!A227:S227)+'Linear Model'!U$2</f>
        <v>-2.4527580837998886E-2</v>
      </c>
      <c r="W227" s="1">
        <f>SUMPRODUCT('Logistic Regression'!B$2:T$2,TestSet!A227:S227)+'Logistic Regression'!U$2</f>
        <v>-4.2666012767019277</v>
      </c>
      <c r="X227" s="70">
        <f t="shared" si="3"/>
        <v>1.3835283700378963E-2</v>
      </c>
    </row>
    <row r="228" spans="1:24">
      <c r="A228" s="13">
        <v>0</v>
      </c>
      <c r="B228" s="13">
        <v>1</v>
      </c>
      <c r="C228" s="13">
        <v>1</v>
      </c>
      <c r="D228" s="13">
        <v>0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1</v>
      </c>
      <c r="P228" s="13">
        <v>0</v>
      </c>
      <c r="Q228" s="13">
        <v>1</v>
      </c>
      <c r="R228" s="13">
        <v>0</v>
      </c>
      <c r="S228" s="13">
        <v>0</v>
      </c>
      <c r="T228" s="13"/>
      <c r="U228" s="14">
        <v>0</v>
      </c>
      <c r="V228" s="27">
        <f>SUMPRODUCT('Linear Model'!B$2:T$2,TestSet!A228:S228)+'Linear Model'!U$2</f>
        <v>0.45817899131746309</v>
      </c>
      <c r="W228" s="1">
        <f>SUMPRODUCT('Logistic Regression'!B$2:T$2,TestSet!A228:S228)+'Logistic Regression'!U$2</f>
        <v>-0.57768847068433993</v>
      </c>
      <c r="X228" s="70">
        <f t="shared" si="3"/>
        <v>0.35946464978708964</v>
      </c>
    </row>
    <row r="229" spans="1:24">
      <c r="A229" s="13">
        <v>0</v>
      </c>
      <c r="B229" s="13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/>
      <c r="U229" s="14">
        <v>0</v>
      </c>
      <c r="V229" s="27">
        <f>SUMPRODUCT('Linear Model'!B$2:T$2,TestSet!A229:S229)+'Linear Model'!U$2</f>
        <v>0.484221514164208</v>
      </c>
      <c r="W229" s="1">
        <f>SUMPRODUCT('Logistic Regression'!B$2:T$2,TestSet!A229:S229)+'Logistic Regression'!U$2</f>
        <v>-0.24158104631680161</v>
      </c>
      <c r="X229" s="70">
        <f t="shared" si="3"/>
        <v>0.43989676358403007</v>
      </c>
    </row>
    <row r="230" spans="1:24">
      <c r="A230" s="13">
        <v>1</v>
      </c>
      <c r="B230" s="13">
        <v>0</v>
      </c>
      <c r="C230" s="13">
        <v>1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  <c r="I230" s="13">
        <v>1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/>
      <c r="U230" s="14">
        <v>0</v>
      </c>
      <c r="V230" s="27">
        <f>SUMPRODUCT('Linear Model'!B$2:T$2,TestSet!A230:S230)+'Linear Model'!U$2</f>
        <v>0.65210472995804025</v>
      </c>
      <c r="W230" s="1">
        <f>SUMPRODUCT('Logistic Regression'!B$2:T$2,TestSet!A230:S230)+'Logistic Regression'!U$2</f>
        <v>1.506560964563799</v>
      </c>
      <c r="X230" s="70">
        <f t="shared" si="3"/>
        <v>0.81855098263376036</v>
      </c>
    </row>
    <row r="231" spans="1:24">
      <c r="A231" s="13">
        <v>0</v>
      </c>
      <c r="B231" s="13">
        <v>1</v>
      </c>
      <c r="C231" s="13">
        <v>1</v>
      </c>
      <c r="D231" s="13">
        <v>0</v>
      </c>
      <c r="E231" s="13">
        <v>0</v>
      </c>
      <c r="F231" s="13">
        <v>0</v>
      </c>
      <c r="G231" s="13">
        <v>1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1</v>
      </c>
      <c r="S231" s="13">
        <v>0</v>
      </c>
      <c r="T231" s="13"/>
      <c r="U231" s="14">
        <v>0</v>
      </c>
      <c r="V231" s="27">
        <f>SUMPRODUCT('Linear Model'!B$2:T$2,TestSet!A231:S231)+'Linear Model'!U$2</f>
        <v>-1.605775079206806E-2</v>
      </c>
      <c r="W231" s="1">
        <f>SUMPRODUCT('Logistic Regression'!B$2:T$2,TestSet!A231:S231)+'Logistic Regression'!U$2</f>
        <v>-4.1070572356557786</v>
      </c>
      <c r="X231" s="70">
        <f t="shared" si="3"/>
        <v>1.6189709886215726E-2</v>
      </c>
    </row>
    <row r="232" spans="1:24">
      <c r="A232" s="13">
        <v>0</v>
      </c>
      <c r="B232" s="13">
        <v>1</v>
      </c>
      <c r="C232" s="13">
        <v>1</v>
      </c>
      <c r="D232" s="13">
        <v>0</v>
      </c>
      <c r="E232" s="13">
        <v>0</v>
      </c>
      <c r="F232" s="13">
        <v>0</v>
      </c>
      <c r="G232" s="13">
        <v>1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1</v>
      </c>
      <c r="S232" s="13">
        <v>0</v>
      </c>
      <c r="T232" s="13"/>
      <c r="U232" s="14">
        <v>0</v>
      </c>
      <c r="V232" s="27">
        <f>SUMPRODUCT('Linear Model'!B$2:T$2,TestSet!A232:S232)+'Linear Model'!U$2</f>
        <v>-1.605775079206806E-2</v>
      </c>
      <c r="W232" s="1">
        <f>SUMPRODUCT('Logistic Regression'!B$2:T$2,TestSet!A232:S232)+'Logistic Regression'!U$2</f>
        <v>-4.1070572356557786</v>
      </c>
      <c r="X232" s="70">
        <f t="shared" si="3"/>
        <v>1.6189709886215726E-2</v>
      </c>
    </row>
    <row r="233" spans="1:24">
      <c r="A233" s="13">
        <v>1</v>
      </c>
      <c r="B233" s="13">
        <v>0</v>
      </c>
      <c r="C233" s="13">
        <v>1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/>
      <c r="U233" s="14">
        <v>0</v>
      </c>
      <c r="V233" s="27">
        <f>SUMPRODUCT('Linear Model'!B$2:T$2,TestSet!A233:S233)+'Linear Model'!U$2</f>
        <v>0.3579801533744244</v>
      </c>
      <c r="W233" s="1">
        <f>SUMPRODUCT('Logistic Regression'!B$2:T$2,TestSet!A233:S233)+'Logistic Regression'!U$2</f>
        <v>-0.97131215057386422</v>
      </c>
      <c r="X233" s="70">
        <f t="shared" si="3"/>
        <v>0.27461904003884419</v>
      </c>
    </row>
    <row r="234" spans="1:24">
      <c r="A234" s="13">
        <v>1</v>
      </c>
      <c r="B234" s="13">
        <v>0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/>
      <c r="U234" s="14">
        <v>0</v>
      </c>
      <c r="V234" s="27">
        <f>SUMPRODUCT('Linear Model'!B$2:T$2,TestSet!A234:S234)+'Linear Model'!U$2</f>
        <v>0.38591085645119255</v>
      </c>
      <c r="W234" s="1">
        <f>SUMPRODUCT('Logistic Regression'!B$2:T$2,TestSet!A234:S234)+'Logistic Regression'!U$2</f>
        <v>-0.82098419947682633</v>
      </c>
      <c r="X234" s="70">
        <f t="shared" si="3"/>
        <v>0.3055547816078607</v>
      </c>
    </row>
    <row r="235" spans="1:24">
      <c r="A235" s="13">
        <v>1</v>
      </c>
      <c r="B235" s="13">
        <v>0</v>
      </c>
      <c r="C235" s="13">
        <v>0</v>
      </c>
      <c r="D235" s="13">
        <v>1</v>
      </c>
      <c r="E235" s="13">
        <v>0</v>
      </c>
      <c r="F235" s="13">
        <v>0</v>
      </c>
      <c r="G235" s="13">
        <v>0</v>
      </c>
      <c r="H235" s="13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/>
      <c r="U235" s="14">
        <v>0</v>
      </c>
      <c r="V235" s="27">
        <f>SUMPRODUCT('Linear Model'!B$2:T$2,TestSet!A235:S235)+'Linear Model'!U$2</f>
        <v>0.37261321859529306</v>
      </c>
      <c r="W235" s="1">
        <f>SUMPRODUCT('Logistic Regression'!B$2:T$2,TestSet!A235:S235)+'Logistic Regression'!U$2</f>
        <v>-0.79578223738319198</v>
      </c>
      <c r="X235" s="70">
        <f t="shared" si="3"/>
        <v>0.31092846135341967</v>
      </c>
    </row>
    <row r="236" spans="1:24">
      <c r="A236" s="13">
        <v>0</v>
      </c>
      <c r="B236" s="13">
        <v>1</v>
      </c>
      <c r="C236" s="13">
        <v>0</v>
      </c>
      <c r="D236" s="13">
        <v>1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/>
      <c r="U236" s="14">
        <v>0</v>
      </c>
      <c r="V236" s="27">
        <f>SUMPRODUCT('Linear Model'!B$2:T$2,TestSet!A236:S236)+'Linear Model'!U$2</f>
        <v>0.44410241005586282</v>
      </c>
      <c r="W236" s="1">
        <f>SUMPRODUCT('Logistic Regression'!B$2:T$2,TestSet!A236:S236)+'Logistic Regression'!U$2</f>
        <v>-0.34311298015331626</v>
      </c>
      <c r="X236" s="70">
        <f t="shared" si="3"/>
        <v>0.41505349570771527</v>
      </c>
    </row>
    <row r="237" spans="1:24">
      <c r="A237" s="13">
        <v>0</v>
      </c>
      <c r="B237" s="13">
        <v>0</v>
      </c>
      <c r="C237" s="13">
        <v>1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/>
      <c r="U237" s="14">
        <v>0</v>
      </c>
      <c r="V237" s="27">
        <f>SUMPRODUCT('Linear Model'!B$2:T$2,TestSet!A237:S237)+'Linear Model'!U$2</f>
        <v>0.45629081108743985</v>
      </c>
      <c r="W237" s="1">
        <f>SUMPRODUCT('Logistic Regression'!B$2:T$2,TestSet!A237:S237)+'Logistic Regression'!U$2</f>
        <v>-0.39190899741383955</v>
      </c>
      <c r="X237" s="70">
        <f t="shared" si="3"/>
        <v>0.40325783303081747</v>
      </c>
    </row>
    <row r="238" spans="1:24">
      <c r="A238" s="13">
        <v>1</v>
      </c>
      <c r="B238" s="13">
        <v>0</v>
      </c>
      <c r="C238" s="13">
        <v>1</v>
      </c>
      <c r="D238" s="13">
        <v>0</v>
      </c>
      <c r="E238" s="13">
        <v>0</v>
      </c>
      <c r="F238" s="13">
        <v>1</v>
      </c>
      <c r="G238" s="13">
        <v>0</v>
      </c>
      <c r="H238" s="13">
        <v>0</v>
      </c>
      <c r="I238" s="13">
        <v>0</v>
      </c>
      <c r="J238" s="13">
        <v>0</v>
      </c>
      <c r="K238" s="13">
        <v>0</v>
      </c>
      <c r="L238" s="13">
        <v>0</v>
      </c>
      <c r="M238" s="13">
        <v>0</v>
      </c>
      <c r="N238" s="13">
        <v>0</v>
      </c>
      <c r="O238" s="13">
        <v>1</v>
      </c>
      <c r="P238" s="13">
        <v>0</v>
      </c>
      <c r="Q238" s="13">
        <v>0</v>
      </c>
      <c r="R238" s="13">
        <v>0</v>
      </c>
      <c r="S238" s="13">
        <v>0</v>
      </c>
      <c r="T238" s="13"/>
      <c r="U238" s="14">
        <v>0</v>
      </c>
      <c r="V238" s="27">
        <f>SUMPRODUCT('Linear Model'!B$2:T$2,TestSet!A238:S238)+'Linear Model'!U$2</f>
        <v>-7.5174407344278493E-2</v>
      </c>
      <c r="W238" s="1">
        <f>SUMPRODUCT('Logistic Regression'!B$2:T$2,TestSet!A238:S238)+'Logistic Regression'!U$2</f>
        <v>-4.7074879217195358</v>
      </c>
      <c r="X238" s="70">
        <f t="shared" si="3"/>
        <v>8.9466613947468219E-3</v>
      </c>
    </row>
    <row r="239" spans="1:24">
      <c r="A239" s="13">
        <v>1</v>
      </c>
      <c r="B239" s="13">
        <v>0</v>
      </c>
      <c r="C239" s="13">
        <v>0</v>
      </c>
      <c r="D239" s="13">
        <v>1</v>
      </c>
      <c r="E239" s="13">
        <v>0</v>
      </c>
      <c r="F239" s="13">
        <v>1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1</v>
      </c>
      <c r="T239" s="13"/>
      <c r="U239" s="14">
        <v>0</v>
      </c>
      <c r="V239" s="27">
        <f>SUMPRODUCT('Linear Model'!B$2:T$2,TestSet!A239:S239)+'Linear Model'!U$2</f>
        <v>0.33844031178518252</v>
      </c>
      <c r="W239" s="1">
        <f>SUMPRODUCT('Logistic Regression'!B$2:T$2,TestSet!A239:S239)+'Logistic Regression'!U$2</f>
        <v>-1.0080908616730526</v>
      </c>
      <c r="X239" s="70">
        <f t="shared" si="3"/>
        <v>0.26735363837803627</v>
      </c>
    </row>
    <row r="240" spans="1:24">
      <c r="A240" s="13">
        <v>0</v>
      </c>
      <c r="B240" s="13">
        <v>1</v>
      </c>
      <c r="C240" s="13">
        <v>0</v>
      </c>
      <c r="D240" s="13">
        <v>1</v>
      </c>
      <c r="E240" s="13">
        <v>0</v>
      </c>
      <c r="F240" s="13">
        <v>1</v>
      </c>
      <c r="G240" s="13">
        <v>0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1</v>
      </c>
      <c r="P240" s="13">
        <v>0</v>
      </c>
      <c r="Q240" s="13">
        <v>0</v>
      </c>
      <c r="R240" s="13">
        <v>0</v>
      </c>
      <c r="S240" s="13">
        <v>0</v>
      </c>
      <c r="T240" s="13"/>
      <c r="U240" s="14">
        <v>0</v>
      </c>
      <c r="V240" s="27">
        <f>SUMPRODUCT('Linear Model'!B$2:T$2,TestSet!A240:S240)+'Linear Model'!U$2</f>
        <v>1.0947849337159976E-2</v>
      </c>
      <c r="W240" s="1">
        <f>SUMPRODUCT('Logistic Regression'!B$2:T$2,TestSet!A240:S240)+'Logistic Regression'!U$2</f>
        <v>-4.0792887512989884</v>
      </c>
      <c r="X240" s="70">
        <f t="shared" si="3"/>
        <v>1.6637988966394266E-2</v>
      </c>
    </row>
    <row r="241" spans="1:24">
      <c r="A241" s="13">
        <v>0</v>
      </c>
      <c r="B241" s="13">
        <v>1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/>
      <c r="U241" s="14">
        <v>0</v>
      </c>
      <c r="V241" s="27">
        <f>SUMPRODUCT('Linear Model'!B$2:T$2,TestSet!A241:S241)+'Linear Model'!U$2</f>
        <v>0.45740004791176225</v>
      </c>
      <c r="W241" s="1">
        <f>SUMPRODUCT('Logistic Regression'!B$2:T$2,TestSet!A241:S241)+'Logistic Regression'!U$2</f>
        <v>-0.36831494224695061</v>
      </c>
      <c r="X241" s="70">
        <f t="shared" si="3"/>
        <v>0.40894825359117204</v>
      </c>
    </row>
    <row r="242" spans="1:24">
      <c r="A242" s="13">
        <v>1</v>
      </c>
      <c r="B242" s="13">
        <v>0</v>
      </c>
      <c r="C242" s="13">
        <v>0</v>
      </c>
      <c r="D242" s="13">
        <v>1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1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1</v>
      </c>
      <c r="S242" s="13">
        <v>0</v>
      </c>
      <c r="T242" s="13"/>
      <c r="U242" s="14">
        <v>0</v>
      </c>
      <c r="V242" s="27">
        <f>SUMPRODUCT('Linear Model'!B$2:T$2,TestSet!A242:S242)+'Linear Model'!U$2</f>
        <v>0.3950784939051506</v>
      </c>
      <c r="W242" s="1">
        <f>SUMPRODUCT('Logistic Regression'!B$2:T$2,TestSet!A242:S242)+'Logistic Regression'!U$2</f>
        <v>-0.42319109526564685</v>
      </c>
      <c r="X242" s="70">
        <f t="shared" si="3"/>
        <v>0.39575340179001017</v>
      </c>
    </row>
    <row r="243" spans="1:24">
      <c r="A243" s="13">
        <v>1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13">
        <v>1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/>
      <c r="U243" s="14">
        <v>0</v>
      </c>
      <c r="V243" s="27">
        <f>SUMPRODUCT('Linear Model'!B$2:T$2,TestSet!A243:S243)+'Linear Model'!U$2</f>
        <v>0.1478431801379797</v>
      </c>
      <c r="W243" s="1">
        <f>SUMPRODUCT('Logistic Regression'!B$2:T$2,TestSet!A243:S243)+'Logistic Regression'!U$2</f>
        <v>-2.8464887417903713</v>
      </c>
      <c r="X243" s="70">
        <f t="shared" si="3"/>
        <v>5.486310267299753E-2</v>
      </c>
    </row>
    <row r="244" spans="1:24">
      <c r="A244" s="13">
        <v>1</v>
      </c>
      <c r="B244" s="13">
        <v>0</v>
      </c>
      <c r="C244" s="13">
        <v>0</v>
      </c>
      <c r="D244" s="13">
        <v>1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/>
      <c r="U244" s="14">
        <v>0</v>
      </c>
      <c r="V244" s="27">
        <f>SUMPRODUCT('Linear Model'!B$2:T$2,TestSet!A244:S244)+'Linear Model'!U$2</f>
        <v>0.37261321859529306</v>
      </c>
      <c r="W244" s="1">
        <f>SUMPRODUCT('Logistic Regression'!B$2:T$2,TestSet!A244:S244)+'Logistic Regression'!U$2</f>
        <v>-0.79578223738319198</v>
      </c>
      <c r="X244" s="70">
        <f t="shared" si="3"/>
        <v>0.31092846135341967</v>
      </c>
    </row>
    <row r="245" spans="1:24">
      <c r="A245" s="13">
        <v>1</v>
      </c>
      <c r="B245" s="13">
        <v>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1</v>
      </c>
      <c r="M245" s="13">
        <v>0</v>
      </c>
      <c r="N245" s="13">
        <v>0</v>
      </c>
      <c r="O245" s="13">
        <v>1</v>
      </c>
      <c r="P245" s="13">
        <v>0</v>
      </c>
      <c r="Q245" s="13">
        <v>0</v>
      </c>
      <c r="R245" s="13">
        <v>0</v>
      </c>
      <c r="S245" s="13">
        <v>0</v>
      </c>
      <c r="T245" s="13"/>
      <c r="U245" s="14">
        <v>0</v>
      </c>
      <c r="V245" s="27">
        <f>SUMPRODUCT('Linear Model'!B$2:T$2,TestSet!A245:S245)+'Linear Model'!U$2</f>
        <v>0.45676242795482025</v>
      </c>
      <c r="W245" s="1">
        <f>SUMPRODUCT('Logistic Regression'!B$2:T$2,TestSet!A245:S245)+'Logistic Regression'!U$2</f>
        <v>-0.33079775436622688</v>
      </c>
      <c r="X245" s="70">
        <f t="shared" si="3"/>
        <v>0.41804652990182717</v>
      </c>
    </row>
    <row r="246" spans="1:24">
      <c r="A246" s="13">
        <v>0</v>
      </c>
      <c r="B246" s="13">
        <v>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/>
      <c r="U246" s="14">
        <v>0</v>
      </c>
      <c r="V246" s="27">
        <f>SUMPRODUCT('Linear Model'!B$2:T$2,TestSet!A246:S246)+'Linear Model'!U$2</f>
        <v>0.484221514164208</v>
      </c>
      <c r="W246" s="1">
        <f>SUMPRODUCT('Logistic Regression'!B$2:T$2,TestSet!A246:S246)+'Logistic Regression'!U$2</f>
        <v>-0.24158104631680161</v>
      </c>
      <c r="X246" s="70">
        <f t="shared" si="3"/>
        <v>0.43989676358403007</v>
      </c>
    </row>
    <row r="247" spans="1:24">
      <c r="A247" s="13">
        <v>0</v>
      </c>
      <c r="B247" s="13">
        <v>1</v>
      </c>
      <c r="C247" s="13">
        <v>1</v>
      </c>
      <c r="D247" s="13">
        <v>0</v>
      </c>
      <c r="E247" s="13">
        <v>0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/>
      <c r="U247" s="14">
        <v>0</v>
      </c>
      <c r="V247" s="27">
        <f>SUMPRODUCT('Linear Model'!B$2:T$2,TestSet!A247:S247)+'Linear Model'!U$2</f>
        <v>0.4294693448349941</v>
      </c>
      <c r="W247" s="1">
        <f>SUMPRODUCT('Logistic Regression'!B$2:T$2,TestSet!A247:S247)+'Logistic Regression'!U$2</f>
        <v>-0.5186428933439885</v>
      </c>
      <c r="X247" s="70">
        <f t="shared" si="3"/>
        <v>0.37316962533031278</v>
      </c>
    </row>
    <row r="248" spans="1:24">
      <c r="A248" s="13">
        <v>1</v>
      </c>
      <c r="B248" s="13">
        <v>0</v>
      </c>
      <c r="C248" s="13">
        <v>0</v>
      </c>
      <c r="D248" s="13">
        <v>1</v>
      </c>
      <c r="E248" s="13">
        <v>0</v>
      </c>
      <c r="F248" s="13">
        <v>1</v>
      </c>
      <c r="G248" s="13">
        <v>1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/>
      <c r="U248" s="14">
        <v>0</v>
      </c>
      <c r="V248" s="27">
        <f>SUMPRODUCT('Linear Model'!B$2:T$2,TestSet!A248:S248)+'Linear Model'!U$2</f>
        <v>-0.13953589531654342</v>
      </c>
      <c r="W248" s="1">
        <f>SUMPRODUCT('Logistic Regression'!B$2:T$2,TestSet!A248:S248)+'Logistic Regression'!U$2</f>
        <v>-5.1121480538372186</v>
      </c>
      <c r="X248" s="70">
        <f t="shared" si="3"/>
        <v>5.9870701006283431E-3</v>
      </c>
    </row>
    <row r="249" spans="1:24">
      <c r="A249" s="13">
        <v>0</v>
      </c>
      <c r="B249" s="13">
        <v>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  <c r="I249" s="13">
        <v>1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1</v>
      </c>
      <c r="P249" s="13">
        <v>0</v>
      </c>
      <c r="Q249" s="13">
        <v>0</v>
      </c>
      <c r="R249" s="13">
        <v>0</v>
      </c>
      <c r="S249" s="13">
        <v>0</v>
      </c>
      <c r="T249" s="13"/>
      <c r="U249" s="14">
        <v>0</v>
      </c>
      <c r="V249" s="27">
        <f>SUMPRODUCT('Linear Model'!B$2:T$2,TestSet!A249:S249)+'Linear Model'!U$2</f>
        <v>0.61927296762774475</v>
      </c>
      <c r="W249" s="1">
        <f>SUMPRODUCT('Logistic Regression'!B$2:T$2,TestSet!A249:S249)+'Logistic Regression'!U$2</f>
        <v>0.79097757181567108</v>
      </c>
      <c r="X249" s="70">
        <f t="shared" si="3"/>
        <v>0.68804119565615873</v>
      </c>
    </row>
    <row r="250" spans="1:24">
      <c r="A250" s="13">
        <v>1</v>
      </c>
      <c r="B250" s="13">
        <v>0</v>
      </c>
      <c r="C250" s="13">
        <v>1</v>
      </c>
      <c r="D250" s="13">
        <v>0</v>
      </c>
      <c r="E250" s="13">
        <v>0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1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/>
      <c r="U250" s="14">
        <v>0</v>
      </c>
      <c r="V250" s="27">
        <f>SUMPRODUCT('Linear Model'!B$2:T$2,TestSet!A250:S250)+'Linear Model'!U$2</f>
        <v>0.58790484799813125</v>
      </c>
      <c r="W250" s="1">
        <f>SUMPRODUCT('Logistic Regression'!B$2:T$2,TestSet!A250:S250)+'Logistic Regression'!U$2</f>
        <v>0.96418879154192583</v>
      </c>
      <c r="X250" s="70">
        <f t="shared" si="3"/>
        <v>0.72395968665848465</v>
      </c>
    </row>
    <row r="251" spans="1:24">
      <c r="A251" s="13">
        <v>1</v>
      </c>
      <c r="B251" s="13">
        <v>0</v>
      </c>
      <c r="C251" s="13">
        <v>0</v>
      </c>
      <c r="D251" s="13">
        <v>1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1</v>
      </c>
      <c r="S251" s="13">
        <v>0</v>
      </c>
      <c r="T251" s="13"/>
      <c r="U251" s="14">
        <v>0</v>
      </c>
      <c r="V251" s="27">
        <f>SUMPRODUCT('Linear Model'!B$2:T$2,TestSet!A251:S251)+'Linear Model'!U$2</f>
        <v>0.16515379928144369</v>
      </c>
      <c r="W251" s="1">
        <f>SUMPRODUCT('Logistic Regression'!B$2:T$2,TestSet!A251:S251)+'Logistic Regression'!U$2</f>
        <v>-2.3586920373814366</v>
      </c>
      <c r="X251" s="70">
        <f t="shared" si="3"/>
        <v>8.6377358253093353E-2</v>
      </c>
    </row>
    <row r="252" spans="1:24">
      <c r="A252" s="13">
        <v>1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13">
        <v>1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1</v>
      </c>
      <c r="P252" s="13">
        <v>0</v>
      </c>
      <c r="Q252" s="13">
        <v>0</v>
      </c>
      <c r="R252" s="13">
        <v>0</v>
      </c>
      <c r="S252" s="13">
        <v>0</v>
      </c>
      <c r="T252" s="13"/>
      <c r="U252" s="14">
        <v>0</v>
      </c>
      <c r="V252" s="27">
        <f>SUMPRODUCT('Linear Model'!B$2:T$2,TestSet!A252:S252)+'Linear Model'!U$2</f>
        <v>-1.122994298209945E-2</v>
      </c>
      <c r="W252" s="1">
        <f>SUMPRODUCT('Logistic Regression'!B$2:T$2,TestSet!A252:S252)+'Logistic Regression'!U$2</f>
        <v>-4.2918032387955618</v>
      </c>
      <c r="X252" s="70">
        <f t="shared" si="3"/>
        <v>1.3495611189668551E-2</v>
      </c>
    </row>
    <row r="253" spans="1:24">
      <c r="A253" s="13">
        <v>1</v>
      </c>
      <c r="B253" s="13">
        <v>0</v>
      </c>
      <c r="C253" s="13">
        <v>0</v>
      </c>
      <c r="D253" s="13">
        <v>1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/>
      <c r="U253" s="14">
        <v>0</v>
      </c>
      <c r="V253" s="27">
        <f>SUMPRODUCT('Linear Model'!B$2:T$2,TestSet!A253:S253)+'Linear Model'!U$2</f>
        <v>0.37261321859529306</v>
      </c>
      <c r="W253" s="1">
        <f>SUMPRODUCT('Logistic Regression'!B$2:T$2,TestSet!A253:S253)+'Logistic Regression'!U$2</f>
        <v>-0.79578223738319198</v>
      </c>
      <c r="X253" s="70">
        <f t="shared" si="3"/>
        <v>0.31092846135341967</v>
      </c>
    </row>
    <row r="254" spans="1:24">
      <c r="A254" s="13">
        <v>0</v>
      </c>
      <c r="B254" s="13">
        <v>1</v>
      </c>
      <c r="C254" s="13">
        <v>0</v>
      </c>
      <c r="D254" s="13">
        <v>0</v>
      </c>
      <c r="E254" s="13">
        <v>0</v>
      </c>
      <c r="F254" s="13">
        <v>1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/>
      <c r="U254" s="14">
        <v>0</v>
      </c>
      <c r="V254" s="27">
        <f>SUMPRODUCT('Linear Model'!B$2:T$2,TestSet!A254:S254)+'Linear Model'!U$2</f>
        <v>0.18331861031313856</v>
      </c>
      <c r="W254" s="1">
        <f>SUMPRODUCT('Logistic Regression'!B$2:T$2,TestSet!A254:S254)+'Logistic Regression'!U$2</f>
        <v>-2.6591762163874315</v>
      </c>
      <c r="X254" s="70">
        <f t="shared" si="3"/>
        <v>6.5425685782085713E-2</v>
      </c>
    </row>
    <row r="255" spans="1:24">
      <c r="A255" s="13">
        <v>1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/>
      <c r="U255" s="14">
        <v>0</v>
      </c>
      <c r="V255" s="27">
        <f>SUMPRODUCT('Linear Model'!B$2:T$2,TestSet!A255:S255)+'Linear Model'!U$2</f>
        <v>0.38591085645119255</v>
      </c>
      <c r="W255" s="1">
        <f>SUMPRODUCT('Logistic Regression'!B$2:T$2,TestSet!A255:S255)+'Logistic Regression'!U$2</f>
        <v>-0.82098419947682633</v>
      </c>
      <c r="X255" s="70">
        <f t="shared" si="3"/>
        <v>0.3055547816078607</v>
      </c>
    </row>
    <row r="256" spans="1:24">
      <c r="A256" s="13">
        <v>0</v>
      </c>
      <c r="B256" s="13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/>
      <c r="U256" s="14">
        <v>0</v>
      </c>
      <c r="V256" s="27">
        <f>SUMPRODUCT('Linear Model'!B$2:T$2,TestSet!A256:S256)+'Linear Model'!U$2</f>
        <v>0.484221514164208</v>
      </c>
      <c r="W256" s="1">
        <f>SUMPRODUCT('Logistic Regression'!B$2:T$2,TestSet!A256:S256)+'Logistic Regression'!U$2</f>
        <v>-0.24158104631680161</v>
      </c>
      <c r="X256" s="70">
        <f t="shared" si="3"/>
        <v>0.43989676358403007</v>
      </c>
    </row>
    <row r="257" spans="1:24">
      <c r="A257" s="13">
        <v>0</v>
      </c>
      <c r="B257" s="13">
        <v>1</v>
      </c>
      <c r="C257" s="13">
        <v>1</v>
      </c>
      <c r="D257" s="13">
        <v>0</v>
      </c>
      <c r="E257" s="13">
        <v>0</v>
      </c>
      <c r="F257" s="13">
        <v>0</v>
      </c>
      <c r="G257" s="13">
        <v>1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1</v>
      </c>
      <c r="R257" s="13">
        <v>0</v>
      </c>
      <c r="S257" s="13">
        <v>0</v>
      </c>
      <c r="T257" s="13"/>
      <c r="U257" s="14">
        <v>0</v>
      </c>
      <c r="V257" s="27">
        <f>SUMPRODUCT('Linear Model'!B$2:T$2,TestSet!A257:S257)+'Linear Model'!U$2</f>
        <v>0.37918443812432945</v>
      </c>
      <c r="W257" s="1">
        <f>SUMPRODUCT('Logistic Regression'!B$2:T$2,TestSet!A257:S257)+'Logistic Regression'!U$2</f>
        <v>-1.1578785159926943</v>
      </c>
      <c r="X257" s="70">
        <f t="shared" si="3"/>
        <v>0.23905298355032753</v>
      </c>
    </row>
    <row r="258" spans="1:24">
      <c r="A258" s="13">
        <v>0</v>
      </c>
      <c r="B258" s="13">
        <v>0</v>
      </c>
      <c r="C258" s="13">
        <v>0</v>
      </c>
      <c r="D258" s="13">
        <v>1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/>
      <c r="U258" s="14">
        <v>0</v>
      </c>
      <c r="V258" s="27">
        <f>SUMPRODUCT('Linear Model'!B$2:T$2,TestSet!A258:S258)+'Linear Model'!U$2</f>
        <v>0.47092387630830856</v>
      </c>
      <c r="W258" s="1">
        <f>SUMPRODUCT('Logistic Regression'!B$2:T$2,TestSet!A258:S258)+'Logistic Regression'!U$2</f>
        <v>-0.21637908422316726</v>
      </c>
      <c r="X258" s="70">
        <f t="shared" si="3"/>
        <v>0.44611530477663064</v>
      </c>
    </row>
    <row r="259" spans="1:24">
      <c r="A259" s="13">
        <v>0</v>
      </c>
      <c r="B259" s="13">
        <v>0</v>
      </c>
      <c r="C259" s="13">
        <v>0</v>
      </c>
      <c r="D259" s="13">
        <v>0</v>
      </c>
      <c r="E259" s="13">
        <v>0</v>
      </c>
      <c r="F259" s="13">
        <v>1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1</v>
      </c>
      <c r="S259" s="13">
        <v>0</v>
      </c>
      <c r="T259" s="13"/>
      <c r="U259" s="14">
        <v>0</v>
      </c>
      <c r="V259" s="27">
        <f>SUMPRODUCT('Linear Model'!B$2:T$2,TestSet!A259:S259)+'Linear Model'!U$2</f>
        <v>2.6806572517349414E-3</v>
      </c>
      <c r="W259" s="1">
        <f>SUMPRODUCT('Logistic Regression'!B$2:T$2,TestSet!A259:S259)+'Logistic Regression'!U$2</f>
        <v>-4.0953521204555274</v>
      </c>
      <c r="X259" s="70">
        <f t="shared" ref="X259:X322" si="4">EXP(W259)/(1+EXP(W259))</f>
        <v>1.6377203964911026E-2</v>
      </c>
    </row>
    <row r="260" spans="1:24">
      <c r="A260" s="13">
        <v>0</v>
      </c>
      <c r="B260" s="13">
        <v>0</v>
      </c>
      <c r="C260" s="13">
        <v>0</v>
      </c>
      <c r="D260" s="13">
        <v>1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1</v>
      </c>
      <c r="R260" s="13">
        <v>0</v>
      </c>
      <c r="S260" s="13">
        <v>0</v>
      </c>
      <c r="T260" s="13"/>
      <c r="U260" s="14">
        <v>0</v>
      </c>
      <c r="V260" s="27">
        <f>SUMPRODUCT('Linear Model'!B$2:T$2,TestSet!A260:S260)+'Linear Model'!U$2</f>
        <v>0.6587066459108567</v>
      </c>
      <c r="W260" s="1">
        <f>SUMPRODUCT('Logistic Regression'!B$2:T$2,TestSet!A260:S260)+'Logistic Regression'!U$2</f>
        <v>1.1698898354416718</v>
      </c>
      <c r="X260" s="70">
        <f t="shared" si="4"/>
        <v>0.7631251023878346</v>
      </c>
    </row>
    <row r="261" spans="1:24">
      <c r="A261" s="13">
        <v>1</v>
      </c>
      <c r="B261" s="13">
        <v>0</v>
      </c>
      <c r="C261" s="13">
        <v>1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/>
      <c r="U261" s="14">
        <v>0</v>
      </c>
      <c r="V261" s="27">
        <f>SUMPRODUCT('Linear Model'!B$2:T$2,TestSet!A261:S261)+'Linear Model'!U$2</f>
        <v>0.3579801533744244</v>
      </c>
      <c r="W261" s="1">
        <f>SUMPRODUCT('Logistic Regression'!B$2:T$2,TestSet!A261:S261)+'Logistic Regression'!U$2</f>
        <v>-0.97131215057386422</v>
      </c>
      <c r="X261" s="70">
        <f t="shared" si="4"/>
        <v>0.27461904003884419</v>
      </c>
    </row>
    <row r="262" spans="1:24">
      <c r="A262" s="13">
        <v>0</v>
      </c>
      <c r="B262" s="13">
        <v>0</v>
      </c>
      <c r="C262" s="13">
        <v>0</v>
      </c>
      <c r="D262" s="13">
        <v>0</v>
      </c>
      <c r="E262" s="13">
        <v>0</v>
      </c>
      <c r="F262" s="13">
        <v>0</v>
      </c>
      <c r="G262" s="13">
        <v>1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1</v>
      </c>
      <c r="R262" s="13">
        <v>0</v>
      </c>
      <c r="S262" s="13">
        <v>0</v>
      </c>
      <c r="T262" s="13"/>
      <c r="U262" s="14">
        <v>0</v>
      </c>
      <c r="V262" s="27">
        <f>SUMPRODUCT('Linear Model'!B$2:T$2,TestSet!A262:S262)+'Linear Model'!U$2</f>
        <v>0.43393660745354334</v>
      </c>
      <c r="W262" s="1">
        <f>SUMPRODUCT('Logistic Regression'!B$2:T$2,TestSet!A262:S262)+'Logistic Regression'!U$2</f>
        <v>-0.88081666896550748</v>
      </c>
      <c r="X262" s="70">
        <f t="shared" si="4"/>
        <v>0.29300857362122412</v>
      </c>
    </row>
    <row r="263" spans="1:24">
      <c r="A263" s="13">
        <v>0</v>
      </c>
      <c r="B263" s="13">
        <v>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/>
      <c r="U263" s="14">
        <v>0</v>
      </c>
      <c r="V263" s="27">
        <f>SUMPRODUCT('Linear Model'!B$2:T$2,TestSet!A263:S263)+'Linear Model'!U$2</f>
        <v>0.484221514164208</v>
      </c>
      <c r="W263" s="1">
        <f>SUMPRODUCT('Logistic Regression'!B$2:T$2,TestSet!A263:S263)+'Logistic Regression'!U$2</f>
        <v>-0.24158104631680161</v>
      </c>
      <c r="X263" s="70">
        <f t="shared" si="4"/>
        <v>0.43989676358403007</v>
      </c>
    </row>
    <row r="264" spans="1:24">
      <c r="A264" s="13">
        <v>0</v>
      </c>
      <c r="B264" s="13">
        <v>0</v>
      </c>
      <c r="C264" s="13">
        <v>0</v>
      </c>
      <c r="D264" s="13">
        <v>0</v>
      </c>
      <c r="E264" s="13">
        <v>0</v>
      </c>
      <c r="F264" s="13">
        <v>0</v>
      </c>
      <c r="G264" s="13">
        <v>1</v>
      </c>
      <c r="H264" s="13">
        <v>0</v>
      </c>
      <c r="I264" s="13">
        <v>1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1</v>
      </c>
      <c r="P264" s="13">
        <v>0</v>
      </c>
      <c r="Q264" s="13">
        <v>0</v>
      </c>
      <c r="R264" s="13">
        <v>0</v>
      </c>
      <c r="S264" s="13">
        <v>0</v>
      </c>
      <c r="T264" s="13"/>
      <c r="U264" s="14">
        <v>0</v>
      </c>
      <c r="V264" s="27">
        <f>SUMPRODUCT('Linear Model'!B$2:T$2,TestSet!A264:S264)+'Linear Model'!U$2</f>
        <v>0.38120529131453196</v>
      </c>
      <c r="W264" s="1">
        <f>SUMPRODUCT('Logistic Regression'!B$2:T$2,TestSet!A264:S264)+'Logistic Regression'!U$2</f>
        <v>-1.2345269704978739</v>
      </c>
      <c r="X264" s="70">
        <f t="shared" si="4"/>
        <v>0.22539008229082155</v>
      </c>
    </row>
    <row r="265" spans="1:24">
      <c r="A265" s="13">
        <v>0</v>
      </c>
      <c r="B265" s="13">
        <v>1</v>
      </c>
      <c r="C265" s="13">
        <v>0</v>
      </c>
      <c r="D265" s="13">
        <v>0</v>
      </c>
      <c r="E265" s="13">
        <v>0</v>
      </c>
      <c r="F265" s="13">
        <v>0</v>
      </c>
      <c r="G265" s="13">
        <v>1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/>
      <c r="U265" s="14">
        <v>0</v>
      </c>
      <c r="V265" s="27">
        <f>SUMPRODUCT('Linear Model'!B$2:T$2,TestSet!A265:S265)+'Linear Model'!U$2</f>
        <v>0.21933237159854946</v>
      </c>
      <c r="W265" s="1">
        <f>SUMPRODUCT('Logistic Regression'!B$2:T$2,TestSet!A265:S265)+'Logistic Regression'!U$2</f>
        <v>-2.3938194845604954</v>
      </c>
      <c r="X265" s="70">
        <f t="shared" si="4"/>
        <v>8.3645207475164976E-2</v>
      </c>
    </row>
    <row r="266" spans="1:24">
      <c r="A266" s="13">
        <v>1</v>
      </c>
      <c r="B266" s="13">
        <v>0</v>
      </c>
      <c r="C266" s="13">
        <v>1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/>
      <c r="U266" s="14">
        <v>0</v>
      </c>
      <c r="V266" s="27">
        <f>SUMPRODUCT('Linear Model'!B$2:T$2,TestSet!A266:S266)+'Linear Model'!U$2</f>
        <v>0.3579801533744244</v>
      </c>
      <c r="W266" s="1">
        <f>SUMPRODUCT('Logistic Regression'!B$2:T$2,TestSet!A266:S266)+'Logistic Regression'!U$2</f>
        <v>-0.97131215057386422</v>
      </c>
      <c r="X266" s="70">
        <f t="shared" si="4"/>
        <v>0.27461904003884419</v>
      </c>
    </row>
    <row r="267" spans="1:24">
      <c r="A267" s="13">
        <v>1</v>
      </c>
      <c r="B267" s="13">
        <v>0</v>
      </c>
      <c r="C267" s="13">
        <v>1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1</v>
      </c>
      <c r="S267" s="13">
        <v>0</v>
      </c>
      <c r="T267" s="13"/>
      <c r="U267" s="14">
        <v>0</v>
      </c>
      <c r="V267" s="27">
        <f>SUMPRODUCT('Linear Model'!B$2:T$2,TestSet!A267:S267)+'Linear Model'!U$2</f>
        <v>0.15052073406057503</v>
      </c>
      <c r="W267" s="1">
        <f>SUMPRODUCT('Logistic Regression'!B$2:T$2,TestSet!A267:S267)+'Logistic Regression'!U$2</f>
        <v>-2.5342219505721091</v>
      </c>
      <c r="X267" s="70">
        <f t="shared" si="4"/>
        <v>7.3493645979266969E-2</v>
      </c>
    </row>
    <row r="268" spans="1:24">
      <c r="A268" s="13">
        <v>0</v>
      </c>
      <c r="B268" s="13">
        <v>1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1</v>
      </c>
      <c r="T268" s="13"/>
      <c r="U268" s="14">
        <v>0</v>
      </c>
      <c r="V268" s="27">
        <f>SUMPRODUCT('Linear Model'!B$2:T$2,TestSet!A268:S268)+'Linear Model'!U$2</f>
        <v>0.69730857870027541</v>
      </c>
      <c r="W268" s="1">
        <f>SUMPRODUCT('Logistic Regression'!B$2:T$2,TestSet!A268:S268)+'Logistic Regression'!U$2</f>
        <v>1.7102377076036701</v>
      </c>
      <c r="X268" s="70">
        <f t="shared" si="4"/>
        <v>0.84686711346076859</v>
      </c>
    </row>
    <row r="269" spans="1:24">
      <c r="A269" s="13">
        <v>0</v>
      </c>
      <c r="B269" s="13">
        <v>0</v>
      </c>
      <c r="C269" s="13">
        <v>1</v>
      </c>
      <c r="D269" s="13">
        <v>0</v>
      </c>
      <c r="E269" s="13">
        <v>0</v>
      </c>
      <c r="F269" s="13">
        <v>0</v>
      </c>
      <c r="G269" s="13">
        <v>1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/>
      <c r="U269" s="14">
        <v>0</v>
      </c>
      <c r="V269" s="27">
        <f>SUMPRODUCT('Linear Model'!B$2:T$2,TestSet!A269:S269)+'Linear Model'!U$2</f>
        <v>0.21822313477422706</v>
      </c>
      <c r="W269" s="1">
        <f>SUMPRODUCT('Logistic Regression'!B$2:T$2,TestSet!A269:S269)+'Logistic Regression'!U$2</f>
        <v>-2.4174135397273844</v>
      </c>
      <c r="X269" s="70">
        <f t="shared" si="4"/>
        <v>8.1854428914584748E-2</v>
      </c>
    </row>
    <row r="270" spans="1:24">
      <c r="A270" s="13">
        <v>1</v>
      </c>
      <c r="B270" s="13">
        <v>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/>
      <c r="U270" s="14">
        <v>0</v>
      </c>
      <c r="V270" s="27">
        <f>SUMPRODUCT('Linear Model'!B$2:T$2,TestSet!A270:S270)+'Linear Model'!U$2</f>
        <v>0.38591085645119255</v>
      </c>
      <c r="W270" s="1">
        <f>SUMPRODUCT('Logistic Regression'!B$2:T$2,TestSet!A270:S270)+'Logistic Regression'!U$2</f>
        <v>-0.82098419947682633</v>
      </c>
      <c r="X270" s="70">
        <f t="shared" si="4"/>
        <v>0.3055547816078607</v>
      </c>
    </row>
    <row r="271" spans="1:24">
      <c r="A271" s="13">
        <v>0</v>
      </c>
      <c r="B271" s="13">
        <v>1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0</v>
      </c>
      <c r="S271" s="13">
        <v>0</v>
      </c>
      <c r="T271" s="13"/>
      <c r="U271" s="14">
        <v>0</v>
      </c>
      <c r="V271" s="27">
        <f>SUMPRODUCT('Linear Model'!B$2:T$2,TestSet!A271:S271)+'Linear Model'!U$2</f>
        <v>0.45740004791176225</v>
      </c>
      <c r="W271" s="1">
        <f>SUMPRODUCT('Logistic Regression'!B$2:T$2,TestSet!A271:S271)+'Logistic Regression'!U$2</f>
        <v>-0.36831494224695061</v>
      </c>
      <c r="X271" s="70">
        <f t="shared" si="4"/>
        <v>0.40894825359117204</v>
      </c>
    </row>
    <row r="272" spans="1:24">
      <c r="A272" s="13">
        <v>0</v>
      </c>
      <c r="B272" s="13">
        <v>1</v>
      </c>
      <c r="C272" s="13">
        <v>1</v>
      </c>
      <c r="D272" s="13">
        <v>0</v>
      </c>
      <c r="E272" s="13">
        <v>0</v>
      </c>
      <c r="F272" s="13">
        <v>1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1</v>
      </c>
      <c r="S272" s="13">
        <v>0</v>
      </c>
      <c r="T272" s="13"/>
      <c r="U272" s="14">
        <v>0</v>
      </c>
      <c r="V272" s="27">
        <f>SUMPRODUCT('Linear Model'!B$2:T$2,TestSet!A272:S272)+'Linear Model'!U$2</f>
        <v>-5.2071512077478954E-2</v>
      </c>
      <c r="W272" s="1">
        <f>SUMPRODUCT('Logistic Regression'!B$2:T$2,TestSet!A272:S272)+'Logistic Regression'!U$2</f>
        <v>-4.3724139674827152</v>
      </c>
      <c r="X272" s="70">
        <f t="shared" si="4"/>
        <v>1.2463439909777559E-2</v>
      </c>
    </row>
    <row r="273" spans="1:24">
      <c r="A273" s="13">
        <v>0</v>
      </c>
      <c r="B273" s="13">
        <v>1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1</v>
      </c>
      <c r="P273" s="13">
        <v>0</v>
      </c>
      <c r="Q273" s="13">
        <v>0</v>
      </c>
      <c r="R273" s="13">
        <v>0</v>
      </c>
      <c r="S273" s="13">
        <v>0</v>
      </c>
      <c r="T273" s="13"/>
      <c r="U273" s="14">
        <v>0</v>
      </c>
      <c r="V273" s="27">
        <f>SUMPRODUCT('Linear Model'!B$2:T$2,TestSet!A273:S273)+'Linear Model'!U$2</f>
        <v>0.2983269247916831</v>
      </c>
      <c r="W273" s="1">
        <f>SUMPRODUCT('Logistic Regression'!B$2:T$2,TestSet!A273:S273)+'Logistic Regression'!U$2</f>
        <v>-1.813629439252141</v>
      </c>
      <c r="X273" s="70">
        <f t="shared" si="4"/>
        <v>0.14020004703741104</v>
      </c>
    </row>
    <row r="274" spans="1:24">
      <c r="A274" s="13">
        <v>1</v>
      </c>
      <c r="B274" s="13">
        <v>0</v>
      </c>
      <c r="C274" s="13">
        <v>1</v>
      </c>
      <c r="D274" s="13">
        <v>0</v>
      </c>
      <c r="E274" s="13">
        <v>0</v>
      </c>
      <c r="F274" s="13">
        <v>0</v>
      </c>
      <c r="G274" s="13">
        <v>0</v>
      </c>
      <c r="H274" s="13">
        <v>0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1</v>
      </c>
      <c r="R274" s="13">
        <v>0</v>
      </c>
      <c r="S274" s="13">
        <v>0</v>
      </c>
      <c r="T274" s="13"/>
      <c r="U274" s="14">
        <v>0</v>
      </c>
      <c r="V274" s="27">
        <f>SUMPRODUCT('Linear Model'!B$2:T$2,TestSet!A274:S274)+'Linear Model'!U$2</f>
        <v>0.54576292297697249</v>
      </c>
      <c r="W274" s="1">
        <f>SUMPRODUCT('Logistic Regression'!B$2:T$2,TestSet!A274:S274)+'Logistic Regression'!U$2</f>
        <v>0.41495676909097473</v>
      </c>
      <c r="X274" s="70">
        <f t="shared" si="4"/>
        <v>0.60227582141732694</v>
      </c>
    </row>
    <row r="275" spans="1:24">
      <c r="A275" s="13">
        <v>0</v>
      </c>
      <c r="B275" s="13">
        <v>1</v>
      </c>
      <c r="C275" s="13">
        <v>1</v>
      </c>
      <c r="D275" s="13">
        <v>0</v>
      </c>
      <c r="E275" s="13">
        <v>0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/>
      <c r="U275" s="14">
        <v>0</v>
      </c>
      <c r="V275" s="27">
        <f>SUMPRODUCT('Linear Model'!B$2:T$2,TestSet!A275:S275)+'Linear Model'!U$2</f>
        <v>0.4294693448349941</v>
      </c>
      <c r="W275" s="1">
        <f>SUMPRODUCT('Logistic Regression'!B$2:T$2,TestSet!A275:S275)+'Logistic Regression'!U$2</f>
        <v>-0.5186428933439885</v>
      </c>
      <c r="X275" s="70">
        <f t="shared" si="4"/>
        <v>0.37316962533031278</v>
      </c>
    </row>
    <row r="276" spans="1:24">
      <c r="A276" s="13">
        <v>0</v>
      </c>
      <c r="B276" s="13">
        <v>1</v>
      </c>
      <c r="C276" s="13">
        <v>0</v>
      </c>
      <c r="D276" s="13">
        <v>0</v>
      </c>
      <c r="E276" s="13">
        <v>0</v>
      </c>
      <c r="F276" s="13">
        <v>1</v>
      </c>
      <c r="G276" s="13">
        <v>0</v>
      </c>
      <c r="H276" s="13">
        <v>0</v>
      </c>
      <c r="I276" s="13">
        <v>0</v>
      </c>
      <c r="J276" s="13">
        <v>0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/>
      <c r="U276" s="14">
        <v>0</v>
      </c>
      <c r="V276" s="27">
        <f>SUMPRODUCT('Linear Model'!B$2:T$2,TestSet!A276:S276)+'Linear Model'!U$2</f>
        <v>0.18331861031313856</v>
      </c>
      <c r="W276" s="1">
        <f>SUMPRODUCT('Logistic Regression'!B$2:T$2,TestSet!A276:S276)+'Logistic Regression'!U$2</f>
        <v>-2.6591762163874315</v>
      </c>
      <c r="X276" s="70">
        <f t="shared" si="4"/>
        <v>6.5425685782085713E-2</v>
      </c>
    </row>
    <row r="277" spans="1:24">
      <c r="A277" s="13">
        <v>1</v>
      </c>
      <c r="B277" s="13">
        <v>0</v>
      </c>
      <c r="C277" s="13">
        <v>1</v>
      </c>
      <c r="D277" s="13">
        <v>0</v>
      </c>
      <c r="E277" s="13">
        <v>0</v>
      </c>
      <c r="F277" s="13">
        <v>0</v>
      </c>
      <c r="G277" s="13">
        <v>0</v>
      </c>
      <c r="H277" s="13">
        <v>0</v>
      </c>
      <c r="I277" s="13">
        <v>0</v>
      </c>
      <c r="J277" s="13">
        <v>0</v>
      </c>
      <c r="K277" s="13">
        <v>0</v>
      </c>
      <c r="L277" s="13">
        <v>0</v>
      </c>
      <c r="M277" s="13">
        <v>0</v>
      </c>
      <c r="N277" s="13">
        <v>0</v>
      </c>
      <c r="O277" s="13">
        <v>1</v>
      </c>
      <c r="P277" s="13">
        <v>0</v>
      </c>
      <c r="Q277" s="13">
        <v>1</v>
      </c>
      <c r="R277" s="13">
        <v>0</v>
      </c>
      <c r="S277" s="13">
        <v>1</v>
      </c>
      <c r="T277" s="13"/>
      <c r="U277" s="14">
        <v>0</v>
      </c>
      <c r="V277" s="27">
        <f>SUMPRODUCT('Linear Model'!B$2:T$2,TestSet!A277:S277)+'Linear Model'!U$2</f>
        <v>0.6265983306454066</v>
      </c>
      <c r="W277" s="1">
        <f>SUMPRODUCT('Logistic Regression'!B$2:T$2,TestSet!A277:S277)+'Logistic Regression'!U$2</f>
        <v>1.0481949219364048</v>
      </c>
      <c r="X277" s="70">
        <f t="shared" si="4"/>
        <v>0.74042812402791014</v>
      </c>
    </row>
    <row r="278" spans="1:24">
      <c r="A278" s="13">
        <v>1</v>
      </c>
      <c r="B278" s="13">
        <v>0</v>
      </c>
      <c r="C278" s="13">
        <v>1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1</v>
      </c>
      <c r="P278" s="13">
        <v>0</v>
      </c>
      <c r="Q278" s="13">
        <v>0</v>
      </c>
      <c r="R278" s="13">
        <v>0</v>
      </c>
      <c r="S278" s="13">
        <v>0</v>
      </c>
      <c r="T278" s="13"/>
      <c r="U278" s="14">
        <v>0</v>
      </c>
      <c r="V278" s="27">
        <f>SUMPRODUCT('Linear Model'!B$2:T$2,TestSet!A278:S278)+'Linear Model'!U$2</f>
        <v>0.19890703025434525</v>
      </c>
      <c r="W278" s="1">
        <f>SUMPRODUCT('Logistic Regression'!B$2:T$2,TestSet!A278:S278)+'Logistic Regression'!U$2</f>
        <v>-2.4166266475790548</v>
      </c>
      <c r="X278" s="70">
        <f t="shared" si="4"/>
        <v>8.1913586690471177E-2</v>
      </c>
    </row>
    <row r="279" spans="1:24">
      <c r="A279" s="13">
        <v>1</v>
      </c>
      <c r="B279" s="13">
        <v>0</v>
      </c>
      <c r="C279" s="13">
        <v>0</v>
      </c>
      <c r="D279" s="13">
        <v>0</v>
      </c>
      <c r="E279" s="13">
        <v>0</v>
      </c>
      <c r="F279" s="13">
        <v>1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1</v>
      </c>
      <c r="S279" s="13">
        <v>0</v>
      </c>
      <c r="T279" s="13"/>
      <c r="U279" s="14">
        <v>0</v>
      </c>
      <c r="V279" s="27">
        <f>SUMPRODUCT('Linear Model'!B$2:T$2,TestSet!A279:S279)+'Linear Model'!U$2</f>
        <v>-9.5630000461280562E-2</v>
      </c>
      <c r="W279" s="1">
        <f>SUMPRODUCT('Logistic Regression'!B$2:T$2,TestSet!A279:S279)+'Logistic Regression'!U$2</f>
        <v>-4.6747552736155527</v>
      </c>
      <c r="X279" s="70">
        <f t="shared" si="4"/>
        <v>9.2416037174903373E-3</v>
      </c>
    </row>
    <row r="280" spans="1:24">
      <c r="A280" s="13">
        <v>0</v>
      </c>
      <c r="B280" s="13">
        <v>1</v>
      </c>
      <c r="C280" s="13">
        <v>1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1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/>
      <c r="U280" s="14">
        <v>0</v>
      </c>
      <c r="V280" s="27">
        <f>SUMPRODUCT('Linear Model'!B$2:T$2,TestSet!A280:S280)+'Linear Model'!U$2</f>
        <v>0.65939403945870101</v>
      </c>
      <c r="W280" s="1">
        <f>SUMPRODUCT('Logistic Regression'!B$2:T$2,TestSet!A280:S280)+'Logistic Regression'!U$2</f>
        <v>1.4168580487718017</v>
      </c>
      <c r="X280" s="70">
        <f t="shared" si="4"/>
        <v>0.80484538499155545</v>
      </c>
    </row>
    <row r="281" spans="1:24">
      <c r="A281" s="13">
        <v>1</v>
      </c>
      <c r="B281" s="13">
        <v>0</v>
      </c>
      <c r="C281" s="13">
        <v>0</v>
      </c>
      <c r="D281" s="13">
        <v>1</v>
      </c>
      <c r="E281" s="13">
        <v>0</v>
      </c>
      <c r="F281" s="13">
        <v>0</v>
      </c>
      <c r="G281" s="13">
        <v>1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1</v>
      </c>
      <c r="P281" s="13">
        <v>0</v>
      </c>
      <c r="Q281" s="13">
        <v>0</v>
      </c>
      <c r="R281" s="13">
        <v>0</v>
      </c>
      <c r="S281" s="13">
        <v>0</v>
      </c>
      <c r="T281" s="13"/>
      <c r="U281" s="14">
        <v>0</v>
      </c>
      <c r="V281" s="27">
        <f>SUMPRODUCT('Linear Model'!B$2:T$2,TestSet!A281:S281)+'Linear Model'!U$2</f>
        <v>-2.4527580837998886E-2</v>
      </c>
      <c r="W281" s="1">
        <f>SUMPRODUCT('Logistic Regression'!B$2:T$2,TestSet!A281:S281)+'Logistic Regression'!U$2</f>
        <v>-4.2666012767019277</v>
      </c>
      <c r="X281" s="70">
        <f t="shared" si="4"/>
        <v>1.3835283700378963E-2</v>
      </c>
    </row>
    <row r="282" spans="1:24">
      <c r="A282" s="13">
        <v>0</v>
      </c>
      <c r="B282" s="13">
        <v>0</v>
      </c>
      <c r="C282" s="13">
        <v>0</v>
      </c>
      <c r="D282" s="13">
        <v>1</v>
      </c>
      <c r="E282" s="13">
        <v>0</v>
      </c>
      <c r="F282" s="13">
        <v>0</v>
      </c>
      <c r="G282" s="13">
        <v>1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/>
      <c r="U282" s="14">
        <v>0</v>
      </c>
      <c r="V282" s="27">
        <f>SUMPRODUCT('Linear Model'!B$2:T$2,TestSet!A282:S282)+'Linear Model'!U$2</f>
        <v>0.23285619999509571</v>
      </c>
      <c r="W282" s="1">
        <f>SUMPRODUCT('Logistic Regression'!B$2:T$2,TestSet!A282:S282)+'Logistic Regression'!U$2</f>
        <v>-2.2418836265367124</v>
      </c>
      <c r="X282" s="70">
        <f t="shared" si="4"/>
        <v>9.6051869638724863E-2</v>
      </c>
    </row>
    <row r="283" spans="1:24">
      <c r="A283" s="13">
        <v>1</v>
      </c>
      <c r="B283" s="13">
        <v>0</v>
      </c>
      <c r="C283" s="13">
        <v>1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/>
      <c r="U283" s="14">
        <v>0</v>
      </c>
      <c r="V283" s="27">
        <f>SUMPRODUCT('Linear Model'!B$2:T$2,TestSet!A283:S283)+'Linear Model'!U$2</f>
        <v>0.3579801533744244</v>
      </c>
      <c r="W283" s="1">
        <f>SUMPRODUCT('Logistic Regression'!B$2:T$2,TestSet!A283:S283)+'Logistic Regression'!U$2</f>
        <v>-0.97131215057386422</v>
      </c>
      <c r="X283" s="70">
        <f t="shared" si="4"/>
        <v>0.27461904003884419</v>
      </c>
    </row>
    <row r="284" spans="1:24">
      <c r="A284" s="13">
        <v>1</v>
      </c>
      <c r="B284" s="13">
        <v>0</v>
      </c>
      <c r="C284" s="13">
        <v>0</v>
      </c>
      <c r="D284" s="13">
        <v>1</v>
      </c>
      <c r="E284" s="13">
        <v>0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0</v>
      </c>
      <c r="L284" s="13">
        <v>1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/>
      <c r="U284" s="14">
        <v>0</v>
      </c>
      <c r="V284" s="27">
        <f>SUMPRODUCT('Linear Model'!B$2:T$2,TestSet!A284:S284)+'Linear Model'!U$2</f>
        <v>0.60253791321899997</v>
      </c>
      <c r="W284" s="1">
        <f>SUMPRODUCT('Logistic Regression'!B$2:T$2,TestSet!A284:S284)+'Logistic Regression'!U$2</f>
        <v>1.1397187047325981</v>
      </c>
      <c r="X284" s="70">
        <f t="shared" si="4"/>
        <v>0.75762798911057727</v>
      </c>
    </row>
    <row r="285" spans="1:24">
      <c r="A285" s="13">
        <v>1</v>
      </c>
      <c r="B285" s="13">
        <v>0</v>
      </c>
      <c r="C285" s="13">
        <v>1</v>
      </c>
      <c r="D285" s="13">
        <v>0</v>
      </c>
      <c r="E285" s="13">
        <v>0</v>
      </c>
      <c r="F285" s="13">
        <v>0</v>
      </c>
      <c r="G285" s="13">
        <v>0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/>
      <c r="U285" s="14">
        <v>0</v>
      </c>
      <c r="V285" s="27">
        <f>SUMPRODUCT('Linear Model'!B$2:T$2,TestSet!A285:S285)+'Linear Model'!U$2</f>
        <v>0.3579801533744244</v>
      </c>
      <c r="W285" s="1">
        <f>SUMPRODUCT('Logistic Regression'!B$2:T$2,TestSet!A285:S285)+'Logistic Regression'!U$2</f>
        <v>-0.97131215057386422</v>
      </c>
      <c r="X285" s="70">
        <f t="shared" si="4"/>
        <v>0.27461904003884419</v>
      </c>
    </row>
    <row r="286" spans="1:24">
      <c r="A286" s="13">
        <v>1</v>
      </c>
      <c r="B286" s="13">
        <v>0</v>
      </c>
      <c r="C286" s="13">
        <v>0</v>
      </c>
      <c r="D286" s="13">
        <v>1</v>
      </c>
      <c r="E286" s="13">
        <v>0</v>
      </c>
      <c r="F286" s="13">
        <v>0</v>
      </c>
      <c r="G286" s="13">
        <v>1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1</v>
      </c>
      <c r="S286" s="13">
        <v>0</v>
      </c>
      <c r="T286" s="13"/>
      <c r="U286" s="14">
        <v>0</v>
      </c>
      <c r="V286" s="27">
        <f>SUMPRODUCT('Linear Model'!B$2:T$2,TestSet!A286:S286)+'Linear Model'!U$2</f>
        <v>-7.2913877031769103E-2</v>
      </c>
      <c r="W286" s="1">
        <f>SUMPRODUCT('Logistic Regression'!B$2:T$2,TestSet!A286:S286)+'Logistic Regression'!U$2</f>
        <v>-4.384196579694982</v>
      </c>
      <c r="X286" s="70">
        <f t="shared" si="4"/>
        <v>1.2319248280450005E-2</v>
      </c>
    </row>
    <row r="287" spans="1:24">
      <c r="A287" s="13">
        <v>0</v>
      </c>
      <c r="B287" s="13">
        <v>1</v>
      </c>
      <c r="C287" s="13">
        <v>0</v>
      </c>
      <c r="D287" s="13">
        <v>1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1</v>
      </c>
      <c r="S287" s="13">
        <v>1</v>
      </c>
      <c r="T287" s="13"/>
      <c r="U287" s="14">
        <v>0</v>
      </c>
      <c r="V287" s="27">
        <f>SUMPRODUCT('Linear Model'!B$2:T$2,TestSet!A287:S287)+'Linear Model'!U$2</f>
        <v>0.4765515215305266</v>
      </c>
      <c r="W287" s="1">
        <f>SUMPRODUCT('Logistic Regression'!B$2:T$2,TestSet!A287:S287)+'Logistic Regression'!U$2</f>
        <v>0.17252986969905953</v>
      </c>
      <c r="X287" s="70">
        <f t="shared" si="4"/>
        <v>0.54302579286325003</v>
      </c>
    </row>
    <row r="288" spans="1:24">
      <c r="A288" s="13">
        <v>1</v>
      </c>
      <c r="B288" s="13">
        <v>0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/>
      <c r="U288" s="14">
        <v>0</v>
      </c>
      <c r="V288" s="27">
        <f>SUMPRODUCT('Linear Model'!B$2:T$2,TestSet!A288:S288)+'Linear Model'!U$2</f>
        <v>0.38591085645119255</v>
      </c>
      <c r="W288" s="1">
        <f>SUMPRODUCT('Logistic Regression'!B$2:T$2,TestSet!A288:S288)+'Logistic Regression'!U$2</f>
        <v>-0.82098419947682633</v>
      </c>
      <c r="X288" s="70">
        <f t="shared" si="4"/>
        <v>0.3055547816078607</v>
      </c>
    </row>
    <row r="289" spans="1:24">
      <c r="A289" s="13">
        <v>0</v>
      </c>
      <c r="B289" s="13">
        <v>1</v>
      </c>
      <c r="C289" s="13">
        <v>1</v>
      </c>
      <c r="D289" s="13">
        <v>0</v>
      </c>
      <c r="E289" s="13">
        <v>0</v>
      </c>
      <c r="F289" s="13">
        <v>0</v>
      </c>
      <c r="G289" s="13">
        <v>1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1</v>
      </c>
      <c r="P289" s="13">
        <v>0</v>
      </c>
      <c r="Q289" s="13">
        <v>0</v>
      </c>
      <c r="R289" s="13">
        <v>0</v>
      </c>
      <c r="S289" s="13">
        <v>0</v>
      </c>
      <c r="T289" s="13"/>
      <c r="U289" s="14">
        <v>0</v>
      </c>
      <c r="V289" s="27">
        <f>SUMPRODUCT('Linear Model'!B$2:T$2,TestSet!A289:S289)+'Linear Model'!U$2</f>
        <v>3.2328545401702158E-2</v>
      </c>
      <c r="W289" s="1">
        <f>SUMPRODUCT('Logistic Regression'!B$2:T$2,TestSet!A289:S289)+'Logistic Regression'!U$2</f>
        <v>-3.9894619326627239</v>
      </c>
      <c r="X289" s="70">
        <f t="shared" si="4"/>
        <v>1.8173289286516448E-2</v>
      </c>
    </row>
    <row r="290" spans="1:24">
      <c r="A290" s="13">
        <v>1</v>
      </c>
      <c r="B290" s="13">
        <v>0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/>
      <c r="U290" s="14">
        <v>0</v>
      </c>
      <c r="V290" s="27">
        <f>SUMPRODUCT('Linear Model'!B$2:T$2,TestSet!A290:S290)+'Linear Model'!U$2</f>
        <v>0.38591085645119255</v>
      </c>
      <c r="W290" s="1">
        <f>SUMPRODUCT('Logistic Regression'!B$2:T$2,TestSet!A290:S290)+'Logistic Regression'!U$2</f>
        <v>-0.82098419947682633</v>
      </c>
      <c r="X290" s="70">
        <f t="shared" si="4"/>
        <v>0.3055547816078607</v>
      </c>
    </row>
    <row r="291" spans="1:24">
      <c r="A291" s="13">
        <v>0</v>
      </c>
      <c r="B291" s="13">
        <v>0</v>
      </c>
      <c r="C291" s="13">
        <v>0</v>
      </c>
      <c r="D291" s="13">
        <v>1</v>
      </c>
      <c r="E291" s="13">
        <v>0</v>
      </c>
      <c r="F291" s="13">
        <v>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1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1</v>
      </c>
      <c r="S291" s="13">
        <v>0</v>
      </c>
      <c r="T291" s="13"/>
      <c r="U291" s="14">
        <v>0</v>
      </c>
      <c r="V291" s="27">
        <f>SUMPRODUCT('Linear Model'!B$2:T$2,TestSet!A291:S291)+'Linear Model'!U$2</f>
        <v>0.4933891516181661</v>
      </c>
      <c r="W291" s="1">
        <f>SUMPRODUCT('Logistic Regression'!B$2:T$2,TestSet!A291:S291)+'Logistic Regression'!U$2</f>
        <v>0.15621205789437792</v>
      </c>
      <c r="X291" s="70">
        <f t="shared" si="4"/>
        <v>0.53897379280763003</v>
      </c>
    </row>
    <row r="292" spans="1:24">
      <c r="A292" s="13">
        <v>0</v>
      </c>
      <c r="B292" s="13">
        <v>0</v>
      </c>
      <c r="C292" s="13">
        <v>1</v>
      </c>
      <c r="D292" s="13">
        <v>0</v>
      </c>
      <c r="E292" s="13">
        <v>0</v>
      </c>
      <c r="F292" s="13">
        <v>0</v>
      </c>
      <c r="G292" s="13">
        <v>1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/>
      <c r="U292" s="14">
        <v>0</v>
      </c>
      <c r="V292" s="27">
        <f>SUMPRODUCT('Linear Model'!B$2:T$2,TestSet!A292:S292)+'Linear Model'!U$2</f>
        <v>0.21822313477422706</v>
      </c>
      <c r="W292" s="1">
        <f>SUMPRODUCT('Logistic Regression'!B$2:T$2,TestSet!A292:S292)+'Logistic Regression'!U$2</f>
        <v>-2.4174135397273844</v>
      </c>
      <c r="X292" s="70">
        <f t="shared" si="4"/>
        <v>8.1854428914584748E-2</v>
      </c>
    </row>
    <row r="293" spans="1:24">
      <c r="A293" s="13">
        <v>0</v>
      </c>
      <c r="B293" s="13">
        <v>1</v>
      </c>
      <c r="C293" s="13">
        <v>1</v>
      </c>
      <c r="D293" s="13">
        <v>0</v>
      </c>
      <c r="E293" s="13">
        <v>0</v>
      </c>
      <c r="F293" s="13">
        <v>0</v>
      </c>
      <c r="G293" s="13">
        <v>1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1</v>
      </c>
      <c r="S293" s="13">
        <v>1</v>
      </c>
      <c r="T293" s="13"/>
      <c r="U293" s="14">
        <v>0</v>
      </c>
      <c r="V293" s="27">
        <f>SUMPRODUCT('Linear Model'!B$2:T$2,TestSet!A293:S293)+'Linear Model'!U$2</f>
        <v>0.22385077999644509</v>
      </c>
      <c r="W293" s="1">
        <f>SUMPRODUCT('Logistic Regression'!B$2:T$2,TestSet!A293:S293)+'Logistic Regression'!U$2</f>
        <v>-2.0285045858051576</v>
      </c>
      <c r="X293" s="70">
        <f t="shared" si="4"/>
        <v>0.11624245805274415</v>
      </c>
    </row>
    <row r="294" spans="1:24">
      <c r="A294" s="13">
        <v>1</v>
      </c>
      <c r="B294" s="13">
        <v>0</v>
      </c>
      <c r="C294" s="13">
        <v>1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  <c r="I294" s="13">
        <v>1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/>
      <c r="U294" s="14">
        <v>0</v>
      </c>
      <c r="V294" s="27">
        <f>SUMPRODUCT('Linear Model'!B$2:T$2,TestSet!A294:S294)+'Linear Model'!U$2</f>
        <v>0.65210472995804025</v>
      </c>
      <c r="W294" s="1">
        <f>SUMPRODUCT('Logistic Regression'!B$2:T$2,TestSet!A294:S294)+'Logistic Regression'!U$2</f>
        <v>1.506560964563799</v>
      </c>
      <c r="X294" s="70">
        <f t="shared" si="4"/>
        <v>0.81855098263376036</v>
      </c>
    </row>
    <row r="295" spans="1:24">
      <c r="A295" s="13">
        <v>0</v>
      </c>
      <c r="B295" s="13">
        <v>0</v>
      </c>
      <c r="C295" s="13">
        <v>0</v>
      </c>
      <c r="D295" s="13">
        <v>0</v>
      </c>
      <c r="E295" s="13">
        <v>0</v>
      </c>
      <c r="F295" s="13">
        <v>0</v>
      </c>
      <c r="G295" s="13">
        <v>0</v>
      </c>
      <c r="H295" s="13">
        <v>0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/>
      <c r="U295" s="14">
        <v>0</v>
      </c>
      <c r="V295" s="27">
        <f>SUMPRODUCT('Linear Model'!B$2:T$2,TestSet!A295:S295)+'Linear Model'!U$2</f>
        <v>0.484221514164208</v>
      </c>
      <c r="W295" s="1">
        <f>SUMPRODUCT('Logistic Regression'!B$2:T$2,TestSet!A295:S295)+'Logistic Regression'!U$2</f>
        <v>-0.24158104631680161</v>
      </c>
      <c r="X295" s="70">
        <f t="shared" si="4"/>
        <v>0.43989676358403007</v>
      </c>
    </row>
    <row r="296" spans="1:24">
      <c r="A296" s="13">
        <v>0</v>
      </c>
      <c r="B296" s="13">
        <v>0</v>
      </c>
      <c r="C296" s="13">
        <v>0</v>
      </c>
      <c r="D296" s="13">
        <v>1</v>
      </c>
      <c r="E296" s="13">
        <v>0</v>
      </c>
      <c r="F296" s="13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/>
      <c r="U296" s="14">
        <v>0</v>
      </c>
      <c r="V296" s="27">
        <f>SUMPRODUCT('Linear Model'!B$2:T$2,TestSet!A296:S296)+'Linear Model'!U$2</f>
        <v>0.47092387630830856</v>
      </c>
      <c r="W296" s="1">
        <f>SUMPRODUCT('Logistic Regression'!B$2:T$2,TestSet!A296:S296)+'Logistic Regression'!U$2</f>
        <v>-0.21637908422316726</v>
      </c>
      <c r="X296" s="70">
        <f t="shared" si="4"/>
        <v>0.44611530477663064</v>
      </c>
    </row>
    <row r="297" spans="1:24">
      <c r="A297" s="13">
        <v>1</v>
      </c>
      <c r="B297" s="13">
        <v>0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/>
      <c r="U297" s="14">
        <v>0</v>
      </c>
      <c r="V297" s="27">
        <f>SUMPRODUCT('Linear Model'!B$2:T$2,TestSet!A297:S297)+'Linear Model'!U$2</f>
        <v>0.38591085645119255</v>
      </c>
      <c r="W297" s="1">
        <f>SUMPRODUCT('Logistic Regression'!B$2:T$2,TestSet!A297:S297)+'Logistic Regression'!U$2</f>
        <v>-0.82098419947682633</v>
      </c>
      <c r="X297" s="70">
        <f t="shared" si="4"/>
        <v>0.3055547816078607</v>
      </c>
    </row>
    <row r="298" spans="1:24">
      <c r="A298" s="13">
        <v>1</v>
      </c>
      <c r="B298" s="13">
        <v>0</v>
      </c>
      <c r="C298" s="13">
        <v>0</v>
      </c>
      <c r="D298" s="13">
        <v>1</v>
      </c>
      <c r="E298" s="13">
        <v>0</v>
      </c>
      <c r="F298" s="13">
        <v>0</v>
      </c>
      <c r="G298" s="13">
        <v>0</v>
      </c>
      <c r="H298" s="13">
        <v>0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/>
      <c r="U298" s="14">
        <v>0</v>
      </c>
      <c r="V298" s="27">
        <f>SUMPRODUCT('Linear Model'!B$2:T$2,TestSet!A298:S298)+'Linear Model'!U$2</f>
        <v>0.37261321859529306</v>
      </c>
      <c r="W298" s="1">
        <f>SUMPRODUCT('Logistic Regression'!B$2:T$2,TestSet!A298:S298)+'Logistic Regression'!U$2</f>
        <v>-0.79578223738319198</v>
      </c>
      <c r="X298" s="70">
        <f t="shared" si="4"/>
        <v>0.31092846135341967</v>
      </c>
    </row>
    <row r="299" spans="1:24">
      <c r="A299" s="13">
        <v>0</v>
      </c>
      <c r="B299" s="13">
        <v>1</v>
      </c>
      <c r="C299" s="13">
        <v>0</v>
      </c>
      <c r="D299" s="13">
        <v>1</v>
      </c>
      <c r="E299" s="13">
        <v>0</v>
      </c>
      <c r="F299" s="13">
        <v>0</v>
      </c>
      <c r="G299" s="13">
        <v>0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/>
      <c r="U299" s="14">
        <v>0</v>
      </c>
      <c r="V299" s="27">
        <f>SUMPRODUCT('Linear Model'!B$2:T$2,TestSet!A299:S299)+'Linear Model'!U$2</f>
        <v>0.44410241005586282</v>
      </c>
      <c r="W299" s="1">
        <f>SUMPRODUCT('Logistic Regression'!B$2:T$2,TestSet!A299:S299)+'Logistic Regression'!U$2</f>
        <v>-0.34311298015331626</v>
      </c>
      <c r="X299" s="70">
        <f t="shared" si="4"/>
        <v>0.41505349570771527</v>
      </c>
    </row>
    <row r="300" spans="1:24">
      <c r="A300" s="13">
        <v>0</v>
      </c>
      <c r="B300" s="13">
        <v>1</v>
      </c>
      <c r="C300" s="13">
        <v>0</v>
      </c>
      <c r="D300" s="13">
        <v>0</v>
      </c>
      <c r="E300" s="13">
        <v>0</v>
      </c>
      <c r="F300" s="13">
        <v>0</v>
      </c>
      <c r="G300" s="13">
        <v>1</v>
      </c>
      <c r="H300" s="13">
        <v>0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</v>
      </c>
      <c r="T300" s="13"/>
      <c r="U300" s="14">
        <v>0</v>
      </c>
      <c r="V300" s="27">
        <f>SUMPRODUCT('Linear Model'!B$2:T$2,TestSet!A300:S300)+'Linear Model'!U$2</f>
        <v>0.21933237159854946</v>
      </c>
      <c r="W300" s="1">
        <f>SUMPRODUCT('Logistic Regression'!B$2:T$2,TestSet!A300:S300)+'Logistic Regression'!U$2</f>
        <v>-2.3938194845604954</v>
      </c>
      <c r="X300" s="70">
        <f t="shared" si="4"/>
        <v>8.3645207475164976E-2</v>
      </c>
    </row>
    <row r="301" spans="1:24">
      <c r="A301" s="13">
        <v>0</v>
      </c>
      <c r="B301" s="13">
        <v>1</v>
      </c>
      <c r="C301" s="13">
        <v>0</v>
      </c>
      <c r="D301" s="13">
        <v>1</v>
      </c>
      <c r="E301" s="13">
        <v>0</v>
      </c>
      <c r="F301" s="13">
        <v>0</v>
      </c>
      <c r="G301" s="13">
        <v>0</v>
      </c>
      <c r="H301" s="13">
        <v>0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1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/>
      <c r="U301" s="14">
        <v>0</v>
      </c>
      <c r="V301" s="27">
        <f>SUMPRODUCT('Linear Model'!B$2:T$2,TestSet!A301:S301)+'Linear Model'!U$2</f>
        <v>0.60463561811158295</v>
      </c>
      <c r="W301" s="1">
        <f>SUMPRODUCT('Logistic Regression'!B$2:T$2,TestSet!A301:S301)+'Logistic Regression'!U$2</f>
        <v>0.96887423462499433</v>
      </c>
      <c r="X301" s="70">
        <f t="shared" si="4"/>
        <v>0.72489505201319182</v>
      </c>
    </row>
    <row r="302" spans="1:24">
      <c r="A302" s="13">
        <v>0</v>
      </c>
      <c r="B302" s="13">
        <v>1</v>
      </c>
      <c r="C302" s="13">
        <v>1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/>
      <c r="U302" s="14">
        <v>0</v>
      </c>
      <c r="V302" s="27">
        <f>SUMPRODUCT('Linear Model'!B$2:T$2,TestSet!A302:S302)+'Linear Model'!U$2</f>
        <v>0.4294693448349941</v>
      </c>
      <c r="W302" s="1">
        <f>SUMPRODUCT('Logistic Regression'!B$2:T$2,TestSet!A302:S302)+'Logistic Regression'!U$2</f>
        <v>-0.5186428933439885</v>
      </c>
      <c r="X302" s="70">
        <f t="shared" si="4"/>
        <v>0.37316962533031278</v>
      </c>
    </row>
    <row r="303" spans="1:24">
      <c r="A303" s="13">
        <v>1</v>
      </c>
      <c r="B303" s="13">
        <v>0</v>
      </c>
      <c r="C303" s="13">
        <v>0</v>
      </c>
      <c r="D303" s="13">
        <v>1</v>
      </c>
      <c r="E303" s="13">
        <v>0</v>
      </c>
      <c r="F303" s="13">
        <v>0</v>
      </c>
      <c r="G303" s="13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/>
      <c r="U303" s="14">
        <v>0</v>
      </c>
      <c r="V303" s="27">
        <f>SUMPRODUCT('Linear Model'!B$2:T$2,TestSet!A303:S303)+'Linear Model'!U$2</f>
        <v>0.37261321859529306</v>
      </c>
      <c r="W303" s="1">
        <f>SUMPRODUCT('Logistic Regression'!B$2:T$2,TestSet!A303:S303)+'Logistic Regression'!U$2</f>
        <v>-0.79578223738319198</v>
      </c>
      <c r="X303" s="70">
        <f t="shared" si="4"/>
        <v>0.31092846135341967</v>
      </c>
    </row>
    <row r="304" spans="1:24">
      <c r="A304" s="13">
        <v>0</v>
      </c>
      <c r="B304" s="13">
        <v>0</v>
      </c>
      <c r="C304" s="13">
        <v>0</v>
      </c>
      <c r="D304" s="13">
        <v>1</v>
      </c>
      <c r="E304" s="13">
        <v>0</v>
      </c>
      <c r="F304" s="13">
        <v>1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1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/>
      <c r="U304" s="14">
        <v>0</v>
      </c>
      <c r="V304" s="27">
        <f>SUMPRODUCT('Linear Model'!B$2:T$2,TestSet!A304:S304)+'Linear Model'!U$2</f>
        <v>0.35737564676540506</v>
      </c>
      <c r="W304" s="1">
        <f>SUMPRODUCT('Logistic Regression'!B$2:T$2,TestSet!A304:S304)+'Logistic Regression'!U$2</f>
        <v>-1.195253143585338</v>
      </c>
      <c r="X304" s="70">
        <f t="shared" si="4"/>
        <v>0.23232073201521708</v>
      </c>
    </row>
    <row r="305" spans="1:24">
      <c r="A305" s="13">
        <v>0</v>
      </c>
      <c r="B305" s="13">
        <v>1</v>
      </c>
      <c r="C305" s="13">
        <v>1</v>
      </c>
      <c r="D305" s="13">
        <v>0</v>
      </c>
      <c r="E305" s="13">
        <v>0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/>
      <c r="U305" s="14">
        <v>0</v>
      </c>
      <c r="V305" s="27">
        <f>SUMPRODUCT('Linear Model'!B$2:T$2,TestSet!A305:S305)+'Linear Model'!U$2</f>
        <v>0.4294693448349941</v>
      </c>
      <c r="W305" s="1">
        <f>SUMPRODUCT('Logistic Regression'!B$2:T$2,TestSet!A305:S305)+'Logistic Regression'!U$2</f>
        <v>-0.5186428933439885</v>
      </c>
      <c r="X305" s="70">
        <f t="shared" si="4"/>
        <v>0.37316962533031278</v>
      </c>
    </row>
    <row r="306" spans="1:24">
      <c r="A306" s="13">
        <v>0</v>
      </c>
      <c r="B306" s="13">
        <v>1</v>
      </c>
      <c r="C306" s="13">
        <v>0</v>
      </c>
      <c r="D306" s="13">
        <v>1</v>
      </c>
      <c r="E306" s="13">
        <v>0</v>
      </c>
      <c r="F306" s="13">
        <v>0</v>
      </c>
      <c r="G306" s="13">
        <v>1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/>
      <c r="U306" s="14">
        <v>0</v>
      </c>
      <c r="V306" s="27">
        <f>SUMPRODUCT('Linear Model'!B$2:T$2,TestSet!A306:S306)+'Linear Model'!U$2</f>
        <v>0.20603473374264997</v>
      </c>
      <c r="W306" s="1">
        <f>SUMPRODUCT('Logistic Regression'!B$2:T$2,TestSet!A306:S306)+'Logistic Regression'!U$2</f>
        <v>-2.3686175224668613</v>
      </c>
      <c r="X306" s="70">
        <f t="shared" si="4"/>
        <v>8.5597284515855673E-2</v>
      </c>
    </row>
    <row r="307" spans="1:24">
      <c r="A307" s="13">
        <v>1</v>
      </c>
      <c r="B307" s="13">
        <v>0</v>
      </c>
      <c r="C307" s="13">
        <v>1</v>
      </c>
      <c r="D307" s="13">
        <v>0</v>
      </c>
      <c r="E307" s="13">
        <v>0</v>
      </c>
      <c r="F307" s="13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/>
      <c r="U307" s="14">
        <v>0</v>
      </c>
      <c r="V307" s="27">
        <f>SUMPRODUCT('Linear Model'!B$2:T$2,TestSet!A307:S307)+'Linear Model'!U$2</f>
        <v>0.3579801533744244</v>
      </c>
      <c r="W307" s="1">
        <f>SUMPRODUCT('Logistic Regression'!B$2:T$2,TestSet!A307:S307)+'Logistic Regression'!U$2</f>
        <v>-0.97131215057386422</v>
      </c>
      <c r="X307" s="70">
        <f t="shared" si="4"/>
        <v>0.27461904003884419</v>
      </c>
    </row>
    <row r="308" spans="1:24">
      <c r="A308" s="13">
        <v>0</v>
      </c>
      <c r="B308" s="13">
        <v>0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/>
      <c r="U308" s="14">
        <v>0</v>
      </c>
      <c r="V308" s="27">
        <f>SUMPRODUCT('Linear Model'!B$2:T$2,TestSet!A308:S308)+'Linear Model'!U$2</f>
        <v>0.484221514164208</v>
      </c>
      <c r="W308" s="1">
        <f>SUMPRODUCT('Logistic Regression'!B$2:T$2,TestSet!A308:S308)+'Logistic Regression'!U$2</f>
        <v>-0.24158104631680161</v>
      </c>
      <c r="X308" s="70">
        <f t="shared" si="4"/>
        <v>0.43989676358403007</v>
      </c>
    </row>
    <row r="309" spans="1:24">
      <c r="A309" s="13">
        <v>1</v>
      </c>
      <c r="B309" s="13">
        <v>0</v>
      </c>
      <c r="C309" s="13">
        <v>1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1</v>
      </c>
      <c r="R309" s="13">
        <v>1</v>
      </c>
      <c r="S309" s="13">
        <v>0</v>
      </c>
      <c r="T309" s="13"/>
      <c r="U309" s="14">
        <v>0</v>
      </c>
      <c r="V309" s="27">
        <f>SUMPRODUCT('Linear Model'!B$2:T$2,TestSet!A309:S309)+'Linear Model'!U$2</f>
        <v>0.33830350366312317</v>
      </c>
      <c r="W309" s="1">
        <f>SUMPRODUCT('Logistic Regression'!B$2:T$2,TestSet!A309:S309)+'Logistic Regression'!U$2</f>
        <v>-1.1479530309072701</v>
      </c>
      <c r="X309" s="70">
        <f t="shared" si="4"/>
        <v>0.2408631689032994</v>
      </c>
    </row>
    <row r="310" spans="1:24">
      <c r="A310" s="13">
        <v>0</v>
      </c>
      <c r="B310" s="13">
        <v>0</v>
      </c>
      <c r="C310" s="13">
        <v>1</v>
      </c>
      <c r="D310" s="13">
        <v>0</v>
      </c>
      <c r="E310" s="13">
        <v>0</v>
      </c>
      <c r="F310" s="13">
        <v>0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/>
      <c r="U310" s="14">
        <v>0</v>
      </c>
      <c r="V310" s="27">
        <f>SUMPRODUCT('Linear Model'!B$2:T$2,TestSet!A310:S310)+'Linear Model'!U$2</f>
        <v>0.45629081108743985</v>
      </c>
      <c r="W310" s="1">
        <f>SUMPRODUCT('Logistic Regression'!B$2:T$2,TestSet!A310:S310)+'Logistic Regression'!U$2</f>
        <v>-0.39190899741383955</v>
      </c>
      <c r="X310" s="70">
        <f t="shared" si="4"/>
        <v>0.40325783303081747</v>
      </c>
    </row>
    <row r="311" spans="1:24">
      <c r="A311" s="13">
        <v>0</v>
      </c>
      <c r="B311" s="13">
        <v>1</v>
      </c>
      <c r="C311" s="13">
        <v>1</v>
      </c>
      <c r="D311" s="13">
        <v>0</v>
      </c>
      <c r="E311" s="13">
        <v>0</v>
      </c>
      <c r="F311" s="13">
        <v>0</v>
      </c>
      <c r="G311" s="13">
        <v>1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/>
      <c r="U311" s="14">
        <v>0</v>
      </c>
      <c r="V311" s="27">
        <f>SUMPRODUCT('Linear Model'!B$2:T$2,TestSet!A311:S311)+'Linear Model'!U$2</f>
        <v>0.19140166852178131</v>
      </c>
      <c r="W311" s="1">
        <f>SUMPRODUCT('Logistic Regression'!B$2:T$2,TestSet!A311:S311)+'Logistic Regression'!U$2</f>
        <v>-2.5441474356575333</v>
      </c>
      <c r="X311" s="70">
        <f t="shared" si="4"/>
        <v>7.2820651076148338E-2</v>
      </c>
    </row>
    <row r="312" spans="1:24">
      <c r="A312" s="13">
        <v>1</v>
      </c>
      <c r="B312" s="13">
        <v>0</v>
      </c>
      <c r="C312" s="13">
        <v>1</v>
      </c>
      <c r="D312" s="13">
        <v>0</v>
      </c>
      <c r="E312" s="13">
        <v>0</v>
      </c>
      <c r="F312" s="13">
        <v>0</v>
      </c>
      <c r="G312" s="13">
        <v>0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1</v>
      </c>
      <c r="R312" s="13">
        <v>0</v>
      </c>
      <c r="S312" s="13">
        <v>0</v>
      </c>
      <c r="T312" s="13"/>
      <c r="U312" s="14">
        <v>0</v>
      </c>
      <c r="V312" s="27">
        <f>SUMPRODUCT('Linear Model'!B$2:T$2,TestSet!A312:S312)+'Linear Model'!U$2</f>
        <v>0.54576292297697249</v>
      </c>
      <c r="W312" s="1">
        <f>SUMPRODUCT('Logistic Regression'!B$2:T$2,TestSet!A312:S312)+'Logistic Regression'!U$2</f>
        <v>0.41495676909097473</v>
      </c>
      <c r="X312" s="70">
        <f t="shared" si="4"/>
        <v>0.60227582141732694</v>
      </c>
    </row>
    <row r="313" spans="1:24">
      <c r="A313" s="13">
        <v>0</v>
      </c>
      <c r="B313" s="13">
        <v>0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1</v>
      </c>
      <c r="P313" s="13">
        <v>0</v>
      </c>
      <c r="Q313" s="13">
        <v>0</v>
      </c>
      <c r="R313" s="13">
        <v>0</v>
      </c>
      <c r="S313" s="13">
        <v>0</v>
      </c>
      <c r="T313" s="13"/>
      <c r="U313" s="14">
        <v>0</v>
      </c>
      <c r="V313" s="27">
        <f>SUMPRODUCT('Linear Model'!B$2:T$2,TestSet!A313:S313)+'Linear Model'!U$2</f>
        <v>0.32514839104412885</v>
      </c>
      <c r="W313" s="1">
        <f>SUMPRODUCT('Logistic Regression'!B$2:T$2,TestSet!A313:S313)+'Logistic Regression'!U$2</f>
        <v>-1.6868955433219921</v>
      </c>
      <c r="X313" s="70">
        <f t="shared" si="4"/>
        <v>0.15618454279959115</v>
      </c>
    </row>
    <row r="314" spans="1:24">
      <c r="A314" s="13">
        <v>1</v>
      </c>
      <c r="B314" s="13">
        <v>0</v>
      </c>
      <c r="C314" s="13">
        <v>1</v>
      </c>
      <c r="D314" s="13">
        <v>0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/>
      <c r="U314" s="14">
        <v>0</v>
      </c>
      <c r="V314" s="27">
        <f>SUMPRODUCT('Linear Model'!B$2:T$2,TestSet!A314:S314)+'Linear Model'!U$2</f>
        <v>0.3579801533744244</v>
      </c>
      <c r="W314" s="1">
        <f>SUMPRODUCT('Logistic Regression'!B$2:T$2,TestSet!A314:S314)+'Logistic Regression'!U$2</f>
        <v>-0.97131215057386422</v>
      </c>
      <c r="X314" s="70">
        <f t="shared" si="4"/>
        <v>0.27461904003884419</v>
      </c>
    </row>
    <row r="315" spans="1:24">
      <c r="A315" s="13">
        <v>0</v>
      </c>
      <c r="B315" s="13">
        <v>0</v>
      </c>
      <c r="C315" s="13">
        <v>1</v>
      </c>
      <c r="D315" s="13">
        <v>0</v>
      </c>
      <c r="E315" s="13">
        <v>0</v>
      </c>
      <c r="F315" s="13">
        <v>0</v>
      </c>
      <c r="G315" s="13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/>
      <c r="U315" s="14">
        <v>0</v>
      </c>
      <c r="V315" s="27">
        <f>SUMPRODUCT('Linear Model'!B$2:T$2,TestSet!A315:S315)+'Linear Model'!U$2</f>
        <v>0.45629081108743985</v>
      </c>
      <c r="W315" s="1">
        <f>SUMPRODUCT('Logistic Regression'!B$2:T$2,TestSet!A315:S315)+'Logistic Regression'!U$2</f>
        <v>-0.39190899741383955</v>
      </c>
      <c r="X315" s="70">
        <f t="shared" si="4"/>
        <v>0.40325783303081747</v>
      </c>
    </row>
    <row r="316" spans="1:24">
      <c r="A316" s="13">
        <v>1</v>
      </c>
      <c r="B316" s="13">
        <v>0</v>
      </c>
      <c r="C316" s="13">
        <v>0</v>
      </c>
      <c r="D316" s="13">
        <v>0</v>
      </c>
      <c r="E316" s="13">
        <v>0</v>
      </c>
      <c r="F316" s="13">
        <v>1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/>
      <c r="U316" s="14">
        <v>0</v>
      </c>
      <c r="V316" s="27">
        <f>SUMPRODUCT('Linear Model'!B$2:T$2,TestSet!A316:S316)+'Linear Model'!U$2</f>
        <v>0.11182941885256886</v>
      </c>
      <c r="W316" s="1">
        <f>SUMPRODUCT('Logistic Regression'!B$2:T$2,TestSet!A316:S316)+'Logistic Regression'!U$2</f>
        <v>-3.1118454736173073</v>
      </c>
      <c r="X316" s="70">
        <f t="shared" si="4"/>
        <v>4.2621276619809009E-2</v>
      </c>
    </row>
    <row r="317" spans="1:24">
      <c r="A317" s="13">
        <v>0</v>
      </c>
      <c r="B317" s="13">
        <v>0</v>
      </c>
      <c r="C317" s="13">
        <v>0</v>
      </c>
      <c r="D317" s="13">
        <v>0</v>
      </c>
      <c r="E317" s="13">
        <v>0</v>
      </c>
      <c r="F317" s="13">
        <v>1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1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/>
      <c r="U317" s="14">
        <v>0</v>
      </c>
      <c r="V317" s="27">
        <f>SUMPRODUCT('Linear Model'!B$2:T$2,TestSet!A317:S317)+'Linear Model'!U$2</f>
        <v>0.3706732846213045</v>
      </c>
      <c r="W317" s="1">
        <f>SUMPRODUCT('Logistic Regression'!B$2:T$2,TestSet!A317:S317)+'Logistic Regression'!U$2</f>
        <v>-1.2204551056789721</v>
      </c>
      <c r="X317" s="70">
        <f t="shared" si="4"/>
        <v>0.22785637034400111</v>
      </c>
    </row>
    <row r="318" spans="1:24">
      <c r="A318" s="13">
        <v>0</v>
      </c>
      <c r="B318" s="13">
        <v>0</v>
      </c>
      <c r="C318" s="13">
        <v>1</v>
      </c>
      <c r="D318" s="13">
        <v>0</v>
      </c>
      <c r="E318" s="13">
        <v>1</v>
      </c>
      <c r="F318" s="13">
        <v>0</v>
      </c>
      <c r="G318" s="13">
        <v>0</v>
      </c>
      <c r="H318" s="13">
        <v>0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/>
      <c r="U318" s="14">
        <v>0</v>
      </c>
      <c r="V318" s="27">
        <f>SUMPRODUCT('Linear Model'!B$2:T$2,TestSet!A318:S318)+'Linear Model'!U$2</f>
        <v>0.67268446212788946</v>
      </c>
      <c r="W318" s="1">
        <f>SUMPRODUCT('Logistic Regression'!B$2:T$2,TestSet!A318:S318)+'Logistic Regression'!U$2</f>
        <v>1.9742434411309637</v>
      </c>
      <c r="X318" s="70">
        <f t="shared" si="4"/>
        <v>0.87806617068686588</v>
      </c>
    </row>
    <row r="319" spans="1:24">
      <c r="A319" s="13">
        <v>1</v>
      </c>
      <c r="B319" s="13">
        <v>0</v>
      </c>
      <c r="C319" s="13">
        <v>1</v>
      </c>
      <c r="D319" s="13">
        <v>0</v>
      </c>
      <c r="E319" s="13">
        <v>0</v>
      </c>
      <c r="F319" s="13">
        <v>1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1</v>
      </c>
      <c r="R319" s="13">
        <v>0</v>
      </c>
      <c r="S319" s="13">
        <v>0</v>
      </c>
      <c r="T319" s="13"/>
      <c r="U319" s="14">
        <v>0</v>
      </c>
      <c r="V319" s="27">
        <f>SUMPRODUCT('Linear Model'!B$2:T$2,TestSet!A319:S319)+'Linear Model'!U$2</f>
        <v>0.27168148537834885</v>
      </c>
      <c r="W319" s="1">
        <f>SUMPRODUCT('Logistic Regression'!B$2:T$2,TestSet!A319:S319)+'Logistic Regression'!U$2</f>
        <v>-1.8759045050495062</v>
      </c>
      <c r="X319" s="70">
        <f t="shared" si="4"/>
        <v>0.13285999917203137</v>
      </c>
    </row>
    <row r="320" spans="1:24">
      <c r="A320" s="13">
        <v>1</v>
      </c>
      <c r="B320" s="13">
        <v>0</v>
      </c>
      <c r="C320" s="13">
        <v>1</v>
      </c>
      <c r="D320" s="13">
        <v>0</v>
      </c>
      <c r="E320" s="13">
        <v>0</v>
      </c>
      <c r="F320" s="13">
        <v>1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1</v>
      </c>
      <c r="P320" s="13">
        <v>0</v>
      </c>
      <c r="Q320" s="13">
        <v>0</v>
      </c>
      <c r="R320" s="13">
        <v>0</v>
      </c>
      <c r="S320" s="13">
        <v>0</v>
      </c>
      <c r="T320" s="13"/>
      <c r="U320" s="14">
        <v>0</v>
      </c>
      <c r="V320" s="27">
        <f>SUMPRODUCT('Linear Model'!B$2:T$2,TestSet!A320:S320)+'Linear Model'!U$2</f>
        <v>-7.5174407344278493E-2</v>
      </c>
      <c r="W320" s="1">
        <f>SUMPRODUCT('Logistic Regression'!B$2:T$2,TestSet!A320:S320)+'Logistic Regression'!U$2</f>
        <v>-4.7074879217195358</v>
      </c>
      <c r="X320" s="70">
        <f t="shared" si="4"/>
        <v>8.9466613947468219E-3</v>
      </c>
    </row>
    <row r="321" spans="1:24">
      <c r="A321" s="13">
        <v>1</v>
      </c>
      <c r="B321" s="13">
        <v>0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1</v>
      </c>
      <c r="R321" s="13">
        <v>0</v>
      </c>
      <c r="S321" s="13">
        <v>0</v>
      </c>
      <c r="T321" s="13"/>
      <c r="U321" s="14">
        <v>0</v>
      </c>
      <c r="V321" s="27">
        <f>SUMPRODUCT('Linear Model'!B$2:T$2,TestSet!A321:S321)+'Linear Model'!U$2</f>
        <v>0.57369362605374064</v>
      </c>
      <c r="W321" s="1">
        <f>SUMPRODUCT('Logistic Regression'!B$2:T$2,TestSet!A321:S321)+'Logistic Regression'!U$2</f>
        <v>0.56528472018801268</v>
      </c>
      <c r="X321" s="70">
        <f t="shared" si="4"/>
        <v>0.63767443858928763</v>
      </c>
    </row>
    <row r="322" spans="1:24">
      <c r="A322" s="13">
        <v>0</v>
      </c>
      <c r="B322" s="13">
        <v>0</v>
      </c>
      <c r="C322" s="13">
        <v>1</v>
      </c>
      <c r="D322" s="13">
        <v>0</v>
      </c>
      <c r="E322" s="13">
        <v>0</v>
      </c>
      <c r="F322" s="13">
        <v>0</v>
      </c>
      <c r="G322" s="13">
        <v>1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1</v>
      </c>
      <c r="P322" s="13">
        <v>0</v>
      </c>
      <c r="Q322" s="13">
        <v>0</v>
      </c>
      <c r="R322" s="13">
        <v>0</v>
      </c>
      <c r="S322" s="13">
        <v>0</v>
      </c>
      <c r="T322" s="13"/>
      <c r="U322" s="14">
        <v>0</v>
      </c>
      <c r="V322" s="27">
        <f>SUMPRODUCT('Linear Model'!B$2:T$2,TestSet!A322:S322)+'Linear Model'!U$2</f>
        <v>5.9150011654147905E-2</v>
      </c>
      <c r="W322" s="1">
        <f>SUMPRODUCT('Logistic Regression'!B$2:T$2,TestSet!A322:S322)+'Logistic Regression'!U$2</f>
        <v>-3.8627280367325749</v>
      </c>
      <c r="X322" s="70">
        <f t="shared" si="4"/>
        <v>2.0578242280442846E-2</v>
      </c>
    </row>
    <row r="323" spans="1:24">
      <c r="A323" s="13">
        <v>1</v>
      </c>
      <c r="B323" s="13">
        <v>0</v>
      </c>
      <c r="C323" s="13">
        <v>1</v>
      </c>
      <c r="D323" s="13">
        <v>0</v>
      </c>
      <c r="E323" s="13">
        <v>0</v>
      </c>
      <c r="F323" s="13">
        <v>1</v>
      </c>
      <c r="G323" s="13">
        <v>1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/>
      <c r="U323" s="14">
        <v>0</v>
      </c>
      <c r="V323" s="27">
        <f>SUMPRODUCT('Linear Model'!B$2:T$2,TestSet!A323:S323)+'Linear Model'!U$2</f>
        <v>-0.15416896053741214</v>
      </c>
      <c r="W323" s="1">
        <f>SUMPRODUCT('Logistic Regression'!B$2:T$2,TestSet!A323:S323)+'Logistic Regression'!U$2</f>
        <v>-5.2876779670278902</v>
      </c>
      <c r="X323" s="70">
        <f t="shared" ref="X323:X386" si="5">EXP(W323)/(1+EXP(W323))</f>
        <v>5.0280717310141566E-3</v>
      </c>
    </row>
    <row r="324" spans="1:24">
      <c r="A324" s="13">
        <v>1</v>
      </c>
      <c r="B324" s="13">
        <v>0</v>
      </c>
      <c r="C324" s="13">
        <v>1</v>
      </c>
      <c r="D324" s="13">
        <v>0</v>
      </c>
      <c r="E324" s="13">
        <v>0</v>
      </c>
      <c r="F324" s="13">
        <v>1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/>
      <c r="U324" s="14">
        <v>0</v>
      </c>
      <c r="V324" s="27">
        <f>SUMPRODUCT('Linear Model'!B$2:T$2,TestSet!A324:S324)+'Linear Model'!U$2</f>
        <v>8.3898715775800714E-2</v>
      </c>
      <c r="W324" s="1">
        <f>SUMPRODUCT('Logistic Regression'!B$2:T$2,TestSet!A324:S324)+'Logistic Regression'!U$2</f>
        <v>-3.2621734247143452</v>
      </c>
      <c r="X324" s="70">
        <f t="shared" si="5"/>
        <v>3.6891907795608338E-2</v>
      </c>
    </row>
    <row r="325" spans="1:24">
      <c r="A325" s="13">
        <v>0</v>
      </c>
      <c r="B325" s="13">
        <v>1</v>
      </c>
      <c r="C325" s="13">
        <v>1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/>
      <c r="U325" s="14">
        <v>0</v>
      </c>
      <c r="V325" s="27">
        <f>SUMPRODUCT('Linear Model'!B$2:T$2,TestSet!A325:S325)+'Linear Model'!U$2</f>
        <v>0.4294693448349941</v>
      </c>
      <c r="W325" s="1">
        <f>SUMPRODUCT('Logistic Regression'!B$2:T$2,TestSet!A325:S325)+'Logistic Regression'!U$2</f>
        <v>-0.5186428933439885</v>
      </c>
      <c r="X325" s="70">
        <f t="shared" si="5"/>
        <v>0.37316962533031278</v>
      </c>
    </row>
    <row r="326" spans="1:24">
      <c r="A326" s="13">
        <v>0</v>
      </c>
      <c r="B326" s="13">
        <v>1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1</v>
      </c>
      <c r="P326" s="13">
        <v>0</v>
      </c>
      <c r="Q326" s="13">
        <v>0</v>
      </c>
      <c r="R326" s="13">
        <v>0</v>
      </c>
      <c r="S326" s="13">
        <v>0</v>
      </c>
      <c r="T326" s="13"/>
      <c r="U326" s="14">
        <v>0</v>
      </c>
      <c r="V326" s="27">
        <f>SUMPRODUCT('Linear Model'!B$2:T$2,TestSet!A326:S326)+'Linear Model'!U$2</f>
        <v>0.2983269247916831</v>
      </c>
      <c r="W326" s="1">
        <f>SUMPRODUCT('Logistic Regression'!B$2:T$2,TestSet!A326:S326)+'Logistic Regression'!U$2</f>
        <v>-1.813629439252141</v>
      </c>
      <c r="X326" s="70">
        <f t="shared" si="5"/>
        <v>0.14020004703741104</v>
      </c>
    </row>
    <row r="327" spans="1:24">
      <c r="A327" s="13">
        <v>1</v>
      </c>
      <c r="B327" s="13">
        <v>0</v>
      </c>
      <c r="C327" s="13">
        <v>0</v>
      </c>
      <c r="D327" s="13">
        <v>0</v>
      </c>
      <c r="E327" s="13">
        <v>0</v>
      </c>
      <c r="F327" s="13">
        <v>1</v>
      </c>
      <c r="G327" s="13">
        <v>0</v>
      </c>
      <c r="H327" s="13">
        <v>0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/>
      <c r="U327" s="14">
        <v>0</v>
      </c>
      <c r="V327" s="27">
        <f>SUMPRODUCT('Linear Model'!B$2:T$2,TestSet!A327:S327)+'Linear Model'!U$2</f>
        <v>0.11182941885256886</v>
      </c>
      <c r="W327" s="1">
        <f>SUMPRODUCT('Logistic Regression'!B$2:T$2,TestSet!A327:S327)+'Logistic Regression'!U$2</f>
        <v>-3.1118454736173073</v>
      </c>
      <c r="X327" s="70">
        <f t="shared" si="5"/>
        <v>4.2621276619809009E-2</v>
      </c>
    </row>
    <row r="328" spans="1:24">
      <c r="A328" s="13">
        <v>1</v>
      </c>
      <c r="B328" s="13">
        <v>0</v>
      </c>
      <c r="C328" s="13">
        <v>1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1</v>
      </c>
      <c r="P328" s="13">
        <v>0</v>
      </c>
      <c r="Q328" s="13">
        <v>0</v>
      </c>
      <c r="R328" s="13">
        <v>0</v>
      </c>
      <c r="S328" s="13">
        <v>0</v>
      </c>
      <c r="T328" s="13"/>
      <c r="U328" s="14">
        <v>0</v>
      </c>
      <c r="V328" s="27">
        <f>SUMPRODUCT('Linear Model'!B$2:T$2,TestSet!A328:S328)+'Linear Model'!U$2</f>
        <v>0.19890703025434525</v>
      </c>
      <c r="W328" s="1">
        <f>SUMPRODUCT('Logistic Regression'!B$2:T$2,TestSet!A328:S328)+'Logistic Regression'!U$2</f>
        <v>-2.4166266475790548</v>
      </c>
      <c r="X328" s="70">
        <f t="shared" si="5"/>
        <v>8.1913586690471177E-2</v>
      </c>
    </row>
    <row r="329" spans="1:24">
      <c r="A329" s="13">
        <v>1</v>
      </c>
      <c r="B329" s="13">
        <v>0</v>
      </c>
      <c r="C329" s="13">
        <v>1</v>
      </c>
      <c r="D329" s="13">
        <v>0</v>
      </c>
      <c r="E329" s="13">
        <v>0</v>
      </c>
      <c r="F329" s="13">
        <v>0</v>
      </c>
      <c r="G329" s="13">
        <v>1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/>
      <c r="U329" s="14">
        <v>0</v>
      </c>
      <c r="V329" s="27">
        <f>SUMPRODUCT('Linear Model'!B$2:T$2,TestSet!A329:S329)+'Linear Model'!U$2</f>
        <v>0.11991247706121155</v>
      </c>
      <c r="W329" s="1">
        <f>SUMPRODUCT('Logistic Regression'!B$2:T$2,TestSet!A329:S329)+'Logistic Regression'!U$2</f>
        <v>-2.9968166928874092</v>
      </c>
      <c r="X329" s="70">
        <f t="shared" si="5"/>
        <v>4.7569891723183585E-2</v>
      </c>
    </row>
    <row r="330" spans="1:24">
      <c r="A330" s="13">
        <v>0</v>
      </c>
      <c r="B330" s="13">
        <v>0</v>
      </c>
      <c r="C330" s="13">
        <v>0</v>
      </c>
      <c r="D330" s="13">
        <v>0</v>
      </c>
      <c r="E330" s="13">
        <v>0</v>
      </c>
      <c r="F330" s="13">
        <v>1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/>
      <c r="U330" s="14">
        <v>0</v>
      </c>
      <c r="V330" s="27">
        <f>SUMPRODUCT('Linear Model'!B$2:T$2,TestSet!A330:S330)+'Linear Model'!U$2</f>
        <v>0.21014007656558431</v>
      </c>
      <c r="W330" s="1">
        <f>SUMPRODUCT('Logistic Regression'!B$2:T$2,TestSet!A330:S330)+'Logistic Regression'!U$2</f>
        <v>-2.5324423204572826</v>
      </c>
      <c r="X330" s="70">
        <f t="shared" si="5"/>
        <v>7.3614917155960913E-2</v>
      </c>
    </row>
    <row r="331" spans="1:24">
      <c r="A331" s="13">
        <v>0</v>
      </c>
      <c r="B331" s="13">
        <v>1</v>
      </c>
      <c r="C331" s="13">
        <v>0</v>
      </c>
      <c r="D331" s="13">
        <v>1</v>
      </c>
      <c r="E331" s="13">
        <v>0</v>
      </c>
      <c r="F331" s="13">
        <v>0</v>
      </c>
      <c r="G331" s="13">
        <v>1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1</v>
      </c>
      <c r="S331" s="13">
        <v>0</v>
      </c>
      <c r="T331" s="13"/>
      <c r="U331" s="14">
        <v>0</v>
      </c>
      <c r="V331" s="27">
        <f>SUMPRODUCT('Linear Model'!B$2:T$2,TestSet!A331:S331)+'Linear Model'!U$2</f>
        <v>-1.4246855711994022E-3</v>
      </c>
      <c r="W331" s="1">
        <f>SUMPRODUCT('Logistic Regression'!B$2:T$2,TestSet!A331:S331)+'Logistic Regression'!U$2</f>
        <v>-3.9315273224651062</v>
      </c>
      <c r="X331" s="70">
        <f t="shared" si="5"/>
        <v>1.9236396451687281E-2</v>
      </c>
    </row>
    <row r="332" spans="1:24">
      <c r="A332" s="13">
        <v>0</v>
      </c>
      <c r="B332" s="13">
        <v>1</v>
      </c>
      <c r="C332" s="13">
        <v>1</v>
      </c>
      <c r="D332" s="13">
        <v>0</v>
      </c>
      <c r="E332" s="13">
        <v>0</v>
      </c>
      <c r="F332" s="13">
        <v>1</v>
      </c>
      <c r="G332" s="13">
        <v>1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/>
      <c r="U332" s="14">
        <v>0</v>
      </c>
      <c r="V332" s="27">
        <f>SUMPRODUCT('Linear Model'!B$2:T$2,TestSet!A332:S332)+'Linear Model'!U$2</f>
        <v>-8.267976907684238E-2</v>
      </c>
      <c r="W332" s="1">
        <f>SUMPRODUCT('Logistic Regression'!B$2:T$2,TestSet!A332:S332)+'Logistic Regression'!U$2</f>
        <v>-4.8350087097980152</v>
      </c>
      <c r="X332" s="70">
        <f t="shared" si="5"/>
        <v>7.8839682186957853E-3</v>
      </c>
    </row>
    <row r="333" spans="1:24">
      <c r="A333" s="13">
        <v>0</v>
      </c>
      <c r="B333" s="13">
        <v>0</v>
      </c>
      <c r="C333" s="13">
        <v>1</v>
      </c>
      <c r="D333" s="13">
        <v>0</v>
      </c>
      <c r="E333" s="13">
        <v>0</v>
      </c>
      <c r="F333" s="13">
        <v>1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/>
      <c r="U333" s="14">
        <v>0</v>
      </c>
      <c r="V333" s="27">
        <f>SUMPRODUCT('Linear Model'!B$2:T$2,TestSet!A333:S333)+'Linear Model'!U$2</f>
        <v>0.18220937348881616</v>
      </c>
      <c r="W333" s="1">
        <f>SUMPRODUCT('Logistic Regression'!B$2:T$2,TestSet!A333:S333)+'Logistic Regression'!U$2</f>
        <v>-2.6827702715543205</v>
      </c>
      <c r="X333" s="70">
        <f t="shared" si="5"/>
        <v>6.399773096761921E-2</v>
      </c>
    </row>
    <row r="334" spans="1:24">
      <c r="A334" s="13">
        <v>1</v>
      </c>
      <c r="B334" s="13">
        <v>0</v>
      </c>
      <c r="C334" s="13">
        <v>1</v>
      </c>
      <c r="D334" s="13">
        <v>0</v>
      </c>
      <c r="E334" s="13">
        <v>0</v>
      </c>
      <c r="F334" s="13">
        <v>1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/>
      <c r="U334" s="14">
        <v>0</v>
      </c>
      <c r="V334" s="27">
        <f>SUMPRODUCT('Linear Model'!B$2:T$2,TestSet!A334:S334)+'Linear Model'!U$2</f>
        <v>8.3898715775800714E-2</v>
      </c>
      <c r="W334" s="1">
        <f>SUMPRODUCT('Logistic Regression'!B$2:T$2,TestSet!A334:S334)+'Logistic Regression'!U$2</f>
        <v>-3.2621734247143452</v>
      </c>
      <c r="X334" s="70">
        <f t="shared" si="5"/>
        <v>3.6891907795608338E-2</v>
      </c>
    </row>
    <row r="335" spans="1:24">
      <c r="A335" s="13">
        <v>1</v>
      </c>
      <c r="B335" s="13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1</v>
      </c>
      <c r="P335" s="13">
        <v>0</v>
      </c>
      <c r="Q335" s="13">
        <v>0</v>
      </c>
      <c r="R335" s="13">
        <v>0</v>
      </c>
      <c r="S335" s="13">
        <v>0</v>
      </c>
      <c r="T335" s="13"/>
      <c r="U335" s="14">
        <v>0</v>
      </c>
      <c r="V335" s="27">
        <f>SUMPRODUCT('Linear Model'!B$2:T$2,TestSet!A335:S335)+'Linear Model'!U$2</f>
        <v>0.2268377333311134</v>
      </c>
      <c r="W335" s="1">
        <f>SUMPRODUCT('Logistic Regression'!B$2:T$2,TestSet!A335:S335)+'Logistic Regression'!U$2</f>
        <v>-2.2662986964820169</v>
      </c>
      <c r="X335" s="70">
        <f t="shared" si="5"/>
        <v>9.3952815052950389E-2</v>
      </c>
    </row>
    <row r="336" spans="1:24">
      <c r="A336" s="13">
        <v>1</v>
      </c>
      <c r="B336" s="13">
        <v>0</v>
      </c>
      <c r="C336" s="13">
        <v>1</v>
      </c>
      <c r="D336" s="13">
        <v>0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1</v>
      </c>
      <c r="S336" s="13">
        <v>0</v>
      </c>
      <c r="T336" s="13"/>
      <c r="U336" s="14">
        <v>0</v>
      </c>
      <c r="V336" s="27">
        <f>SUMPRODUCT('Linear Model'!B$2:T$2,TestSet!A336:S336)+'Linear Model'!U$2</f>
        <v>0.15052073406057503</v>
      </c>
      <c r="W336" s="1">
        <f>SUMPRODUCT('Logistic Regression'!B$2:T$2,TestSet!A336:S336)+'Logistic Regression'!U$2</f>
        <v>-2.5342219505721091</v>
      </c>
      <c r="X336" s="70">
        <f t="shared" si="5"/>
        <v>7.3493645979266969E-2</v>
      </c>
    </row>
    <row r="337" spans="1:24">
      <c r="A337" s="13">
        <v>1</v>
      </c>
      <c r="B337" s="13">
        <v>0</v>
      </c>
      <c r="C337" s="13">
        <v>1</v>
      </c>
      <c r="D337" s="13">
        <v>0</v>
      </c>
      <c r="E337" s="13">
        <v>0</v>
      </c>
      <c r="F337" s="13">
        <v>1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/>
      <c r="U337" s="14">
        <v>0</v>
      </c>
      <c r="V337" s="27">
        <f>SUMPRODUCT('Linear Model'!B$2:T$2,TestSet!A337:S337)+'Linear Model'!U$2</f>
        <v>8.3898715775800714E-2</v>
      </c>
      <c r="W337" s="1">
        <f>SUMPRODUCT('Logistic Regression'!B$2:T$2,TestSet!A337:S337)+'Logistic Regression'!U$2</f>
        <v>-3.2621734247143452</v>
      </c>
      <c r="X337" s="70">
        <f t="shared" si="5"/>
        <v>3.6891907795608338E-2</v>
      </c>
    </row>
    <row r="338" spans="1:24">
      <c r="A338" s="13">
        <v>1</v>
      </c>
      <c r="B338" s="13">
        <v>0</v>
      </c>
      <c r="C338" s="13">
        <v>1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1</v>
      </c>
      <c r="P338" s="13">
        <v>0</v>
      </c>
      <c r="Q338" s="13">
        <v>0</v>
      </c>
      <c r="R338" s="13">
        <v>1</v>
      </c>
      <c r="S338" s="13">
        <v>0</v>
      </c>
      <c r="T338" s="13"/>
      <c r="U338" s="14">
        <v>0</v>
      </c>
      <c r="V338" s="27">
        <f>SUMPRODUCT('Linear Model'!B$2:T$2,TestSet!A338:S338)+'Linear Model'!U$2</f>
        <v>-8.5523890595041174E-3</v>
      </c>
      <c r="W338" s="1">
        <f>SUMPRODUCT('Logistic Regression'!B$2:T$2,TestSet!A338:S338)+'Logistic Regression'!U$2</f>
        <v>-3.9795364475772996</v>
      </c>
      <c r="X338" s="70">
        <f t="shared" si="5"/>
        <v>1.8351239485469635E-2</v>
      </c>
    </row>
    <row r="339" spans="1:24">
      <c r="A339" s="13">
        <v>0</v>
      </c>
      <c r="B339" s="13">
        <v>1</v>
      </c>
      <c r="C339" s="13">
        <v>0</v>
      </c>
      <c r="D339" s="13">
        <v>1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1</v>
      </c>
      <c r="P339" s="13">
        <v>0</v>
      </c>
      <c r="Q339" s="13">
        <v>0</v>
      </c>
      <c r="R339" s="13">
        <v>0</v>
      </c>
      <c r="S339" s="13">
        <v>0</v>
      </c>
      <c r="T339" s="13"/>
      <c r="U339" s="14">
        <v>0</v>
      </c>
      <c r="V339" s="27">
        <f>SUMPRODUCT('Linear Model'!B$2:T$2,TestSet!A339:S339)+'Linear Model'!U$2</f>
        <v>0.28502928693578367</v>
      </c>
      <c r="W339" s="1">
        <f>SUMPRODUCT('Logistic Regression'!B$2:T$2,TestSet!A339:S339)+'Logistic Regression'!U$2</f>
        <v>-1.7884274771585067</v>
      </c>
      <c r="X339" s="70">
        <f t="shared" si="5"/>
        <v>0.14326562760383654</v>
      </c>
    </row>
    <row r="340" spans="1:24">
      <c r="A340" s="13">
        <v>1</v>
      </c>
      <c r="B340" s="13">
        <v>0</v>
      </c>
      <c r="C340" s="13">
        <v>0</v>
      </c>
      <c r="D340" s="13">
        <v>1</v>
      </c>
      <c r="E340" s="13">
        <v>0</v>
      </c>
      <c r="F340" s="13">
        <v>0</v>
      </c>
      <c r="G340" s="13">
        <v>1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/>
      <c r="U340" s="14">
        <v>0</v>
      </c>
      <c r="V340" s="27">
        <f>SUMPRODUCT('Linear Model'!B$2:T$2,TestSet!A340:S340)+'Linear Model'!U$2</f>
        <v>0.13454554228208027</v>
      </c>
      <c r="W340" s="1">
        <f>SUMPRODUCT('Logistic Regression'!B$2:T$2,TestSet!A340:S340)+'Logistic Regression'!U$2</f>
        <v>-2.8212867796967367</v>
      </c>
      <c r="X340" s="70">
        <f t="shared" si="5"/>
        <v>5.6184659310777332E-2</v>
      </c>
    </row>
    <row r="341" spans="1:24">
      <c r="A341" s="13">
        <v>1</v>
      </c>
      <c r="B341" s="13">
        <v>0</v>
      </c>
      <c r="C341" s="13">
        <v>1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/>
      <c r="U341" s="14">
        <v>0</v>
      </c>
      <c r="V341" s="27">
        <f>SUMPRODUCT('Linear Model'!B$2:T$2,TestSet!A341:S341)+'Linear Model'!U$2</f>
        <v>0.3579801533744244</v>
      </c>
      <c r="W341" s="1">
        <f>SUMPRODUCT('Logistic Regression'!B$2:T$2,TestSet!A341:S341)+'Logistic Regression'!U$2</f>
        <v>-0.97131215057386422</v>
      </c>
      <c r="X341" s="70">
        <f t="shared" si="5"/>
        <v>0.27461904003884419</v>
      </c>
    </row>
    <row r="342" spans="1:24">
      <c r="A342" s="13">
        <v>1</v>
      </c>
      <c r="B342" s="13">
        <v>0</v>
      </c>
      <c r="C342" s="13">
        <v>0</v>
      </c>
      <c r="D342" s="13">
        <v>0</v>
      </c>
      <c r="E342" s="13">
        <v>0</v>
      </c>
      <c r="F342" s="13">
        <v>1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/>
      <c r="U342" s="14">
        <v>0</v>
      </c>
      <c r="V342" s="27">
        <f>SUMPRODUCT('Linear Model'!B$2:T$2,TestSet!A342:S342)+'Linear Model'!U$2</f>
        <v>0.11182941885256886</v>
      </c>
      <c r="W342" s="1">
        <f>SUMPRODUCT('Logistic Regression'!B$2:T$2,TestSet!A342:S342)+'Logistic Regression'!U$2</f>
        <v>-3.1118454736173073</v>
      </c>
      <c r="X342" s="70">
        <f t="shared" si="5"/>
        <v>4.2621276619809009E-2</v>
      </c>
    </row>
    <row r="343" spans="1:24">
      <c r="A343" s="13">
        <v>1</v>
      </c>
      <c r="B343" s="13">
        <v>0</v>
      </c>
      <c r="C343" s="13">
        <v>1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/>
      <c r="U343" s="14">
        <v>0</v>
      </c>
      <c r="V343" s="27">
        <f>SUMPRODUCT('Linear Model'!B$2:T$2,TestSet!A343:S343)+'Linear Model'!U$2</f>
        <v>0.3579801533744244</v>
      </c>
      <c r="W343" s="1">
        <f>SUMPRODUCT('Logistic Regression'!B$2:T$2,TestSet!A343:S343)+'Logistic Regression'!U$2</f>
        <v>-0.97131215057386422</v>
      </c>
      <c r="X343" s="70">
        <f t="shared" si="5"/>
        <v>0.27461904003884419</v>
      </c>
    </row>
    <row r="344" spans="1:24">
      <c r="A344" s="13">
        <v>1</v>
      </c>
      <c r="B344" s="13">
        <v>0</v>
      </c>
      <c r="C344" s="13">
        <v>0</v>
      </c>
      <c r="D344" s="13">
        <v>1</v>
      </c>
      <c r="E344" s="13">
        <v>0</v>
      </c>
      <c r="F344" s="13">
        <v>0</v>
      </c>
      <c r="G344" s="13">
        <v>1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1</v>
      </c>
      <c r="S344" s="13">
        <v>0</v>
      </c>
      <c r="T344" s="13"/>
      <c r="U344" s="14">
        <v>0</v>
      </c>
      <c r="V344" s="27">
        <f>SUMPRODUCT('Linear Model'!B$2:T$2,TestSet!A344:S344)+'Linear Model'!U$2</f>
        <v>-7.2913877031769103E-2</v>
      </c>
      <c r="W344" s="1">
        <f>SUMPRODUCT('Logistic Regression'!B$2:T$2,TestSet!A344:S344)+'Logistic Regression'!U$2</f>
        <v>-4.384196579694982</v>
      </c>
      <c r="X344" s="70">
        <f t="shared" si="5"/>
        <v>1.2319248280450005E-2</v>
      </c>
    </row>
    <row r="345" spans="1:24">
      <c r="A345" s="13">
        <v>0</v>
      </c>
      <c r="B345" s="13">
        <v>0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/>
      <c r="U345" s="14">
        <v>0</v>
      </c>
      <c r="V345" s="27">
        <f>SUMPRODUCT('Linear Model'!B$2:T$2,TestSet!A345:S345)+'Linear Model'!U$2</f>
        <v>0.484221514164208</v>
      </c>
      <c r="W345" s="1">
        <f>SUMPRODUCT('Logistic Regression'!B$2:T$2,TestSet!A345:S345)+'Logistic Regression'!U$2</f>
        <v>-0.24158104631680161</v>
      </c>
      <c r="X345" s="70">
        <f t="shared" si="5"/>
        <v>0.43989676358403007</v>
      </c>
    </row>
    <row r="346" spans="1:24">
      <c r="A346" s="13">
        <v>1</v>
      </c>
      <c r="B346" s="13">
        <v>0</v>
      </c>
      <c r="C346" s="13">
        <v>1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1</v>
      </c>
      <c r="S346" s="13">
        <v>0</v>
      </c>
      <c r="T346" s="13"/>
      <c r="U346" s="14">
        <v>0</v>
      </c>
      <c r="V346" s="27">
        <f>SUMPRODUCT('Linear Model'!B$2:T$2,TestSet!A346:S346)+'Linear Model'!U$2</f>
        <v>0.15052073406057503</v>
      </c>
      <c r="W346" s="1">
        <f>SUMPRODUCT('Logistic Regression'!B$2:T$2,TestSet!A346:S346)+'Logistic Regression'!U$2</f>
        <v>-2.5342219505721091</v>
      </c>
      <c r="X346" s="70">
        <f t="shared" si="5"/>
        <v>7.3493645979266969E-2</v>
      </c>
    </row>
    <row r="347" spans="1:24">
      <c r="A347" s="13">
        <v>1</v>
      </c>
      <c r="B347" s="13">
        <v>0</v>
      </c>
      <c r="C347" s="13">
        <v>0</v>
      </c>
      <c r="D347" s="13">
        <v>0</v>
      </c>
      <c r="E347" s="13">
        <v>0</v>
      </c>
      <c r="F347" s="13">
        <v>1</v>
      </c>
      <c r="G347" s="13">
        <v>1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/>
      <c r="U347" s="14">
        <v>0</v>
      </c>
      <c r="V347" s="27">
        <f>SUMPRODUCT('Linear Model'!B$2:T$2,TestSet!A347:S347)+'Linear Model'!U$2</f>
        <v>-0.12623825746064399</v>
      </c>
      <c r="W347" s="1">
        <f>SUMPRODUCT('Logistic Regression'!B$2:T$2,TestSet!A347:S347)+'Logistic Regression'!U$2</f>
        <v>-5.1373500159308527</v>
      </c>
      <c r="X347" s="70">
        <f t="shared" si="5"/>
        <v>5.8389396300955734E-3</v>
      </c>
    </row>
    <row r="348" spans="1:24">
      <c r="A348" s="13">
        <v>1</v>
      </c>
      <c r="B348" s="13">
        <v>0</v>
      </c>
      <c r="C348" s="13">
        <v>1</v>
      </c>
      <c r="D348" s="13">
        <v>0</v>
      </c>
      <c r="E348" s="13">
        <v>0</v>
      </c>
      <c r="F348" s="13">
        <v>1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1</v>
      </c>
      <c r="S348" s="13">
        <v>0</v>
      </c>
      <c r="T348" s="13"/>
      <c r="U348" s="14">
        <v>0</v>
      </c>
      <c r="V348" s="27">
        <f>SUMPRODUCT('Linear Model'!B$2:T$2,TestSet!A348:S348)+'Linear Model'!U$2</f>
        <v>-0.12356070353804871</v>
      </c>
      <c r="W348" s="1">
        <f>SUMPRODUCT('Logistic Regression'!B$2:T$2,TestSet!A348:S348)+'Logistic Regression'!U$2</f>
        <v>-4.8250832247125901</v>
      </c>
      <c r="X348" s="70">
        <f t="shared" si="5"/>
        <v>7.9619839161791332E-3</v>
      </c>
    </row>
    <row r="349" spans="1:24">
      <c r="A349" s="13">
        <v>0</v>
      </c>
      <c r="B349" s="13">
        <v>0</v>
      </c>
      <c r="C349" s="13">
        <v>1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0</v>
      </c>
      <c r="L349" s="13">
        <v>1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/>
      <c r="U349" s="14">
        <v>0</v>
      </c>
      <c r="V349" s="27">
        <f>SUMPRODUCT('Linear Model'!B$2:T$2,TestSet!A349:S349)+'Linear Model'!U$2</f>
        <v>0.68621550571114676</v>
      </c>
      <c r="W349" s="1">
        <f>SUMPRODUCT('Logistic Regression'!B$2:T$2,TestSet!A349:S349)+'Logistic Regression'!U$2</f>
        <v>1.5435919447019506</v>
      </c>
      <c r="X349" s="70">
        <f t="shared" si="5"/>
        <v>0.82398628173486099</v>
      </c>
    </row>
    <row r="350" spans="1:24">
      <c r="A350" s="13">
        <v>1</v>
      </c>
      <c r="B350" s="13">
        <v>0</v>
      </c>
      <c r="C350" s="13">
        <v>1</v>
      </c>
      <c r="D350" s="13">
        <v>0</v>
      </c>
      <c r="E350" s="13">
        <v>0</v>
      </c>
      <c r="F350" s="13">
        <v>0</v>
      </c>
      <c r="G350" s="13">
        <v>1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1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/>
      <c r="U350" s="14">
        <v>0</v>
      </c>
      <c r="V350" s="27">
        <f>SUMPRODUCT('Linear Model'!B$2:T$2,TestSet!A350:S350)+'Linear Model'!U$2</f>
        <v>0.28044568511693174</v>
      </c>
      <c r="W350" s="1">
        <f>SUMPRODUCT('Logistic Regression'!B$2:T$2,TestSet!A350:S350)+'Logistic Regression'!U$2</f>
        <v>-1.6848294781090987</v>
      </c>
      <c r="X350" s="70">
        <f t="shared" si="5"/>
        <v>0.15645702491773666</v>
      </c>
    </row>
    <row r="351" spans="1:24">
      <c r="A351" s="13">
        <v>0</v>
      </c>
      <c r="B351" s="13">
        <v>1</v>
      </c>
      <c r="C351" s="13">
        <v>1</v>
      </c>
      <c r="D351" s="13">
        <v>0</v>
      </c>
      <c r="E351" s="13">
        <v>0</v>
      </c>
      <c r="F351" s="13">
        <v>0</v>
      </c>
      <c r="G351" s="13">
        <v>0</v>
      </c>
      <c r="H351" s="13">
        <v>0</v>
      </c>
      <c r="I351" s="13">
        <v>1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1</v>
      </c>
      <c r="T351" s="13"/>
      <c r="U351" s="14">
        <v>0</v>
      </c>
      <c r="V351" s="27">
        <f>SUMPRODUCT('Linear Model'!B$2:T$2,TestSet!A351:S351)+'Linear Model'!U$2</f>
        <v>0.96350245220712316</v>
      </c>
      <c r="W351" s="1">
        <f>SUMPRODUCT('Logistic Regression'!B$2:T$2,TestSet!A351:S351)+'Logistic Regression'!U$2</f>
        <v>4.0377828716442954</v>
      </c>
      <c r="X351" s="70">
        <f t="shared" si="5"/>
        <v>0.98266912497006198</v>
      </c>
    </row>
    <row r="352" spans="1:24">
      <c r="A352" s="13">
        <v>0</v>
      </c>
      <c r="B352" s="13">
        <v>0</v>
      </c>
      <c r="C352" s="13">
        <v>0</v>
      </c>
      <c r="D352" s="13">
        <v>1</v>
      </c>
      <c r="E352" s="13">
        <v>0</v>
      </c>
      <c r="F352" s="13">
        <v>1</v>
      </c>
      <c r="G352" s="13">
        <v>1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1</v>
      </c>
      <c r="P352" s="13">
        <v>0</v>
      </c>
      <c r="Q352" s="13">
        <v>0</v>
      </c>
      <c r="R352" s="13">
        <v>0</v>
      </c>
      <c r="S352" s="13">
        <v>0</v>
      </c>
      <c r="T352" s="13"/>
      <c r="U352" s="14">
        <v>0</v>
      </c>
      <c r="V352" s="27">
        <f>SUMPRODUCT('Linear Model'!B$2:T$2,TestSet!A352:S352)+'Linear Model'!U$2</f>
        <v>-0.20029836072360707</v>
      </c>
      <c r="W352" s="1">
        <f>SUMPRODUCT('Logistic Regression'!B$2:T$2,TestSet!A352:S352)+'Logistic Regression'!U$2</f>
        <v>-5.9780593976823839</v>
      </c>
      <c r="X352" s="70">
        <f t="shared" si="5"/>
        <v>2.5273348974351388E-3</v>
      </c>
    </row>
    <row r="353" spans="1:24">
      <c r="A353" s="13">
        <v>0</v>
      </c>
      <c r="B353" s="13">
        <v>1</v>
      </c>
      <c r="C353" s="13">
        <v>0</v>
      </c>
      <c r="D353" s="13">
        <v>1</v>
      </c>
      <c r="E353" s="13">
        <v>0</v>
      </c>
      <c r="F353" s="13">
        <v>0</v>
      </c>
      <c r="G353" s="13">
        <v>1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1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/>
      <c r="U353" s="14">
        <v>0</v>
      </c>
      <c r="V353" s="27">
        <f>SUMPRODUCT('Linear Model'!B$2:T$2,TestSet!A353:S353)+'Linear Model'!U$2</f>
        <v>0.35180746239013316</v>
      </c>
      <c r="W353" s="1">
        <f>SUMPRODUCT('Logistic Regression'!B$2:T$2,TestSet!A353:S353)+'Logistic Regression'!U$2</f>
        <v>-1.2643518557774647</v>
      </c>
      <c r="X353" s="70">
        <f t="shared" si="5"/>
        <v>0.22022565423514753</v>
      </c>
    </row>
    <row r="354" spans="1:24">
      <c r="A354" s="13">
        <v>0</v>
      </c>
      <c r="B354" s="13">
        <v>0</v>
      </c>
      <c r="C354" s="13">
        <v>0</v>
      </c>
      <c r="D354" s="13">
        <v>1</v>
      </c>
      <c r="E354" s="13">
        <v>0</v>
      </c>
      <c r="F354" s="13">
        <v>1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/>
      <c r="U354" s="14">
        <v>0</v>
      </c>
      <c r="V354" s="27">
        <f>SUMPRODUCT('Linear Model'!B$2:T$2,TestSet!A354:S354)+'Linear Model'!U$2</f>
        <v>0.19684243870968487</v>
      </c>
      <c r="W354" s="1">
        <f>SUMPRODUCT('Logistic Regression'!B$2:T$2,TestSet!A354:S354)+'Logistic Regression'!U$2</f>
        <v>-2.5072403583636484</v>
      </c>
      <c r="X354" s="70">
        <f t="shared" si="5"/>
        <v>7.5352160157432485E-2</v>
      </c>
    </row>
    <row r="355" spans="1:24">
      <c r="A355" s="13">
        <v>1</v>
      </c>
      <c r="B355" s="13">
        <v>0</v>
      </c>
      <c r="C355" s="13">
        <v>0</v>
      </c>
      <c r="D355" s="13">
        <v>1</v>
      </c>
      <c r="E355" s="13">
        <v>0</v>
      </c>
      <c r="F355" s="13">
        <v>1</v>
      </c>
      <c r="G355" s="13">
        <v>1</v>
      </c>
      <c r="H355" s="13">
        <v>0</v>
      </c>
      <c r="I355" s="13">
        <v>0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/>
      <c r="U355" s="14">
        <v>0</v>
      </c>
      <c r="V355" s="27">
        <f>SUMPRODUCT('Linear Model'!B$2:T$2,TestSet!A355:S355)+'Linear Model'!U$2</f>
        <v>-0.13953589531654342</v>
      </c>
      <c r="W355" s="1">
        <f>SUMPRODUCT('Logistic Regression'!B$2:T$2,TestSet!A355:S355)+'Logistic Regression'!U$2</f>
        <v>-5.1121480538372186</v>
      </c>
      <c r="X355" s="70">
        <f t="shared" si="5"/>
        <v>5.9870701006283431E-3</v>
      </c>
    </row>
    <row r="356" spans="1:24">
      <c r="A356" s="13">
        <v>0</v>
      </c>
      <c r="B356" s="13">
        <v>0</v>
      </c>
      <c r="C356" s="13">
        <v>1</v>
      </c>
      <c r="D356" s="13">
        <v>0</v>
      </c>
      <c r="E356" s="13">
        <v>0</v>
      </c>
      <c r="F356" s="13">
        <v>0</v>
      </c>
      <c r="G356" s="13">
        <v>1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1</v>
      </c>
      <c r="S356" s="13">
        <v>0</v>
      </c>
      <c r="T356" s="13"/>
      <c r="U356" s="14">
        <v>0</v>
      </c>
      <c r="V356" s="27">
        <f>SUMPRODUCT('Linear Model'!B$2:T$2,TestSet!A356:S356)+'Linear Model'!U$2</f>
        <v>1.0763715460377687E-2</v>
      </c>
      <c r="W356" s="1">
        <f>SUMPRODUCT('Logistic Regression'!B$2:T$2,TestSet!A356:S356)+'Logistic Regression'!U$2</f>
        <v>-3.9803233397256292</v>
      </c>
      <c r="X356" s="70">
        <f t="shared" si="5"/>
        <v>1.8337069410563369E-2</v>
      </c>
    </row>
    <row r="357" spans="1:24">
      <c r="A357" s="13">
        <v>1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1</v>
      </c>
      <c r="T357" s="13"/>
      <c r="U357" s="14">
        <v>0</v>
      </c>
      <c r="V357" s="27">
        <f>SUMPRODUCT('Linear Model'!B$2:T$2,TestSet!A357:S357)+'Linear Model'!U$2</f>
        <v>0.62581938723970576</v>
      </c>
      <c r="W357" s="1">
        <f>SUMPRODUCT('Logistic Regression'!B$2:T$2,TestSet!A357:S357)+'Logistic Regression'!U$2</f>
        <v>1.2575684503737943</v>
      </c>
      <c r="X357" s="70">
        <f t="shared" si="5"/>
        <v>0.77860724607555098</v>
      </c>
    </row>
    <row r="358" spans="1:24">
      <c r="A358" s="13">
        <v>0</v>
      </c>
      <c r="B358" s="13">
        <v>0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1</v>
      </c>
      <c r="N358" s="13">
        <v>1</v>
      </c>
      <c r="O358" s="13">
        <v>0</v>
      </c>
      <c r="P358" s="13">
        <v>0</v>
      </c>
      <c r="Q358" s="13">
        <v>0</v>
      </c>
      <c r="R358" s="13">
        <v>1</v>
      </c>
      <c r="S358" s="13">
        <v>1</v>
      </c>
      <c r="T358" s="13"/>
      <c r="U358" s="14">
        <v>0</v>
      </c>
      <c r="V358" s="27">
        <f>SUMPRODUCT('Linear Model'!B$2:T$2,TestSet!A358:S358)+'Linear Model'!U$2</f>
        <v>0.82297656234207517</v>
      </c>
      <c r="W358" s="1">
        <f>SUMPRODUCT('Logistic Regression'!B$2:T$2,TestSet!A358:S358)+'Logistic Regression'!U$2</f>
        <v>2.6903146850032811</v>
      </c>
      <c r="X358" s="70">
        <f t="shared" si="5"/>
        <v>0.93645271083683002</v>
      </c>
    </row>
    <row r="359" spans="1:24">
      <c r="A359" s="13">
        <v>0</v>
      </c>
      <c r="B359" s="13">
        <v>0</v>
      </c>
      <c r="C359" s="13">
        <v>1</v>
      </c>
      <c r="D359" s="13">
        <v>0</v>
      </c>
      <c r="E359" s="13">
        <v>0</v>
      </c>
      <c r="F359" s="13">
        <v>1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/>
      <c r="U359" s="14">
        <v>0</v>
      </c>
      <c r="V359" s="27">
        <f>SUMPRODUCT('Linear Model'!B$2:T$2,TestSet!A359:S359)+'Linear Model'!U$2</f>
        <v>0.18220937348881616</v>
      </c>
      <c r="W359" s="1">
        <f>SUMPRODUCT('Logistic Regression'!B$2:T$2,TestSet!A359:S359)+'Logistic Regression'!U$2</f>
        <v>-2.6827702715543205</v>
      </c>
      <c r="X359" s="70">
        <f t="shared" si="5"/>
        <v>6.399773096761921E-2</v>
      </c>
    </row>
    <row r="360" spans="1:24">
      <c r="A360" s="13">
        <v>0</v>
      </c>
      <c r="B360" s="13">
        <v>0</v>
      </c>
      <c r="C360" s="13">
        <v>1</v>
      </c>
      <c r="D360" s="13">
        <v>0</v>
      </c>
      <c r="E360" s="13">
        <v>0</v>
      </c>
      <c r="F360" s="13">
        <v>0</v>
      </c>
      <c r="G360" s="13">
        <v>1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/>
      <c r="U360" s="14">
        <v>0</v>
      </c>
      <c r="V360" s="27">
        <f>SUMPRODUCT('Linear Model'!B$2:T$2,TestSet!A360:S360)+'Linear Model'!U$2</f>
        <v>0.21822313477422706</v>
      </c>
      <c r="W360" s="1">
        <f>SUMPRODUCT('Logistic Regression'!B$2:T$2,TestSet!A360:S360)+'Logistic Regression'!U$2</f>
        <v>-2.4174135397273844</v>
      </c>
      <c r="X360" s="70">
        <f t="shared" si="5"/>
        <v>8.1854428914584748E-2</v>
      </c>
    </row>
    <row r="361" spans="1:24">
      <c r="A361" s="13">
        <v>1</v>
      </c>
      <c r="B361" s="13">
        <v>0</v>
      </c>
      <c r="C361" s="13">
        <v>1</v>
      </c>
      <c r="D361" s="13">
        <v>0</v>
      </c>
      <c r="E361" s="13">
        <v>0</v>
      </c>
      <c r="F361" s="13">
        <v>1</v>
      </c>
      <c r="G361" s="13">
        <v>1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/>
      <c r="U361" s="14">
        <v>0</v>
      </c>
      <c r="V361" s="27">
        <f>SUMPRODUCT('Linear Model'!B$2:T$2,TestSet!A361:S361)+'Linear Model'!U$2</f>
        <v>-0.15416896053741214</v>
      </c>
      <c r="W361" s="1">
        <f>SUMPRODUCT('Logistic Regression'!B$2:T$2,TestSet!A361:S361)+'Logistic Regression'!U$2</f>
        <v>-5.2876779670278902</v>
      </c>
      <c r="X361" s="70">
        <f t="shared" si="5"/>
        <v>5.0280717310141566E-3</v>
      </c>
    </row>
    <row r="362" spans="1:24">
      <c r="A362" s="13">
        <v>1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/>
      <c r="U362" s="14">
        <v>0</v>
      </c>
      <c r="V362" s="27">
        <f>SUMPRODUCT('Linear Model'!B$2:T$2,TestSet!A362:S362)+'Linear Model'!U$2</f>
        <v>0.38591085645119255</v>
      </c>
      <c r="W362" s="1">
        <f>SUMPRODUCT('Logistic Regression'!B$2:T$2,TestSet!A362:S362)+'Logistic Regression'!U$2</f>
        <v>-0.82098419947682633</v>
      </c>
      <c r="X362" s="70">
        <f t="shared" si="5"/>
        <v>0.3055547816078607</v>
      </c>
    </row>
    <row r="363" spans="1:24">
      <c r="A363" s="13">
        <v>1</v>
      </c>
      <c r="B363" s="13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/>
      <c r="U363" s="14">
        <v>0</v>
      </c>
      <c r="V363" s="27">
        <f>SUMPRODUCT('Linear Model'!B$2:T$2,TestSet!A363:S363)+'Linear Model'!U$2</f>
        <v>0.38591085645119255</v>
      </c>
      <c r="W363" s="1">
        <f>SUMPRODUCT('Logistic Regression'!B$2:T$2,TestSet!A363:S363)+'Logistic Regression'!U$2</f>
        <v>-0.82098419947682633</v>
      </c>
      <c r="X363" s="70">
        <f t="shared" si="5"/>
        <v>0.3055547816078607</v>
      </c>
    </row>
    <row r="364" spans="1:24">
      <c r="A364" s="13">
        <v>1</v>
      </c>
      <c r="B364" s="13">
        <v>0</v>
      </c>
      <c r="C364" s="13">
        <v>0</v>
      </c>
      <c r="D364" s="13">
        <v>1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1</v>
      </c>
      <c r="R364" s="13">
        <v>0</v>
      </c>
      <c r="S364" s="13">
        <v>0</v>
      </c>
      <c r="T364" s="13"/>
      <c r="U364" s="14">
        <v>0</v>
      </c>
      <c r="V364" s="27">
        <f>SUMPRODUCT('Linear Model'!B$2:T$2,TestSet!A364:S364)+'Linear Model'!U$2</f>
        <v>0.5603959881978412</v>
      </c>
      <c r="W364" s="1">
        <f>SUMPRODUCT('Logistic Regression'!B$2:T$2,TestSet!A364:S364)+'Logistic Regression'!U$2</f>
        <v>0.59048668228164702</v>
      </c>
      <c r="X364" s="70">
        <f t="shared" si="5"/>
        <v>0.64347680541583474</v>
      </c>
    </row>
    <row r="365" spans="1:24">
      <c r="A365" s="13">
        <v>1</v>
      </c>
      <c r="B365" s="13">
        <v>0</v>
      </c>
      <c r="C365" s="13">
        <v>1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1</v>
      </c>
      <c r="T365" s="13"/>
      <c r="U365" s="14">
        <v>0</v>
      </c>
      <c r="V365" s="27">
        <f>SUMPRODUCT('Linear Model'!B$2:T$2,TestSet!A365:S365)+'Linear Model'!U$2</f>
        <v>0.59788868416293761</v>
      </c>
      <c r="W365" s="1">
        <f>SUMPRODUCT('Logistic Regression'!B$2:T$2,TestSet!A365:S365)+'Logistic Regression'!U$2</f>
        <v>1.1072404992767564</v>
      </c>
      <c r="X365" s="70">
        <f t="shared" si="5"/>
        <v>0.75161429734991958</v>
      </c>
    </row>
    <row r="366" spans="1:24">
      <c r="A366" s="13">
        <v>0</v>
      </c>
      <c r="B366" s="13">
        <v>0</v>
      </c>
      <c r="C366" s="13">
        <v>1</v>
      </c>
      <c r="D366" s="13">
        <v>0</v>
      </c>
      <c r="E366" s="13">
        <v>0</v>
      </c>
      <c r="F366" s="13">
        <v>0</v>
      </c>
      <c r="G366" s="13">
        <v>1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/>
      <c r="U366" s="14">
        <v>0</v>
      </c>
      <c r="V366" s="27">
        <f>SUMPRODUCT('Linear Model'!B$2:T$2,TestSet!A366:S366)+'Linear Model'!U$2</f>
        <v>0.21822313477422706</v>
      </c>
      <c r="W366" s="1">
        <f>SUMPRODUCT('Logistic Regression'!B$2:T$2,TestSet!A366:S366)+'Logistic Regression'!U$2</f>
        <v>-2.4174135397273844</v>
      </c>
      <c r="X366" s="70">
        <f t="shared" si="5"/>
        <v>8.1854428914584748E-2</v>
      </c>
    </row>
    <row r="367" spans="1:24">
      <c r="A367" s="13">
        <v>0</v>
      </c>
      <c r="B367" s="13">
        <v>0</v>
      </c>
      <c r="C367" s="13">
        <v>1</v>
      </c>
      <c r="D367" s="13">
        <v>0</v>
      </c>
      <c r="E367" s="13">
        <v>0</v>
      </c>
      <c r="F367" s="13">
        <v>1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/>
      <c r="U367" s="14">
        <v>0</v>
      </c>
      <c r="V367" s="27">
        <f>SUMPRODUCT('Linear Model'!B$2:T$2,TestSet!A367:S367)+'Linear Model'!U$2</f>
        <v>0.18220937348881616</v>
      </c>
      <c r="W367" s="1">
        <f>SUMPRODUCT('Logistic Regression'!B$2:T$2,TestSet!A367:S367)+'Logistic Regression'!U$2</f>
        <v>-2.6827702715543205</v>
      </c>
      <c r="X367" s="70">
        <f t="shared" si="5"/>
        <v>6.399773096761921E-2</v>
      </c>
    </row>
    <row r="368" spans="1:24">
      <c r="A368" s="13">
        <v>0</v>
      </c>
      <c r="B368" s="13">
        <v>1</v>
      </c>
      <c r="C368" s="13">
        <v>1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1</v>
      </c>
      <c r="P368" s="13">
        <v>0</v>
      </c>
      <c r="Q368" s="13">
        <v>0</v>
      </c>
      <c r="R368" s="13">
        <v>0</v>
      </c>
      <c r="S368" s="13">
        <v>0</v>
      </c>
      <c r="T368" s="13"/>
      <c r="U368" s="14">
        <v>0</v>
      </c>
      <c r="V368" s="27">
        <f>SUMPRODUCT('Linear Model'!B$2:T$2,TestSet!A368:S368)+'Linear Model'!U$2</f>
        <v>0.27039622171491495</v>
      </c>
      <c r="W368" s="1">
        <f>SUMPRODUCT('Logistic Regression'!B$2:T$2,TestSet!A368:S368)+'Logistic Regression'!U$2</f>
        <v>-1.9639573903491789</v>
      </c>
      <c r="X368" s="70">
        <f t="shared" si="5"/>
        <v>0.12303940494698924</v>
      </c>
    </row>
    <row r="369" spans="1:24">
      <c r="A369" s="13">
        <v>1</v>
      </c>
      <c r="B369" s="13">
        <v>0</v>
      </c>
      <c r="C369" s="13">
        <v>1</v>
      </c>
      <c r="D369" s="13">
        <v>0</v>
      </c>
      <c r="E369" s="13">
        <v>0</v>
      </c>
      <c r="F369" s="13">
        <v>1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/>
      <c r="U369" s="14">
        <v>0</v>
      </c>
      <c r="V369" s="27">
        <f>SUMPRODUCT('Linear Model'!B$2:T$2,TestSet!A369:S369)+'Linear Model'!U$2</f>
        <v>8.3898715775800714E-2</v>
      </c>
      <c r="W369" s="1">
        <f>SUMPRODUCT('Logistic Regression'!B$2:T$2,TestSet!A369:S369)+'Logistic Regression'!U$2</f>
        <v>-3.2621734247143452</v>
      </c>
      <c r="X369" s="70">
        <f t="shared" si="5"/>
        <v>3.6891907795608338E-2</v>
      </c>
    </row>
    <row r="370" spans="1:24">
      <c r="A370" s="13">
        <v>0</v>
      </c>
      <c r="B370" s="13">
        <v>0</v>
      </c>
      <c r="C370" s="13">
        <v>1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1</v>
      </c>
      <c r="S370" s="13">
        <v>0</v>
      </c>
      <c r="T370" s="13"/>
      <c r="U370" s="14">
        <v>0</v>
      </c>
      <c r="V370" s="27">
        <f>SUMPRODUCT('Linear Model'!B$2:T$2,TestSet!A370:S370)+'Linear Model'!U$2</f>
        <v>0.24883139177359048</v>
      </c>
      <c r="W370" s="1">
        <f>SUMPRODUCT('Logistic Regression'!B$2:T$2,TestSet!A370:S370)+'Logistic Regression'!U$2</f>
        <v>-1.9548187974120843</v>
      </c>
      <c r="X370" s="70">
        <f t="shared" si="5"/>
        <v>0.124028867313573</v>
      </c>
    </row>
    <row r="371" spans="1:24">
      <c r="A371" s="13">
        <v>0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1</v>
      </c>
      <c r="O371" s="13">
        <v>0</v>
      </c>
      <c r="P371" s="13">
        <v>0</v>
      </c>
      <c r="Q371" s="13">
        <v>0</v>
      </c>
      <c r="R371" s="13">
        <v>1</v>
      </c>
      <c r="S371" s="13">
        <v>0</v>
      </c>
      <c r="T371" s="13"/>
      <c r="U371" s="14">
        <v>0</v>
      </c>
      <c r="V371" s="27">
        <f>SUMPRODUCT('Linear Model'!B$2:T$2,TestSet!A371:S371)+'Linear Model'!U$2</f>
        <v>0.43729530290607882</v>
      </c>
      <c r="W371" s="1">
        <f>SUMPRODUCT('Logistic Regression'!B$2:T$2,TestSet!A371:S371)+'Logistic Regression'!U$2</f>
        <v>-0.49250363153673599</v>
      </c>
      <c r="X371" s="70">
        <f t="shared" si="5"/>
        <v>0.37930395365362646</v>
      </c>
    </row>
    <row r="372" spans="1:24">
      <c r="A372" s="13">
        <v>1</v>
      </c>
      <c r="B372" s="13">
        <v>0</v>
      </c>
      <c r="C372" s="13">
        <v>0</v>
      </c>
      <c r="D372" s="13">
        <v>1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/>
      <c r="U372" s="14">
        <v>0</v>
      </c>
      <c r="V372" s="27">
        <f>SUMPRODUCT('Linear Model'!B$2:T$2,TestSet!A372:S372)+'Linear Model'!U$2</f>
        <v>0.37261321859529306</v>
      </c>
      <c r="W372" s="1">
        <f>SUMPRODUCT('Logistic Regression'!B$2:T$2,TestSet!A372:S372)+'Logistic Regression'!U$2</f>
        <v>-0.79578223738319198</v>
      </c>
      <c r="X372" s="70">
        <f t="shared" si="5"/>
        <v>0.31092846135341967</v>
      </c>
    </row>
    <row r="373" spans="1:24">
      <c r="A373" s="13">
        <v>1</v>
      </c>
      <c r="B373" s="13">
        <v>0</v>
      </c>
      <c r="C373" s="13">
        <v>1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/>
      <c r="U373" s="14">
        <v>0</v>
      </c>
      <c r="V373" s="27">
        <f>SUMPRODUCT('Linear Model'!B$2:T$2,TestSet!A373:S373)+'Linear Model'!U$2</f>
        <v>0.3579801533744244</v>
      </c>
      <c r="W373" s="1">
        <f>SUMPRODUCT('Logistic Regression'!B$2:T$2,TestSet!A373:S373)+'Logistic Regression'!U$2</f>
        <v>-0.97131215057386422</v>
      </c>
      <c r="X373" s="70">
        <f t="shared" si="5"/>
        <v>0.27461904003884419</v>
      </c>
    </row>
    <row r="374" spans="1:24">
      <c r="A374" s="13">
        <v>0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1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/>
      <c r="U374" s="14">
        <v>0</v>
      </c>
      <c r="V374" s="27">
        <f>SUMPRODUCT('Linear Model'!B$2:T$2,TestSet!A374:S374)+'Linear Model'!U$2</f>
        <v>0.24615383785099518</v>
      </c>
      <c r="W374" s="1">
        <f>SUMPRODUCT('Logistic Regression'!B$2:T$2,TestSet!A374:S374)+'Logistic Regression'!U$2</f>
        <v>-2.2670855886303465</v>
      </c>
      <c r="X374" s="70">
        <f t="shared" si="5"/>
        <v>9.388585172017451E-2</v>
      </c>
    </row>
    <row r="375" spans="1:24">
      <c r="A375" s="13">
        <v>0</v>
      </c>
      <c r="B375" s="13">
        <v>1</v>
      </c>
      <c r="C375" s="13">
        <v>0</v>
      </c>
      <c r="D375" s="13">
        <v>0</v>
      </c>
      <c r="E375" s="13">
        <v>0</v>
      </c>
      <c r="F375" s="13">
        <v>0</v>
      </c>
      <c r="G375" s="13">
        <v>1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1</v>
      </c>
      <c r="P375" s="13">
        <v>0</v>
      </c>
      <c r="Q375" s="13">
        <v>0</v>
      </c>
      <c r="R375" s="13">
        <v>0</v>
      </c>
      <c r="S375" s="13">
        <v>0</v>
      </c>
      <c r="T375" s="13"/>
      <c r="U375" s="14">
        <v>0</v>
      </c>
      <c r="V375" s="27">
        <f>SUMPRODUCT('Linear Model'!B$2:T$2,TestSet!A375:S375)+'Linear Model'!U$2</f>
        <v>6.0259248478470306E-2</v>
      </c>
      <c r="W375" s="1">
        <f>SUMPRODUCT('Logistic Regression'!B$2:T$2,TestSet!A375:S375)+'Logistic Regression'!U$2</f>
        <v>-3.839133981565686</v>
      </c>
      <c r="X375" s="70">
        <f t="shared" si="5"/>
        <v>2.1059193196601801E-2</v>
      </c>
    </row>
    <row r="376" spans="1:24">
      <c r="A376" s="13">
        <v>0</v>
      </c>
      <c r="B376" s="13">
        <v>1</v>
      </c>
      <c r="C376" s="13">
        <v>0</v>
      </c>
      <c r="D376" s="13">
        <v>1</v>
      </c>
      <c r="E376" s="13">
        <v>0</v>
      </c>
      <c r="F376" s="13">
        <v>0</v>
      </c>
      <c r="G376" s="13">
        <v>1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/>
      <c r="U376" s="14">
        <v>0</v>
      </c>
      <c r="V376" s="27">
        <f>SUMPRODUCT('Linear Model'!B$2:T$2,TestSet!A376:S376)+'Linear Model'!U$2</f>
        <v>0.20603473374264997</v>
      </c>
      <c r="W376" s="1">
        <f>SUMPRODUCT('Logistic Regression'!B$2:T$2,TestSet!A376:S376)+'Logistic Regression'!U$2</f>
        <v>-2.3686175224668613</v>
      </c>
      <c r="X376" s="70">
        <f t="shared" si="5"/>
        <v>8.5597284515855673E-2</v>
      </c>
    </row>
    <row r="377" spans="1:24">
      <c r="A377" s="13">
        <v>0</v>
      </c>
      <c r="B377" s="13">
        <v>0</v>
      </c>
      <c r="C377" s="13">
        <v>1</v>
      </c>
      <c r="D377" s="13">
        <v>0</v>
      </c>
      <c r="E377" s="13">
        <v>0</v>
      </c>
      <c r="F377" s="13">
        <v>1</v>
      </c>
      <c r="G377" s="13">
        <v>1</v>
      </c>
      <c r="H377" s="13">
        <v>0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1</v>
      </c>
      <c r="P377" s="13">
        <v>0</v>
      </c>
      <c r="Q377" s="13">
        <v>0</v>
      </c>
      <c r="R377" s="13">
        <v>0</v>
      </c>
      <c r="S377" s="13">
        <v>1</v>
      </c>
      <c r="T377" s="13"/>
      <c r="U377" s="14">
        <v>0</v>
      </c>
      <c r="V377" s="27">
        <f>SUMPRODUCT('Linear Model'!B$2:T$2,TestSet!A377:S377)+'Linear Model'!U$2</f>
        <v>2.4977104844037368E-2</v>
      </c>
      <c r="W377" s="1">
        <f>SUMPRODUCT('Logistic Regression'!B$2:T$2,TestSet!A377:S377)+'Logistic Regression'!U$2</f>
        <v>-4.0750366610224358</v>
      </c>
      <c r="X377" s="70">
        <f t="shared" si="5"/>
        <v>1.67077012971295E-2</v>
      </c>
    </row>
    <row r="378" spans="1:24">
      <c r="A378" s="13">
        <v>0</v>
      </c>
      <c r="B378" s="13">
        <v>0</v>
      </c>
      <c r="C378" s="13">
        <v>0</v>
      </c>
      <c r="D378" s="13">
        <v>0</v>
      </c>
      <c r="E378" s="13">
        <v>0</v>
      </c>
      <c r="F378" s="13">
        <v>1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/>
      <c r="U378" s="14">
        <v>0</v>
      </c>
      <c r="V378" s="27">
        <f>SUMPRODUCT('Linear Model'!B$2:T$2,TestSet!A378:S378)+'Linear Model'!U$2</f>
        <v>0.21014007656558431</v>
      </c>
      <c r="W378" s="1">
        <f>SUMPRODUCT('Logistic Regression'!B$2:T$2,TestSet!A378:S378)+'Logistic Regression'!U$2</f>
        <v>-2.5324423204572826</v>
      </c>
      <c r="X378" s="70">
        <f t="shared" si="5"/>
        <v>7.3614917155960913E-2</v>
      </c>
    </row>
    <row r="379" spans="1:24">
      <c r="A379" s="13">
        <v>1</v>
      </c>
      <c r="B379" s="13">
        <v>0</v>
      </c>
      <c r="C379" s="13">
        <v>0</v>
      </c>
      <c r="D379" s="13">
        <v>1</v>
      </c>
      <c r="E379" s="13">
        <v>0</v>
      </c>
      <c r="F379" s="13">
        <v>0</v>
      </c>
      <c r="G379" s="13">
        <v>1</v>
      </c>
      <c r="H379" s="13">
        <v>0</v>
      </c>
      <c r="I379" s="13">
        <v>0</v>
      </c>
      <c r="J379" s="13">
        <v>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/>
      <c r="U379" s="14">
        <v>0</v>
      </c>
      <c r="V379" s="27">
        <f>SUMPRODUCT('Linear Model'!B$2:T$2,TestSet!A379:S379)+'Linear Model'!U$2</f>
        <v>0.13454554228208027</v>
      </c>
      <c r="W379" s="1">
        <f>SUMPRODUCT('Logistic Regression'!B$2:T$2,TestSet!A379:S379)+'Logistic Regression'!U$2</f>
        <v>-2.8212867796967367</v>
      </c>
      <c r="X379" s="70">
        <f t="shared" si="5"/>
        <v>5.6184659310777332E-2</v>
      </c>
    </row>
    <row r="380" spans="1:24">
      <c r="A380" s="13">
        <v>0</v>
      </c>
      <c r="B380" s="13">
        <v>0</v>
      </c>
      <c r="C380" s="13">
        <v>0</v>
      </c>
      <c r="D380" s="13">
        <v>0</v>
      </c>
      <c r="E380" s="13">
        <v>0</v>
      </c>
      <c r="F380" s="13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1</v>
      </c>
      <c r="S380" s="13">
        <v>0</v>
      </c>
      <c r="T380" s="13"/>
      <c r="U380" s="14">
        <v>0</v>
      </c>
      <c r="V380" s="27">
        <f>SUMPRODUCT('Linear Model'!B$2:T$2,TestSet!A380:S380)+'Linear Model'!U$2</f>
        <v>0.27676209485035863</v>
      </c>
      <c r="W380" s="1">
        <f>SUMPRODUCT('Logistic Regression'!B$2:T$2,TestSet!A380:S380)+'Logistic Regression'!U$2</f>
        <v>-1.8044908463150464</v>
      </c>
      <c r="X380" s="70">
        <f t="shared" si="5"/>
        <v>0.14130527590106703</v>
      </c>
    </row>
    <row r="381" spans="1:24">
      <c r="A381" s="13">
        <v>0</v>
      </c>
      <c r="B381" s="13">
        <v>1</v>
      </c>
      <c r="C381" s="13">
        <v>1</v>
      </c>
      <c r="D381" s="13">
        <v>0</v>
      </c>
      <c r="E381" s="13">
        <v>0</v>
      </c>
      <c r="F381" s="13">
        <v>1</v>
      </c>
      <c r="G381" s="13">
        <v>0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/>
      <c r="U381" s="14">
        <v>0</v>
      </c>
      <c r="V381" s="27">
        <f>SUMPRODUCT('Linear Model'!B$2:T$2,TestSet!A381:S381)+'Linear Model'!U$2</f>
        <v>0.15538790723637042</v>
      </c>
      <c r="W381" s="1">
        <f>SUMPRODUCT('Logistic Regression'!B$2:T$2,TestSet!A381:S381)+'Logistic Regression'!U$2</f>
        <v>-2.8095041674844694</v>
      </c>
      <c r="X381" s="70">
        <f t="shared" si="5"/>
        <v>5.6812744184282858E-2</v>
      </c>
    </row>
    <row r="382" spans="1:24">
      <c r="A382" s="13">
        <v>1</v>
      </c>
      <c r="B382" s="13">
        <v>0</v>
      </c>
      <c r="C382" s="13">
        <v>0</v>
      </c>
      <c r="D382" s="13">
        <v>0</v>
      </c>
      <c r="E382" s="13">
        <v>0</v>
      </c>
      <c r="F382" s="13">
        <v>0</v>
      </c>
      <c r="G382" s="13">
        <v>1</v>
      </c>
      <c r="H382" s="13">
        <v>0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/>
      <c r="U382" s="14">
        <v>0</v>
      </c>
      <c r="V382" s="27">
        <f>SUMPRODUCT('Linear Model'!B$2:T$2,TestSet!A382:S382)+'Linear Model'!U$2</f>
        <v>0.1478431801379797</v>
      </c>
      <c r="W382" s="1">
        <f>SUMPRODUCT('Logistic Regression'!B$2:T$2,TestSet!A382:S382)+'Logistic Regression'!U$2</f>
        <v>-2.8464887417903713</v>
      </c>
      <c r="X382" s="70">
        <f t="shared" si="5"/>
        <v>5.486310267299753E-2</v>
      </c>
    </row>
    <row r="383" spans="1:24">
      <c r="A383" s="13">
        <v>0</v>
      </c>
      <c r="B383" s="13">
        <v>1</v>
      </c>
      <c r="C383" s="13">
        <v>1</v>
      </c>
      <c r="D383" s="13">
        <v>0</v>
      </c>
      <c r="E383" s="13">
        <v>0</v>
      </c>
      <c r="F383" s="13">
        <v>0</v>
      </c>
      <c r="G383" s="13">
        <v>1</v>
      </c>
      <c r="H383" s="13">
        <v>0</v>
      </c>
      <c r="I383" s="13">
        <v>0</v>
      </c>
      <c r="J383" s="13">
        <v>0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/>
      <c r="U383" s="14">
        <v>0</v>
      </c>
      <c r="V383" s="27">
        <f>SUMPRODUCT('Linear Model'!B$2:T$2,TestSet!A383:S383)+'Linear Model'!U$2</f>
        <v>0.19140166852178131</v>
      </c>
      <c r="W383" s="1">
        <f>SUMPRODUCT('Logistic Regression'!B$2:T$2,TestSet!A383:S383)+'Logistic Regression'!U$2</f>
        <v>-2.5441474356575333</v>
      </c>
      <c r="X383" s="70">
        <f t="shared" si="5"/>
        <v>7.2820651076148338E-2</v>
      </c>
    </row>
    <row r="384" spans="1:24">
      <c r="A384" s="13">
        <v>0</v>
      </c>
      <c r="B384" s="13">
        <v>1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  <c r="H384" s="13">
        <v>0</v>
      </c>
      <c r="I384" s="13">
        <v>0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/>
      <c r="U384" s="14">
        <v>0</v>
      </c>
      <c r="V384" s="27">
        <f>SUMPRODUCT('Linear Model'!B$2:T$2,TestSet!A384:S384)+'Linear Model'!U$2</f>
        <v>0.45740004791176225</v>
      </c>
      <c r="W384" s="1">
        <f>SUMPRODUCT('Logistic Regression'!B$2:T$2,TestSet!A384:S384)+'Logistic Regression'!U$2</f>
        <v>-0.36831494224695061</v>
      </c>
      <c r="X384" s="70">
        <f t="shared" si="5"/>
        <v>0.40894825359117204</v>
      </c>
    </row>
    <row r="385" spans="1:24">
      <c r="A385" s="13">
        <v>1</v>
      </c>
      <c r="B385" s="13">
        <v>0</v>
      </c>
      <c r="C385" s="13">
        <v>0</v>
      </c>
      <c r="D385" s="13">
        <v>0</v>
      </c>
      <c r="E385" s="13">
        <v>1</v>
      </c>
      <c r="F385" s="13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0</v>
      </c>
      <c r="L385" s="13">
        <v>1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/>
      <c r="U385" s="14">
        <v>0</v>
      </c>
      <c r="V385" s="27">
        <f>SUMPRODUCT('Linear Model'!B$2:T$2,TestSet!A385:S385)+'Linear Model'!U$2</f>
        <v>0.83222920211534901</v>
      </c>
      <c r="W385" s="1">
        <f>SUMPRODUCT('Logistic Regression'!B$2:T$2,TestSet!A385:S385)+'Logistic Regression'!U$2</f>
        <v>3.4806691811837669</v>
      </c>
      <c r="X385" s="70">
        <f t="shared" si="5"/>
        <v>0.97013271597591832</v>
      </c>
    </row>
    <row r="386" spans="1:24">
      <c r="A386" s="13">
        <v>1</v>
      </c>
      <c r="B386" s="13">
        <v>0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">
        <v>1</v>
      </c>
      <c r="P386" s="13">
        <v>0</v>
      </c>
      <c r="Q386" s="13">
        <v>0</v>
      </c>
      <c r="R386" s="13">
        <v>0</v>
      </c>
      <c r="S386" s="13">
        <v>0</v>
      </c>
      <c r="T386" s="13"/>
      <c r="U386" s="14">
        <v>0</v>
      </c>
      <c r="V386" s="27">
        <f>SUMPRODUCT('Linear Model'!B$2:T$2,TestSet!A386:S386)+'Linear Model'!U$2</f>
        <v>0.2268377333311134</v>
      </c>
      <c r="W386" s="1">
        <f>SUMPRODUCT('Logistic Regression'!B$2:T$2,TestSet!A386:S386)+'Logistic Regression'!U$2</f>
        <v>-2.2662986964820169</v>
      </c>
      <c r="X386" s="70">
        <f t="shared" si="5"/>
        <v>9.3952815052950389E-2</v>
      </c>
    </row>
    <row r="387" spans="1:24">
      <c r="A387" s="13">
        <v>1</v>
      </c>
      <c r="B387" s="13">
        <v>0</v>
      </c>
      <c r="C387" s="13">
        <v>1</v>
      </c>
      <c r="D387" s="13">
        <v>0</v>
      </c>
      <c r="E387" s="13">
        <v>0</v>
      </c>
      <c r="F387" s="13">
        <v>0</v>
      </c>
      <c r="G387" s="13">
        <v>0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">
        <v>1</v>
      </c>
      <c r="P387" s="13">
        <v>0</v>
      </c>
      <c r="Q387" s="13">
        <v>0</v>
      </c>
      <c r="R387" s="13">
        <v>1</v>
      </c>
      <c r="S387" s="13">
        <v>0</v>
      </c>
      <c r="T387" s="13"/>
      <c r="U387" s="14">
        <v>0</v>
      </c>
      <c r="V387" s="27">
        <f>SUMPRODUCT('Linear Model'!B$2:T$2,TestSet!A387:S387)+'Linear Model'!U$2</f>
        <v>-8.5523890595041174E-3</v>
      </c>
      <c r="W387" s="1">
        <f>SUMPRODUCT('Logistic Regression'!B$2:T$2,TestSet!A387:S387)+'Logistic Regression'!U$2</f>
        <v>-3.9795364475772996</v>
      </c>
      <c r="X387" s="70">
        <f t="shared" ref="X387:X450" si="6">EXP(W387)/(1+EXP(W387))</f>
        <v>1.8351239485469635E-2</v>
      </c>
    </row>
    <row r="388" spans="1:24">
      <c r="A388" s="13">
        <v>1</v>
      </c>
      <c r="B388" s="13">
        <v>0</v>
      </c>
      <c r="C388" s="13">
        <v>1</v>
      </c>
      <c r="D388" s="13">
        <v>0</v>
      </c>
      <c r="E388" s="13">
        <v>0</v>
      </c>
      <c r="F388" s="13">
        <v>0</v>
      </c>
      <c r="G388" s="13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/>
      <c r="U388" s="14">
        <v>0</v>
      </c>
      <c r="V388" s="27">
        <f>SUMPRODUCT('Linear Model'!B$2:T$2,TestSet!A388:S388)+'Linear Model'!U$2</f>
        <v>0.3579801533744244</v>
      </c>
      <c r="W388" s="1">
        <f>SUMPRODUCT('Logistic Regression'!B$2:T$2,TestSet!A388:S388)+'Logistic Regression'!U$2</f>
        <v>-0.97131215057386422</v>
      </c>
      <c r="X388" s="70">
        <f t="shared" si="6"/>
        <v>0.27461904003884419</v>
      </c>
    </row>
    <row r="389" spans="1:24">
      <c r="A389" s="13">
        <v>0</v>
      </c>
      <c r="B389" s="13">
        <v>0</v>
      </c>
      <c r="C389" s="13">
        <v>0</v>
      </c>
      <c r="D389" s="13">
        <v>0</v>
      </c>
      <c r="E389" s="13">
        <v>0</v>
      </c>
      <c r="F389" s="13">
        <v>1</v>
      </c>
      <c r="G389" s="13">
        <v>1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1</v>
      </c>
      <c r="P389" s="13">
        <v>0</v>
      </c>
      <c r="Q389" s="13">
        <v>0</v>
      </c>
      <c r="R389" s="13">
        <v>0</v>
      </c>
      <c r="S389" s="13">
        <v>0</v>
      </c>
      <c r="T389" s="13"/>
      <c r="U389" s="14">
        <v>0</v>
      </c>
      <c r="V389" s="27">
        <f>SUMPRODUCT('Linear Model'!B$2:T$2,TestSet!A389:S389)+'Linear Model'!U$2</f>
        <v>-0.18700072286770764</v>
      </c>
      <c r="W389" s="1">
        <f>SUMPRODUCT('Logistic Regression'!B$2:T$2,TestSet!A389:S389)+'Logistic Regression'!U$2</f>
        <v>-6.003261359776018</v>
      </c>
      <c r="X389" s="70">
        <f t="shared" si="6"/>
        <v>2.4645920210106822E-3</v>
      </c>
    </row>
    <row r="390" spans="1:24">
      <c r="A390" s="13">
        <v>0</v>
      </c>
      <c r="B390" s="13">
        <v>1</v>
      </c>
      <c r="C390" s="13">
        <v>1</v>
      </c>
      <c r="D390" s="13">
        <v>0</v>
      </c>
      <c r="E390" s="13">
        <v>0</v>
      </c>
      <c r="F390" s="13">
        <v>1</v>
      </c>
      <c r="G390" s="13">
        <v>1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1</v>
      </c>
      <c r="P390" s="13">
        <v>0</v>
      </c>
      <c r="Q390" s="13">
        <v>0</v>
      </c>
      <c r="R390" s="13">
        <v>0</v>
      </c>
      <c r="S390" s="13">
        <v>0</v>
      </c>
      <c r="T390" s="13"/>
      <c r="U390" s="14">
        <v>0</v>
      </c>
      <c r="V390" s="27">
        <f>SUMPRODUCT('Linear Model'!B$2:T$2,TestSet!A390:S390)+'Linear Model'!U$2</f>
        <v>-0.24175289219692153</v>
      </c>
      <c r="W390" s="1">
        <f>SUMPRODUCT('Logistic Regression'!B$2:T$2,TestSet!A390:S390)+'Logistic Regression'!U$2</f>
        <v>-6.2803232068032058</v>
      </c>
      <c r="X390" s="70">
        <f t="shared" si="6"/>
        <v>1.8692943906896328E-3</v>
      </c>
    </row>
    <row r="391" spans="1:24">
      <c r="A391" s="13">
        <v>0</v>
      </c>
      <c r="B391" s="13">
        <v>1</v>
      </c>
      <c r="C391" s="13">
        <v>1</v>
      </c>
      <c r="D391" s="13">
        <v>0</v>
      </c>
      <c r="E391" s="13">
        <v>0</v>
      </c>
      <c r="F391" s="13">
        <v>1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/>
      <c r="U391" s="14">
        <v>0</v>
      </c>
      <c r="V391" s="27">
        <f>SUMPRODUCT('Linear Model'!B$2:T$2,TestSet!A391:S391)+'Linear Model'!U$2</f>
        <v>0.15538790723637042</v>
      </c>
      <c r="W391" s="1">
        <f>SUMPRODUCT('Logistic Regression'!B$2:T$2,TestSet!A391:S391)+'Logistic Regression'!U$2</f>
        <v>-2.8095041674844694</v>
      </c>
      <c r="X391" s="70">
        <f t="shared" si="6"/>
        <v>5.6812744184282858E-2</v>
      </c>
    </row>
    <row r="392" spans="1:24">
      <c r="A392" s="13">
        <v>0</v>
      </c>
      <c r="B392" s="13">
        <v>0</v>
      </c>
      <c r="C392" s="13">
        <v>1</v>
      </c>
      <c r="D392" s="13">
        <v>0</v>
      </c>
      <c r="E392" s="13">
        <v>0</v>
      </c>
      <c r="F392" s="13">
        <v>0</v>
      </c>
      <c r="G392" s="13">
        <v>1</v>
      </c>
      <c r="H392" s="13">
        <v>0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/>
      <c r="U392" s="14">
        <v>0</v>
      </c>
      <c r="V392" s="27">
        <f>SUMPRODUCT('Linear Model'!B$2:T$2,TestSet!A392:S392)+'Linear Model'!U$2</f>
        <v>0.21822313477422706</v>
      </c>
      <c r="W392" s="1">
        <f>SUMPRODUCT('Logistic Regression'!B$2:T$2,TestSet!A392:S392)+'Logistic Regression'!U$2</f>
        <v>-2.4174135397273844</v>
      </c>
      <c r="X392" s="70">
        <f t="shared" si="6"/>
        <v>8.1854428914584748E-2</v>
      </c>
    </row>
    <row r="393" spans="1:24">
      <c r="A393" s="13">
        <v>1</v>
      </c>
      <c r="B393" s="13">
        <v>0</v>
      </c>
      <c r="C393" s="13">
        <v>0</v>
      </c>
      <c r="D393" s="13">
        <v>1</v>
      </c>
      <c r="E393" s="13">
        <v>0</v>
      </c>
      <c r="F393" s="13">
        <v>0</v>
      </c>
      <c r="G393" s="13">
        <v>1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/>
      <c r="U393" s="14">
        <v>0</v>
      </c>
      <c r="V393" s="27">
        <f>SUMPRODUCT('Linear Model'!B$2:T$2,TestSet!A393:S393)+'Linear Model'!U$2</f>
        <v>0.13454554228208027</v>
      </c>
      <c r="W393" s="1">
        <f>SUMPRODUCT('Logistic Regression'!B$2:T$2,TestSet!A393:S393)+'Logistic Regression'!U$2</f>
        <v>-2.8212867796967367</v>
      </c>
      <c r="X393" s="70">
        <f t="shared" si="6"/>
        <v>5.6184659310777332E-2</v>
      </c>
    </row>
    <row r="394" spans="1:24">
      <c r="A394" s="13">
        <v>0</v>
      </c>
      <c r="B394" s="13">
        <v>0</v>
      </c>
      <c r="C394" s="13">
        <v>0</v>
      </c>
      <c r="D394" s="13">
        <v>1</v>
      </c>
      <c r="E394" s="13">
        <v>0</v>
      </c>
      <c r="F394" s="13">
        <v>0</v>
      </c>
      <c r="G394" s="13">
        <v>1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1</v>
      </c>
      <c r="P394" s="13">
        <v>0</v>
      </c>
      <c r="Q394" s="13">
        <v>0</v>
      </c>
      <c r="R394" s="13">
        <v>1</v>
      </c>
      <c r="S394" s="13">
        <v>0</v>
      </c>
      <c r="T394" s="13"/>
      <c r="U394" s="14">
        <v>0</v>
      </c>
      <c r="V394" s="27">
        <f>SUMPRODUCT('Linear Model'!B$2:T$2,TestSet!A394:S394)+'Linear Model'!U$2</f>
        <v>-0.13367634243883286</v>
      </c>
      <c r="W394" s="1">
        <f>SUMPRODUCT('Logistic Regression'!B$2:T$2,TestSet!A394:S394)+'Logistic Regression'!U$2</f>
        <v>-5.2501079235401482</v>
      </c>
      <c r="X394" s="70">
        <f t="shared" si="6"/>
        <v>5.2195652899241426E-3</v>
      </c>
    </row>
    <row r="395" spans="1:24">
      <c r="A395" s="13">
        <v>1</v>
      </c>
      <c r="B395" s="13">
        <v>0</v>
      </c>
      <c r="C395" s="13">
        <v>0</v>
      </c>
      <c r="D395" s="13">
        <v>0</v>
      </c>
      <c r="E395" s="13">
        <v>0</v>
      </c>
      <c r="F395" s="13">
        <v>1</v>
      </c>
      <c r="G395" s="13">
        <v>0</v>
      </c>
      <c r="H395" s="13">
        <v>0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1</v>
      </c>
      <c r="P395" s="13">
        <v>0</v>
      </c>
      <c r="Q395" s="13">
        <v>0</v>
      </c>
      <c r="R395" s="13">
        <v>0</v>
      </c>
      <c r="S395" s="13">
        <v>0</v>
      </c>
      <c r="T395" s="13"/>
      <c r="U395" s="14">
        <v>0</v>
      </c>
      <c r="V395" s="27">
        <f>SUMPRODUCT('Linear Model'!B$2:T$2,TestSet!A395:S395)+'Linear Model'!U$2</f>
        <v>-4.7243704267510345E-2</v>
      </c>
      <c r="W395" s="1">
        <f>SUMPRODUCT('Logistic Regression'!B$2:T$2,TestSet!A395:S395)+'Logistic Regression'!U$2</f>
        <v>-4.5571599706224983</v>
      </c>
      <c r="X395" s="70">
        <f t="shared" si="6"/>
        <v>1.0382878503169534E-2</v>
      </c>
    </row>
    <row r="396" spans="1:24">
      <c r="A396" s="13">
        <v>0</v>
      </c>
      <c r="B396" s="13">
        <v>1</v>
      </c>
      <c r="C396" s="13">
        <v>0</v>
      </c>
      <c r="D396" s="13">
        <v>0</v>
      </c>
      <c r="E396" s="13">
        <v>0</v>
      </c>
      <c r="F396" s="13">
        <v>0</v>
      </c>
      <c r="G396" s="13">
        <v>1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/>
      <c r="U396" s="14">
        <v>0</v>
      </c>
      <c r="V396" s="27">
        <f>SUMPRODUCT('Linear Model'!B$2:T$2,TestSet!A396:S396)+'Linear Model'!U$2</f>
        <v>0.21933237159854946</v>
      </c>
      <c r="W396" s="1">
        <f>SUMPRODUCT('Logistic Regression'!B$2:T$2,TestSet!A396:S396)+'Logistic Regression'!U$2</f>
        <v>-2.3938194845604954</v>
      </c>
      <c r="X396" s="70">
        <f t="shared" si="6"/>
        <v>8.3645207475164976E-2</v>
      </c>
    </row>
    <row r="397" spans="1:24">
      <c r="A397" s="13">
        <v>1</v>
      </c>
      <c r="B397" s="13">
        <v>0</v>
      </c>
      <c r="C397" s="13">
        <v>0</v>
      </c>
      <c r="D397" s="13">
        <v>0</v>
      </c>
      <c r="E397" s="13">
        <v>0</v>
      </c>
      <c r="F397" s="13">
        <v>1</v>
      </c>
      <c r="G397" s="13">
        <v>1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/>
      <c r="U397" s="14">
        <v>0</v>
      </c>
      <c r="V397" s="27">
        <f>SUMPRODUCT('Linear Model'!B$2:T$2,TestSet!A397:S397)+'Linear Model'!U$2</f>
        <v>-0.12623825746064399</v>
      </c>
      <c r="W397" s="1">
        <f>SUMPRODUCT('Logistic Regression'!B$2:T$2,TestSet!A397:S397)+'Logistic Regression'!U$2</f>
        <v>-5.1373500159308527</v>
      </c>
      <c r="X397" s="70">
        <f t="shared" si="6"/>
        <v>5.8389396300955734E-3</v>
      </c>
    </row>
    <row r="398" spans="1:24">
      <c r="A398" s="13">
        <v>1</v>
      </c>
      <c r="B398" s="13">
        <v>0</v>
      </c>
      <c r="C398" s="13">
        <v>0</v>
      </c>
      <c r="D398" s="13">
        <v>1</v>
      </c>
      <c r="E398" s="13">
        <v>0</v>
      </c>
      <c r="F398" s="13">
        <v>1</v>
      </c>
      <c r="G398" s="13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1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/>
      <c r="U398" s="14">
        <v>0</v>
      </c>
      <c r="V398" s="27">
        <f>SUMPRODUCT('Linear Model'!B$2:T$2,TestSet!A398:S398)+'Linear Model'!U$2</f>
        <v>0.32845647562037628</v>
      </c>
      <c r="W398" s="1">
        <f>SUMPRODUCT('Logistic Regression'!B$2:T$2,TestSet!A398:S398)+'Logistic Regression'!U$2</f>
        <v>-1.1511425694078832</v>
      </c>
      <c r="X398" s="70">
        <f t="shared" si="6"/>
        <v>0.24028044996663669</v>
      </c>
    </row>
    <row r="399" spans="1:24">
      <c r="A399" s="13">
        <v>1</v>
      </c>
      <c r="B399" s="13">
        <v>0</v>
      </c>
      <c r="C399" s="13">
        <v>0</v>
      </c>
      <c r="D399" s="13">
        <v>0</v>
      </c>
      <c r="E399" s="13">
        <v>0</v>
      </c>
      <c r="F399" s="13">
        <v>0</v>
      </c>
      <c r="G399" s="13">
        <v>0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1</v>
      </c>
      <c r="S399" s="13">
        <v>0</v>
      </c>
      <c r="T399" s="13"/>
      <c r="U399" s="14">
        <v>0</v>
      </c>
      <c r="V399" s="27">
        <f>SUMPRODUCT('Linear Model'!B$2:T$2,TestSet!A399:S399)+'Linear Model'!U$2</f>
        <v>0.17845143713734318</v>
      </c>
      <c r="W399" s="1">
        <f>SUMPRODUCT('Logistic Regression'!B$2:T$2,TestSet!A399:S399)+'Logistic Regression'!U$2</f>
        <v>-2.3838939994750712</v>
      </c>
      <c r="X399" s="70">
        <f t="shared" si="6"/>
        <v>8.4409133542977563E-2</v>
      </c>
    </row>
    <row r="400" spans="1:24">
      <c r="A400" s="13">
        <v>0</v>
      </c>
      <c r="B400" s="13">
        <v>0</v>
      </c>
      <c r="C400" s="13">
        <v>0</v>
      </c>
      <c r="D400" s="13">
        <v>1</v>
      </c>
      <c r="E400" s="13">
        <v>0</v>
      </c>
      <c r="F400" s="13">
        <v>0</v>
      </c>
      <c r="G400" s="13">
        <v>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/>
      <c r="U400" s="14">
        <v>0</v>
      </c>
      <c r="V400" s="27">
        <f>SUMPRODUCT('Linear Model'!B$2:T$2,TestSet!A400:S400)+'Linear Model'!U$2</f>
        <v>0.47092387630830856</v>
      </c>
      <c r="W400" s="1">
        <f>SUMPRODUCT('Logistic Regression'!B$2:T$2,TestSet!A400:S400)+'Logistic Regression'!U$2</f>
        <v>-0.21637908422316726</v>
      </c>
      <c r="X400" s="70">
        <f t="shared" si="6"/>
        <v>0.44611530477663064</v>
      </c>
    </row>
    <row r="401" spans="1:24">
      <c r="A401" s="13">
        <v>0</v>
      </c>
      <c r="B401" s="13">
        <v>1</v>
      </c>
      <c r="C401" s="13">
        <v>1</v>
      </c>
      <c r="D401" s="13">
        <v>0</v>
      </c>
      <c r="E401" s="13">
        <v>0</v>
      </c>
      <c r="F401" s="13">
        <v>0</v>
      </c>
      <c r="G401" s="13">
        <v>0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/>
      <c r="U401" s="14">
        <v>0</v>
      </c>
      <c r="V401" s="27">
        <f>SUMPRODUCT('Linear Model'!B$2:T$2,TestSet!A401:S401)+'Linear Model'!U$2</f>
        <v>0.4294693448349941</v>
      </c>
      <c r="W401" s="1">
        <f>SUMPRODUCT('Logistic Regression'!B$2:T$2,TestSet!A401:S401)+'Logistic Regression'!U$2</f>
        <v>-0.5186428933439885</v>
      </c>
      <c r="X401" s="70">
        <f t="shared" si="6"/>
        <v>0.37316962533031278</v>
      </c>
    </row>
    <row r="402" spans="1:24">
      <c r="A402" s="13">
        <v>1</v>
      </c>
      <c r="B402" s="13">
        <v>0</v>
      </c>
      <c r="C402" s="13">
        <v>0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/>
      <c r="U402" s="14">
        <v>0</v>
      </c>
      <c r="V402" s="27">
        <f>SUMPRODUCT('Linear Model'!B$2:T$2,TestSet!A402:S402)+'Linear Model'!U$2</f>
        <v>0.38591085645119255</v>
      </c>
      <c r="W402" s="1">
        <f>SUMPRODUCT('Logistic Regression'!B$2:T$2,TestSet!A402:S402)+'Logistic Regression'!U$2</f>
        <v>-0.82098419947682633</v>
      </c>
      <c r="X402" s="70">
        <f t="shared" si="6"/>
        <v>0.3055547816078607</v>
      </c>
    </row>
    <row r="403" spans="1:24">
      <c r="A403" s="13">
        <v>1</v>
      </c>
      <c r="B403" s="13">
        <v>0</v>
      </c>
      <c r="C403" s="13">
        <v>0</v>
      </c>
      <c r="D403" s="13">
        <v>1</v>
      </c>
      <c r="E403" s="13">
        <v>0</v>
      </c>
      <c r="F403" s="13">
        <v>0</v>
      </c>
      <c r="G403" s="13">
        <v>1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/>
      <c r="U403" s="14">
        <v>0</v>
      </c>
      <c r="V403" s="27">
        <f>SUMPRODUCT('Linear Model'!B$2:T$2,TestSet!A403:S403)+'Linear Model'!U$2</f>
        <v>0.13454554228208027</v>
      </c>
      <c r="W403" s="1">
        <f>SUMPRODUCT('Logistic Regression'!B$2:T$2,TestSet!A403:S403)+'Logistic Regression'!U$2</f>
        <v>-2.8212867796967367</v>
      </c>
      <c r="X403" s="70">
        <f t="shared" si="6"/>
        <v>5.6184659310777332E-2</v>
      </c>
    </row>
    <row r="404" spans="1:24">
      <c r="A404" s="13">
        <v>0</v>
      </c>
      <c r="B404" s="13">
        <v>0</v>
      </c>
      <c r="C404" s="13">
        <v>1</v>
      </c>
      <c r="D404" s="13">
        <v>0</v>
      </c>
      <c r="E404" s="13">
        <v>0</v>
      </c>
      <c r="F404" s="13">
        <v>0</v>
      </c>
      <c r="G404" s="13">
        <v>0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1</v>
      </c>
      <c r="O404" s="13">
        <v>0</v>
      </c>
      <c r="P404" s="13">
        <v>0</v>
      </c>
      <c r="Q404" s="13">
        <v>0</v>
      </c>
      <c r="R404" s="13">
        <v>1</v>
      </c>
      <c r="S404" s="13">
        <v>0</v>
      </c>
      <c r="T404" s="13"/>
      <c r="U404" s="14">
        <v>0</v>
      </c>
      <c r="V404" s="27">
        <f>SUMPRODUCT('Linear Model'!B$2:T$2,TestSet!A404:S404)+'Linear Model'!U$2</f>
        <v>0.40936459982931067</v>
      </c>
      <c r="W404" s="1">
        <f>SUMPRODUCT('Logistic Regression'!B$2:T$2,TestSet!A404:S404)+'Logistic Regression'!U$2</f>
        <v>-0.64283158263377382</v>
      </c>
      <c r="X404" s="70">
        <f t="shared" si="6"/>
        <v>0.34460673705724254</v>
      </c>
    </row>
    <row r="405" spans="1:24">
      <c r="A405" s="13">
        <v>0</v>
      </c>
      <c r="B405" s="13">
        <v>1</v>
      </c>
      <c r="C405" s="13">
        <v>1</v>
      </c>
      <c r="D405" s="13">
        <v>0</v>
      </c>
      <c r="E405" s="13">
        <v>0</v>
      </c>
      <c r="F405" s="13">
        <v>0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1</v>
      </c>
      <c r="R405" s="13">
        <v>0</v>
      </c>
      <c r="S405" s="13">
        <v>0</v>
      </c>
      <c r="T405" s="13"/>
      <c r="U405" s="14">
        <v>0</v>
      </c>
      <c r="V405" s="27">
        <f>SUMPRODUCT('Linear Model'!B$2:T$2,TestSet!A405:S405)+'Linear Model'!U$2</f>
        <v>0.61725211443754224</v>
      </c>
      <c r="W405" s="1">
        <f>SUMPRODUCT('Logistic Regression'!B$2:T$2,TestSet!A405:S405)+'Logistic Regression'!U$2</f>
        <v>0.86762602632085062</v>
      </c>
      <c r="X405" s="70">
        <f t="shared" si="6"/>
        <v>0.70425148346987587</v>
      </c>
    </row>
    <row r="406" spans="1:24">
      <c r="A406" s="13">
        <v>0</v>
      </c>
      <c r="B406" s="13">
        <v>1</v>
      </c>
      <c r="C406" s="13">
        <v>0</v>
      </c>
      <c r="D406" s="13">
        <v>0</v>
      </c>
      <c r="E406" s="13">
        <v>0</v>
      </c>
      <c r="F406" s="13">
        <v>0</v>
      </c>
      <c r="G406" s="13">
        <v>1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/>
      <c r="U406" s="14">
        <v>0</v>
      </c>
      <c r="V406" s="27">
        <f>SUMPRODUCT('Linear Model'!B$2:T$2,TestSet!A406:S406)+'Linear Model'!U$2</f>
        <v>0.21933237159854946</v>
      </c>
      <c r="W406" s="1">
        <f>SUMPRODUCT('Logistic Regression'!B$2:T$2,TestSet!A406:S406)+'Logistic Regression'!U$2</f>
        <v>-2.3938194845604954</v>
      </c>
      <c r="X406" s="70">
        <f t="shared" si="6"/>
        <v>8.3645207475164976E-2</v>
      </c>
    </row>
    <row r="407" spans="1:24">
      <c r="A407" s="13">
        <v>0</v>
      </c>
      <c r="B407" s="13">
        <v>0</v>
      </c>
      <c r="C407" s="13">
        <v>1</v>
      </c>
      <c r="D407" s="13">
        <v>0</v>
      </c>
      <c r="E407" s="13">
        <v>0</v>
      </c>
      <c r="F407" s="13">
        <v>0</v>
      </c>
      <c r="G407" s="13">
        <v>0</v>
      </c>
      <c r="H407" s="13">
        <v>0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1</v>
      </c>
      <c r="R407" s="13">
        <v>0</v>
      </c>
      <c r="S407" s="13">
        <v>0</v>
      </c>
      <c r="T407" s="13"/>
      <c r="U407" s="14">
        <v>0</v>
      </c>
      <c r="V407" s="27">
        <f>SUMPRODUCT('Linear Model'!B$2:T$2,TestSet!A407:S407)+'Linear Model'!U$2</f>
        <v>0.64407358068998799</v>
      </c>
      <c r="W407" s="1">
        <f>SUMPRODUCT('Logistic Regression'!B$2:T$2,TestSet!A407:S407)+'Logistic Regression'!U$2</f>
        <v>0.99435992225099956</v>
      </c>
      <c r="X407" s="70">
        <f t="shared" si="6"/>
        <v>0.72994822798751924</v>
      </c>
    </row>
    <row r="408" spans="1:24">
      <c r="A408" s="13">
        <v>0</v>
      </c>
      <c r="B408" s="13">
        <v>1</v>
      </c>
      <c r="C408" s="13">
        <v>1</v>
      </c>
      <c r="D408" s="13">
        <v>0</v>
      </c>
      <c r="E408" s="13">
        <v>0</v>
      </c>
      <c r="F408" s="13">
        <v>0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/>
      <c r="U408" s="14">
        <v>0</v>
      </c>
      <c r="V408" s="27">
        <f>SUMPRODUCT('Linear Model'!B$2:T$2,TestSet!A408:S408)+'Linear Model'!U$2</f>
        <v>0.4294693448349941</v>
      </c>
      <c r="W408" s="1">
        <f>SUMPRODUCT('Logistic Regression'!B$2:T$2,TestSet!A408:S408)+'Logistic Regression'!U$2</f>
        <v>-0.5186428933439885</v>
      </c>
      <c r="X408" s="70">
        <f t="shared" si="6"/>
        <v>0.37316962533031278</v>
      </c>
    </row>
    <row r="409" spans="1:24">
      <c r="A409" s="13">
        <v>1</v>
      </c>
      <c r="B409" s="13">
        <v>0</v>
      </c>
      <c r="C409" s="13">
        <v>1</v>
      </c>
      <c r="D409" s="13">
        <v>0</v>
      </c>
      <c r="E409" s="13">
        <v>0</v>
      </c>
      <c r="F409" s="13">
        <v>0</v>
      </c>
      <c r="G409" s="13">
        <v>1</v>
      </c>
      <c r="H409" s="13">
        <v>0</v>
      </c>
      <c r="I409" s="13">
        <v>0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1</v>
      </c>
      <c r="P409" s="13">
        <v>0</v>
      </c>
      <c r="Q409" s="13">
        <v>0</v>
      </c>
      <c r="R409" s="13">
        <v>1</v>
      </c>
      <c r="S409" s="13">
        <v>0</v>
      </c>
      <c r="T409" s="13"/>
      <c r="U409" s="14">
        <v>0</v>
      </c>
      <c r="V409" s="27">
        <f>SUMPRODUCT('Linear Model'!B$2:T$2,TestSet!A409:S409)+'Linear Model'!U$2</f>
        <v>-0.24662006537271697</v>
      </c>
      <c r="W409" s="1">
        <f>SUMPRODUCT('Logistic Regression'!B$2:T$2,TestSet!A409:S409)+'Logistic Regression'!U$2</f>
        <v>-6.005040989890845</v>
      </c>
      <c r="X409" s="70">
        <f t="shared" si="6"/>
        <v>2.4602206403840517E-3</v>
      </c>
    </row>
    <row r="410" spans="1:24">
      <c r="A410" s="13">
        <v>1</v>
      </c>
      <c r="B410" s="13">
        <v>0</v>
      </c>
      <c r="C410" s="13">
        <v>1</v>
      </c>
      <c r="D410" s="13">
        <v>0</v>
      </c>
      <c r="E410" s="13">
        <v>0</v>
      </c>
      <c r="F410" s="13">
        <v>0</v>
      </c>
      <c r="G410" s="13">
        <v>0</v>
      </c>
      <c r="H410" s="13">
        <v>0</v>
      </c>
      <c r="I410" s="13">
        <v>0</v>
      </c>
      <c r="J410" s="13">
        <v>0</v>
      </c>
      <c r="K410" s="13">
        <v>0</v>
      </c>
      <c r="L410" s="13">
        <v>0</v>
      </c>
      <c r="M410" s="13">
        <v>0</v>
      </c>
      <c r="N410" s="13">
        <v>1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/>
      <c r="U410" s="14">
        <v>0</v>
      </c>
      <c r="V410" s="27">
        <f>SUMPRODUCT('Linear Model'!B$2:T$2,TestSet!A410:S410)+'Linear Model'!U$2</f>
        <v>0.51851336143014459</v>
      </c>
      <c r="W410" s="1">
        <f>SUMPRODUCT('Logistic Regression'!B$2:T$2,TestSet!A410:S410)+'Logistic Regression'!U$2</f>
        <v>0.34067506420444621</v>
      </c>
      <c r="X410" s="70">
        <f t="shared" si="6"/>
        <v>0.58435449477622825</v>
      </c>
    </row>
    <row r="411" spans="1:24">
      <c r="A411" s="13">
        <v>0</v>
      </c>
      <c r="B411" s="13">
        <v>1</v>
      </c>
      <c r="C411" s="13">
        <v>1</v>
      </c>
      <c r="D411" s="13">
        <v>0</v>
      </c>
      <c r="E411" s="13">
        <v>0</v>
      </c>
      <c r="F411" s="13">
        <v>1</v>
      </c>
      <c r="G411" s="13">
        <v>0</v>
      </c>
      <c r="H411" s="13">
        <v>0</v>
      </c>
      <c r="I411" s="13">
        <v>0</v>
      </c>
      <c r="J411" s="13">
        <v>0</v>
      </c>
      <c r="K411" s="13">
        <v>0</v>
      </c>
      <c r="L411" s="13">
        <v>0</v>
      </c>
      <c r="M411" s="13">
        <v>0</v>
      </c>
      <c r="N411" s="13">
        <v>0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/>
      <c r="U411" s="14">
        <v>0</v>
      </c>
      <c r="V411" s="27">
        <f>SUMPRODUCT('Linear Model'!B$2:T$2,TestSet!A411:S411)+'Linear Model'!U$2</f>
        <v>0.15538790723637042</v>
      </c>
      <c r="W411" s="1">
        <f>SUMPRODUCT('Logistic Regression'!B$2:T$2,TestSet!A411:S411)+'Logistic Regression'!U$2</f>
        <v>-2.8095041674844694</v>
      </c>
      <c r="X411" s="70">
        <f t="shared" si="6"/>
        <v>5.6812744184282858E-2</v>
      </c>
    </row>
    <row r="412" spans="1:24">
      <c r="A412" s="13">
        <v>0</v>
      </c>
      <c r="B412" s="13">
        <v>0</v>
      </c>
      <c r="C412" s="13">
        <v>1</v>
      </c>
      <c r="D412" s="13">
        <v>0</v>
      </c>
      <c r="E412" s="13">
        <v>0</v>
      </c>
      <c r="F412" s="13">
        <v>0</v>
      </c>
      <c r="G412" s="13">
        <v>0</v>
      </c>
      <c r="H412" s="13">
        <v>0</v>
      </c>
      <c r="I412" s="13">
        <v>0</v>
      </c>
      <c r="J412" s="13">
        <v>0</v>
      </c>
      <c r="K412" s="13">
        <v>0</v>
      </c>
      <c r="L412" s="13">
        <v>0</v>
      </c>
      <c r="M412" s="13">
        <v>0</v>
      </c>
      <c r="N412" s="13">
        <v>1</v>
      </c>
      <c r="O412" s="13">
        <v>1</v>
      </c>
      <c r="P412" s="13">
        <v>0</v>
      </c>
      <c r="Q412" s="13">
        <v>0</v>
      </c>
      <c r="R412" s="13">
        <v>1</v>
      </c>
      <c r="S412" s="13">
        <v>0</v>
      </c>
      <c r="T412" s="13"/>
      <c r="U412" s="14">
        <v>0</v>
      </c>
      <c r="V412" s="27">
        <f>SUMPRODUCT('Linear Model'!B$2:T$2,TestSet!A412:S412)+'Linear Model'!U$2</f>
        <v>0.25029147670923152</v>
      </c>
      <c r="W412" s="1">
        <f>SUMPRODUCT('Logistic Regression'!B$2:T$2,TestSet!A412:S412)+'Logistic Regression'!U$2</f>
        <v>-2.0881460796389644</v>
      </c>
      <c r="X412" s="70">
        <f t="shared" si="6"/>
        <v>0.11025430942601892</v>
      </c>
    </row>
    <row r="413" spans="1:24">
      <c r="A413" s="13">
        <v>1</v>
      </c>
      <c r="B413" s="13">
        <v>0</v>
      </c>
      <c r="C413" s="13">
        <v>0</v>
      </c>
      <c r="D413" s="13">
        <v>0</v>
      </c>
      <c r="E413" s="13">
        <v>0</v>
      </c>
      <c r="F413" s="13">
        <v>0</v>
      </c>
      <c r="G413" s="13">
        <v>0</v>
      </c>
      <c r="H413" s="13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0</v>
      </c>
      <c r="T413" s="13"/>
      <c r="U413" s="14">
        <v>0</v>
      </c>
      <c r="V413" s="27">
        <f>SUMPRODUCT('Linear Model'!B$2:T$2,TestSet!A413:S413)+'Linear Model'!U$2</f>
        <v>0.38591085645119255</v>
      </c>
      <c r="W413" s="1">
        <f>SUMPRODUCT('Logistic Regression'!B$2:T$2,TestSet!A413:S413)+'Logistic Regression'!U$2</f>
        <v>-0.82098419947682633</v>
      </c>
      <c r="X413" s="70">
        <f t="shared" si="6"/>
        <v>0.3055547816078607</v>
      </c>
    </row>
    <row r="414" spans="1:24">
      <c r="A414" s="13">
        <v>0</v>
      </c>
      <c r="B414" s="13">
        <v>1</v>
      </c>
      <c r="C414" s="13">
        <v>0</v>
      </c>
      <c r="D414" s="13">
        <v>0</v>
      </c>
      <c r="E414" s="13">
        <v>0</v>
      </c>
      <c r="F414" s="13">
        <v>0</v>
      </c>
      <c r="G414" s="13">
        <v>0</v>
      </c>
      <c r="H414" s="13">
        <v>0</v>
      </c>
      <c r="I414" s="13">
        <v>0</v>
      </c>
      <c r="J414" s="13">
        <v>0</v>
      </c>
      <c r="K414" s="13">
        <v>0</v>
      </c>
      <c r="L414" s="13">
        <v>0</v>
      </c>
      <c r="M414" s="13">
        <v>0</v>
      </c>
      <c r="N414" s="13">
        <v>0</v>
      </c>
      <c r="O414" s="13">
        <v>0</v>
      </c>
      <c r="P414" s="13">
        <v>0</v>
      </c>
      <c r="Q414" s="13">
        <v>1</v>
      </c>
      <c r="R414" s="13">
        <v>0</v>
      </c>
      <c r="S414" s="13">
        <v>0</v>
      </c>
      <c r="T414" s="13"/>
      <c r="U414" s="14">
        <v>0</v>
      </c>
      <c r="V414" s="27">
        <f>SUMPRODUCT('Linear Model'!B$2:T$2,TestSet!A414:S414)+'Linear Model'!U$2</f>
        <v>0.64518281751431039</v>
      </c>
      <c r="W414" s="1">
        <f>SUMPRODUCT('Logistic Regression'!B$2:T$2,TestSet!A414:S414)+'Logistic Regression'!U$2</f>
        <v>1.0179539774178885</v>
      </c>
      <c r="X414" s="70">
        <f t="shared" si="6"/>
        <v>0.73457386751545861</v>
      </c>
    </row>
    <row r="415" spans="1:24">
      <c r="A415" s="13">
        <v>0</v>
      </c>
      <c r="B415" s="13">
        <v>1</v>
      </c>
      <c r="C415" s="13">
        <v>1</v>
      </c>
      <c r="D415" s="13">
        <v>0</v>
      </c>
      <c r="E415" s="13">
        <v>0</v>
      </c>
      <c r="F415" s="13">
        <v>0</v>
      </c>
      <c r="G415" s="13">
        <v>0</v>
      </c>
      <c r="H415" s="13">
        <v>0</v>
      </c>
      <c r="I415" s="13">
        <v>0</v>
      </c>
      <c r="J415" s="13">
        <v>0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/>
      <c r="U415" s="14">
        <v>0</v>
      </c>
      <c r="V415" s="27">
        <f>SUMPRODUCT('Linear Model'!B$2:T$2,TestSet!A415:S415)+'Linear Model'!U$2</f>
        <v>0.4294693448349941</v>
      </c>
      <c r="W415" s="1">
        <f>SUMPRODUCT('Logistic Regression'!B$2:T$2,TestSet!A415:S415)+'Logistic Regression'!U$2</f>
        <v>-0.5186428933439885</v>
      </c>
      <c r="X415" s="70">
        <f t="shared" si="6"/>
        <v>0.37316962533031278</v>
      </c>
    </row>
    <row r="416" spans="1:24">
      <c r="A416" s="13">
        <v>1</v>
      </c>
      <c r="B416" s="13">
        <v>0</v>
      </c>
      <c r="C416" s="13">
        <v>0</v>
      </c>
      <c r="D416" s="13">
        <v>1</v>
      </c>
      <c r="E416" s="13">
        <v>0</v>
      </c>
      <c r="F416" s="13">
        <v>1</v>
      </c>
      <c r="G416" s="13">
        <v>0</v>
      </c>
      <c r="H416" s="13">
        <v>0</v>
      </c>
      <c r="I416" s="13">
        <v>0</v>
      </c>
      <c r="J416" s="13">
        <v>0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1</v>
      </c>
      <c r="S416" s="13">
        <v>1</v>
      </c>
      <c r="T416" s="13"/>
      <c r="U416" s="14">
        <v>0</v>
      </c>
      <c r="V416" s="27">
        <f>SUMPRODUCT('Linear Model'!B$2:T$2,TestSet!A416:S416)+'Linear Model'!U$2</f>
        <v>0.13098089247133315</v>
      </c>
      <c r="W416" s="1">
        <f>SUMPRODUCT('Logistic Regression'!B$2:T$2,TestSet!A416:S416)+'Logistic Regression'!U$2</f>
        <v>-2.5710006616712975</v>
      </c>
      <c r="X416" s="70">
        <f t="shared" si="6"/>
        <v>7.1028248839295968E-2</v>
      </c>
    </row>
    <row r="417" spans="1:24">
      <c r="A417" s="13">
        <v>0</v>
      </c>
      <c r="B417" s="13">
        <v>0</v>
      </c>
      <c r="C417" s="13">
        <v>1</v>
      </c>
      <c r="D417" s="13">
        <v>0</v>
      </c>
      <c r="E417" s="13">
        <v>0</v>
      </c>
      <c r="F417" s="13">
        <v>0</v>
      </c>
      <c r="G417" s="13">
        <v>1</v>
      </c>
      <c r="H417" s="13">
        <v>0</v>
      </c>
      <c r="I417" s="13">
        <v>0</v>
      </c>
      <c r="J417" s="13">
        <v>0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/>
      <c r="U417" s="14">
        <v>0</v>
      </c>
      <c r="V417" s="27">
        <f>SUMPRODUCT('Linear Model'!B$2:T$2,TestSet!A417:S417)+'Linear Model'!U$2</f>
        <v>0.21822313477422706</v>
      </c>
      <c r="W417" s="1">
        <f>SUMPRODUCT('Logistic Regression'!B$2:T$2,TestSet!A417:S417)+'Logistic Regression'!U$2</f>
        <v>-2.4174135397273844</v>
      </c>
      <c r="X417" s="70">
        <f t="shared" si="6"/>
        <v>8.1854428914584748E-2</v>
      </c>
    </row>
    <row r="418" spans="1:24">
      <c r="A418" s="13">
        <v>0</v>
      </c>
      <c r="B418" s="13">
        <v>1</v>
      </c>
      <c r="C418" s="13">
        <v>0</v>
      </c>
      <c r="D418" s="13">
        <v>1</v>
      </c>
      <c r="E418" s="13">
        <v>0</v>
      </c>
      <c r="F418" s="13">
        <v>1</v>
      </c>
      <c r="G418" s="13">
        <v>0</v>
      </c>
      <c r="H418" s="13">
        <v>0</v>
      </c>
      <c r="I418" s="13">
        <v>0</v>
      </c>
      <c r="J418" s="13">
        <v>0</v>
      </c>
      <c r="K418" s="13">
        <v>0</v>
      </c>
      <c r="L418" s="13">
        <v>0</v>
      </c>
      <c r="M418" s="13">
        <v>0</v>
      </c>
      <c r="N418" s="13">
        <v>0</v>
      </c>
      <c r="O418" s="13">
        <v>1</v>
      </c>
      <c r="P418" s="13">
        <v>0</v>
      </c>
      <c r="Q418" s="13">
        <v>0</v>
      </c>
      <c r="R418" s="13">
        <v>0</v>
      </c>
      <c r="S418" s="13">
        <v>0</v>
      </c>
      <c r="T418" s="13"/>
      <c r="U418" s="14">
        <v>0</v>
      </c>
      <c r="V418" s="27">
        <f>SUMPRODUCT('Linear Model'!B$2:T$2,TestSet!A418:S418)+'Linear Model'!U$2</f>
        <v>1.0947849337159976E-2</v>
      </c>
      <c r="W418" s="1">
        <f>SUMPRODUCT('Logistic Regression'!B$2:T$2,TestSet!A418:S418)+'Logistic Regression'!U$2</f>
        <v>-4.0792887512989884</v>
      </c>
      <c r="X418" s="70">
        <f t="shared" si="6"/>
        <v>1.6637988966394266E-2</v>
      </c>
    </row>
    <row r="419" spans="1:24">
      <c r="A419" s="13">
        <v>1</v>
      </c>
      <c r="B419" s="13">
        <v>0</v>
      </c>
      <c r="C419" s="13">
        <v>1</v>
      </c>
      <c r="D419" s="13">
        <v>0</v>
      </c>
      <c r="E419" s="13">
        <v>0</v>
      </c>
      <c r="F419" s="13">
        <v>1</v>
      </c>
      <c r="G419" s="13">
        <v>0</v>
      </c>
      <c r="H419" s="13">
        <v>0</v>
      </c>
      <c r="I419" s="13">
        <v>0</v>
      </c>
      <c r="J419" s="13">
        <v>0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1</v>
      </c>
      <c r="S419" s="13">
        <v>0</v>
      </c>
      <c r="T419" s="13"/>
      <c r="U419" s="14">
        <v>0</v>
      </c>
      <c r="V419" s="27">
        <f>SUMPRODUCT('Linear Model'!B$2:T$2,TestSet!A419:S419)+'Linear Model'!U$2</f>
        <v>-0.12356070353804871</v>
      </c>
      <c r="W419" s="1">
        <f>SUMPRODUCT('Logistic Regression'!B$2:T$2,TestSet!A419:S419)+'Logistic Regression'!U$2</f>
        <v>-4.8250832247125901</v>
      </c>
      <c r="X419" s="70">
        <f t="shared" si="6"/>
        <v>7.9619839161791332E-3</v>
      </c>
    </row>
    <row r="420" spans="1:24">
      <c r="A420" s="13">
        <v>1</v>
      </c>
      <c r="B420" s="13">
        <v>0</v>
      </c>
      <c r="C420" s="13">
        <v>0</v>
      </c>
      <c r="D420" s="13">
        <v>0</v>
      </c>
      <c r="E420" s="13">
        <v>0</v>
      </c>
      <c r="F420" s="13">
        <v>0</v>
      </c>
      <c r="G420" s="13">
        <v>1</v>
      </c>
      <c r="H420" s="13">
        <v>0</v>
      </c>
      <c r="I420" s="13">
        <v>0</v>
      </c>
      <c r="J420" s="13">
        <v>0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/>
      <c r="U420" s="14">
        <v>0</v>
      </c>
      <c r="V420" s="27">
        <f>SUMPRODUCT('Linear Model'!B$2:T$2,TestSet!A420:S420)+'Linear Model'!U$2</f>
        <v>0.1478431801379797</v>
      </c>
      <c r="W420" s="1">
        <f>SUMPRODUCT('Logistic Regression'!B$2:T$2,TestSet!A420:S420)+'Logistic Regression'!U$2</f>
        <v>-2.8464887417903713</v>
      </c>
      <c r="X420" s="70">
        <f t="shared" si="6"/>
        <v>5.486310267299753E-2</v>
      </c>
    </row>
    <row r="421" spans="1:24">
      <c r="A421" s="13">
        <v>0</v>
      </c>
      <c r="B421" s="13">
        <v>1</v>
      </c>
      <c r="C421" s="13">
        <v>0</v>
      </c>
      <c r="D421" s="13">
        <v>1</v>
      </c>
      <c r="E421" s="13">
        <v>0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/>
      <c r="U421" s="14">
        <v>0</v>
      </c>
      <c r="V421" s="27">
        <f>SUMPRODUCT('Linear Model'!B$2:T$2,TestSet!A421:S421)+'Linear Model'!U$2</f>
        <v>0.44410241005586282</v>
      </c>
      <c r="W421" s="1">
        <f>SUMPRODUCT('Logistic Regression'!B$2:T$2,TestSet!A421:S421)+'Logistic Regression'!U$2</f>
        <v>-0.34311298015331626</v>
      </c>
      <c r="X421" s="70">
        <f t="shared" si="6"/>
        <v>0.41505349570771527</v>
      </c>
    </row>
    <row r="422" spans="1:24">
      <c r="A422" s="13">
        <v>1</v>
      </c>
      <c r="B422" s="13">
        <v>0</v>
      </c>
      <c r="C422" s="13">
        <v>0</v>
      </c>
      <c r="D422" s="13">
        <v>0</v>
      </c>
      <c r="E422" s="13">
        <v>0</v>
      </c>
      <c r="F422" s="13">
        <v>0</v>
      </c>
      <c r="G422" s="13">
        <v>0</v>
      </c>
      <c r="H422" s="13">
        <v>0</v>
      </c>
      <c r="I422" s="13">
        <v>0</v>
      </c>
      <c r="J422" s="13">
        <v>0</v>
      </c>
      <c r="K422" s="13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/>
      <c r="U422" s="14">
        <v>0</v>
      </c>
      <c r="V422" s="27">
        <f>SUMPRODUCT('Linear Model'!B$2:T$2,TestSet!A422:S422)+'Linear Model'!U$2</f>
        <v>0.38591085645119255</v>
      </c>
      <c r="W422" s="1">
        <f>SUMPRODUCT('Logistic Regression'!B$2:T$2,TestSet!A422:S422)+'Logistic Regression'!U$2</f>
        <v>-0.82098419947682633</v>
      </c>
      <c r="X422" s="70">
        <f t="shared" si="6"/>
        <v>0.3055547816078607</v>
      </c>
    </row>
    <row r="423" spans="1:24">
      <c r="A423" s="13">
        <v>0</v>
      </c>
      <c r="B423" s="13">
        <v>1</v>
      </c>
      <c r="C423" s="13">
        <v>0</v>
      </c>
      <c r="D423" s="13">
        <v>0</v>
      </c>
      <c r="E423" s="13">
        <v>0</v>
      </c>
      <c r="F423" s="13">
        <v>0</v>
      </c>
      <c r="G423" s="13">
        <v>0</v>
      </c>
      <c r="H423" s="13">
        <v>0</v>
      </c>
      <c r="I423" s="13">
        <v>0</v>
      </c>
      <c r="J423" s="13">
        <v>0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  <c r="S423" s="13">
        <v>1</v>
      </c>
      <c r="T423" s="13"/>
      <c r="U423" s="14">
        <v>0</v>
      </c>
      <c r="V423" s="27">
        <f>SUMPRODUCT('Linear Model'!B$2:T$2,TestSet!A423:S423)+'Linear Model'!U$2</f>
        <v>0.69730857870027541</v>
      </c>
      <c r="W423" s="1">
        <f>SUMPRODUCT('Logistic Regression'!B$2:T$2,TestSet!A423:S423)+'Logistic Regression'!U$2</f>
        <v>1.7102377076036701</v>
      </c>
      <c r="X423" s="70">
        <f t="shared" si="6"/>
        <v>0.84686711346076859</v>
      </c>
    </row>
    <row r="424" spans="1:24">
      <c r="A424" s="13">
        <v>1</v>
      </c>
      <c r="B424" s="13">
        <v>0</v>
      </c>
      <c r="C424" s="13">
        <v>0</v>
      </c>
      <c r="D424" s="13">
        <v>0</v>
      </c>
      <c r="E424" s="13">
        <v>0</v>
      </c>
      <c r="F424" s="13">
        <v>0</v>
      </c>
      <c r="G424" s="13">
        <v>0</v>
      </c>
      <c r="H424" s="13">
        <v>0</v>
      </c>
      <c r="I424" s="13">
        <v>0</v>
      </c>
      <c r="J424" s="13">
        <v>0</v>
      </c>
      <c r="K424" s="13">
        <v>0</v>
      </c>
      <c r="L424" s="13">
        <v>1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/>
      <c r="U424" s="14">
        <v>0</v>
      </c>
      <c r="V424" s="27">
        <f>SUMPRODUCT('Linear Model'!B$2:T$2,TestSet!A424:S424)+'Linear Model'!U$2</f>
        <v>0.6158355510748994</v>
      </c>
      <c r="W424" s="1">
        <f>SUMPRODUCT('Logistic Regression'!B$2:T$2,TestSet!A424:S424)+'Logistic Regression'!U$2</f>
        <v>1.1145167426389637</v>
      </c>
      <c r="X424" s="70">
        <f t="shared" si="6"/>
        <v>0.75297021260735819</v>
      </c>
    </row>
    <row r="425" spans="1:24">
      <c r="A425" s="13">
        <v>0</v>
      </c>
      <c r="B425" s="13">
        <v>1</v>
      </c>
      <c r="C425" s="13">
        <v>0</v>
      </c>
      <c r="D425" s="13">
        <v>1</v>
      </c>
      <c r="E425" s="13">
        <v>0</v>
      </c>
      <c r="F425" s="13">
        <v>0</v>
      </c>
      <c r="G425" s="13">
        <v>0</v>
      </c>
      <c r="H425" s="13">
        <v>0</v>
      </c>
      <c r="I425" s="13">
        <v>0</v>
      </c>
      <c r="J425" s="13">
        <v>0</v>
      </c>
      <c r="K425" s="13">
        <v>0</v>
      </c>
      <c r="L425" s="13">
        <v>0</v>
      </c>
      <c r="M425" s="13">
        <v>0</v>
      </c>
      <c r="N425" s="13">
        <v>0</v>
      </c>
      <c r="O425" s="13">
        <v>1</v>
      </c>
      <c r="P425" s="13">
        <v>0</v>
      </c>
      <c r="Q425" s="13">
        <v>0</v>
      </c>
      <c r="R425" s="13">
        <v>1</v>
      </c>
      <c r="S425" s="13">
        <v>0</v>
      </c>
      <c r="T425" s="13"/>
      <c r="U425" s="14">
        <v>0</v>
      </c>
      <c r="V425" s="27">
        <f>SUMPRODUCT('Linear Model'!B$2:T$2,TestSet!A425:S425)+'Linear Model'!U$2</f>
        <v>7.7569867621934296E-2</v>
      </c>
      <c r="W425" s="1">
        <f>SUMPRODUCT('Logistic Regression'!B$2:T$2,TestSet!A425:S425)+'Logistic Regression'!U$2</f>
        <v>-3.3513372771567513</v>
      </c>
      <c r="X425" s="70">
        <f t="shared" si="6"/>
        <v>3.3851400589135064E-2</v>
      </c>
    </row>
    <row r="426" spans="1:24">
      <c r="A426" s="13">
        <v>1</v>
      </c>
      <c r="B426" s="13">
        <v>0</v>
      </c>
      <c r="C426" s="13">
        <v>1</v>
      </c>
      <c r="D426" s="13">
        <v>0</v>
      </c>
      <c r="E426" s="13">
        <v>0</v>
      </c>
      <c r="F426" s="13">
        <v>0</v>
      </c>
      <c r="G426" s="13">
        <v>1</v>
      </c>
      <c r="H426" s="13">
        <v>0</v>
      </c>
      <c r="I426" s="13">
        <v>0</v>
      </c>
      <c r="J426" s="13">
        <v>0</v>
      </c>
      <c r="K426" s="13">
        <v>0</v>
      </c>
      <c r="L426" s="13">
        <v>0</v>
      </c>
      <c r="M426" s="13">
        <v>0</v>
      </c>
      <c r="N426" s="13">
        <v>0</v>
      </c>
      <c r="O426" s="13">
        <v>1</v>
      </c>
      <c r="P426" s="13">
        <v>0</v>
      </c>
      <c r="Q426" s="13">
        <v>0</v>
      </c>
      <c r="R426" s="13">
        <v>0</v>
      </c>
      <c r="S426" s="13">
        <v>0</v>
      </c>
      <c r="T426" s="13"/>
      <c r="U426" s="14">
        <v>0</v>
      </c>
      <c r="V426" s="27">
        <f>SUMPRODUCT('Linear Model'!B$2:T$2,TestSet!A426:S426)+'Linear Model'!U$2</f>
        <v>-3.9160646058867599E-2</v>
      </c>
      <c r="W426" s="1">
        <f>SUMPRODUCT('Logistic Regression'!B$2:T$2,TestSet!A426:S426)+'Logistic Regression'!U$2</f>
        <v>-4.4421311898926001</v>
      </c>
      <c r="X426" s="70">
        <f t="shared" si="6"/>
        <v>1.1633885463802182E-2</v>
      </c>
    </row>
    <row r="427" spans="1:24">
      <c r="A427" s="13">
        <v>0</v>
      </c>
      <c r="B427" s="13">
        <v>0</v>
      </c>
      <c r="C427" s="13">
        <v>0</v>
      </c>
      <c r="D427" s="13">
        <v>0</v>
      </c>
      <c r="E427" s="13">
        <v>0</v>
      </c>
      <c r="F427" s="13">
        <v>0</v>
      </c>
      <c r="G427" s="13">
        <v>0</v>
      </c>
      <c r="H427" s="13">
        <v>0</v>
      </c>
      <c r="I427" s="13">
        <v>0</v>
      </c>
      <c r="J427" s="13">
        <v>0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/>
      <c r="U427" s="14">
        <v>0</v>
      </c>
      <c r="V427" s="27">
        <f>SUMPRODUCT('Linear Model'!B$2:T$2,TestSet!A427:S427)+'Linear Model'!U$2</f>
        <v>0.484221514164208</v>
      </c>
      <c r="W427" s="1">
        <f>SUMPRODUCT('Logistic Regression'!B$2:T$2,TestSet!A427:S427)+'Logistic Regression'!U$2</f>
        <v>-0.24158104631680161</v>
      </c>
      <c r="X427" s="70">
        <f t="shared" si="6"/>
        <v>0.43989676358403007</v>
      </c>
    </row>
    <row r="428" spans="1:24">
      <c r="A428" s="13">
        <v>0</v>
      </c>
      <c r="B428" s="13">
        <v>1</v>
      </c>
      <c r="C428" s="13">
        <v>0</v>
      </c>
      <c r="D428" s="13">
        <v>1</v>
      </c>
      <c r="E428" s="13">
        <v>0</v>
      </c>
      <c r="F428" s="13">
        <v>0</v>
      </c>
      <c r="G428" s="13">
        <v>0</v>
      </c>
      <c r="H428" s="13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13">
        <v>0</v>
      </c>
      <c r="T428" s="13"/>
      <c r="U428" s="14">
        <v>0</v>
      </c>
      <c r="V428" s="27">
        <f>SUMPRODUCT('Linear Model'!B$2:T$2,TestSet!A428:S428)+'Linear Model'!U$2</f>
        <v>0.44410241005586282</v>
      </c>
      <c r="W428" s="1">
        <f>SUMPRODUCT('Logistic Regression'!B$2:T$2,TestSet!A428:S428)+'Logistic Regression'!U$2</f>
        <v>-0.34311298015331626</v>
      </c>
      <c r="X428" s="70">
        <f t="shared" si="6"/>
        <v>0.41505349570771527</v>
      </c>
    </row>
    <row r="429" spans="1:24">
      <c r="A429" s="13">
        <v>0</v>
      </c>
      <c r="B429" s="13">
        <v>1</v>
      </c>
      <c r="C429" s="13">
        <v>0</v>
      </c>
      <c r="D429" s="13">
        <v>0</v>
      </c>
      <c r="E429" s="13">
        <v>0</v>
      </c>
      <c r="F429" s="13">
        <v>1</v>
      </c>
      <c r="G429" s="13">
        <v>1</v>
      </c>
      <c r="H429" s="13">
        <v>0</v>
      </c>
      <c r="I429" s="13">
        <v>0</v>
      </c>
      <c r="J429" s="13">
        <v>0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  <c r="T429" s="13"/>
      <c r="U429" s="14">
        <v>0</v>
      </c>
      <c r="V429" s="27">
        <f>SUMPRODUCT('Linear Model'!B$2:T$2,TestSet!A429:S429)+'Linear Model'!U$2</f>
        <v>-5.4749066000074231E-2</v>
      </c>
      <c r="W429" s="1">
        <f>SUMPRODUCT('Logistic Regression'!B$2:T$2,TestSet!A429:S429)+'Logistic Regression'!U$2</f>
        <v>-4.6846807587009769</v>
      </c>
      <c r="X429" s="70">
        <f t="shared" si="6"/>
        <v>9.1511652952930359E-3</v>
      </c>
    </row>
    <row r="430" spans="1:24">
      <c r="A430" s="13">
        <v>0</v>
      </c>
      <c r="B430" s="13">
        <v>0</v>
      </c>
      <c r="C430" s="13">
        <v>0</v>
      </c>
      <c r="D430" s="13">
        <v>0</v>
      </c>
      <c r="E430" s="13">
        <v>0</v>
      </c>
      <c r="F430" s="13">
        <v>0</v>
      </c>
      <c r="G430" s="13">
        <v>0</v>
      </c>
      <c r="H430" s="13">
        <v>0</v>
      </c>
      <c r="I430" s="13">
        <v>0</v>
      </c>
      <c r="J430" s="13">
        <v>0</v>
      </c>
      <c r="K430" s="13">
        <v>0</v>
      </c>
      <c r="L430" s="13">
        <v>0</v>
      </c>
      <c r="M430" s="13">
        <v>0</v>
      </c>
      <c r="N430" s="13">
        <v>0</v>
      </c>
      <c r="O430" s="13">
        <v>0</v>
      </c>
      <c r="P430" s="13">
        <v>0</v>
      </c>
      <c r="Q430" s="13">
        <v>0</v>
      </c>
      <c r="R430" s="13">
        <v>0</v>
      </c>
      <c r="S430" s="13">
        <v>0</v>
      </c>
      <c r="T430" s="13"/>
      <c r="U430" s="14">
        <v>0</v>
      </c>
      <c r="V430" s="27">
        <f>SUMPRODUCT('Linear Model'!B$2:T$2,TestSet!A430:S430)+'Linear Model'!U$2</f>
        <v>0.484221514164208</v>
      </c>
      <c r="W430" s="1">
        <f>SUMPRODUCT('Logistic Regression'!B$2:T$2,TestSet!A430:S430)+'Logistic Regression'!U$2</f>
        <v>-0.24158104631680161</v>
      </c>
      <c r="X430" s="70">
        <f t="shared" si="6"/>
        <v>0.43989676358403007</v>
      </c>
    </row>
    <row r="431" spans="1:24">
      <c r="A431" s="13">
        <v>0</v>
      </c>
      <c r="B431" s="13">
        <v>0</v>
      </c>
      <c r="C431" s="13">
        <v>1</v>
      </c>
      <c r="D431" s="13">
        <v>0</v>
      </c>
      <c r="E431" s="13">
        <v>0</v>
      </c>
      <c r="F431" s="13">
        <v>0</v>
      </c>
      <c r="G431" s="13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  <c r="S431" s="13">
        <v>0</v>
      </c>
      <c r="T431" s="13"/>
      <c r="U431" s="14">
        <v>0</v>
      </c>
      <c r="V431" s="27">
        <f>SUMPRODUCT('Linear Model'!B$2:T$2,TestSet!A431:S431)+'Linear Model'!U$2</f>
        <v>0.45629081108743985</v>
      </c>
      <c r="W431" s="1">
        <f>SUMPRODUCT('Logistic Regression'!B$2:T$2,TestSet!A431:S431)+'Logistic Regression'!U$2</f>
        <v>-0.39190899741383955</v>
      </c>
      <c r="X431" s="70">
        <f t="shared" si="6"/>
        <v>0.40325783303081747</v>
      </c>
    </row>
    <row r="432" spans="1:24">
      <c r="A432" s="13">
        <v>0</v>
      </c>
      <c r="B432" s="13">
        <v>1</v>
      </c>
      <c r="C432" s="13">
        <v>0</v>
      </c>
      <c r="D432" s="13">
        <v>0</v>
      </c>
      <c r="E432" s="13">
        <v>0</v>
      </c>
      <c r="F432" s="13">
        <v>1</v>
      </c>
      <c r="G432" s="13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/>
      <c r="U432" s="14">
        <v>0</v>
      </c>
      <c r="V432" s="27">
        <f>SUMPRODUCT('Linear Model'!B$2:T$2,TestSet!A432:S432)+'Linear Model'!U$2</f>
        <v>0.18331861031313856</v>
      </c>
      <c r="W432" s="1">
        <f>SUMPRODUCT('Logistic Regression'!B$2:T$2,TestSet!A432:S432)+'Logistic Regression'!U$2</f>
        <v>-2.6591762163874315</v>
      </c>
      <c r="X432" s="70">
        <f t="shared" si="6"/>
        <v>6.5425685782085713E-2</v>
      </c>
    </row>
    <row r="433" spans="1:24">
      <c r="A433" s="13">
        <v>1</v>
      </c>
      <c r="B433" s="13">
        <v>0</v>
      </c>
      <c r="C433" s="13">
        <v>0</v>
      </c>
      <c r="D433" s="13">
        <v>0</v>
      </c>
      <c r="E433" s="13">
        <v>0</v>
      </c>
      <c r="F433" s="13">
        <v>1</v>
      </c>
      <c r="G433" s="13">
        <v>0</v>
      </c>
      <c r="H433" s="13">
        <v>0</v>
      </c>
      <c r="I433" s="13">
        <v>0</v>
      </c>
      <c r="J433" s="13">
        <v>0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1</v>
      </c>
      <c r="T433" s="13"/>
      <c r="U433" s="14">
        <v>0</v>
      </c>
      <c r="V433" s="27">
        <f>SUMPRODUCT('Linear Model'!B$2:T$2,TestSet!A433:S433)+'Linear Model'!U$2</f>
        <v>0.35173794964108207</v>
      </c>
      <c r="W433" s="1">
        <f>SUMPRODUCT('Logistic Regression'!B$2:T$2,TestSet!A433:S433)+'Logistic Regression'!U$2</f>
        <v>-1.0332928237666867</v>
      </c>
      <c r="X433" s="70">
        <f t="shared" si="6"/>
        <v>0.26244621980087557</v>
      </c>
    </row>
    <row r="434" spans="1:24">
      <c r="A434" s="13">
        <v>0</v>
      </c>
      <c r="B434" s="13">
        <v>1</v>
      </c>
      <c r="C434" s="13">
        <v>1</v>
      </c>
      <c r="D434" s="13">
        <v>0</v>
      </c>
      <c r="E434" s="13">
        <v>0</v>
      </c>
      <c r="F434" s="13">
        <v>0</v>
      </c>
      <c r="G434" s="13">
        <v>1</v>
      </c>
      <c r="H434" s="13">
        <v>0</v>
      </c>
      <c r="I434" s="13">
        <v>1</v>
      </c>
      <c r="J434" s="13">
        <v>0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0</v>
      </c>
      <c r="Q434" s="13">
        <v>0</v>
      </c>
      <c r="R434" s="13">
        <v>0</v>
      </c>
      <c r="S434" s="13">
        <v>0</v>
      </c>
      <c r="T434" s="13"/>
      <c r="U434" s="14">
        <v>0</v>
      </c>
      <c r="V434" s="27">
        <f>SUMPRODUCT('Linear Model'!B$2:T$2,TestSet!A434:S434)+'Linear Model'!U$2</f>
        <v>0.48552624510539721</v>
      </c>
      <c r="W434" s="1">
        <f>SUMPRODUCT('Logistic Regression'!B$2:T$2,TestSet!A434:S434)+'Logistic Regression'!U$2</f>
        <v>-6.62743205198702E-2</v>
      </c>
      <c r="X434" s="70">
        <f t="shared" si="6"/>
        <v>0.4834374817021217</v>
      </c>
    </row>
    <row r="435" spans="1:24">
      <c r="A435" s="13">
        <v>1</v>
      </c>
      <c r="B435" s="13">
        <v>0</v>
      </c>
      <c r="C435" s="13">
        <v>0</v>
      </c>
      <c r="D435" s="13">
        <v>0</v>
      </c>
      <c r="E435" s="13">
        <v>0</v>
      </c>
      <c r="F435" s="13">
        <v>0</v>
      </c>
      <c r="G435" s="13">
        <v>0</v>
      </c>
      <c r="H435" s="13">
        <v>0</v>
      </c>
      <c r="I435" s="13">
        <v>0</v>
      </c>
      <c r="J435" s="13">
        <v>0</v>
      </c>
      <c r="K435" s="13">
        <v>0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13">
        <v>0</v>
      </c>
      <c r="R435" s="13">
        <v>1</v>
      </c>
      <c r="S435" s="13">
        <v>1</v>
      </c>
      <c r="T435" s="13"/>
      <c r="U435" s="14">
        <v>0</v>
      </c>
      <c r="V435" s="27">
        <f>SUMPRODUCT('Linear Model'!B$2:T$2,TestSet!A435:S435)+'Linear Model'!U$2</f>
        <v>0.41835996792585639</v>
      </c>
      <c r="W435" s="1">
        <f>SUMPRODUCT('Logistic Regression'!B$2:T$2,TestSet!A435:S435)+'Logistic Regression'!U$2</f>
        <v>-0.30534134962445064</v>
      </c>
      <c r="X435" s="70">
        <f t="shared" si="6"/>
        <v>0.42425226796440485</v>
      </c>
    </row>
    <row r="436" spans="1:24">
      <c r="A436" s="13">
        <v>0</v>
      </c>
      <c r="B436" s="13">
        <v>0</v>
      </c>
      <c r="C436" s="13">
        <v>1</v>
      </c>
      <c r="D436" s="13">
        <v>0</v>
      </c>
      <c r="E436" s="13">
        <v>0</v>
      </c>
      <c r="F436" s="13">
        <v>0</v>
      </c>
      <c r="G436" s="13">
        <v>0</v>
      </c>
      <c r="H436" s="13">
        <v>0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3">
        <v>1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  <c r="T436" s="13"/>
      <c r="U436" s="14">
        <v>0</v>
      </c>
      <c r="V436" s="27">
        <f>SUMPRODUCT('Linear Model'!B$2:T$2,TestSet!A436:S436)+'Linear Model'!U$2</f>
        <v>0.61682401914315999</v>
      </c>
      <c r="W436" s="1">
        <f>SUMPRODUCT('Logistic Regression'!B$2:T$2,TestSet!A436:S436)+'Logistic Regression'!U$2</f>
        <v>0.92007821736447104</v>
      </c>
      <c r="X436" s="70">
        <f t="shared" si="6"/>
        <v>0.71505804276006557</v>
      </c>
    </row>
    <row r="437" spans="1:24">
      <c r="A437" s="13">
        <v>0</v>
      </c>
      <c r="B437" s="13">
        <v>0</v>
      </c>
      <c r="C437" s="13">
        <v>1</v>
      </c>
      <c r="D437" s="13">
        <v>0</v>
      </c>
      <c r="E437" s="13">
        <v>0</v>
      </c>
      <c r="F437" s="13">
        <v>0</v>
      </c>
      <c r="G437" s="13">
        <v>1</v>
      </c>
      <c r="H437" s="13">
        <v>0</v>
      </c>
      <c r="I437" s="13">
        <v>0</v>
      </c>
      <c r="J437" s="13">
        <v>0</v>
      </c>
      <c r="K437" s="13">
        <v>0</v>
      </c>
      <c r="L437" s="13">
        <v>0</v>
      </c>
      <c r="M437" s="13">
        <v>1</v>
      </c>
      <c r="N437" s="13">
        <v>0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  <c r="T437" s="13"/>
      <c r="U437" s="14">
        <v>0</v>
      </c>
      <c r="V437" s="27">
        <f>SUMPRODUCT('Linear Model'!B$2:T$2,TestSet!A437:S437)+'Linear Model'!U$2</f>
        <v>0.36399586342171031</v>
      </c>
      <c r="W437" s="1">
        <f>SUMPRODUCT('Logistic Regression'!B$2:T$2,TestSet!A437:S437)+'Logistic Regression'!U$2</f>
        <v>-1.3131478730379877</v>
      </c>
      <c r="X437" s="70">
        <f t="shared" si="6"/>
        <v>0.21196056780042391</v>
      </c>
    </row>
    <row r="438" spans="1:24">
      <c r="A438" s="13">
        <v>0</v>
      </c>
      <c r="B438" s="13">
        <v>0</v>
      </c>
      <c r="C438" s="13">
        <v>0</v>
      </c>
      <c r="D438" s="13">
        <v>1</v>
      </c>
      <c r="E438" s="13">
        <v>0</v>
      </c>
      <c r="F438" s="13">
        <v>0</v>
      </c>
      <c r="G438" s="13">
        <v>0</v>
      </c>
      <c r="H438" s="13">
        <v>0</v>
      </c>
      <c r="I438" s="13">
        <v>0</v>
      </c>
      <c r="J438" s="13">
        <v>0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  <c r="T438" s="13"/>
      <c r="U438" s="14">
        <v>0</v>
      </c>
      <c r="V438" s="27">
        <f>SUMPRODUCT('Linear Model'!B$2:T$2,TestSet!A438:S438)+'Linear Model'!U$2</f>
        <v>0.47092387630830856</v>
      </c>
      <c r="W438" s="1">
        <f>SUMPRODUCT('Logistic Regression'!B$2:T$2,TestSet!A438:S438)+'Logistic Regression'!U$2</f>
        <v>-0.21637908422316726</v>
      </c>
      <c r="X438" s="70">
        <f t="shared" si="6"/>
        <v>0.44611530477663064</v>
      </c>
    </row>
    <row r="439" spans="1:24">
      <c r="A439" s="13">
        <v>0</v>
      </c>
      <c r="B439" s="13">
        <v>0</v>
      </c>
      <c r="C439" s="13">
        <v>0</v>
      </c>
      <c r="D439" s="13">
        <v>1</v>
      </c>
      <c r="E439" s="13">
        <v>0</v>
      </c>
      <c r="F439" s="13">
        <v>0</v>
      </c>
      <c r="G439" s="13">
        <v>0</v>
      </c>
      <c r="H439" s="13">
        <v>0</v>
      </c>
      <c r="I439" s="13">
        <v>0</v>
      </c>
      <c r="J439" s="13">
        <v>0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/>
      <c r="U439" s="14">
        <v>0</v>
      </c>
      <c r="V439" s="27">
        <f>SUMPRODUCT('Linear Model'!B$2:T$2,TestSet!A439:S439)+'Linear Model'!U$2</f>
        <v>0.47092387630830856</v>
      </c>
      <c r="W439" s="1">
        <f>SUMPRODUCT('Logistic Regression'!B$2:T$2,TestSet!A439:S439)+'Logistic Regression'!U$2</f>
        <v>-0.21637908422316726</v>
      </c>
      <c r="X439" s="70">
        <f t="shared" si="6"/>
        <v>0.44611530477663064</v>
      </c>
    </row>
    <row r="440" spans="1:24">
      <c r="A440" s="13">
        <v>1</v>
      </c>
      <c r="B440" s="13">
        <v>0</v>
      </c>
      <c r="C440" s="13">
        <v>1</v>
      </c>
      <c r="D440" s="13">
        <v>0</v>
      </c>
      <c r="E440" s="13">
        <v>0</v>
      </c>
      <c r="F440" s="13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1</v>
      </c>
      <c r="S440" s="13">
        <v>0</v>
      </c>
      <c r="T440" s="13"/>
      <c r="U440" s="14">
        <v>0</v>
      </c>
      <c r="V440" s="27">
        <f>SUMPRODUCT('Linear Model'!B$2:T$2,TestSet!A440:S440)+'Linear Model'!U$2</f>
        <v>0.15052073406057503</v>
      </c>
      <c r="W440" s="1">
        <f>SUMPRODUCT('Logistic Regression'!B$2:T$2,TestSet!A440:S440)+'Logistic Regression'!U$2</f>
        <v>-2.5342219505721091</v>
      </c>
      <c r="X440" s="70">
        <f t="shared" si="6"/>
        <v>7.3493645979266969E-2</v>
      </c>
    </row>
    <row r="441" spans="1:24">
      <c r="A441" s="13">
        <v>1</v>
      </c>
      <c r="B441" s="13">
        <v>0</v>
      </c>
      <c r="C441" s="13">
        <v>0</v>
      </c>
      <c r="D441" s="13">
        <v>0</v>
      </c>
      <c r="E441" s="13">
        <v>0</v>
      </c>
      <c r="F441" s="13">
        <v>1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/>
      <c r="U441" s="14">
        <v>0</v>
      </c>
      <c r="V441" s="27">
        <f>SUMPRODUCT('Linear Model'!B$2:T$2,TestSet!A441:S441)+'Linear Model'!U$2</f>
        <v>0.11182941885256886</v>
      </c>
      <c r="W441" s="1">
        <f>SUMPRODUCT('Logistic Regression'!B$2:T$2,TestSet!A441:S441)+'Logistic Regression'!U$2</f>
        <v>-3.1118454736173073</v>
      </c>
      <c r="X441" s="70">
        <f t="shared" si="6"/>
        <v>4.2621276619809009E-2</v>
      </c>
    </row>
    <row r="442" spans="1:24">
      <c r="A442" s="13">
        <v>0</v>
      </c>
      <c r="B442" s="13">
        <v>0</v>
      </c>
      <c r="C442" s="13">
        <v>1</v>
      </c>
      <c r="D442" s="13">
        <v>0</v>
      </c>
      <c r="E442" s="13">
        <v>0</v>
      </c>
      <c r="F442" s="13">
        <v>0</v>
      </c>
      <c r="G442" s="13">
        <v>0</v>
      </c>
      <c r="H442" s="13">
        <v>0</v>
      </c>
      <c r="I442" s="13">
        <v>0</v>
      </c>
      <c r="J442" s="13">
        <v>0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3">
        <v>0</v>
      </c>
      <c r="R442" s="13">
        <v>1</v>
      </c>
      <c r="S442" s="13">
        <v>0</v>
      </c>
      <c r="T442" s="13"/>
      <c r="U442" s="14">
        <v>0</v>
      </c>
      <c r="V442" s="27">
        <f>SUMPRODUCT('Linear Model'!B$2:T$2,TestSet!A442:S442)+'Linear Model'!U$2</f>
        <v>0.24883139177359048</v>
      </c>
      <c r="W442" s="1">
        <f>SUMPRODUCT('Logistic Regression'!B$2:T$2,TestSet!A442:S442)+'Logistic Regression'!U$2</f>
        <v>-1.9548187974120843</v>
      </c>
      <c r="X442" s="70">
        <f t="shared" si="6"/>
        <v>0.124028867313573</v>
      </c>
    </row>
    <row r="443" spans="1:24">
      <c r="A443" s="13">
        <v>0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1</v>
      </c>
      <c r="R443" s="13">
        <v>0</v>
      </c>
      <c r="S443" s="13">
        <v>0</v>
      </c>
      <c r="T443" s="13"/>
      <c r="U443" s="14">
        <v>0</v>
      </c>
      <c r="V443" s="27">
        <f>SUMPRODUCT('Linear Model'!B$2:T$2,TestSet!A443:S443)+'Linear Model'!U$2</f>
        <v>0.67200428376675614</v>
      </c>
      <c r="W443" s="1">
        <f>SUMPRODUCT('Logistic Regression'!B$2:T$2,TestSet!A443:S443)+'Logistic Regression'!U$2</f>
        <v>1.1446878733480375</v>
      </c>
      <c r="X443" s="70">
        <f t="shared" si="6"/>
        <v>0.75853929817652543</v>
      </c>
    </row>
    <row r="444" spans="1:24">
      <c r="A444" s="13">
        <v>0</v>
      </c>
      <c r="B444" s="13">
        <v>0</v>
      </c>
      <c r="C444" s="13">
        <v>1</v>
      </c>
      <c r="D444" s="13">
        <v>0</v>
      </c>
      <c r="E444" s="13">
        <v>0</v>
      </c>
      <c r="F444" s="13">
        <v>0</v>
      </c>
      <c r="G444" s="13">
        <v>1</v>
      </c>
      <c r="H444" s="13">
        <v>0</v>
      </c>
      <c r="I444" s="13">
        <v>0</v>
      </c>
      <c r="J444" s="13">
        <v>0</v>
      </c>
      <c r="K444" s="13">
        <v>0</v>
      </c>
      <c r="L444" s="13">
        <v>0</v>
      </c>
      <c r="M444" s="13">
        <v>0</v>
      </c>
      <c r="N444" s="13">
        <v>0</v>
      </c>
      <c r="O444" s="13">
        <v>0</v>
      </c>
      <c r="P444" s="13">
        <v>0</v>
      </c>
      <c r="Q444" s="13">
        <v>0</v>
      </c>
      <c r="R444" s="13">
        <v>0</v>
      </c>
      <c r="S444" s="13">
        <v>1</v>
      </c>
      <c r="T444" s="13"/>
      <c r="U444" s="14">
        <v>0</v>
      </c>
      <c r="V444" s="27">
        <f>SUMPRODUCT('Linear Model'!B$2:T$2,TestSet!A444:S444)+'Linear Model'!U$2</f>
        <v>0.45813166556274021</v>
      </c>
      <c r="W444" s="1">
        <f>SUMPRODUCT('Logistic Regression'!B$2:T$2,TestSet!A444:S444)+'Logistic Regression'!U$2</f>
        <v>-0.33886088987676383</v>
      </c>
      <c r="X444" s="70">
        <f t="shared" si="6"/>
        <v>0.41608620704166588</v>
      </c>
    </row>
    <row r="445" spans="1:24">
      <c r="A445" s="13">
        <v>0</v>
      </c>
      <c r="B445" s="13">
        <v>1</v>
      </c>
      <c r="C445" s="13">
        <v>0</v>
      </c>
      <c r="D445" s="13">
        <v>1</v>
      </c>
      <c r="E445" s="13">
        <v>0</v>
      </c>
      <c r="F445" s="13">
        <v>1</v>
      </c>
      <c r="G445" s="13">
        <v>0</v>
      </c>
      <c r="H445" s="13">
        <v>0</v>
      </c>
      <c r="I445" s="13">
        <v>0</v>
      </c>
      <c r="J445" s="13">
        <v>0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/>
      <c r="U445" s="14">
        <v>0</v>
      </c>
      <c r="V445" s="27">
        <f>SUMPRODUCT('Linear Model'!B$2:T$2,TestSet!A445:S445)+'Linear Model'!U$2</f>
        <v>0.17002097245723913</v>
      </c>
      <c r="W445" s="1">
        <f>SUMPRODUCT('Logistic Regression'!B$2:T$2,TestSet!A445:S445)+'Logistic Regression'!U$2</f>
        <v>-2.6339742542937974</v>
      </c>
      <c r="X445" s="70">
        <f t="shared" si="6"/>
        <v>6.6983644422511271E-2</v>
      </c>
    </row>
    <row r="446" spans="1:24">
      <c r="A446" s="13">
        <v>1</v>
      </c>
      <c r="B446" s="13">
        <v>0</v>
      </c>
      <c r="C446" s="13">
        <v>0</v>
      </c>
      <c r="D446" s="13">
        <v>0</v>
      </c>
      <c r="E446" s="13">
        <v>0</v>
      </c>
      <c r="F446" s="13">
        <v>1</v>
      </c>
      <c r="G446" s="13">
        <v>1</v>
      </c>
      <c r="H446" s="13">
        <v>0</v>
      </c>
      <c r="I446" s="13">
        <v>0</v>
      </c>
      <c r="J446" s="13">
        <v>1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0</v>
      </c>
      <c r="Q446" s="13">
        <v>0</v>
      </c>
      <c r="R446" s="13">
        <v>0</v>
      </c>
      <c r="S446" s="13">
        <v>0</v>
      </c>
      <c r="T446" s="13"/>
      <c r="U446" s="14">
        <v>0</v>
      </c>
      <c r="V446" s="27">
        <f>SUMPRODUCT('Linear Model'!B$2:T$2,TestSet!A446:S446)+'Linear Model'!U$2</f>
        <v>0.19911209554606574</v>
      </c>
      <c r="W446" s="1">
        <f>SUMPRODUCT('Logistic Regression'!B$2:T$2,TestSet!A446:S446)+'Logistic Regression'!U$2</f>
        <v>-2.1868626809389737</v>
      </c>
      <c r="X446" s="70">
        <f t="shared" si="6"/>
        <v>0.10093644362977322</v>
      </c>
    </row>
    <row r="447" spans="1:24">
      <c r="A447" s="13">
        <v>1</v>
      </c>
      <c r="B447" s="13">
        <v>0</v>
      </c>
      <c r="C447" s="13">
        <v>0</v>
      </c>
      <c r="D447" s="13">
        <v>0</v>
      </c>
      <c r="E447" s="13">
        <v>0</v>
      </c>
      <c r="F447" s="13">
        <v>0</v>
      </c>
      <c r="G447" s="13">
        <v>0</v>
      </c>
      <c r="H447" s="13">
        <v>0</v>
      </c>
      <c r="I447" s="13">
        <v>0</v>
      </c>
      <c r="J447" s="13">
        <v>0</v>
      </c>
      <c r="K447" s="13">
        <v>0</v>
      </c>
      <c r="L447" s="13">
        <v>0</v>
      </c>
      <c r="M447" s="13">
        <v>0</v>
      </c>
      <c r="N447" s="13">
        <v>0</v>
      </c>
      <c r="O447" s="13">
        <v>1</v>
      </c>
      <c r="P447" s="13">
        <v>0</v>
      </c>
      <c r="Q447" s="13">
        <v>0</v>
      </c>
      <c r="R447" s="13">
        <v>0</v>
      </c>
      <c r="S447" s="13">
        <v>0</v>
      </c>
      <c r="T447" s="13"/>
      <c r="U447" s="14">
        <v>0</v>
      </c>
      <c r="V447" s="27">
        <f>SUMPRODUCT('Linear Model'!B$2:T$2,TestSet!A447:S447)+'Linear Model'!U$2</f>
        <v>0.2268377333311134</v>
      </c>
      <c r="W447" s="1">
        <f>SUMPRODUCT('Logistic Regression'!B$2:T$2,TestSet!A447:S447)+'Logistic Regression'!U$2</f>
        <v>-2.2662986964820169</v>
      </c>
      <c r="X447" s="70">
        <f t="shared" si="6"/>
        <v>9.3952815052950389E-2</v>
      </c>
    </row>
    <row r="448" spans="1:24">
      <c r="A448" s="13">
        <v>0</v>
      </c>
      <c r="B448" s="13">
        <v>1</v>
      </c>
      <c r="C448" s="13">
        <v>0</v>
      </c>
      <c r="D448" s="13">
        <v>0</v>
      </c>
      <c r="E448" s="13">
        <v>0</v>
      </c>
      <c r="F448" s="13">
        <v>0</v>
      </c>
      <c r="G448" s="13">
        <v>0</v>
      </c>
      <c r="H448" s="13">
        <v>0</v>
      </c>
      <c r="I448" s="13">
        <v>0</v>
      </c>
      <c r="J448" s="13">
        <v>0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/>
      <c r="U448" s="14">
        <v>0</v>
      </c>
      <c r="V448" s="27">
        <f>SUMPRODUCT('Linear Model'!B$2:T$2,TestSet!A448:S448)+'Linear Model'!U$2</f>
        <v>0.45740004791176225</v>
      </c>
      <c r="W448" s="1">
        <f>SUMPRODUCT('Logistic Regression'!B$2:T$2,TestSet!A448:S448)+'Logistic Regression'!U$2</f>
        <v>-0.36831494224695061</v>
      </c>
      <c r="X448" s="70">
        <f t="shared" si="6"/>
        <v>0.40894825359117204</v>
      </c>
    </row>
    <row r="449" spans="1:24">
      <c r="A449" s="13">
        <v>0</v>
      </c>
      <c r="B449" s="13">
        <v>0</v>
      </c>
      <c r="C449" s="13">
        <v>0</v>
      </c>
      <c r="D449" s="13">
        <v>1</v>
      </c>
      <c r="E449" s="13">
        <v>0</v>
      </c>
      <c r="F449" s="13">
        <v>0</v>
      </c>
      <c r="G449" s="13">
        <v>0</v>
      </c>
      <c r="H449" s="13">
        <v>0</v>
      </c>
      <c r="I449" s="13">
        <v>1</v>
      </c>
      <c r="J449" s="13">
        <v>0</v>
      </c>
      <c r="K449" s="13">
        <v>0</v>
      </c>
      <c r="L449" s="13">
        <v>0</v>
      </c>
      <c r="M449" s="13">
        <v>0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/>
      <c r="U449" s="14">
        <v>0</v>
      </c>
      <c r="V449" s="27">
        <f>SUMPRODUCT('Linear Model'!B$2:T$2,TestSet!A449:S449)+'Linear Model'!U$2</f>
        <v>0.76504845289192447</v>
      </c>
      <c r="W449" s="1">
        <f>SUMPRODUCT('Logistic Regression'!B$2:T$2,TestSet!A449:S449)+'Logistic Regression'!U$2</f>
        <v>2.2614940309144957</v>
      </c>
      <c r="X449" s="70">
        <f t="shared" si="6"/>
        <v>0.9056373858087905</v>
      </c>
    </row>
    <row r="450" spans="1:24">
      <c r="A450" s="13">
        <v>0</v>
      </c>
      <c r="B450" s="13">
        <v>0</v>
      </c>
      <c r="C450" s="13">
        <v>1</v>
      </c>
      <c r="D450" s="13">
        <v>0</v>
      </c>
      <c r="E450" s="13">
        <v>0</v>
      </c>
      <c r="F450" s="13">
        <v>1</v>
      </c>
      <c r="G450" s="13">
        <v>1</v>
      </c>
      <c r="H450" s="13">
        <v>0</v>
      </c>
      <c r="I450" s="13">
        <v>0</v>
      </c>
      <c r="J450" s="13">
        <v>0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1</v>
      </c>
      <c r="Q450" s="13">
        <v>0</v>
      </c>
      <c r="R450" s="13">
        <v>0</v>
      </c>
      <c r="S450" s="13">
        <v>1</v>
      </c>
      <c r="T450" s="13"/>
      <c r="U450" s="14">
        <v>0</v>
      </c>
      <c r="V450" s="27">
        <f>SUMPRODUCT('Linear Model'!B$2:T$2,TestSet!A450:S450)+'Linear Model'!U$2</f>
        <v>0.34873881285038588</v>
      </c>
      <c r="W450" s="1">
        <f>SUMPRODUCT('Logistic Regression'!B$2:T$2,TestSet!A450:S450)+'Logistic Regression'!U$2</f>
        <v>-0.83097653826003359</v>
      </c>
      <c r="X450" s="70">
        <f t="shared" si="6"/>
        <v>0.30343862589787945</v>
      </c>
    </row>
    <row r="451" spans="1:24">
      <c r="A451" s="13">
        <v>1</v>
      </c>
      <c r="B451" s="13">
        <v>0</v>
      </c>
      <c r="C451" s="13">
        <v>0</v>
      </c>
      <c r="D451" s="13">
        <v>0</v>
      </c>
      <c r="E451" s="13">
        <v>0</v>
      </c>
      <c r="F451" s="13">
        <v>1</v>
      </c>
      <c r="G451" s="13">
        <v>0</v>
      </c>
      <c r="H451" s="13">
        <v>0</v>
      </c>
      <c r="I451" s="13">
        <v>0</v>
      </c>
      <c r="J451" s="13">
        <v>0</v>
      </c>
      <c r="K451" s="13">
        <v>0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/>
      <c r="U451" s="14">
        <v>0</v>
      </c>
      <c r="V451" s="27">
        <f>SUMPRODUCT('Linear Model'!B$2:T$2,TestSet!A451:S451)+'Linear Model'!U$2</f>
        <v>0.11182941885256886</v>
      </c>
      <c r="W451" s="1">
        <f>SUMPRODUCT('Logistic Regression'!B$2:T$2,TestSet!A451:S451)+'Logistic Regression'!U$2</f>
        <v>-3.1118454736173073</v>
      </c>
      <c r="X451" s="70">
        <f t="shared" ref="X451:X514" si="7">EXP(W451)/(1+EXP(W451))</f>
        <v>4.2621276619809009E-2</v>
      </c>
    </row>
    <row r="452" spans="1:24">
      <c r="A452" s="13">
        <v>1</v>
      </c>
      <c r="B452" s="13">
        <v>0</v>
      </c>
      <c r="C452" s="13">
        <v>0</v>
      </c>
      <c r="D452" s="13">
        <v>1</v>
      </c>
      <c r="E452" s="13">
        <v>0</v>
      </c>
      <c r="F452" s="13">
        <v>0</v>
      </c>
      <c r="G452" s="13">
        <v>0</v>
      </c>
      <c r="H452" s="13">
        <v>0</v>
      </c>
      <c r="I452" s="13">
        <v>0</v>
      </c>
      <c r="J452" s="13">
        <v>0</v>
      </c>
      <c r="K452" s="13">
        <v>0</v>
      </c>
      <c r="L452" s="13">
        <v>0</v>
      </c>
      <c r="M452" s="13">
        <v>0</v>
      </c>
      <c r="N452" s="13">
        <v>0</v>
      </c>
      <c r="O452" s="13">
        <v>0</v>
      </c>
      <c r="P452" s="13">
        <v>0</v>
      </c>
      <c r="Q452" s="13">
        <v>0</v>
      </c>
      <c r="R452" s="13">
        <v>0</v>
      </c>
      <c r="S452" s="13">
        <v>0</v>
      </c>
      <c r="T452" s="13"/>
      <c r="U452" s="14">
        <v>0</v>
      </c>
      <c r="V452" s="27">
        <f>SUMPRODUCT('Linear Model'!B$2:T$2,TestSet!A452:S452)+'Linear Model'!U$2</f>
        <v>0.37261321859529306</v>
      </c>
      <c r="W452" s="1">
        <f>SUMPRODUCT('Logistic Regression'!B$2:T$2,TestSet!A452:S452)+'Logistic Regression'!U$2</f>
        <v>-0.79578223738319198</v>
      </c>
      <c r="X452" s="70">
        <f t="shared" si="7"/>
        <v>0.31092846135341967</v>
      </c>
    </row>
    <row r="453" spans="1:24">
      <c r="A453" s="13">
        <v>0</v>
      </c>
      <c r="B453" s="13">
        <v>0</v>
      </c>
      <c r="C453" s="13">
        <v>0</v>
      </c>
      <c r="D453" s="13">
        <v>0</v>
      </c>
      <c r="E453" s="13">
        <v>0</v>
      </c>
      <c r="F453" s="13">
        <v>0</v>
      </c>
      <c r="G453" s="13">
        <v>1</v>
      </c>
      <c r="H453" s="13">
        <v>0</v>
      </c>
      <c r="I453" s="13">
        <v>0</v>
      </c>
      <c r="J453" s="13">
        <v>0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/>
      <c r="U453" s="14">
        <v>0</v>
      </c>
      <c r="V453" s="27">
        <f>SUMPRODUCT('Linear Model'!B$2:T$2,TestSet!A453:S453)+'Linear Model'!U$2</f>
        <v>0.24615383785099518</v>
      </c>
      <c r="W453" s="1">
        <f>SUMPRODUCT('Logistic Regression'!B$2:T$2,TestSet!A453:S453)+'Logistic Regression'!U$2</f>
        <v>-2.2670855886303465</v>
      </c>
      <c r="X453" s="70">
        <f t="shared" si="7"/>
        <v>9.388585172017451E-2</v>
      </c>
    </row>
    <row r="454" spans="1:24">
      <c r="A454" s="13">
        <v>0</v>
      </c>
      <c r="B454" s="13">
        <v>0</v>
      </c>
      <c r="C454" s="13">
        <v>0</v>
      </c>
      <c r="D454" s="13">
        <v>0</v>
      </c>
      <c r="E454" s="13">
        <v>0</v>
      </c>
      <c r="F454" s="13">
        <v>0</v>
      </c>
      <c r="G454" s="13">
        <v>0</v>
      </c>
      <c r="H454" s="13">
        <v>0</v>
      </c>
      <c r="I454" s="13">
        <v>0</v>
      </c>
      <c r="J454" s="13">
        <v>0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/>
      <c r="U454" s="14">
        <v>0</v>
      </c>
      <c r="V454" s="27">
        <f>SUMPRODUCT('Linear Model'!B$2:T$2,TestSet!A454:S454)+'Linear Model'!U$2</f>
        <v>0.484221514164208</v>
      </c>
      <c r="W454" s="1">
        <f>SUMPRODUCT('Logistic Regression'!B$2:T$2,TestSet!A454:S454)+'Logistic Regression'!U$2</f>
        <v>-0.24158104631680161</v>
      </c>
      <c r="X454" s="70">
        <f t="shared" si="7"/>
        <v>0.43989676358403007</v>
      </c>
    </row>
    <row r="455" spans="1:24">
      <c r="A455" s="13">
        <v>0</v>
      </c>
      <c r="B455" s="13">
        <v>0</v>
      </c>
      <c r="C455" s="13">
        <v>1</v>
      </c>
      <c r="D455" s="13">
        <v>0</v>
      </c>
      <c r="E455" s="13">
        <v>0</v>
      </c>
      <c r="F455" s="13">
        <v>0</v>
      </c>
      <c r="G455" s="13">
        <v>0</v>
      </c>
      <c r="H455" s="13">
        <v>0</v>
      </c>
      <c r="I455" s="13">
        <v>0</v>
      </c>
      <c r="J455" s="13">
        <v>0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/>
      <c r="U455" s="14">
        <v>0</v>
      </c>
      <c r="V455" s="27">
        <f>SUMPRODUCT('Linear Model'!B$2:T$2,TestSet!A455:S455)+'Linear Model'!U$2</f>
        <v>0.45629081108743985</v>
      </c>
      <c r="W455" s="1">
        <f>SUMPRODUCT('Logistic Regression'!B$2:T$2,TestSet!A455:S455)+'Logistic Regression'!U$2</f>
        <v>-0.39190899741383955</v>
      </c>
      <c r="X455" s="70">
        <f t="shared" si="7"/>
        <v>0.40325783303081747</v>
      </c>
    </row>
    <row r="456" spans="1:24">
      <c r="A456" s="13">
        <v>1</v>
      </c>
      <c r="B456" s="13">
        <v>0</v>
      </c>
      <c r="C456" s="13">
        <v>1</v>
      </c>
      <c r="D456" s="13">
        <v>0</v>
      </c>
      <c r="E456" s="13">
        <v>0</v>
      </c>
      <c r="F456" s="13">
        <v>0</v>
      </c>
      <c r="G456" s="13">
        <v>0</v>
      </c>
      <c r="H456" s="13">
        <v>0</v>
      </c>
      <c r="I456" s="13">
        <v>0</v>
      </c>
      <c r="J456" s="13">
        <v>0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1</v>
      </c>
      <c r="S456" s="13">
        <v>0</v>
      </c>
      <c r="T456" s="13"/>
      <c r="U456" s="14">
        <v>0</v>
      </c>
      <c r="V456" s="27">
        <f>SUMPRODUCT('Linear Model'!B$2:T$2,TestSet!A456:S456)+'Linear Model'!U$2</f>
        <v>0.15052073406057503</v>
      </c>
      <c r="W456" s="1">
        <f>SUMPRODUCT('Logistic Regression'!B$2:T$2,TestSet!A456:S456)+'Logistic Regression'!U$2</f>
        <v>-2.5342219505721091</v>
      </c>
      <c r="X456" s="70">
        <f t="shared" si="7"/>
        <v>7.3493645979266969E-2</v>
      </c>
    </row>
    <row r="457" spans="1:24">
      <c r="A457" s="13">
        <v>0</v>
      </c>
      <c r="B457" s="13">
        <v>1</v>
      </c>
      <c r="C457" s="13">
        <v>1</v>
      </c>
      <c r="D457" s="13">
        <v>0</v>
      </c>
      <c r="E457" s="13">
        <v>0</v>
      </c>
      <c r="F457" s="13">
        <v>0</v>
      </c>
      <c r="G457" s="13">
        <v>0</v>
      </c>
      <c r="H457" s="13">
        <v>0</v>
      </c>
      <c r="I457" s="13">
        <v>0</v>
      </c>
      <c r="J457" s="13">
        <v>0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1</v>
      </c>
      <c r="S457" s="13">
        <v>0</v>
      </c>
      <c r="T457" s="13"/>
      <c r="U457" s="14">
        <v>0</v>
      </c>
      <c r="V457" s="27">
        <f>SUMPRODUCT('Linear Model'!B$2:T$2,TestSet!A457:S457)+'Linear Model'!U$2</f>
        <v>0.22200992552114474</v>
      </c>
      <c r="W457" s="1">
        <f>SUMPRODUCT('Logistic Regression'!B$2:T$2,TestSet!A457:S457)+'Logistic Regression'!U$2</f>
        <v>-2.0815526933422333</v>
      </c>
      <c r="X457" s="70">
        <f t="shared" si="7"/>
        <v>0.11090277342827884</v>
      </c>
    </row>
    <row r="458" spans="1:24">
      <c r="A458" s="13">
        <v>0</v>
      </c>
      <c r="B458" s="13">
        <v>0</v>
      </c>
      <c r="C458" s="13">
        <v>1</v>
      </c>
      <c r="D458" s="13">
        <v>0</v>
      </c>
      <c r="E458" s="13">
        <v>0</v>
      </c>
      <c r="F458" s="13">
        <v>0</v>
      </c>
      <c r="G458" s="13">
        <v>0</v>
      </c>
      <c r="H458" s="13">
        <v>0</v>
      </c>
      <c r="I458" s="13">
        <v>0</v>
      </c>
      <c r="J458" s="13">
        <v>0</v>
      </c>
      <c r="K458" s="13">
        <v>0</v>
      </c>
      <c r="L458" s="13">
        <v>0</v>
      </c>
      <c r="M458" s="13">
        <v>0</v>
      </c>
      <c r="N458" s="13">
        <v>0</v>
      </c>
      <c r="O458" s="13">
        <v>1</v>
      </c>
      <c r="P458" s="13">
        <v>0</v>
      </c>
      <c r="Q458" s="13">
        <v>0</v>
      </c>
      <c r="R458" s="13">
        <v>0</v>
      </c>
      <c r="S458" s="13">
        <v>0</v>
      </c>
      <c r="T458" s="13"/>
      <c r="U458" s="14">
        <v>0</v>
      </c>
      <c r="V458" s="27">
        <f>SUMPRODUCT('Linear Model'!B$2:T$2,TestSet!A458:S458)+'Linear Model'!U$2</f>
        <v>0.2972176879673607</v>
      </c>
      <c r="W458" s="1">
        <f>SUMPRODUCT('Logistic Regression'!B$2:T$2,TestSet!A458:S458)+'Logistic Regression'!U$2</f>
        <v>-1.83722349441903</v>
      </c>
      <c r="X458" s="70">
        <f t="shared" si="7"/>
        <v>0.13737999602502232</v>
      </c>
    </row>
    <row r="459" spans="1:24">
      <c r="A459" s="13">
        <v>1</v>
      </c>
      <c r="B459" s="13">
        <v>0</v>
      </c>
      <c r="C459" s="13">
        <v>0</v>
      </c>
      <c r="D459" s="13">
        <v>0</v>
      </c>
      <c r="E459" s="13">
        <v>0</v>
      </c>
      <c r="F459" s="13">
        <v>0</v>
      </c>
      <c r="G459" s="13">
        <v>0</v>
      </c>
      <c r="H459" s="13">
        <v>0</v>
      </c>
      <c r="I459" s="13">
        <v>0</v>
      </c>
      <c r="J459" s="13">
        <v>0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/>
      <c r="U459" s="14">
        <v>0</v>
      </c>
      <c r="V459" s="27">
        <f>SUMPRODUCT('Linear Model'!B$2:T$2,TestSet!A459:S459)+'Linear Model'!U$2</f>
        <v>0.38591085645119255</v>
      </c>
      <c r="W459" s="1">
        <f>SUMPRODUCT('Logistic Regression'!B$2:T$2,TestSet!A459:S459)+'Logistic Regression'!U$2</f>
        <v>-0.82098419947682633</v>
      </c>
      <c r="X459" s="70">
        <f t="shared" si="7"/>
        <v>0.3055547816078607</v>
      </c>
    </row>
    <row r="460" spans="1:24">
      <c r="A460" s="13">
        <v>0</v>
      </c>
      <c r="B460" s="13">
        <v>1</v>
      </c>
      <c r="C460" s="13">
        <v>1</v>
      </c>
      <c r="D460" s="13">
        <v>0</v>
      </c>
      <c r="E460" s="13">
        <v>0</v>
      </c>
      <c r="F460" s="13">
        <v>0</v>
      </c>
      <c r="G460" s="13">
        <v>0</v>
      </c>
      <c r="H460" s="13">
        <v>0</v>
      </c>
      <c r="I460" s="13">
        <v>0</v>
      </c>
      <c r="J460" s="13">
        <v>0</v>
      </c>
      <c r="K460" s="13">
        <v>0</v>
      </c>
      <c r="L460" s="13">
        <v>0</v>
      </c>
      <c r="M460" s="13">
        <v>0</v>
      </c>
      <c r="N460" s="13">
        <v>0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  <c r="T460" s="13"/>
      <c r="U460" s="14">
        <v>0</v>
      </c>
      <c r="V460" s="27">
        <f>SUMPRODUCT('Linear Model'!B$2:T$2,TestSet!A460:S460)+'Linear Model'!U$2</f>
        <v>0.4294693448349941</v>
      </c>
      <c r="W460" s="1">
        <f>SUMPRODUCT('Logistic Regression'!B$2:T$2,TestSet!A460:S460)+'Logistic Regression'!U$2</f>
        <v>-0.5186428933439885</v>
      </c>
      <c r="X460" s="70">
        <f t="shared" si="7"/>
        <v>0.37316962533031278</v>
      </c>
    </row>
    <row r="461" spans="1:24">
      <c r="A461" s="13">
        <v>0</v>
      </c>
      <c r="B461" s="13">
        <v>0</v>
      </c>
      <c r="C461" s="13">
        <v>1</v>
      </c>
      <c r="D461" s="13">
        <v>0</v>
      </c>
      <c r="E461" s="13">
        <v>0</v>
      </c>
      <c r="F461" s="13">
        <v>0</v>
      </c>
      <c r="G461" s="13">
        <v>0</v>
      </c>
      <c r="H461" s="13">
        <v>0</v>
      </c>
      <c r="I461" s="13">
        <v>0</v>
      </c>
      <c r="J461" s="13">
        <v>0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1</v>
      </c>
      <c r="S461" s="13">
        <v>0</v>
      </c>
      <c r="T461" s="13"/>
      <c r="U461" s="14">
        <v>0</v>
      </c>
      <c r="V461" s="27">
        <f>SUMPRODUCT('Linear Model'!B$2:T$2,TestSet!A461:S461)+'Linear Model'!U$2</f>
        <v>0.24883139177359048</v>
      </c>
      <c r="W461" s="1">
        <f>SUMPRODUCT('Logistic Regression'!B$2:T$2,TestSet!A461:S461)+'Logistic Regression'!U$2</f>
        <v>-1.9548187974120843</v>
      </c>
      <c r="X461" s="70">
        <f t="shared" si="7"/>
        <v>0.124028867313573</v>
      </c>
    </row>
    <row r="462" spans="1:24">
      <c r="A462" s="13">
        <v>0</v>
      </c>
      <c r="B462" s="13">
        <v>1</v>
      </c>
      <c r="C462" s="13">
        <v>0</v>
      </c>
      <c r="D462" s="13">
        <v>1</v>
      </c>
      <c r="E462" s="13">
        <v>0</v>
      </c>
      <c r="F462" s="13">
        <v>1</v>
      </c>
      <c r="G462" s="13">
        <v>0</v>
      </c>
      <c r="H462" s="13">
        <v>0</v>
      </c>
      <c r="I462" s="13">
        <v>0</v>
      </c>
      <c r="J462" s="13">
        <v>0</v>
      </c>
      <c r="K462" s="13">
        <v>0</v>
      </c>
      <c r="L462" s="13">
        <v>0</v>
      </c>
      <c r="M462" s="13">
        <v>0</v>
      </c>
      <c r="N462" s="13">
        <v>0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/>
      <c r="U462" s="14">
        <v>0</v>
      </c>
      <c r="V462" s="27">
        <f>SUMPRODUCT('Linear Model'!B$2:T$2,TestSet!A462:S462)+'Linear Model'!U$2</f>
        <v>0.17002097245723913</v>
      </c>
      <c r="W462" s="1">
        <f>SUMPRODUCT('Logistic Regression'!B$2:T$2,TestSet!A462:S462)+'Logistic Regression'!U$2</f>
        <v>-2.6339742542937974</v>
      </c>
      <c r="X462" s="70">
        <f t="shared" si="7"/>
        <v>6.6983644422511271E-2</v>
      </c>
    </row>
    <row r="463" spans="1:24">
      <c r="A463" s="13">
        <v>1</v>
      </c>
      <c r="B463" s="13">
        <v>0</v>
      </c>
      <c r="C463" s="13">
        <v>1</v>
      </c>
      <c r="D463" s="13">
        <v>0</v>
      </c>
      <c r="E463" s="13">
        <v>0</v>
      </c>
      <c r="F463" s="13">
        <v>1</v>
      </c>
      <c r="G463" s="13">
        <v>1</v>
      </c>
      <c r="H463" s="13">
        <v>0</v>
      </c>
      <c r="I463" s="13">
        <v>0</v>
      </c>
      <c r="J463" s="13">
        <v>0</v>
      </c>
      <c r="K463" s="13">
        <v>0</v>
      </c>
      <c r="L463" s="13">
        <v>0</v>
      </c>
      <c r="M463" s="13">
        <v>0</v>
      </c>
      <c r="N463" s="13">
        <v>0</v>
      </c>
      <c r="O463" s="13">
        <v>0</v>
      </c>
      <c r="P463" s="13">
        <v>0</v>
      </c>
      <c r="Q463" s="13">
        <v>0</v>
      </c>
      <c r="R463" s="13">
        <v>0</v>
      </c>
      <c r="S463" s="13">
        <v>0</v>
      </c>
      <c r="T463" s="13"/>
      <c r="U463" s="14">
        <v>0</v>
      </c>
      <c r="V463" s="27">
        <f>SUMPRODUCT('Linear Model'!B$2:T$2,TestSet!A463:S463)+'Linear Model'!U$2</f>
        <v>-0.15416896053741214</v>
      </c>
      <c r="W463" s="1">
        <f>SUMPRODUCT('Logistic Regression'!B$2:T$2,TestSet!A463:S463)+'Logistic Regression'!U$2</f>
        <v>-5.2876779670278902</v>
      </c>
      <c r="X463" s="70">
        <f t="shared" si="7"/>
        <v>5.0280717310141566E-3</v>
      </c>
    </row>
    <row r="464" spans="1:24">
      <c r="A464" s="13">
        <v>1</v>
      </c>
      <c r="B464" s="13">
        <v>0</v>
      </c>
      <c r="C464" s="13">
        <v>0</v>
      </c>
      <c r="D464" s="13">
        <v>1</v>
      </c>
      <c r="E464" s="13">
        <v>0</v>
      </c>
      <c r="F464" s="13">
        <v>0</v>
      </c>
      <c r="G464" s="13">
        <v>1</v>
      </c>
      <c r="H464" s="13">
        <v>0</v>
      </c>
      <c r="I464" s="13">
        <v>0</v>
      </c>
      <c r="J464" s="13">
        <v>0</v>
      </c>
      <c r="K464" s="13">
        <v>0</v>
      </c>
      <c r="L464" s="13">
        <v>0</v>
      </c>
      <c r="M464" s="13">
        <v>0</v>
      </c>
      <c r="N464" s="13">
        <v>0</v>
      </c>
      <c r="O464" s="13">
        <v>0</v>
      </c>
      <c r="P464" s="13">
        <v>0</v>
      </c>
      <c r="Q464" s="13">
        <v>0</v>
      </c>
      <c r="R464" s="13">
        <v>0</v>
      </c>
      <c r="S464" s="13">
        <v>0</v>
      </c>
      <c r="T464" s="13"/>
      <c r="U464" s="14">
        <v>0</v>
      </c>
      <c r="V464" s="27">
        <f>SUMPRODUCT('Linear Model'!B$2:T$2,TestSet!A464:S464)+'Linear Model'!U$2</f>
        <v>0.13454554228208027</v>
      </c>
      <c r="W464" s="1">
        <f>SUMPRODUCT('Logistic Regression'!B$2:T$2,TestSet!A464:S464)+'Logistic Regression'!U$2</f>
        <v>-2.8212867796967367</v>
      </c>
      <c r="X464" s="70">
        <f t="shared" si="7"/>
        <v>5.6184659310777332E-2</v>
      </c>
    </row>
    <row r="465" spans="1:24">
      <c r="A465" s="13">
        <v>0</v>
      </c>
      <c r="B465" s="13">
        <v>0</v>
      </c>
      <c r="C465" s="13">
        <v>1</v>
      </c>
      <c r="D465" s="13">
        <v>0</v>
      </c>
      <c r="E465" s="13">
        <v>0</v>
      </c>
      <c r="F465" s="13">
        <v>1</v>
      </c>
      <c r="G465" s="13">
        <v>0</v>
      </c>
      <c r="H465" s="13">
        <v>0</v>
      </c>
      <c r="I465" s="13">
        <v>0</v>
      </c>
      <c r="J465" s="13">
        <v>0</v>
      </c>
      <c r="K465" s="13">
        <v>0</v>
      </c>
      <c r="L465" s="13">
        <v>0</v>
      </c>
      <c r="M465" s="13">
        <v>0</v>
      </c>
      <c r="N465" s="13">
        <v>0</v>
      </c>
      <c r="O465" s="13">
        <v>1</v>
      </c>
      <c r="P465" s="13">
        <v>0</v>
      </c>
      <c r="Q465" s="13">
        <v>0</v>
      </c>
      <c r="R465" s="13">
        <v>0</v>
      </c>
      <c r="S465" s="13">
        <v>0</v>
      </c>
      <c r="T465" s="13"/>
      <c r="U465" s="14">
        <v>0</v>
      </c>
      <c r="V465" s="27">
        <f>SUMPRODUCT('Linear Model'!B$2:T$2,TestSet!A465:S465)+'Linear Model'!U$2</f>
        <v>2.313625036873701E-2</v>
      </c>
      <c r="W465" s="1">
        <f>SUMPRODUCT('Logistic Regression'!B$2:T$2,TestSet!A465:S465)+'Logistic Regression'!U$2</f>
        <v>-4.1280847685595115</v>
      </c>
      <c r="X465" s="70">
        <f t="shared" si="7"/>
        <v>1.5858176700748409E-2</v>
      </c>
    </row>
    <row r="466" spans="1:24">
      <c r="A466" s="13">
        <v>1</v>
      </c>
      <c r="B466" s="13">
        <v>0</v>
      </c>
      <c r="C466" s="13">
        <v>1</v>
      </c>
      <c r="D466" s="13">
        <v>0</v>
      </c>
      <c r="E466" s="13">
        <v>0</v>
      </c>
      <c r="F466" s="13">
        <v>1</v>
      </c>
      <c r="G466" s="13">
        <v>0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/>
      <c r="U466" s="14">
        <v>0</v>
      </c>
      <c r="V466" s="27">
        <f>SUMPRODUCT('Linear Model'!B$2:T$2,TestSet!A466:S466)+'Linear Model'!U$2</f>
        <v>8.3898715775800714E-2</v>
      </c>
      <c r="W466" s="1">
        <f>SUMPRODUCT('Logistic Regression'!B$2:T$2,TestSet!A466:S466)+'Logistic Regression'!U$2</f>
        <v>-3.2621734247143452</v>
      </c>
      <c r="X466" s="70">
        <f t="shared" si="7"/>
        <v>3.6891907795608338E-2</v>
      </c>
    </row>
    <row r="467" spans="1:24">
      <c r="A467" s="13">
        <v>0</v>
      </c>
      <c r="B467" s="13">
        <v>0</v>
      </c>
      <c r="C467" s="13">
        <v>1</v>
      </c>
      <c r="D467" s="13">
        <v>0</v>
      </c>
      <c r="E467" s="13">
        <v>0</v>
      </c>
      <c r="F467" s="13">
        <v>0</v>
      </c>
      <c r="G467" s="13">
        <v>0</v>
      </c>
      <c r="H467" s="13">
        <v>0</v>
      </c>
      <c r="I467" s="13">
        <v>0</v>
      </c>
      <c r="J467" s="13">
        <v>0</v>
      </c>
      <c r="K467" s="13">
        <v>0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1</v>
      </c>
      <c r="S467" s="13">
        <v>0</v>
      </c>
      <c r="T467" s="13"/>
      <c r="U467" s="14">
        <v>0</v>
      </c>
      <c r="V467" s="27">
        <f>SUMPRODUCT('Linear Model'!B$2:T$2,TestSet!A467:S467)+'Linear Model'!U$2</f>
        <v>0.24883139177359048</v>
      </c>
      <c r="W467" s="1">
        <f>SUMPRODUCT('Logistic Regression'!B$2:T$2,TestSet!A467:S467)+'Logistic Regression'!U$2</f>
        <v>-1.9548187974120843</v>
      </c>
      <c r="X467" s="70">
        <f t="shared" si="7"/>
        <v>0.124028867313573</v>
      </c>
    </row>
    <row r="468" spans="1:24">
      <c r="A468" s="13">
        <v>1</v>
      </c>
      <c r="B468" s="13">
        <v>0</v>
      </c>
      <c r="C468" s="13">
        <v>1</v>
      </c>
      <c r="D468" s="13">
        <v>0</v>
      </c>
      <c r="E468" s="13">
        <v>0</v>
      </c>
      <c r="F468" s="13">
        <v>0</v>
      </c>
      <c r="G468" s="13">
        <v>0</v>
      </c>
      <c r="H468" s="13">
        <v>0</v>
      </c>
      <c r="I468" s="13">
        <v>0</v>
      </c>
      <c r="J468" s="13">
        <v>0</v>
      </c>
      <c r="K468" s="13">
        <v>0</v>
      </c>
      <c r="L468" s="13">
        <v>0</v>
      </c>
      <c r="M468" s="13">
        <v>0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  <c r="T468" s="13"/>
      <c r="U468" s="14">
        <v>0</v>
      </c>
      <c r="V468" s="27">
        <f>SUMPRODUCT('Linear Model'!B$2:T$2,TestSet!A468:S468)+'Linear Model'!U$2</f>
        <v>0.3579801533744244</v>
      </c>
      <c r="W468" s="1">
        <f>SUMPRODUCT('Logistic Regression'!B$2:T$2,TestSet!A468:S468)+'Logistic Regression'!U$2</f>
        <v>-0.97131215057386422</v>
      </c>
      <c r="X468" s="70">
        <f t="shared" si="7"/>
        <v>0.27461904003884419</v>
      </c>
    </row>
    <row r="469" spans="1:24">
      <c r="A469" s="13">
        <v>1</v>
      </c>
      <c r="B469" s="13">
        <v>0</v>
      </c>
      <c r="C469" s="13">
        <v>0</v>
      </c>
      <c r="D469" s="13">
        <v>0</v>
      </c>
      <c r="E469" s="13">
        <v>0</v>
      </c>
      <c r="F469" s="13">
        <v>0</v>
      </c>
      <c r="G469" s="13">
        <v>0</v>
      </c>
      <c r="H469" s="13">
        <v>0</v>
      </c>
      <c r="I469" s="13">
        <v>0</v>
      </c>
      <c r="J469" s="13">
        <v>0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/>
      <c r="U469" s="14">
        <v>0</v>
      </c>
      <c r="V469" s="27">
        <f>SUMPRODUCT('Linear Model'!B$2:T$2,TestSet!A469:S469)+'Linear Model'!U$2</f>
        <v>0.38591085645119255</v>
      </c>
      <c r="W469" s="1">
        <f>SUMPRODUCT('Logistic Regression'!B$2:T$2,TestSet!A469:S469)+'Logistic Regression'!U$2</f>
        <v>-0.82098419947682633</v>
      </c>
      <c r="X469" s="70">
        <f t="shared" si="7"/>
        <v>0.3055547816078607</v>
      </c>
    </row>
    <row r="470" spans="1:24">
      <c r="A470" s="13">
        <v>0</v>
      </c>
      <c r="B470" s="13">
        <v>0</v>
      </c>
      <c r="C470" s="13">
        <v>1</v>
      </c>
      <c r="D470" s="13">
        <v>0</v>
      </c>
      <c r="E470" s="13">
        <v>0</v>
      </c>
      <c r="F470" s="13">
        <v>0</v>
      </c>
      <c r="G470" s="13">
        <v>1</v>
      </c>
      <c r="H470" s="13">
        <v>0</v>
      </c>
      <c r="I470" s="13">
        <v>0</v>
      </c>
      <c r="J470" s="13">
        <v>0</v>
      </c>
      <c r="K470" s="13">
        <v>1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/>
      <c r="U470" s="14">
        <v>0</v>
      </c>
      <c r="V470" s="27">
        <f>SUMPRODUCT('Linear Model'!B$2:T$2,TestSet!A470:S470)+'Linear Model'!U$2</f>
        <v>0.41184951801385417</v>
      </c>
      <c r="W470" s="1">
        <f>SUMPRODUCT('Logistic Regression'!B$2:T$2,TestSet!A470:S470)+'Logistic Regression'!U$2</f>
        <v>-1.1630316183765714</v>
      </c>
      <c r="X470" s="70">
        <f t="shared" si="7"/>
        <v>0.2381168607981605</v>
      </c>
    </row>
    <row r="471" spans="1:24">
      <c r="A471" s="13">
        <v>0</v>
      </c>
      <c r="B471" s="13">
        <v>0</v>
      </c>
      <c r="C471" s="13">
        <v>0</v>
      </c>
      <c r="D471" s="13">
        <v>1</v>
      </c>
      <c r="E471" s="13">
        <v>0</v>
      </c>
      <c r="F471" s="13">
        <v>0</v>
      </c>
      <c r="G471" s="13">
        <v>0</v>
      </c>
      <c r="H471" s="13">
        <v>0</v>
      </c>
      <c r="I471" s="13">
        <v>0</v>
      </c>
      <c r="J471" s="13">
        <v>0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/>
      <c r="U471" s="14">
        <v>0</v>
      </c>
      <c r="V471" s="27">
        <f>SUMPRODUCT('Linear Model'!B$2:T$2,TestSet!A471:S471)+'Linear Model'!U$2</f>
        <v>0.47092387630830856</v>
      </c>
      <c r="W471" s="1">
        <f>SUMPRODUCT('Logistic Regression'!B$2:T$2,TestSet!A471:S471)+'Logistic Regression'!U$2</f>
        <v>-0.21637908422316726</v>
      </c>
      <c r="X471" s="70">
        <f t="shared" si="7"/>
        <v>0.44611530477663064</v>
      </c>
    </row>
    <row r="472" spans="1:24">
      <c r="A472" s="13">
        <v>0</v>
      </c>
      <c r="B472" s="13">
        <v>0</v>
      </c>
      <c r="C472" s="13">
        <v>0</v>
      </c>
      <c r="D472" s="13">
        <v>0</v>
      </c>
      <c r="E472" s="13">
        <v>0</v>
      </c>
      <c r="F472" s="13">
        <v>1</v>
      </c>
      <c r="G472" s="13">
        <v>0</v>
      </c>
      <c r="H472" s="13">
        <v>0</v>
      </c>
      <c r="I472" s="13">
        <v>0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">
        <v>1</v>
      </c>
      <c r="P472" s="13">
        <v>0</v>
      </c>
      <c r="Q472" s="13">
        <v>0</v>
      </c>
      <c r="R472" s="13">
        <v>0</v>
      </c>
      <c r="S472" s="13">
        <v>0</v>
      </c>
      <c r="T472" s="13"/>
      <c r="U472" s="14">
        <v>0</v>
      </c>
      <c r="V472" s="27">
        <f>SUMPRODUCT('Linear Model'!B$2:T$2,TestSet!A472:S472)+'Linear Model'!U$2</f>
        <v>5.1066953445505159E-2</v>
      </c>
      <c r="W472" s="1">
        <f>SUMPRODUCT('Logistic Regression'!B$2:T$2,TestSet!A472:S472)+'Logistic Regression'!U$2</f>
        <v>-3.9777568174624731</v>
      </c>
      <c r="X472" s="70">
        <f t="shared" si="7"/>
        <v>1.8383326076210359E-2</v>
      </c>
    </row>
    <row r="473" spans="1:24">
      <c r="A473" s="13">
        <v>1</v>
      </c>
      <c r="B473" s="13">
        <v>0</v>
      </c>
      <c r="C473" s="13">
        <v>1</v>
      </c>
      <c r="D473" s="13">
        <v>0</v>
      </c>
      <c r="E473" s="13">
        <v>0</v>
      </c>
      <c r="F473" s="13">
        <v>1</v>
      </c>
      <c r="G473" s="13">
        <v>0</v>
      </c>
      <c r="H473" s="13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3">
        <v>0</v>
      </c>
      <c r="O473" s="13">
        <v>0</v>
      </c>
      <c r="P473" s="13">
        <v>0</v>
      </c>
      <c r="Q473" s="13">
        <v>0</v>
      </c>
      <c r="R473" s="13">
        <v>0</v>
      </c>
      <c r="S473" s="13">
        <v>0</v>
      </c>
      <c r="T473" s="13"/>
      <c r="U473" s="14">
        <v>0</v>
      </c>
      <c r="V473" s="27">
        <f>SUMPRODUCT('Linear Model'!B$2:T$2,TestSet!A473:S473)+'Linear Model'!U$2</f>
        <v>8.3898715775800714E-2</v>
      </c>
      <c r="W473" s="1">
        <f>SUMPRODUCT('Logistic Regression'!B$2:T$2,TestSet!A473:S473)+'Logistic Regression'!U$2</f>
        <v>-3.2621734247143452</v>
      </c>
      <c r="X473" s="70">
        <f t="shared" si="7"/>
        <v>3.6891907795608338E-2</v>
      </c>
    </row>
    <row r="474" spans="1:24">
      <c r="A474" s="13">
        <v>0</v>
      </c>
      <c r="B474" s="13">
        <v>1</v>
      </c>
      <c r="C474" s="13">
        <v>0</v>
      </c>
      <c r="D474" s="13">
        <v>0</v>
      </c>
      <c r="E474" s="13">
        <v>0</v>
      </c>
      <c r="F474" s="13">
        <v>1</v>
      </c>
      <c r="G474" s="13">
        <v>0</v>
      </c>
      <c r="H474" s="13">
        <v>0</v>
      </c>
      <c r="I474" s="13">
        <v>0</v>
      </c>
      <c r="J474" s="13">
        <v>0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0</v>
      </c>
      <c r="S474" s="13">
        <v>0</v>
      </c>
      <c r="T474" s="13"/>
      <c r="U474" s="14">
        <v>0</v>
      </c>
      <c r="V474" s="27">
        <f>SUMPRODUCT('Linear Model'!B$2:T$2,TestSet!A474:S474)+'Linear Model'!U$2</f>
        <v>0.18331861031313856</v>
      </c>
      <c r="W474" s="1">
        <f>SUMPRODUCT('Logistic Regression'!B$2:T$2,TestSet!A474:S474)+'Logistic Regression'!U$2</f>
        <v>-2.6591762163874315</v>
      </c>
      <c r="X474" s="70">
        <f t="shared" si="7"/>
        <v>6.5425685782085713E-2</v>
      </c>
    </row>
    <row r="475" spans="1:24">
      <c r="A475" s="13">
        <v>0</v>
      </c>
      <c r="B475" s="13">
        <v>1</v>
      </c>
      <c r="C475" s="13">
        <v>0</v>
      </c>
      <c r="D475" s="13">
        <v>0</v>
      </c>
      <c r="E475" s="13">
        <v>0</v>
      </c>
      <c r="F475" s="13">
        <v>1</v>
      </c>
      <c r="G475" s="13">
        <v>0</v>
      </c>
      <c r="H475" s="13">
        <v>0</v>
      </c>
      <c r="I475" s="13">
        <v>0</v>
      </c>
      <c r="J475" s="13">
        <v>0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0</v>
      </c>
      <c r="S475" s="13">
        <v>0</v>
      </c>
      <c r="T475" s="13"/>
      <c r="U475" s="14">
        <v>0</v>
      </c>
      <c r="V475" s="27">
        <f>SUMPRODUCT('Linear Model'!B$2:T$2,TestSet!A475:S475)+'Linear Model'!U$2</f>
        <v>0.18331861031313856</v>
      </c>
      <c r="W475" s="1">
        <f>SUMPRODUCT('Logistic Regression'!B$2:T$2,TestSet!A475:S475)+'Logistic Regression'!U$2</f>
        <v>-2.6591762163874315</v>
      </c>
      <c r="X475" s="70">
        <f t="shared" si="7"/>
        <v>6.5425685782085713E-2</v>
      </c>
    </row>
    <row r="476" spans="1:24">
      <c r="A476" s="13">
        <v>1</v>
      </c>
      <c r="B476" s="13">
        <v>0</v>
      </c>
      <c r="C476" s="13">
        <v>1</v>
      </c>
      <c r="D476" s="13">
        <v>0</v>
      </c>
      <c r="E476" s="13">
        <v>0</v>
      </c>
      <c r="F476" s="13">
        <v>1</v>
      </c>
      <c r="G476" s="13">
        <v>0</v>
      </c>
      <c r="H476" s="13">
        <v>0</v>
      </c>
      <c r="I476" s="13">
        <v>0</v>
      </c>
      <c r="J476" s="13">
        <v>0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3">
        <v>0</v>
      </c>
      <c r="R476" s="13">
        <v>0</v>
      </c>
      <c r="S476" s="13">
        <v>0</v>
      </c>
      <c r="T476" s="13"/>
      <c r="U476" s="14">
        <v>0</v>
      </c>
      <c r="V476" s="27">
        <f>SUMPRODUCT('Linear Model'!B$2:T$2,TestSet!A476:S476)+'Linear Model'!U$2</f>
        <v>8.3898715775800714E-2</v>
      </c>
      <c r="W476" s="1">
        <f>SUMPRODUCT('Logistic Regression'!B$2:T$2,TestSet!A476:S476)+'Logistic Regression'!U$2</f>
        <v>-3.2621734247143452</v>
      </c>
      <c r="X476" s="70">
        <f t="shared" si="7"/>
        <v>3.6891907795608338E-2</v>
      </c>
    </row>
    <row r="477" spans="1:24">
      <c r="A477" s="13">
        <v>0</v>
      </c>
      <c r="B477" s="13">
        <v>0</v>
      </c>
      <c r="C477" s="13">
        <v>1</v>
      </c>
      <c r="D477" s="13">
        <v>0</v>
      </c>
      <c r="E477" s="13">
        <v>0</v>
      </c>
      <c r="F477" s="13">
        <v>0</v>
      </c>
      <c r="G477" s="13">
        <v>0</v>
      </c>
      <c r="H477" s="13">
        <v>0</v>
      </c>
      <c r="I477" s="13">
        <v>0</v>
      </c>
      <c r="J477" s="13">
        <v>0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  <c r="S477" s="13">
        <v>0</v>
      </c>
      <c r="T477" s="13"/>
      <c r="U477" s="14">
        <v>0</v>
      </c>
      <c r="V477" s="27">
        <f>SUMPRODUCT('Linear Model'!B$2:T$2,TestSet!A477:S477)+'Linear Model'!U$2</f>
        <v>0.45629081108743985</v>
      </c>
      <c r="W477" s="1">
        <f>SUMPRODUCT('Logistic Regression'!B$2:T$2,TestSet!A477:S477)+'Logistic Regression'!U$2</f>
        <v>-0.39190899741383955</v>
      </c>
      <c r="X477" s="70">
        <f t="shared" si="7"/>
        <v>0.40325783303081747</v>
      </c>
    </row>
    <row r="478" spans="1:24">
      <c r="A478" s="13">
        <v>1</v>
      </c>
      <c r="B478" s="13">
        <v>0</v>
      </c>
      <c r="C478" s="13">
        <v>0</v>
      </c>
      <c r="D478" s="13">
        <v>0</v>
      </c>
      <c r="E478" s="13">
        <v>0</v>
      </c>
      <c r="F478" s="13">
        <v>0</v>
      </c>
      <c r="G478" s="13">
        <v>0</v>
      </c>
      <c r="H478" s="13">
        <v>0</v>
      </c>
      <c r="I478" s="13">
        <v>0</v>
      </c>
      <c r="J478" s="13">
        <v>0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  <c r="Q478" s="13">
        <v>1</v>
      </c>
      <c r="R478" s="13">
        <v>1</v>
      </c>
      <c r="S478" s="13">
        <v>0</v>
      </c>
      <c r="T478" s="13"/>
      <c r="U478" s="14">
        <v>0</v>
      </c>
      <c r="V478" s="27">
        <f>SUMPRODUCT('Linear Model'!B$2:T$2,TestSet!A478:S478)+'Linear Model'!U$2</f>
        <v>0.36623420673989132</v>
      </c>
      <c r="W478" s="1">
        <f>SUMPRODUCT('Logistic Regression'!B$2:T$2,TestSet!A478:S478)+'Logistic Regression'!U$2</f>
        <v>-0.99762507981023218</v>
      </c>
      <c r="X478" s="70">
        <f t="shared" si="7"/>
        <v>0.26940861517079046</v>
      </c>
    </row>
    <row r="479" spans="1:24">
      <c r="A479" s="13">
        <v>0</v>
      </c>
      <c r="B479" s="13">
        <v>0</v>
      </c>
      <c r="C479" s="13">
        <v>0</v>
      </c>
      <c r="D479" s="13">
        <v>0</v>
      </c>
      <c r="E479" s="13">
        <v>0</v>
      </c>
      <c r="F479" s="13">
        <v>0</v>
      </c>
      <c r="G479" s="13">
        <v>1</v>
      </c>
      <c r="H479" s="13">
        <v>0</v>
      </c>
      <c r="I479" s="13">
        <v>0</v>
      </c>
      <c r="J479" s="13">
        <v>0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/>
      <c r="U479" s="14">
        <v>0</v>
      </c>
      <c r="V479" s="27">
        <f>SUMPRODUCT('Linear Model'!B$2:T$2,TestSet!A479:S479)+'Linear Model'!U$2</f>
        <v>0.24615383785099518</v>
      </c>
      <c r="W479" s="1">
        <f>SUMPRODUCT('Logistic Regression'!B$2:T$2,TestSet!A479:S479)+'Logistic Regression'!U$2</f>
        <v>-2.2670855886303465</v>
      </c>
      <c r="X479" s="70">
        <f t="shared" si="7"/>
        <v>9.388585172017451E-2</v>
      </c>
    </row>
    <row r="480" spans="1:24">
      <c r="A480" s="13">
        <v>0</v>
      </c>
      <c r="B480" s="13">
        <v>1</v>
      </c>
      <c r="C480" s="13">
        <v>1</v>
      </c>
      <c r="D480" s="13">
        <v>0</v>
      </c>
      <c r="E480" s="13">
        <v>0</v>
      </c>
      <c r="F480" s="13">
        <v>0</v>
      </c>
      <c r="G480" s="13">
        <v>0</v>
      </c>
      <c r="H480" s="13">
        <v>0</v>
      </c>
      <c r="I480" s="13">
        <v>0</v>
      </c>
      <c r="J480" s="13">
        <v>0</v>
      </c>
      <c r="K480" s="13">
        <v>0</v>
      </c>
      <c r="L480" s="13">
        <v>0</v>
      </c>
      <c r="M480" s="13">
        <v>0</v>
      </c>
      <c r="N480" s="13">
        <v>0</v>
      </c>
      <c r="O480" s="13">
        <v>1</v>
      </c>
      <c r="P480" s="13">
        <v>0</v>
      </c>
      <c r="Q480" s="13">
        <v>0</v>
      </c>
      <c r="R480" s="13">
        <v>1</v>
      </c>
      <c r="S480" s="13">
        <v>0</v>
      </c>
      <c r="T480" s="13"/>
      <c r="U480" s="14">
        <v>0</v>
      </c>
      <c r="V480" s="27">
        <f>SUMPRODUCT('Linear Model'!B$2:T$2,TestSet!A480:S480)+'Linear Model'!U$2</f>
        <v>6.2936802401065584E-2</v>
      </c>
      <c r="W480" s="1">
        <f>SUMPRODUCT('Logistic Regression'!B$2:T$2,TestSet!A480:S480)+'Logistic Regression'!U$2</f>
        <v>-3.5268671903474238</v>
      </c>
      <c r="X480" s="70">
        <f t="shared" si="7"/>
        <v>2.8557369370791858E-2</v>
      </c>
    </row>
    <row r="481" spans="1:24">
      <c r="A481" s="13">
        <v>0</v>
      </c>
      <c r="B481" s="13">
        <v>0</v>
      </c>
      <c r="C481" s="13">
        <v>0</v>
      </c>
      <c r="D481" s="13">
        <v>0</v>
      </c>
      <c r="E481" s="13">
        <v>0</v>
      </c>
      <c r="F481" s="13">
        <v>0</v>
      </c>
      <c r="G481" s="13">
        <v>1</v>
      </c>
      <c r="H481" s="13">
        <v>0</v>
      </c>
      <c r="I481" s="13">
        <v>0</v>
      </c>
      <c r="J481" s="13">
        <v>0</v>
      </c>
      <c r="K481" s="13">
        <v>0</v>
      </c>
      <c r="L481" s="13">
        <v>0</v>
      </c>
      <c r="M481" s="13">
        <v>0</v>
      </c>
      <c r="N481" s="13">
        <v>0</v>
      </c>
      <c r="O481" s="13">
        <v>0</v>
      </c>
      <c r="P481" s="13">
        <v>0</v>
      </c>
      <c r="Q481" s="13">
        <v>0</v>
      </c>
      <c r="R481" s="13">
        <v>1</v>
      </c>
      <c r="S481" s="13">
        <v>0</v>
      </c>
      <c r="T481" s="13"/>
      <c r="U481" s="14">
        <v>0</v>
      </c>
      <c r="V481" s="27">
        <f>SUMPRODUCT('Linear Model'!B$2:T$2,TestSet!A481:S481)+'Linear Model'!U$2</f>
        <v>3.8694418537145836E-2</v>
      </c>
      <c r="W481" s="1">
        <f>SUMPRODUCT('Logistic Regression'!B$2:T$2,TestSet!A481:S481)+'Logistic Regression'!U$2</f>
        <v>-3.8299953886285913</v>
      </c>
      <c r="X481" s="70">
        <f t="shared" si="7"/>
        <v>2.1248418613139346E-2</v>
      </c>
    </row>
    <row r="482" spans="1:24">
      <c r="A482" s="13">
        <v>0</v>
      </c>
      <c r="B482" s="13">
        <v>1</v>
      </c>
      <c r="C482" s="13">
        <v>0</v>
      </c>
      <c r="D482" s="13">
        <v>0</v>
      </c>
      <c r="E482" s="13">
        <v>0</v>
      </c>
      <c r="F482" s="13">
        <v>1</v>
      </c>
      <c r="G482" s="13">
        <v>0</v>
      </c>
      <c r="H482" s="13">
        <v>0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1</v>
      </c>
      <c r="P482" s="13">
        <v>0</v>
      </c>
      <c r="Q482" s="13">
        <v>0</v>
      </c>
      <c r="R482" s="13">
        <v>1</v>
      </c>
      <c r="S482" s="13">
        <v>0</v>
      </c>
      <c r="T482" s="13"/>
      <c r="U482" s="14">
        <v>0</v>
      </c>
      <c r="V482" s="27">
        <f>SUMPRODUCT('Linear Model'!B$2:T$2,TestSet!A482:S482)+'Linear Model'!U$2</f>
        <v>-0.18321393212078996</v>
      </c>
      <c r="W482" s="1">
        <f>SUMPRODUCT('Logistic Regression'!B$2:T$2,TestSet!A482:S482)+'Logistic Regression'!U$2</f>
        <v>-5.6674005133908674</v>
      </c>
      <c r="X482" s="70">
        <f t="shared" si="7"/>
        <v>3.4449310409086363E-3</v>
      </c>
    </row>
    <row r="483" spans="1:24">
      <c r="A483" s="13">
        <v>0</v>
      </c>
      <c r="B483" s="13">
        <v>1</v>
      </c>
      <c r="C483" s="13">
        <v>0</v>
      </c>
      <c r="D483" s="13">
        <v>0</v>
      </c>
      <c r="E483" s="13">
        <v>0</v>
      </c>
      <c r="F483" s="13">
        <v>0</v>
      </c>
      <c r="G483" s="13">
        <v>0</v>
      </c>
      <c r="H483" s="13">
        <v>0</v>
      </c>
      <c r="I483" s="13">
        <v>0</v>
      </c>
      <c r="J483" s="13">
        <v>0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/>
      <c r="U483" s="14">
        <v>0</v>
      </c>
      <c r="V483" s="27">
        <f>SUMPRODUCT('Linear Model'!B$2:T$2,TestSet!A483:S483)+'Linear Model'!U$2</f>
        <v>0.45740004791176225</v>
      </c>
      <c r="W483" s="1">
        <f>SUMPRODUCT('Logistic Regression'!B$2:T$2,TestSet!A483:S483)+'Logistic Regression'!U$2</f>
        <v>-0.36831494224695061</v>
      </c>
      <c r="X483" s="70">
        <f t="shared" si="7"/>
        <v>0.40894825359117204</v>
      </c>
    </row>
    <row r="484" spans="1:24">
      <c r="A484" s="13">
        <v>1</v>
      </c>
      <c r="B484" s="13">
        <v>0</v>
      </c>
      <c r="C484" s="13">
        <v>1</v>
      </c>
      <c r="D484" s="13">
        <v>0</v>
      </c>
      <c r="E484" s="13">
        <v>0</v>
      </c>
      <c r="F484" s="13">
        <v>0</v>
      </c>
      <c r="G484" s="13">
        <v>0</v>
      </c>
      <c r="H484" s="13">
        <v>0</v>
      </c>
      <c r="I484" s="13">
        <v>0</v>
      </c>
      <c r="J484" s="13">
        <v>0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/>
      <c r="U484" s="14">
        <v>0</v>
      </c>
      <c r="V484" s="27">
        <f>SUMPRODUCT('Linear Model'!B$2:T$2,TestSet!A484:S484)+'Linear Model'!U$2</f>
        <v>0.3579801533744244</v>
      </c>
      <c r="W484" s="1">
        <f>SUMPRODUCT('Logistic Regression'!B$2:T$2,TestSet!A484:S484)+'Logistic Regression'!U$2</f>
        <v>-0.97131215057386422</v>
      </c>
      <c r="X484" s="70">
        <f t="shared" si="7"/>
        <v>0.27461904003884419</v>
      </c>
    </row>
    <row r="485" spans="1:24">
      <c r="A485" s="13">
        <v>1</v>
      </c>
      <c r="B485" s="13">
        <v>0</v>
      </c>
      <c r="C485" s="13">
        <v>0</v>
      </c>
      <c r="D485" s="13">
        <v>0</v>
      </c>
      <c r="E485" s="13">
        <v>0</v>
      </c>
      <c r="F485" s="13">
        <v>1</v>
      </c>
      <c r="G485" s="13">
        <v>1</v>
      </c>
      <c r="H485" s="13">
        <v>0</v>
      </c>
      <c r="I485" s="13">
        <v>0</v>
      </c>
      <c r="J485" s="13">
        <v>0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/>
      <c r="U485" s="14">
        <v>0</v>
      </c>
      <c r="V485" s="27">
        <f>SUMPRODUCT('Linear Model'!B$2:T$2,TestSet!A485:S485)+'Linear Model'!U$2</f>
        <v>-0.12623825746064399</v>
      </c>
      <c r="W485" s="1">
        <f>SUMPRODUCT('Logistic Regression'!B$2:T$2,TestSet!A485:S485)+'Logistic Regression'!U$2</f>
        <v>-5.1373500159308527</v>
      </c>
      <c r="X485" s="70">
        <f t="shared" si="7"/>
        <v>5.8389396300955734E-3</v>
      </c>
    </row>
    <row r="486" spans="1:24">
      <c r="A486" s="13">
        <v>0</v>
      </c>
      <c r="B486" s="13">
        <v>1</v>
      </c>
      <c r="C486" s="13">
        <v>1</v>
      </c>
      <c r="D486" s="13">
        <v>0</v>
      </c>
      <c r="E486" s="13">
        <v>0</v>
      </c>
      <c r="F486" s="13">
        <v>0</v>
      </c>
      <c r="G486" s="13">
        <v>1</v>
      </c>
      <c r="H486" s="13">
        <v>0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/>
      <c r="U486" s="14">
        <v>0</v>
      </c>
      <c r="V486" s="27">
        <f>SUMPRODUCT('Linear Model'!B$2:T$2,TestSet!A486:S486)+'Linear Model'!U$2</f>
        <v>0.19140166852178131</v>
      </c>
      <c r="W486" s="1">
        <f>SUMPRODUCT('Logistic Regression'!B$2:T$2,TestSet!A486:S486)+'Logistic Regression'!U$2</f>
        <v>-2.5441474356575333</v>
      </c>
      <c r="X486" s="70">
        <f t="shared" si="7"/>
        <v>7.2820651076148338E-2</v>
      </c>
    </row>
    <row r="487" spans="1:24">
      <c r="A487" s="13">
        <v>1</v>
      </c>
      <c r="B487" s="13">
        <v>0</v>
      </c>
      <c r="C487" s="13">
        <v>0</v>
      </c>
      <c r="D487" s="13">
        <v>0</v>
      </c>
      <c r="E487" s="13">
        <v>0</v>
      </c>
      <c r="F487" s="13">
        <v>0</v>
      </c>
      <c r="G487" s="13">
        <v>0</v>
      </c>
      <c r="H487" s="13">
        <v>0</v>
      </c>
      <c r="I487" s="13">
        <v>0</v>
      </c>
      <c r="J487" s="13">
        <v>0</v>
      </c>
      <c r="K487" s="13">
        <v>0</v>
      </c>
      <c r="L487" s="13">
        <v>0</v>
      </c>
      <c r="M487" s="13">
        <v>0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/>
      <c r="U487" s="14">
        <v>0</v>
      </c>
      <c r="V487" s="27">
        <f>SUMPRODUCT('Linear Model'!B$2:T$2,TestSet!A487:S487)+'Linear Model'!U$2</f>
        <v>0.38591085645119255</v>
      </c>
      <c r="W487" s="1">
        <f>SUMPRODUCT('Logistic Regression'!B$2:T$2,TestSet!A487:S487)+'Logistic Regression'!U$2</f>
        <v>-0.82098419947682633</v>
      </c>
      <c r="X487" s="70">
        <f t="shared" si="7"/>
        <v>0.3055547816078607</v>
      </c>
    </row>
    <row r="488" spans="1:24">
      <c r="A488" s="13">
        <v>0</v>
      </c>
      <c r="B488" s="13">
        <v>0</v>
      </c>
      <c r="C488" s="13">
        <v>1</v>
      </c>
      <c r="D488" s="13">
        <v>0</v>
      </c>
      <c r="E488" s="13">
        <v>0</v>
      </c>
      <c r="F488" s="13">
        <v>1</v>
      </c>
      <c r="G488" s="13">
        <v>0</v>
      </c>
      <c r="H488" s="13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1</v>
      </c>
      <c r="S488" s="13">
        <v>0</v>
      </c>
      <c r="T488" s="13"/>
      <c r="U488" s="14">
        <v>0</v>
      </c>
      <c r="V488" s="27">
        <f>SUMPRODUCT('Linear Model'!B$2:T$2,TestSet!A488:S488)+'Linear Model'!U$2</f>
        <v>-2.5250045825033207E-2</v>
      </c>
      <c r="W488" s="1">
        <f>SUMPRODUCT('Logistic Regression'!B$2:T$2,TestSet!A488:S488)+'Logistic Regression'!U$2</f>
        <v>-4.2456800715525658</v>
      </c>
      <c r="X488" s="70">
        <f t="shared" si="7"/>
        <v>1.4123652398619147E-2</v>
      </c>
    </row>
    <row r="489" spans="1:24">
      <c r="A489" s="13">
        <v>0</v>
      </c>
      <c r="B489" s="13">
        <v>0</v>
      </c>
      <c r="C489" s="13">
        <v>0</v>
      </c>
      <c r="D489" s="13">
        <v>0</v>
      </c>
      <c r="E489" s="13">
        <v>0</v>
      </c>
      <c r="F489" s="13">
        <v>0</v>
      </c>
      <c r="G489" s="13">
        <v>0</v>
      </c>
      <c r="H489" s="13">
        <v>0</v>
      </c>
      <c r="I489" s="13">
        <v>0</v>
      </c>
      <c r="J489" s="13">
        <v>0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0</v>
      </c>
      <c r="R489" s="13">
        <v>1</v>
      </c>
      <c r="S489" s="13">
        <v>0</v>
      </c>
      <c r="T489" s="13"/>
      <c r="U489" s="14">
        <v>0</v>
      </c>
      <c r="V489" s="27">
        <f>SUMPRODUCT('Linear Model'!B$2:T$2,TestSet!A489:S489)+'Linear Model'!U$2</f>
        <v>0.27676209485035863</v>
      </c>
      <c r="W489" s="1">
        <f>SUMPRODUCT('Logistic Regression'!B$2:T$2,TestSet!A489:S489)+'Logistic Regression'!U$2</f>
        <v>-1.8044908463150464</v>
      </c>
      <c r="X489" s="70">
        <f t="shared" si="7"/>
        <v>0.14130527590106703</v>
      </c>
    </row>
    <row r="490" spans="1:24">
      <c r="A490" s="13">
        <v>0</v>
      </c>
      <c r="B490" s="13">
        <v>0</v>
      </c>
      <c r="C490" s="13">
        <v>0</v>
      </c>
      <c r="D490" s="13">
        <v>0</v>
      </c>
      <c r="E490" s="13">
        <v>0</v>
      </c>
      <c r="F490" s="13">
        <v>0</v>
      </c>
      <c r="G490" s="13">
        <v>0</v>
      </c>
      <c r="H490" s="13">
        <v>0</v>
      </c>
      <c r="I490" s="13">
        <v>0</v>
      </c>
      <c r="J490" s="13">
        <v>0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  <c r="T490" s="13"/>
      <c r="U490" s="14">
        <v>0</v>
      </c>
      <c r="V490" s="27">
        <f>SUMPRODUCT('Linear Model'!B$2:T$2,TestSet!A490:S490)+'Linear Model'!U$2</f>
        <v>0.484221514164208</v>
      </c>
      <c r="W490" s="1">
        <f>SUMPRODUCT('Logistic Regression'!B$2:T$2,TestSet!A490:S490)+'Logistic Regression'!U$2</f>
        <v>-0.24158104631680161</v>
      </c>
      <c r="X490" s="70">
        <f t="shared" si="7"/>
        <v>0.43989676358403007</v>
      </c>
    </row>
    <row r="491" spans="1:24">
      <c r="A491" s="13">
        <v>1</v>
      </c>
      <c r="B491" s="13">
        <v>0</v>
      </c>
      <c r="C491" s="13">
        <v>1</v>
      </c>
      <c r="D491" s="13">
        <v>0</v>
      </c>
      <c r="E491" s="13">
        <v>0</v>
      </c>
      <c r="F491" s="13">
        <v>0</v>
      </c>
      <c r="G491" s="13">
        <v>0</v>
      </c>
      <c r="H491" s="13">
        <v>0</v>
      </c>
      <c r="I491" s="13">
        <v>0</v>
      </c>
      <c r="J491" s="13">
        <v>0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/>
      <c r="U491" s="14">
        <v>0</v>
      </c>
      <c r="V491" s="27">
        <f>SUMPRODUCT('Linear Model'!B$2:T$2,TestSet!A491:S491)+'Linear Model'!U$2</f>
        <v>0.3579801533744244</v>
      </c>
      <c r="W491" s="1">
        <f>SUMPRODUCT('Logistic Regression'!B$2:T$2,TestSet!A491:S491)+'Logistic Regression'!U$2</f>
        <v>-0.97131215057386422</v>
      </c>
      <c r="X491" s="70">
        <f t="shared" si="7"/>
        <v>0.27461904003884419</v>
      </c>
    </row>
    <row r="492" spans="1:24">
      <c r="A492" s="13">
        <v>0</v>
      </c>
      <c r="B492" s="13">
        <v>0</v>
      </c>
      <c r="C492" s="13">
        <v>0</v>
      </c>
      <c r="D492" s="13">
        <v>0</v>
      </c>
      <c r="E492" s="13">
        <v>0</v>
      </c>
      <c r="F492" s="13">
        <v>0</v>
      </c>
      <c r="G492" s="13">
        <v>0</v>
      </c>
      <c r="H492" s="13">
        <v>0</v>
      </c>
      <c r="I492" s="13">
        <v>0</v>
      </c>
      <c r="J492" s="13">
        <v>0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1</v>
      </c>
      <c r="T492" s="13"/>
      <c r="U492" s="14">
        <v>0</v>
      </c>
      <c r="V492" s="27">
        <f>SUMPRODUCT('Linear Model'!B$2:T$2,TestSet!A492:S492)+'Linear Model'!U$2</f>
        <v>0.72413004495272115</v>
      </c>
      <c r="W492" s="1">
        <f>SUMPRODUCT('Logistic Regression'!B$2:T$2,TestSet!A492:S492)+'Logistic Regression'!U$2</f>
        <v>1.8369716035338191</v>
      </c>
      <c r="X492" s="70">
        <f t="shared" si="7"/>
        <v>0.86259015048248988</v>
      </c>
    </row>
    <row r="493" spans="1:24">
      <c r="A493" s="13">
        <v>1</v>
      </c>
      <c r="B493" s="13">
        <v>0</v>
      </c>
      <c r="C493" s="13">
        <v>1</v>
      </c>
      <c r="D493" s="13">
        <v>0</v>
      </c>
      <c r="E493" s="13">
        <v>0</v>
      </c>
      <c r="F493" s="13">
        <v>1</v>
      </c>
      <c r="G493" s="13">
        <v>0</v>
      </c>
      <c r="H493" s="13">
        <v>0</v>
      </c>
      <c r="I493" s="13">
        <v>0</v>
      </c>
      <c r="J493" s="13">
        <v>0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1</v>
      </c>
      <c r="S493" s="13">
        <v>0</v>
      </c>
      <c r="T493" s="13"/>
      <c r="U493" s="14">
        <v>0</v>
      </c>
      <c r="V493" s="27">
        <f>SUMPRODUCT('Linear Model'!B$2:T$2,TestSet!A493:S493)+'Linear Model'!U$2</f>
        <v>-0.12356070353804871</v>
      </c>
      <c r="W493" s="1">
        <f>SUMPRODUCT('Logistic Regression'!B$2:T$2,TestSet!A493:S493)+'Logistic Regression'!U$2</f>
        <v>-4.8250832247125901</v>
      </c>
      <c r="X493" s="70">
        <f t="shared" si="7"/>
        <v>7.9619839161791332E-3</v>
      </c>
    </row>
    <row r="494" spans="1:24">
      <c r="A494" s="13">
        <v>0</v>
      </c>
      <c r="B494" s="13">
        <v>1</v>
      </c>
      <c r="C494" s="13">
        <v>1</v>
      </c>
      <c r="D494" s="13">
        <v>0</v>
      </c>
      <c r="E494" s="13">
        <v>0</v>
      </c>
      <c r="F494" s="13">
        <v>0</v>
      </c>
      <c r="G494" s="13">
        <v>1</v>
      </c>
      <c r="H494" s="13">
        <v>0</v>
      </c>
      <c r="I494" s="13">
        <v>0</v>
      </c>
      <c r="J494" s="13">
        <v>0</v>
      </c>
      <c r="K494" s="13">
        <v>0</v>
      </c>
      <c r="L494" s="13">
        <v>0</v>
      </c>
      <c r="M494" s="13">
        <v>0</v>
      </c>
      <c r="N494" s="13">
        <v>0</v>
      </c>
      <c r="O494" s="13">
        <v>1</v>
      </c>
      <c r="P494" s="13">
        <v>0</v>
      </c>
      <c r="Q494" s="13">
        <v>0</v>
      </c>
      <c r="R494" s="13">
        <v>1</v>
      </c>
      <c r="S494" s="13">
        <v>0</v>
      </c>
      <c r="T494" s="13"/>
      <c r="U494" s="14">
        <v>0</v>
      </c>
      <c r="V494" s="27">
        <f>SUMPRODUCT('Linear Model'!B$2:T$2,TestSet!A494:S494)+'Linear Model'!U$2</f>
        <v>-0.17513087391214721</v>
      </c>
      <c r="W494" s="1">
        <f>SUMPRODUCT('Logistic Regression'!B$2:T$2,TestSet!A494:S494)+'Logistic Regression'!U$2</f>
        <v>-5.5523717326609692</v>
      </c>
      <c r="X494" s="70">
        <f t="shared" si="7"/>
        <v>3.8632654570759564E-3</v>
      </c>
    </row>
    <row r="495" spans="1:24">
      <c r="A495" s="13">
        <v>0</v>
      </c>
      <c r="B495" s="13">
        <v>0</v>
      </c>
      <c r="C495" s="13">
        <v>0</v>
      </c>
      <c r="D495" s="13">
        <v>0</v>
      </c>
      <c r="E495" s="13">
        <v>0</v>
      </c>
      <c r="F495" s="13">
        <v>0</v>
      </c>
      <c r="G495" s="13">
        <v>0</v>
      </c>
      <c r="H495" s="13">
        <v>0</v>
      </c>
      <c r="I495" s="13">
        <v>0</v>
      </c>
      <c r="J495" s="13">
        <v>0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13">
        <v>0</v>
      </c>
      <c r="R495" s="13">
        <v>0</v>
      </c>
      <c r="S495" s="13">
        <v>0</v>
      </c>
      <c r="T495" s="13"/>
      <c r="U495" s="14">
        <v>0</v>
      </c>
      <c r="V495" s="27">
        <f>SUMPRODUCT('Linear Model'!B$2:T$2,TestSet!A495:S495)+'Linear Model'!U$2</f>
        <v>0.484221514164208</v>
      </c>
      <c r="W495" s="1">
        <f>SUMPRODUCT('Logistic Regression'!B$2:T$2,TestSet!A495:S495)+'Logistic Regression'!U$2</f>
        <v>-0.24158104631680161</v>
      </c>
      <c r="X495" s="70">
        <f t="shared" si="7"/>
        <v>0.43989676358403007</v>
      </c>
    </row>
    <row r="496" spans="1:24">
      <c r="A496" s="13">
        <v>0</v>
      </c>
      <c r="B496" s="13">
        <v>0</v>
      </c>
      <c r="C496" s="13">
        <v>1</v>
      </c>
      <c r="D496" s="13">
        <v>0</v>
      </c>
      <c r="E496" s="13">
        <v>0</v>
      </c>
      <c r="F496" s="13">
        <v>0</v>
      </c>
      <c r="G496" s="13">
        <v>0</v>
      </c>
      <c r="H496" s="13">
        <v>0</v>
      </c>
      <c r="I496" s="13">
        <v>0</v>
      </c>
      <c r="J496" s="13">
        <v>0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/>
      <c r="U496" s="14">
        <v>0</v>
      </c>
      <c r="V496" s="27">
        <f>SUMPRODUCT('Linear Model'!B$2:T$2,TestSet!A496:S496)+'Linear Model'!U$2</f>
        <v>0.45629081108743985</v>
      </c>
      <c r="W496" s="1">
        <f>SUMPRODUCT('Logistic Regression'!B$2:T$2,TestSet!A496:S496)+'Logistic Regression'!U$2</f>
        <v>-0.39190899741383955</v>
      </c>
      <c r="X496" s="70">
        <f t="shared" si="7"/>
        <v>0.40325783303081747</v>
      </c>
    </row>
    <row r="497" spans="1:24">
      <c r="A497" s="13">
        <v>1</v>
      </c>
      <c r="B497" s="13">
        <v>0</v>
      </c>
      <c r="C497" s="13">
        <v>0</v>
      </c>
      <c r="D497" s="13">
        <v>1</v>
      </c>
      <c r="E497" s="13">
        <v>0</v>
      </c>
      <c r="F497" s="13">
        <v>0</v>
      </c>
      <c r="G497" s="13">
        <v>1</v>
      </c>
      <c r="H497" s="13">
        <v>0</v>
      </c>
      <c r="I497" s="13">
        <v>0</v>
      </c>
      <c r="J497" s="13">
        <v>0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13">
        <v>0</v>
      </c>
      <c r="T497" s="13"/>
      <c r="U497" s="14">
        <v>0</v>
      </c>
      <c r="V497" s="27">
        <f>SUMPRODUCT('Linear Model'!B$2:T$2,TestSet!A497:S497)+'Linear Model'!U$2</f>
        <v>0.13454554228208027</v>
      </c>
      <c r="W497" s="1">
        <f>SUMPRODUCT('Logistic Regression'!B$2:T$2,TestSet!A497:S497)+'Logistic Regression'!U$2</f>
        <v>-2.8212867796967367</v>
      </c>
      <c r="X497" s="70">
        <f t="shared" si="7"/>
        <v>5.6184659310777332E-2</v>
      </c>
    </row>
    <row r="498" spans="1:24">
      <c r="A498" s="13">
        <v>0</v>
      </c>
      <c r="B498" s="13">
        <v>0</v>
      </c>
      <c r="C498" s="13">
        <v>1</v>
      </c>
      <c r="D498" s="13">
        <v>0</v>
      </c>
      <c r="E498" s="13">
        <v>0</v>
      </c>
      <c r="F498" s="13">
        <v>0</v>
      </c>
      <c r="G498" s="13">
        <v>1</v>
      </c>
      <c r="H498" s="13">
        <v>0</v>
      </c>
      <c r="I498" s="13">
        <v>0</v>
      </c>
      <c r="J498" s="13">
        <v>0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0</v>
      </c>
      <c r="R498" s="13">
        <v>1</v>
      </c>
      <c r="S498" s="13">
        <v>0</v>
      </c>
      <c r="T498" s="13"/>
      <c r="U498" s="14">
        <v>0</v>
      </c>
      <c r="V498" s="27">
        <f>SUMPRODUCT('Linear Model'!B$2:T$2,TestSet!A498:S498)+'Linear Model'!U$2</f>
        <v>1.0763715460377687E-2</v>
      </c>
      <c r="W498" s="1">
        <f>SUMPRODUCT('Logistic Regression'!B$2:T$2,TestSet!A498:S498)+'Logistic Regression'!U$2</f>
        <v>-3.9803233397256292</v>
      </c>
      <c r="X498" s="70">
        <f t="shared" si="7"/>
        <v>1.8337069410563369E-2</v>
      </c>
    </row>
    <row r="499" spans="1:24">
      <c r="A499" s="13">
        <v>0</v>
      </c>
      <c r="B499" s="13">
        <v>0</v>
      </c>
      <c r="C499" s="13">
        <v>0</v>
      </c>
      <c r="D499" s="13">
        <v>1</v>
      </c>
      <c r="E499" s="13">
        <v>0</v>
      </c>
      <c r="F499" s="13">
        <v>0</v>
      </c>
      <c r="G499" s="13">
        <v>1</v>
      </c>
      <c r="H499" s="13">
        <v>0</v>
      </c>
      <c r="I499" s="13">
        <v>0</v>
      </c>
      <c r="J499" s="13">
        <v>0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/>
      <c r="U499" s="14">
        <v>0</v>
      </c>
      <c r="V499" s="27">
        <f>SUMPRODUCT('Linear Model'!B$2:T$2,TestSet!A499:S499)+'Linear Model'!U$2</f>
        <v>0.23285619999509571</v>
      </c>
      <c r="W499" s="1">
        <f>SUMPRODUCT('Logistic Regression'!B$2:T$2,TestSet!A499:S499)+'Logistic Regression'!U$2</f>
        <v>-2.2418836265367124</v>
      </c>
      <c r="X499" s="70">
        <f t="shared" si="7"/>
        <v>9.6051869638724863E-2</v>
      </c>
    </row>
    <row r="500" spans="1:24">
      <c r="A500" s="13">
        <v>1</v>
      </c>
      <c r="B500" s="13">
        <v>0</v>
      </c>
      <c r="C500" s="13">
        <v>0</v>
      </c>
      <c r="D500" s="13">
        <v>0</v>
      </c>
      <c r="E500" s="13">
        <v>0</v>
      </c>
      <c r="F500" s="13">
        <v>0</v>
      </c>
      <c r="G500" s="13">
        <v>0</v>
      </c>
      <c r="H500" s="13">
        <v>0</v>
      </c>
      <c r="I500" s="13">
        <v>0</v>
      </c>
      <c r="J500" s="13">
        <v>0</v>
      </c>
      <c r="K500" s="13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/>
      <c r="U500" s="14">
        <v>0</v>
      </c>
      <c r="V500" s="27">
        <f>SUMPRODUCT('Linear Model'!B$2:T$2,TestSet!A500:S500)+'Linear Model'!U$2</f>
        <v>0.38591085645119255</v>
      </c>
      <c r="W500" s="1">
        <f>SUMPRODUCT('Logistic Regression'!B$2:T$2,TestSet!A500:S500)+'Logistic Regression'!U$2</f>
        <v>-0.82098419947682633</v>
      </c>
      <c r="X500" s="70">
        <f t="shared" si="7"/>
        <v>0.3055547816078607</v>
      </c>
    </row>
    <row r="501" spans="1:24">
      <c r="A501" s="13">
        <v>0</v>
      </c>
      <c r="B501" s="13">
        <v>0</v>
      </c>
      <c r="C501" s="13">
        <v>0</v>
      </c>
      <c r="D501" s="13">
        <v>1</v>
      </c>
      <c r="E501" s="13">
        <v>0</v>
      </c>
      <c r="F501" s="13">
        <v>0</v>
      </c>
      <c r="G501" s="13">
        <v>1</v>
      </c>
      <c r="H501" s="13">
        <v>0</v>
      </c>
      <c r="I501" s="13">
        <v>0</v>
      </c>
      <c r="J501" s="13">
        <v>0</v>
      </c>
      <c r="K501" s="13">
        <v>0</v>
      </c>
      <c r="L501" s="13">
        <v>0</v>
      </c>
      <c r="M501" s="13">
        <v>0</v>
      </c>
      <c r="N501" s="13">
        <v>1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/>
      <c r="U501" s="14">
        <v>0</v>
      </c>
      <c r="V501" s="27">
        <f>SUMPRODUCT('Linear Model'!B$2:T$2,TestSet!A501:S501)+'Linear Model'!U$2</f>
        <v>0.3933894080508159</v>
      </c>
      <c r="W501" s="1">
        <f>SUMPRODUCT('Logistic Regression'!B$2:T$2,TestSet!A501:S501)+'Logistic Regression'!U$2</f>
        <v>-0.92989641175840188</v>
      </c>
      <c r="X501" s="70">
        <f t="shared" si="7"/>
        <v>0.28294573078806168</v>
      </c>
    </row>
    <row r="502" spans="1:24">
      <c r="A502" s="13">
        <v>1</v>
      </c>
      <c r="B502" s="13">
        <v>0</v>
      </c>
      <c r="C502" s="13">
        <v>1</v>
      </c>
      <c r="D502" s="13">
        <v>0</v>
      </c>
      <c r="E502" s="13">
        <v>0</v>
      </c>
      <c r="F502" s="13">
        <v>0</v>
      </c>
      <c r="G502" s="13">
        <v>0</v>
      </c>
      <c r="H502" s="13">
        <v>0</v>
      </c>
      <c r="I502" s="13">
        <v>0</v>
      </c>
      <c r="J502" s="13">
        <v>0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/>
      <c r="U502" s="14">
        <v>0</v>
      </c>
      <c r="V502" s="27">
        <f>SUMPRODUCT('Linear Model'!B$2:T$2,TestSet!A502:S502)+'Linear Model'!U$2</f>
        <v>0.3579801533744244</v>
      </c>
      <c r="W502" s="1">
        <f>SUMPRODUCT('Logistic Regression'!B$2:T$2,TestSet!A502:S502)+'Logistic Regression'!U$2</f>
        <v>-0.97131215057386422</v>
      </c>
      <c r="X502" s="70">
        <f t="shared" si="7"/>
        <v>0.27461904003884419</v>
      </c>
    </row>
    <row r="503" spans="1:24">
      <c r="A503" s="13">
        <v>0</v>
      </c>
      <c r="B503" s="13">
        <v>0</v>
      </c>
      <c r="C503" s="13">
        <v>0</v>
      </c>
      <c r="D503" s="13">
        <v>1</v>
      </c>
      <c r="E503" s="13">
        <v>0</v>
      </c>
      <c r="F503" s="13">
        <v>1</v>
      </c>
      <c r="G503" s="13">
        <v>0</v>
      </c>
      <c r="H503" s="13">
        <v>0</v>
      </c>
      <c r="I503" s="13">
        <v>0</v>
      </c>
      <c r="J503" s="13">
        <v>0</v>
      </c>
      <c r="K503" s="13">
        <v>0</v>
      </c>
      <c r="L503" s="13">
        <v>0</v>
      </c>
      <c r="M503" s="13">
        <v>0</v>
      </c>
      <c r="N503" s="13">
        <v>0</v>
      </c>
      <c r="O503" s="13">
        <v>1</v>
      </c>
      <c r="P503" s="13">
        <v>0</v>
      </c>
      <c r="Q503" s="13">
        <v>0</v>
      </c>
      <c r="R503" s="13">
        <v>0</v>
      </c>
      <c r="S503" s="13">
        <v>0</v>
      </c>
      <c r="T503" s="13"/>
      <c r="U503" s="14">
        <v>0</v>
      </c>
      <c r="V503" s="27">
        <f>SUMPRODUCT('Linear Model'!B$2:T$2,TestSet!A503:S503)+'Linear Model'!U$2</f>
        <v>3.7769315589605723E-2</v>
      </c>
      <c r="W503" s="1">
        <f>SUMPRODUCT('Logistic Regression'!B$2:T$2,TestSet!A503:S503)+'Logistic Regression'!U$2</f>
        <v>-3.952554855368839</v>
      </c>
      <c r="X503" s="70">
        <f t="shared" si="7"/>
        <v>1.884366816629484E-2</v>
      </c>
    </row>
    <row r="504" spans="1:24">
      <c r="A504" s="13">
        <v>0</v>
      </c>
      <c r="B504" s="13">
        <v>1</v>
      </c>
      <c r="C504" s="13">
        <v>1</v>
      </c>
      <c r="D504" s="13">
        <v>0</v>
      </c>
      <c r="E504" s="13">
        <v>0</v>
      </c>
      <c r="F504" s="13">
        <v>0</v>
      </c>
      <c r="G504" s="13">
        <v>1</v>
      </c>
      <c r="H504" s="13">
        <v>0</v>
      </c>
      <c r="I504" s="13">
        <v>0</v>
      </c>
      <c r="J504" s="13">
        <v>0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/>
      <c r="U504" s="14">
        <v>0</v>
      </c>
      <c r="V504" s="27">
        <f>SUMPRODUCT('Linear Model'!B$2:T$2,TestSet!A504:S504)+'Linear Model'!U$2</f>
        <v>0.19140166852178131</v>
      </c>
      <c r="W504" s="1">
        <f>SUMPRODUCT('Logistic Regression'!B$2:T$2,TestSet!A504:S504)+'Logistic Regression'!U$2</f>
        <v>-2.5441474356575333</v>
      </c>
      <c r="X504" s="70">
        <f t="shared" si="7"/>
        <v>7.2820651076148338E-2</v>
      </c>
    </row>
    <row r="505" spans="1:24">
      <c r="A505" s="13">
        <v>0</v>
      </c>
      <c r="B505" s="13">
        <v>1</v>
      </c>
      <c r="C505" s="13">
        <v>1</v>
      </c>
      <c r="D505" s="13">
        <v>0</v>
      </c>
      <c r="E505" s="13">
        <v>0</v>
      </c>
      <c r="F505" s="13">
        <v>0</v>
      </c>
      <c r="G505" s="13">
        <v>0</v>
      </c>
      <c r="H505" s="13">
        <v>0</v>
      </c>
      <c r="I505" s="13">
        <v>1</v>
      </c>
      <c r="J505" s="13">
        <v>0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0</v>
      </c>
      <c r="R505" s="13">
        <v>0</v>
      </c>
      <c r="S505" s="13">
        <v>0</v>
      </c>
      <c r="T505" s="13"/>
      <c r="U505" s="14">
        <v>0</v>
      </c>
      <c r="V505" s="27">
        <f>SUMPRODUCT('Linear Model'!B$2:T$2,TestSet!A505:S505)+'Linear Model'!U$2</f>
        <v>0.72359392141861001</v>
      </c>
      <c r="W505" s="1">
        <f>SUMPRODUCT('Logistic Regression'!B$2:T$2,TestSet!A505:S505)+'Logistic Regression'!U$2</f>
        <v>1.9592302217936748</v>
      </c>
      <c r="X505" s="70">
        <f t="shared" si="7"/>
        <v>0.87644962062807841</v>
      </c>
    </row>
    <row r="506" spans="1:24">
      <c r="A506" s="13">
        <v>0</v>
      </c>
      <c r="B506" s="13">
        <v>1</v>
      </c>
      <c r="C506" s="13">
        <v>1</v>
      </c>
      <c r="D506" s="13">
        <v>0</v>
      </c>
      <c r="E506" s="13">
        <v>0</v>
      </c>
      <c r="F506" s="13">
        <v>0</v>
      </c>
      <c r="G506" s="13">
        <v>0</v>
      </c>
      <c r="H506" s="13">
        <v>0</v>
      </c>
      <c r="I506" s="13">
        <v>0</v>
      </c>
      <c r="J506" s="13">
        <v>0</v>
      </c>
      <c r="K506" s="13">
        <v>0</v>
      </c>
      <c r="L506" s="13">
        <v>0</v>
      </c>
      <c r="M506" s="13">
        <v>0</v>
      </c>
      <c r="N506" s="13">
        <v>0</v>
      </c>
      <c r="O506" s="13">
        <v>1</v>
      </c>
      <c r="P506" s="13">
        <v>0</v>
      </c>
      <c r="Q506" s="13">
        <v>0</v>
      </c>
      <c r="R506" s="13">
        <v>0</v>
      </c>
      <c r="S506" s="13">
        <v>0</v>
      </c>
      <c r="T506" s="13"/>
      <c r="U506" s="14">
        <v>0</v>
      </c>
      <c r="V506" s="27">
        <f>SUMPRODUCT('Linear Model'!B$2:T$2,TestSet!A506:S506)+'Linear Model'!U$2</f>
        <v>0.27039622171491495</v>
      </c>
      <c r="W506" s="1">
        <f>SUMPRODUCT('Logistic Regression'!B$2:T$2,TestSet!A506:S506)+'Logistic Regression'!U$2</f>
        <v>-1.9639573903491789</v>
      </c>
      <c r="X506" s="70">
        <f t="shared" si="7"/>
        <v>0.12303940494698924</v>
      </c>
    </row>
    <row r="507" spans="1:24">
      <c r="A507" s="13">
        <v>1</v>
      </c>
      <c r="B507" s="13">
        <v>0</v>
      </c>
      <c r="C507" s="13">
        <v>1</v>
      </c>
      <c r="D507" s="13">
        <v>0</v>
      </c>
      <c r="E507" s="13">
        <v>0</v>
      </c>
      <c r="F507" s="13">
        <v>0</v>
      </c>
      <c r="G507" s="13">
        <v>0</v>
      </c>
      <c r="H507" s="13">
        <v>0</v>
      </c>
      <c r="I507" s="13">
        <v>0</v>
      </c>
      <c r="J507" s="13">
        <v>0</v>
      </c>
      <c r="K507" s="13">
        <v>0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/>
      <c r="U507" s="14">
        <v>0</v>
      </c>
      <c r="V507" s="27">
        <f>SUMPRODUCT('Linear Model'!B$2:T$2,TestSet!A507:S507)+'Linear Model'!U$2</f>
        <v>0.3579801533744244</v>
      </c>
      <c r="W507" s="1">
        <f>SUMPRODUCT('Logistic Regression'!B$2:T$2,TestSet!A507:S507)+'Logistic Regression'!U$2</f>
        <v>-0.97131215057386422</v>
      </c>
      <c r="X507" s="70">
        <f t="shared" si="7"/>
        <v>0.27461904003884419</v>
      </c>
    </row>
    <row r="508" spans="1:24">
      <c r="A508" s="13">
        <v>1</v>
      </c>
      <c r="B508" s="13">
        <v>0</v>
      </c>
      <c r="C508" s="13">
        <v>1</v>
      </c>
      <c r="D508" s="13">
        <v>0</v>
      </c>
      <c r="E508" s="13">
        <v>0</v>
      </c>
      <c r="F508" s="13">
        <v>0</v>
      </c>
      <c r="G508" s="13">
        <v>0</v>
      </c>
      <c r="H508" s="13">
        <v>0</v>
      </c>
      <c r="I508" s="13">
        <v>0</v>
      </c>
      <c r="J508" s="13">
        <v>0</v>
      </c>
      <c r="K508" s="13">
        <v>0</v>
      </c>
      <c r="L508" s="13">
        <v>0</v>
      </c>
      <c r="M508" s="13">
        <v>0</v>
      </c>
      <c r="N508" s="13">
        <v>0</v>
      </c>
      <c r="O508" s="13">
        <v>1</v>
      </c>
      <c r="P508" s="13">
        <v>0</v>
      </c>
      <c r="Q508" s="13">
        <v>0</v>
      </c>
      <c r="R508" s="13">
        <v>0</v>
      </c>
      <c r="S508" s="13">
        <v>0</v>
      </c>
      <c r="T508" s="13"/>
      <c r="U508" s="14">
        <v>0</v>
      </c>
      <c r="V508" s="27">
        <f>SUMPRODUCT('Linear Model'!B$2:T$2,TestSet!A508:S508)+'Linear Model'!U$2</f>
        <v>0.19890703025434525</v>
      </c>
      <c r="W508" s="1">
        <f>SUMPRODUCT('Logistic Regression'!B$2:T$2,TestSet!A508:S508)+'Logistic Regression'!U$2</f>
        <v>-2.4166266475790548</v>
      </c>
      <c r="X508" s="70">
        <f t="shared" si="7"/>
        <v>8.1913586690471177E-2</v>
      </c>
    </row>
    <row r="509" spans="1:24">
      <c r="A509" s="13">
        <v>0</v>
      </c>
      <c r="B509" s="13">
        <v>0</v>
      </c>
      <c r="C509" s="13">
        <v>1</v>
      </c>
      <c r="D509" s="13">
        <v>0</v>
      </c>
      <c r="E509" s="13">
        <v>0</v>
      </c>
      <c r="F509" s="13">
        <v>0</v>
      </c>
      <c r="G509" s="13">
        <v>1</v>
      </c>
      <c r="H509" s="13">
        <v>0</v>
      </c>
      <c r="I509" s="13">
        <v>0</v>
      </c>
      <c r="J509" s="13">
        <v>0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/>
      <c r="U509" s="14">
        <v>0</v>
      </c>
      <c r="V509" s="27">
        <f>SUMPRODUCT('Linear Model'!B$2:T$2,TestSet!A509:S509)+'Linear Model'!U$2</f>
        <v>0.21822313477422706</v>
      </c>
      <c r="W509" s="1">
        <f>SUMPRODUCT('Logistic Regression'!B$2:T$2,TestSet!A509:S509)+'Logistic Regression'!U$2</f>
        <v>-2.4174135397273844</v>
      </c>
      <c r="X509" s="70">
        <f t="shared" si="7"/>
        <v>8.1854428914584748E-2</v>
      </c>
    </row>
    <row r="510" spans="1:24">
      <c r="A510" s="13">
        <v>1</v>
      </c>
      <c r="B510" s="13">
        <v>0</v>
      </c>
      <c r="C510" s="13">
        <v>0</v>
      </c>
      <c r="D510" s="13">
        <v>0</v>
      </c>
      <c r="E510" s="13">
        <v>0</v>
      </c>
      <c r="F510" s="13">
        <v>1</v>
      </c>
      <c r="G510" s="13">
        <v>0</v>
      </c>
      <c r="H510" s="13">
        <v>0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/>
      <c r="U510" s="14">
        <v>0</v>
      </c>
      <c r="V510" s="27">
        <f>SUMPRODUCT('Linear Model'!B$2:T$2,TestSet!A510:S510)+'Linear Model'!U$2</f>
        <v>0.11182941885256886</v>
      </c>
      <c r="W510" s="1">
        <f>SUMPRODUCT('Logistic Regression'!B$2:T$2,TestSet!A510:S510)+'Logistic Regression'!U$2</f>
        <v>-3.1118454736173073</v>
      </c>
      <c r="X510" s="70">
        <f t="shared" si="7"/>
        <v>4.2621276619809009E-2</v>
      </c>
    </row>
    <row r="511" spans="1:24">
      <c r="A511" s="13">
        <v>0</v>
      </c>
      <c r="B511" s="13">
        <v>0</v>
      </c>
      <c r="C511" s="13">
        <v>0</v>
      </c>
      <c r="D511" s="13">
        <v>0</v>
      </c>
      <c r="E511" s="13">
        <v>0</v>
      </c>
      <c r="F511" s="13">
        <v>0</v>
      </c>
      <c r="G511" s="13">
        <v>0</v>
      </c>
      <c r="H511" s="13">
        <v>0</v>
      </c>
      <c r="I511" s="13">
        <v>0</v>
      </c>
      <c r="J511" s="13">
        <v>0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/>
      <c r="U511" s="14">
        <v>0</v>
      </c>
      <c r="V511" s="27">
        <f>SUMPRODUCT('Linear Model'!B$2:T$2,TestSet!A511:S511)+'Linear Model'!U$2</f>
        <v>0.484221514164208</v>
      </c>
      <c r="W511" s="1">
        <f>SUMPRODUCT('Logistic Regression'!B$2:T$2,TestSet!A511:S511)+'Logistic Regression'!U$2</f>
        <v>-0.24158104631680161</v>
      </c>
      <c r="X511" s="70">
        <f t="shared" si="7"/>
        <v>0.43989676358403007</v>
      </c>
    </row>
    <row r="512" spans="1:24">
      <c r="A512" s="13">
        <v>0</v>
      </c>
      <c r="B512" s="13">
        <v>0</v>
      </c>
      <c r="C512" s="13">
        <v>1</v>
      </c>
      <c r="D512" s="13">
        <v>0</v>
      </c>
      <c r="E512" s="13">
        <v>0</v>
      </c>
      <c r="F512" s="13">
        <v>0</v>
      </c>
      <c r="G512" s="13">
        <v>0</v>
      </c>
      <c r="H512" s="13">
        <v>0</v>
      </c>
      <c r="I512" s="13">
        <v>0</v>
      </c>
      <c r="J512" s="13">
        <v>0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  <c r="T512" s="13"/>
      <c r="U512" s="14">
        <v>0</v>
      </c>
      <c r="V512" s="27">
        <f>SUMPRODUCT('Linear Model'!B$2:T$2,TestSet!A512:S512)+'Linear Model'!U$2</f>
        <v>0.45629081108743985</v>
      </c>
      <c r="W512" s="1">
        <f>SUMPRODUCT('Logistic Regression'!B$2:T$2,TestSet!A512:S512)+'Logistic Regression'!U$2</f>
        <v>-0.39190899741383955</v>
      </c>
      <c r="X512" s="70">
        <f t="shared" si="7"/>
        <v>0.40325783303081747</v>
      </c>
    </row>
    <row r="513" spans="1:24">
      <c r="A513" s="13">
        <v>0</v>
      </c>
      <c r="B513" s="13">
        <v>0</v>
      </c>
      <c r="C513" s="13">
        <v>1</v>
      </c>
      <c r="D513" s="13">
        <v>0</v>
      </c>
      <c r="E513" s="13">
        <v>0</v>
      </c>
      <c r="F513" s="13">
        <v>0</v>
      </c>
      <c r="G513" s="13">
        <v>0</v>
      </c>
      <c r="H513" s="13">
        <v>0</v>
      </c>
      <c r="I513" s="13">
        <v>0</v>
      </c>
      <c r="J513" s="13">
        <v>0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/>
      <c r="U513" s="14">
        <v>0</v>
      </c>
      <c r="V513" s="27">
        <f>SUMPRODUCT('Linear Model'!B$2:T$2,TestSet!A513:S513)+'Linear Model'!U$2</f>
        <v>0.45629081108743985</v>
      </c>
      <c r="W513" s="1">
        <f>SUMPRODUCT('Logistic Regression'!B$2:T$2,TestSet!A513:S513)+'Logistic Regression'!U$2</f>
        <v>-0.39190899741383955</v>
      </c>
      <c r="X513" s="70">
        <f t="shared" si="7"/>
        <v>0.40325783303081747</v>
      </c>
    </row>
    <row r="514" spans="1:24">
      <c r="A514" s="13">
        <v>0</v>
      </c>
      <c r="B514" s="13">
        <v>0</v>
      </c>
      <c r="C514" s="13">
        <v>0</v>
      </c>
      <c r="D514" s="13">
        <v>1</v>
      </c>
      <c r="E514" s="13">
        <v>0</v>
      </c>
      <c r="F514" s="13">
        <v>1</v>
      </c>
      <c r="G514" s="13">
        <v>0</v>
      </c>
      <c r="H514" s="13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/>
      <c r="U514" s="14">
        <v>0</v>
      </c>
      <c r="V514" s="27">
        <f>SUMPRODUCT('Linear Model'!B$2:T$2,TestSet!A514:S514)+'Linear Model'!U$2</f>
        <v>0.19684243870968487</v>
      </c>
      <c r="W514" s="1">
        <f>SUMPRODUCT('Logistic Regression'!B$2:T$2,TestSet!A514:S514)+'Logistic Regression'!U$2</f>
        <v>-2.5072403583636484</v>
      </c>
      <c r="X514" s="70">
        <f t="shared" si="7"/>
        <v>7.5352160157432485E-2</v>
      </c>
    </row>
    <row r="515" spans="1:24">
      <c r="A515" s="13">
        <v>0</v>
      </c>
      <c r="B515" s="13">
        <v>0</v>
      </c>
      <c r="C515" s="13">
        <v>0</v>
      </c>
      <c r="D515" s="13">
        <v>1</v>
      </c>
      <c r="E515" s="13">
        <v>0</v>
      </c>
      <c r="F515" s="13">
        <v>0</v>
      </c>
      <c r="G515" s="13">
        <v>0</v>
      </c>
      <c r="H515" s="13">
        <v>0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1</v>
      </c>
      <c r="S515" s="13">
        <v>0</v>
      </c>
      <c r="T515" s="13"/>
      <c r="U515" s="14">
        <v>0</v>
      </c>
      <c r="V515" s="27">
        <f>SUMPRODUCT('Linear Model'!B$2:T$2,TestSet!A515:S515)+'Linear Model'!U$2</f>
        <v>0.2634644569944592</v>
      </c>
      <c r="W515" s="1">
        <f>SUMPRODUCT('Logistic Regression'!B$2:T$2,TestSet!A515:S515)+'Logistic Regression'!U$2</f>
        <v>-1.7792888842214121</v>
      </c>
      <c r="X515" s="70">
        <f t="shared" ref="X515:X578" si="8">EXP(W515)/(1+EXP(W515))</f>
        <v>0.14439096469398841</v>
      </c>
    </row>
    <row r="516" spans="1:24">
      <c r="A516" s="13">
        <v>0</v>
      </c>
      <c r="B516" s="13">
        <v>1</v>
      </c>
      <c r="C516" s="13">
        <v>1</v>
      </c>
      <c r="D516" s="13">
        <v>0</v>
      </c>
      <c r="E516" s="13">
        <v>0</v>
      </c>
      <c r="F516" s="13">
        <v>0</v>
      </c>
      <c r="G516" s="13">
        <v>0</v>
      </c>
      <c r="H516" s="13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0</v>
      </c>
      <c r="N516" s="13">
        <v>0</v>
      </c>
      <c r="O516" s="13">
        <v>1</v>
      </c>
      <c r="P516" s="13">
        <v>0</v>
      </c>
      <c r="Q516" s="13">
        <v>0</v>
      </c>
      <c r="R516" s="13">
        <v>0</v>
      </c>
      <c r="S516" s="13">
        <v>0</v>
      </c>
      <c r="T516" s="13"/>
      <c r="U516" s="14">
        <v>0</v>
      </c>
      <c r="V516" s="27">
        <f>SUMPRODUCT('Linear Model'!B$2:T$2,TestSet!A516:S516)+'Linear Model'!U$2</f>
        <v>0.27039622171491495</v>
      </c>
      <c r="W516" s="1">
        <f>SUMPRODUCT('Logistic Regression'!B$2:T$2,TestSet!A516:S516)+'Logistic Regression'!U$2</f>
        <v>-1.9639573903491789</v>
      </c>
      <c r="X516" s="70">
        <f t="shared" si="8"/>
        <v>0.12303940494698924</v>
      </c>
    </row>
    <row r="517" spans="1:24">
      <c r="A517" s="13">
        <v>1</v>
      </c>
      <c r="B517" s="13">
        <v>0</v>
      </c>
      <c r="C517" s="13">
        <v>1</v>
      </c>
      <c r="D517" s="13">
        <v>0</v>
      </c>
      <c r="E517" s="13">
        <v>0</v>
      </c>
      <c r="F517" s="13">
        <v>0</v>
      </c>
      <c r="G517" s="13">
        <v>1</v>
      </c>
      <c r="H517" s="13">
        <v>0</v>
      </c>
      <c r="I517" s="13">
        <v>0</v>
      </c>
      <c r="J517" s="13">
        <v>0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  <c r="T517" s="13"/>
      <c r="U517" s="14">
        <v>0</v>
      </c>
      <c r="V517" s="27">
        <f>SUMPRODUCT('Linear Model'!B$2:T$2,TestSet!A517:S517)+'Linear Model'!U$2</f>
        <v>0.11991247706121155</v>
      </c>
      <c r="W517" s="1">
        <f>SUMPRODUCT('Logistic Regression'!B$2:T$2,TestSet!A517:S517)+'Logistic Regression'!U$2</f>
        <v>-2.9968166928874092</v>
      </c>
      <c r="X517" s="70">
        <f t="shared" si="8"/>
        <v>4.7569891723183585E-2</v>
      </c>
    </row>
    <row r="518" spans="1:24">
      <c r="A518" s="13">
        <v>0</v>
      </c>
      <c r="B518" s="13">
        <v>0</v>
      </c>
      <c r="C518" s="13">
        <v>0</v>
      </c>
      <c r="D518" s="13">
        <v>1</v>
      </c>
      <c r="E518" s="13">
        <v>0</v>
      </c>
      <c r="F518" s="13">
        <v>0</v>
      </c>
      <c r="G518" s="13">
        <v>0</v>
      </c>
      <c r="H518" s="13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0</v>
      </c>
      <c r="S518" s="13">
        <v>0</v>
      </c>
      <c r="T518" s="13"/>
      <c r="U518" s="14">
        <v>0</v>
      </c>
      <c r="V518" s="27">
        <f>SUMPRODUCT('Linear Model'!B$2:T$2,TestSet!A518:S518)+'Linear Model'!U$2</f>
        <v>0.47092387630830856</v>
      </c>
      <c r="W518" s="1">
        <f>SUMPRODUCT('Logistic Regression'!B$2:T$2,TestSet!A518:S518)+'Logistic Regression'!U$2</f>
        <v>-0.21637908422316726</v>
      </c>
      <c r="X518" s="70">
        <f t="shared" si="8"/>
        <v>0.44611530477663064</v>
      </c>
    </row>
    <row r="519" spans="1:24">
      <c r="A519" s="13">
        <v>0</v>
      </c>
      <c r="B519" s="13">
        <v>1</v>
      </c>
      <c r="C519" s="13">
        <v>1</v>
      </c>
      <c r="D519" s="13">
        <v>0</v>
      </c>
      <c r="E519" s="13">
        <v>0</v>
      </c>
      <c r="F519" s="13">
        <v>1</v>
      </c>
      <c r="G519" s="13">
        <v>0</v>
      </c>
      <c r="H519" s="13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1</v>
      </c>
      <c r="T519" s="13"/>
      <c r="U519" s="14">
        <v>0</v>
      </c>
      <c r="V519" s="27">
        <f>SUMPRODUCT('Linear Model'!B$2:T$2,TestSet!A519:S519)+'Linear Model'!U$2</f>
        <v>0.39529643802488357</v>
      </c>
      <c r="W519" s="1">
        <f>SUMPRODUCT('Logistic Regression'!B$2:T$2,TestSet!A519:S519)+'Logistic Regression'!U$2</f>
        <v>-0.7309515176338488</v>
      </c>
      <c r="X519" s="70">
        <f t="shared" si="8"/>
        <v>0.32498595816294518</v>
      </c>
    </row>
    <row r="520" spans="1:24">
      <c r="A520" s="13">
        <v>1</v>
      </c>
      <c r="B520" s="13">
        <v>0</v>
      </c>
      <c r="C520" s="13">
        <v>0</v>
      </c>
      <c r="D520" s="13">
        <v>0</v>
      </c>
      <c r="E520" s="13">
        <v>1</v>
      </c>
      <c r="F520" s="13">
        <v>0</v>
      </c>
      <c r="G520" s="13">
        <v>1</v>
      </c>
      <c r="H520" s="13">
        <v>0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3">
        <v>0</v>
      </c>
      <c r="S520" s="13">
        <v>0</v>
      </c>
      <c r="T520" s="13"/>
      <c r="U520" s="14">
        <v>0</v>
      </c>
      <c r="V520" s="27">
        <f>SUMPRODUCT('Linear Model'!B$2:T$2,TestSet!A520:S520)+'Linear Model'!U$2</f>
        <v>0.36423683117842931</v>
      </c>
      <c r="W520" s="1">
        <f>SUMPRODUCT('Logistic Regression'!B$2:T$2,TestSet!A520:S520)+'Logistic Regression'!U$2</f>
        <v>-0.48033630324556814</v>
      </c>
      <c r="X520" s="70">
        <f t="shared" si="8"/>
        <v>0.38217271526186541</v>
      </c>
    </row>
    <row r="521" spans="1:24">
      <c r="A521" s="13">
        <v>0</v>
      </c>
      <c r="B521" s="13">
        <v>1</v>
      </c>
      <c r="C521" s="13">
        <v>0</v>
      </c>
      <c r="D521" s="13">
        <v>0</v>
      </c>
      <c r="E521" s="13">
        <v>0</v>
      </c>
      <c r="F521" s="13">
        <v>0</v>
      </c>
      <c r="G521" s="13">
        <v>0</v>
      </c>
      <c r="H521" s="13">
        <v>0</v>
      </c>
      <c r="I521" s="13">
        <v>0</v>
      </c>
      <c r="J521" s="13">
        <v>0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13">
        <v>1</v>
      </c>
      <c r="R521" s="13">
        <v>0</v>
      </c>
      <c r="S521" s="13">
        <v>0</v>
      </c>
      <c r="T521" s="13"/>
      <c r="U521" s="14">
        <v>0</v>
      </c>
      <c r="V521" s="27">
        <f>SUMPRODUCT('Linear Model'!B$2:T$2,TestSet!A521:S521)+'Linear Model'!U$2</f>
        <v>0.64518281751431039</v>
      </c>
      <c r="W521" s="1">
        <f>SUMPRODUCT('Logistic Regression'!B$2:T$2,TestSet!A521:S521)+'Logistic Regression'!U$2</f>
        <v>1.0179539774178885</v>
      </c>
      <c r="X521" s="70">
        <f t="shared" si="8"/>
        <v>0.73457386751545861</v>
      </c>
    </row>
    <row r="522" spans="1:24">
      <c r="A522" s="13">
        <v>1</v>
      </c>
      <c r="B522" s="13">
        <v>0</v>
      </c>
      <c r="C522" s="13">
        <v>0</v>
      </c>
      <c r="D522" s="13">
        <v>0</v>
      </c>
      <c r="E522" s="13">
        <v>0</v>
      </c>
      <c r="F522" s="13">
        <v>1</v>
      </c>
      <c r="G522" s="13">
        <v>1</v>
      </c>
      <c r="H522" s="13">
        <v>0</v>
      </c>
      <c r="I522" s="13">
        <v>0</v>
      </c>
      <c r="J522" s="13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1</v>
      </c>
      <c r="P522" s="13">
        <v>0</v>
      </c>
      <c r="Q522" s="13">
        <v>0</v>
      </c>
      <c r="R522" s="13">
        <v>0</v>
      </c>
      <c r="S522" s="13">
        <v>0</v>
      </c>
      <c r="T522" s="13"/>
      <c r="U522" s="14">
        <v>0</v>
      </c>
      <c r="V522" s="27">
        <f>SUMPRODUCT('Linear Model'!B$2:T$2,TestSet!A522:S522)+'Linear Model'!U$2</f>
        <v>-0.28531138058072314</v>
      </c>
      <c r="W522" s="1">
        <f>SUMPRODUCT('Logistic Regression'!B$2:T$2,TestSet!A522:S522)+'Logistic Regression'!U$2</f>
        <v>-6.5826645129360433</v>
      </c>
      <c r="X522" s="70">
        <f t="shared" si="8"/>
        <v>1.3822430343024324E-3</v>
      </c>
    </row>
    <row r="523" spans="1:24">
      <c r="A523" s="13">
        <v>0</v>
      </c>
      <c r="B523" s="13">
        <v>1</v>
      </c>
      <c r="C523" s="13">
        <v>1</v>
      </c>
      <c r="D523" s="13">
        <v>0</v>
      </c>
      <c r="E523" s="13">
        <v>0</v>
      </c>
      <c r="F523" s="13">
        <v>0</v>
      </c>
      <c r="G523" s="13">
        <v>0</v>
      </c>
      <c r="H523" s="13">
        <v>0</v>
      </c>
      <c r="I523" s="13">
        <v>0</v>
      </c>
      <c r="J523" s="13">
        <v>0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/>
      <c r="U523" s="14">
        <v>0</v>
      </c>
      <c r="V523" s="27">
        <f>SUMPRODUCT('Linear Model'!B$2:T$2,TestSet!A523:S523)+'Linear Model'!U$2</f>
        <v>0.4294693448349941</v>
      </c>
      <c r="W523" s="1">
        <f>SUMPRODUCT('Logistic Regression'!B$2:T$2,TestSet!A523:S523)+'Logistic Regression'!U$2</f>
        <v>-0.5186428933439885</v>
      </c>
      <c r="X523" s="70">
        <f t="shared" si="8"/>
        <v>0.37316962533031278</v>
      </c>
    </row>
    <row r="524" spans="1:24">
      <c r="A524" s="13">
        <v>0</v>
      </c>
      <c r="B524" s="13">
        <v>1</v>
      </c>
      <c r="C524" s="13">
        <v>0</v>
      </c>
      <c r="D524" s="13">
        <v>0</v>
      </c>
      <c r="E524" s="13">
        <v>0</v>
      </c>
      <c r="F524" s="13">
        <v>0</v>
      </c>
      <c r="G524" s="13">
        <v>0</v>
      </c>
      <c r="H524" s="13">
        <v>0</v>
      </c>
      <c r="I524" s="13">
        <v>0</v>
      </c>
      <c r="J524" s="13">
        <v>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/>
      <c r="U524" s="14">
        <v>0</v>
      </c>
      <c r="V524" s="27">
        <f>SUMPRODUCT('Linear Model'!B$2:T$2,TestSet!A524:S524)+'Linear Model'!U$2</f>
        <v>0.45740004791176225</v>
      </c>
      <c r="W524" s="1">
        <f>SUMPRODUCT('Logistic Regression'!B$2:T$2,TestSet!A524:S524)+'Logistic Regression'!U$2</f>
        <v>-0.36831494224695061</v>
      </c>
      <c r="X524" s="70">
        <f t="shared" si="8"/>
        <v>0.40894825359117204</v>
      </c>
    </row>
    <row r="525" spans="1:24">
      <c r="A525" s="13">
        <v>1</v>
      </c>
      <c r="B525" s="13">
        <v>0</v>
      </c>
      <c r="C525" s="13">
        <v>1</v>
      </c>
      <c r="D525" s="13">
        <v>0</v>
      </c>
      <c r="E525" s="13">
        <v>0</v>
      </c>
      <c r="F525" s="13">
        <v>0</v>
      </c>
      <c r="G525" s="13">
        <v>0</v>
      </c>
      <c r="H525" s="13">
        <v>0</v>
      </c>
      <c r="I525" s="13">
        <v>0</v>
      </c>
      <c r="J525" s="13">
        <v>0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  <c r="T525" s="13"/>
      <c r="U525" s="14">
        <v>0</v>
      </c>
      <c r="V525" s="27">
        <f>SUMPRODUCT('Linear Model'!B$2:T$2,TestSet!A525:S525)+'Linear Model'!U$2</f>
        <v>0.3579801533744244</v>
      </c>
      <c r="W525" s="1">
        <f>SUMPRODUCT('Logistic Regression'!B$2:T$2,TestSet!A525:S525)+'Logistic Regression'!U$2</f>
        <v>-0.97131215057386422</v>
      </c>
      <c r="X525" s="70">
        <f t="shared" si="8"/>
        <v>0.27461904003884419</v>
      </c>
    </row>
    <row r="526" spans="1:24">
      <c r="A526" s="13">
        <v>1</v>
      </c>
      <c r="B526" s="13">
        <v>0</v>
      </c>
      <c r="C526" s="13">
        <v>0</v>
      </c>
      <c r="D526" s="13">
        <v>1</v>
      </c>
      <c r="E526" s="13">
        <v>0</v>
      </c>
      <c r="F526" s="13">
        <v>1</v>
      </c>
      <c r="G526" s="13">
        <v>0</v>
      </c>
      <c r="H526" s="13">
        <v>0</v>
      </c>
      <c r="I526" s="13">
        <v>0</v>
      </c>
      <c r="J526" s="13">
        <v>0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/>
      <c r="U526" s="14">
        <v>0</v>
      </c>
      <c r="V526" s="27">
        <f>SUMPRODUCT('Linear Model'!B$2:T$2,TestSet!A526:S526)+'Linear Model'!U$2</f>
        <v>9.8531780996669371E-2</v>
      </c>
      <c r="W526" s="1">
        <f>SUMPRODUCT('Logistic Regression'!B$2:T$2,TestSet!A526:S526)+'Logistic Regression'!U$2</f>
        <v>-3.0866435115236732</v>
      </c>
      <c r="X526" s="70">
        <f t="shared" si="8"/>
        <v>4.3661571461210996E-2</v>
      </c>
    </row>
    <row r="527" spans="1:24">
      <c r="A527" s="13">
        <v>0</v>
      </c>
      <c r="B527" s="13">
        <v>1</v>
      </c>
      <c r="C527" s="13">
        <v>1</v>
      </c>
      <c r="D527" s="13">
        <v>0</v>
      </c>
      <c r="E527" s="13">
        <v>0</v>
      </c>
      <c r="F527" s="13">
        <v>0</v>
      </c>
      <c r="G527" s="13">
        <v>0</v>
      </c>
      <c r="H527" s="13">
        <v>0</v>
      </c>
      <c r="I527" s="13">
        <v>0</v>
      </c>
      <c r="J527" s="13">
        <v>0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1</v>
      </c>
      <c r="S527" s="13">
        <v>0</v>
      </c>
      <c r="T527" s="13"/>
      <c r="U527" s="14">
        <v>0</v>
      </c>
      <c r="V527" s="27">
        <f>SUMPRODUCT('Linear Model'!B$2:T$2,TestSet!A527:S527)+'Linear Model'!U$2</f>
        <v>0.22200992552114474</v>
      </c>
      <c r="W527" s="1">
        <f>SUMPRODUCT('Logistic Regression'!B$2:T$2,TestSet!A527:S527)+'Logistic Regression'!U$2</f>
        <v>-2.0815526933422333</v>
      </c>
      <c r="X527" s="70">
        <f t="shared" si="8"/>
        <v>0.11090277342827884</v>
      </c>
    </row>
    <row r="528" spans="1:24">
      <c r="A528" s="13">
        <v>1</v>
      </c>
      <c r="B528" s="13">
        <v>0</v>
      </c>
      <c r="C528" s="13">
        <v>0</v>
      </c>
      <c r="D528" s="13">
        <v>0</v>
      </c>
      <c r="E528" s="13">
        <v>0</v>
      </c>
      <c r="F528" s="13">
        <v>1</v>
      </c>
      <c r="G528" s="13">
        <v>0</v>
      </c>
      <c r="H528" s="13">
        <v>0</v>
      </c>
      <c r="I528" s="13">
        <v>0</v>
      </c>
      <c r="J528" s="13">
        <v>0</v>
      </c>
      <c r="K528" s="13">
        <v>0</v>
      </c>
      <c r="L528" s="13">
        <v>0</v>
      </c>
      <c r="M528" s="13">
        <v>0</v>
      </c>
      <c r="N528" s="13">
        <v>0</v>
      </c>
      <c r="O528" s="13">
        <v>1</v>
      </c>
      <c r="P528" s="13">
        <v>0</v>
      </c>
      <c r="Q528" s="13">
        <v>0</v>
      </c>
      <c r="R528" s="13">
        <v>0</v>
      </c>
      <c r="S528" s="13">
        <v>0</v>
      </c>
      <c r="T528" s="13"/>
      <c r="U528" s="14">
        <v>0</v>
      </c>
      <c r="V528" s="27">
        <f>SUMPRODUCT('Linear Model'!B$2:T$2,TestSet!A528:S528)+'Linear Model'!U$2</f>
        <v>-4.7243704267510345E-2</v>
      </c>
      <c r="W528" s="1">
        <f>SUMPRODUCT('Logistic Regression'!B$2:T$2,TestSet!A528:S528)+'Logistic Regression'!U$2</f>
        <v>-4.5571599706224983</v>
      </c>
      <c r="X528" s="70">
        <f t="shared" si="8"/>
        <v>1.0382878503169534E-2</v>
      </c>
    </row>
    <row r="529" spans="1:24">
      <c r="A529" s="13">
        <v>0</v>
      </c>
      <c r="B529" s="13">
        <v>0</v>
      </c>
      <c r="C529" s="13">
        <v>0</v>
      </c>
      <c r="D529" s="13">
        <v>0</v>
      </c>
      <c r="E529" s="13">
        <v>0</v>
      </c>
      <c r="F529" s="13">
        <v>1</v>
      </c>
      <c r="G529" s="13">
        <v>0</v>
      </c>
      <c r="H529" s="13">
        <v>0</v>
      </c>
      <c r="I529" s="13">
        <v>0</v>
      </c>
      <c r="J529" s="13">
        <v>0</v>
      </c>
      <c r="K529" s="13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/>
      <c r="U529" s="14">
        <v>0</v>
      </c>
      <c r="V529" s="27">
        <f>SUMPRODUCT('Linear Model'!B$2:T$2,TestSet!A529:S529)+'Linear Model'!U$2</f>
        <v>0.21014007656558431</v>
      </c>
      <c r="W529" s="1">
        <f>SUMPRODUCT('Logistic Regression'!B$2:T$2,TestSet!A529:S529)+'Logistic Regression'!U$2</f>
        <v>-2.5324423204572826</v>
      </c>
      <c r="X529" s="70">
        <f t="shared" si="8"/>
        <v>7.3614917155960913E-2</v>
      </c>
    </row>
    <row r="530" spans="1:24">
      <c r="A530" s="13">
        <v>0</v>
      </c>
      <c r="B530" s="13">
        <v>1</v>
      </c>
      <c r="C530" s="13">
        <v>0</v>
      </c>
      <c r="D530" s="13">
        <v>0</v>
      </c>
      <c r="E530" s="13">
        <v>0</v>
      </c>
      <c r="F530" s="13">
        <v>0</v>
      </c>
      <c r="G530" s="13">
        <v>0</v>
      </c>
      <c r="H530" s="13">
        <v>0</v>
      </c>
      <c r="I530" s="13">
        <v>0</v>
      </c>
      <c r="J530" s="13">
        <v>0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/>
      <c r="U530" s="14">
        <v>0</v>
      </c>
      <c r="V530" s="27">
        <f>SUMPRODUCT('Linear Model'!B$2:T$2,TestSet!A530:S530)+'Linear Model'!U$2</f>
        <v>0.45740004791176225</v>
      </c>
      <c r="W530" s="1">
        <f>SUMPRODUCT('Logistic Regression'!B$2:T$2,TestSet!A530:S530)+'Logistic Regression'!U$2</f>
        <v>-0.36831494224695061</v>
      </c>
      <c r="X530" s="70">
        <f t="shared" si="8"/>
        <v>0.40894825359117204</v>
      </c>
    </row>
    <row r="531" spans="1:24">
      <c r="A531" s="13">
        <v>1</v>
      </c>
      <c r="B531" s="13">
        <v>0</v>
      </c>
      <c r="C531" s="13">
        <v>0</v>
      </c>
      <c r="D531" s="13">
        <v>0</v>
      </c>
      <c r="E531" s="13">
        <v>0</v>
      </c>
      <c r="F531" s="13">
        <v>1</v>
      </c>
      <c r="G531" s="13">
        <v>0</v>
      </c>
      <c r="H531" s="13">
        <v>0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1</v>
      </c>
      <c r="R531" s="13">
        <v>0</v>
      </c>
      <c r="S531" s="13">
        <v>0</v>
      </c>
      <c r="T531" s="13"/>
      <c r="U531" s="14">
        <v>0</v>
      </c>
      <c r="V531" s="27">
        <f>SUMPRODUCT('Linear Model'!B$2:T$2,TestSet!A531:S531)+'Linear Model'!U$2</f>
        <v>0.299612188455117</v>
      </c>
      <c r="W531" s="1">
        <f>SUMPRODUCT('Logistic Regression'!B$2:T$2,TestSet!A531:S531)+'Logistic Regression'!U$2</f>
        <v>-1.7255765539524683</v>
      </c>
      <c r="X531" s="70">
        <f t="shared" si="8"/>
        <v>0.15115426192273976</v>
      </c>
    </row>
    <row r="532" spans="1:24">
      <c r="A532" s="13">
        <v>0</v>
      </c>
      <c r="B532" s="13">
        <v>1</v>
      </c>
      <c r="C532" s="13">
        <v>0</v>
      </c>
      <c r="D532" s="13">
        <v>1</v>
      </c>
      <c r="E532" s="13">
        <v>0</v>
      </c>
      <c r="F532" s="13">
        <v>0</v>
      </c>
      <c r="G532" s="13">
        <v>0</v>
      </c>
      <c r="H532" s="13">
        <v>0</v>
      </c>
      <c r="I532" s="13">
        <v>1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/>
      <c r="U532" s="14">
        <v>0</v>
      </c>
      <c r="V532" s="27">
        <f>SUMPRODUCT('Linear Model'!B$2:T$2,TestSet!A532:S532)+'Linear Model'!U$2</f>
        <v>0.73822698663947872</v>
      </c>
      <c r="W532" s="1">
        <f>SUMPRODUCT('Logistic Regression'!B$2:T$2,TestSet!A532:S532)+'Logistic Regression'!U$2</f>
        <v>2.1347601349843468</v>
      </c>
      <c r="X532" s="70">
        <f t="shared" si="8"/>
        <v>0.89423605763730241</v>
      </c>
    </row>
    <row r="533" spans="1:24">
      <c r="A533" s="13">
        <v>1</v>
      </c>
      <c r="B533" s="13">
        <v>0</v>
      </c>
      <c r="C533" s="13">
        <v>0</v>
      </c>
      <c r="D533" s="13">
        <v>1</v>
      </c>
      <c r="E533" s="13">
        <v>0</v>
      </c>
      <c r="F533" s="13">
        <v>0</v>
      </c>
      <c r="G533" s="13">
        <v>0</v>
      </c>
      <c r="H533" s="13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0</v>
      </c>
      <c r="R533" s="13">
        <v>1</v>
      </c>
      <c r="S533" s="13">
        <v>0</v>
      </c>
      <c r="T533" s="13"/>
      <c r="U533" s="14">
        <v>0</v>
      </c>
      <c r="V533" s="27">
        <f>SUMPRODUCT('Linear Model'!B$2:T$2,TestSet!A533:S533)+'Linear Model'!U$2</f>
        <v>0.16515379928144369</v>
      </c>
      <c r="W533" s="1">
        <f>SUMPRODUCT('Logistic Regression'!B$2:T$2,TestSet!A533:S533)+'Logistic Regression'!U$2</f>
        <v>-2.3586920373814366</v>
      </c>
      <c r="X533" s="70">
        <f t="shared" si="8"/>
        <v>8.6377358253093353E-2</v>
      </c>
    </row>
    <row r="534" spans="1:24">
      <c r="A534" s="13">
        <v>1</v>
      </c>
      <c r="B534" s="13">
        <v>0</v>
      </c>
      <c r="C534" s="13">
        <v>0</v>
      </c>
      <c r="D534" s="13">
        <v>0</v>
      </c>
      <c r="E534" s="13">
        <v>0</v>
      </c>
      <c r="F534" s="13">
        <v>0</v>
      </c>
      <c r="G534" s="13">
        <v>0</v>
      </c>
      <c r="H534" s="13">
        <v>0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13">
        <v>0</v>
      </c>
      <c r="R534" s="13">
        <v>1</v>
      </c>
      <c r="S534" s="13">
        <v>0</v>
      </c>
      <c r="T534" s="13"/>
      <c r="U534" s="14">
        <v>0</v>
      </c>
      <c r="V534" s="27">
        <f>SUMPRODUCT('Linear Model'!B$2:T$2,TestSet!A534:S534)+'Linear Model'!U$2</f>
        <v>0.17845143713734318</v>
      </c>
      <c r="W534" s="1">
        <f>SUMPRODUCT('Logistic Regression'!B$2:T$2,TestSet!A534:S534)+'Logistic Regression'!U$2</f>
        <v>-2.3838939994750712</v>
      </c>
      <c r="X534" s="70">
        <f t="shared" si="8"/>
        <v>8.4409133542977563E-2</v>
      </c>
    </row>
    <row r="535" spans="1:24">
      <c r="A535" s="13">
        <v>0</v>
      </c>
      <c r="B535" s="13">
        <v>1</v>
      </c>
      <c r="C535" s="13">
        <v>1</v>
      </c>
      <c r="D535" s="13">
        <v>0</v>
      </c>
      <c r="E535" s="13">
        <v>0</v>
      </c>
      <c r="F535" s="13">
        <v>0</v>
      </c>
      <c r="G535" s="13">
        <v>0</v>
      </c>
      <c r="H535" s="13">
        <v>0</v>
      </c>
      <c r="I535" s="13">
        <v>0</v>
      </c>
      <c r="J535" s="13">
        <v>0</v>
      </c>
      <c r="K535" s="13">
        <v>0</v>
      </c>
      <c r="L535" s="13">
        <v>0</v>
      </c>
      <c r="M535" s="13">
        <v>0</v>
      </c>
      <c r="N535" s="13">
        <v>0</v>
      </c>
      <c r="O535" s="13">
        <v>1</v>
      </c>
      <c r="P535" s="13">
        <v>0</v>
      </c>
      <c r="Q535" s="13">
        <v>0</v>
      </c>
      <c r="R535" s="13">
        <v>1</v>
      </c>
      <c r="S535" s="13">
        <v>0</v>
      </c>
      <c r="T535" s="13"/>
      <c r="U535" s="14">
        <v>0</v>
      </c>
      <c r="V535" s="27">
        <f>SUMPRODUCT('Linear Model'!B$2:T$2,TestSet!A535:S535)+'Linear Model'!U$2</f>
        <v>6.2936802401065584E-2</v>
      </c>
      <c r="W535" s="1">
        <f>SUMPRODUCT('Logistic Regression'!B$2:T$2,TestSet!A535:S535)+'Logistic Regression'!U$2</f>
        <v>-3.5268671903474238</v>
      </c>
      <c r="X535" s="70">
        <f t="shared" si="8"/>
        <v>2.8557369370791858E-2</v>
      </c>
    </row>
    <row r="536" spans="1:24">
      <c r="A536" s="13">
        <v>0</v>
      </c>
      <c r="B536" s="13">
        <v>0</v>
      </c>
      <c r="C536" s="13">
        <v>1</v>
      </c>
      <c r="D536" s="13">
        <v>0</v>
      </c>
      <c r="E536" s="13">
        <v>0</v>
      </c>
      <c r="F536" s="13">
        <v>0</v>
      </c>
      <c r="G536" s="13">
        <v>0</v>
      </c>
      <c r="H536" s="13">
        <v>0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1</v>
      </c>
      <c r="S536" s="13">
        <v>0</v>
      </c>
      <c r="T536" s="13"/>
      <c r="U536" s="14">
        <v>0</v>
      </c>
      <c r="V536" s="27">
        <f>SUMPRODUCT('Linear Model'!B$2:T$2,TestSet!A536:S536)+'Linear Model'!U$2</f>
        <v>0.24883139177359048</v>
      </c>
      <c r="W536" s="1">
        <f>SUMPRODUCT('Logistic Regression'!B$2:T$2,TestSet!A536:S536)+'Logistic Regression'!U$2</f>
        <v>-1.9548187974120843</v>
      </c>
      <c r="X536" s="70">
        <f t="shared" si="8"/>
        <v>0.124028867313573</v>
      </c>
    </row>
    <row r="537" spans="1:24">
      <c r="A537" s="13">
        <v>1</v>
      </c>
      <c r="B537" s="13">
        <v>0</v>
      </c>
      <c r="C537" s="13">
        <v>1</v>
      </c>
      <c r="D537" s="13">
        <v>0</v>
      </c>
      <c r="E537" s="13">
        <v>0</v>
      </c>
      <c r="F537" s="13">
        <v>0</v>
      </c>
      <c r="G537" s="13">
        <v>1</v>
      </c>
      <c r="H537" s="13">
        <v>0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3">
        <v>0</v>
      </c>
      <c r="S537" s="13">
        <v>1</v>
      </c>
      <c r="T537" s="13"/>
      <c r="U537" s="14">
        <v>0</v>
      </c>
      <c r="V537" s="27">
        <f>SUMPRODUCT('Linear Model'!B$2:T$2,TestSet!A537:S537)+'Linear Model'!U$2</f>
        <v>0.35982100784972471</v>
      </c>
      <c r="W537" s="1">
        <f>SUMPRODUCT('Logistic Regression'!B$2:T$2,TestSet!A537:S537)+'Logistic Regression'!U$2</f>
        <v>-0.91826404303678855</v>
      </c>
      <c r="X537" s="70">
        <f t="shared" si="8"/>
        <v>0.28531173949873784</v>
      </c>
    </row>
    <row r="538" spans="1:24">
      <c r="A538" s="13">
        <v>1</v>
      </c>
      <c r="B538" s="13">
        <v>0</v>
      </c>
      <c r="C538" s="13">
        <v>1</v>
      </c>
      <c r="D538" s="13">
        <v>0</v>
      </c>
      <c r="E538" s="13">
        <v>0</v>
      </c>
      <c r="F538" s="13">
        <v>0</v>
      </c>
      <c r="G538" s="13">
        <v>0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1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/>
      <c r="U538" s="14">
        <v>0</v>
      </c>
      <c r="V538" s="27">
        <f>SUMPRODUCT('Linear Model'!B$2:T$2,TestSet!A538:S538)+'Linear Model'!U$2</f>
        <v>0.51851336143014459</v>
      </c>
      <c r="W538" s="1">
        <f>SUMPRODUCT('Logistic Regression'!B$2:T$2,TestSet!A538:S538)+'Logistic Regression'!U$2</f>
        <v>0.34067506420444621</v>
      </c>
      <c r="X538" s="70">
        <f t="shared" si="8"/>
        <v>0.58435449477622825</v>
      </c>
    </row>
    <row r="539" spans="1:24">
      <c r="A539" s="13">
        <v>0</v>
      </c>
      <c r="B539" s="13">
        <v>1</v>
      </c>
      <c r="C539" s="13">
        <v>1</v>
      </c>
      <c r="D539" s="13">
        <v>0</v>
      </c>
      <c r="E539" s="13">
        <v>0</v>
      </c>
      <c r="F539" s="13">
        <v>0</v>
      </c>
      <c r="G539" s="13">
        <v>0</v>
      </c>
      <c r="H539" s="13">
        <v>0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  <c r="S539" s="13">
        <v>0</v>
      </c>
      <c r="T539" s="13"/>
      <c r="U539" s="14">
        <v>0</v>
      </c>
      <c r="V539" s="27">
        <f>SUMPRODUCT('Linear Model'!B$2:T$2,TestSet!A539:S539)+'Linear Model'!U$2</f>
        <v>0.4294693448349941</v>
      </c>
      <c r="W539" s="1">
        <f>SUMPRODUCT('Logistic Regression'!B$2:T$2,TestSet!A539:S539)+'Logistic Regression'!U$2</f>
        <v>-0.5186428933439885</v>
      </c>
      <c r="X539" s="70">
        <f t="shared" si="8"/>
        <v>0.37316962533031278</v>
      </c>
    </row>
    <row r="540" spans="1:24">
      <c r="A540" s="13">
        <v>0</v>
      </c>
      <c r="B540" s="13">
        <v>0</v>
      </c>
      <c r="C540" s="13">
        <v>1</v>
      </c>
      <c r="D540" s="13">
        <v>0</v>
      </c>
      <c r="E540" s="13">
        <v>0</v>
      </c>
      <c r="F540" s="13">
        <v>0</v>
      </c>
      <c r="G540" s="13">
        <v>0</v>
      </c>
      <c r="H540" s="13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/>
      <c r="U540" s="14">
        <v>0</v>
      </c>
      <c r="V540" s="27">
        <f>SUMPRODUCT('Linear Model'!B$2:T$2,TestSet!A540:S540)+'Linear Model'!U$2</f>
        <v>0.45629081108743985</v>
      </c>
      <c r="W540" s="1">
        <f>SUMPRODUCT('Logistic Regression'!B$2:T$2,TestSet!A540:S540)+'Logistic Regression'!U$2</f>
        <v>-0.39190899741383955</v>
      </c>
      <c r="X540" s="70">
        <f t="shared" si="8"/>
        <v>0.40325783303081747</v>
      </c>
    </row>
    <row r="541" spans="1:24">
      <c r="A541" s="13">
        <v>0</v>
      </c>
      <c r="B541" s="13">
        <v>1</v>
      </c>
      <c r="C541" s="13">
        <v>0</v>
      </c>
      <c r="D541" s="13">
        <v>0</v>
      </c>
      <c r="E541" s="13">
        <v>0</v>
      </c>
      <c r="F541" s="13">
        <v>0</v>
      </c>
      <c r="G541" s="13">
        <v>0</v>
      </c>
      <c r="H541" s="13">
        <v>0</v>
      </c>
      <c r="I541" s="13">
        <v>1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1</v>
      </c>
      <c r="P541" s="13">
        <v>0</v>
      </c>
      <c r="Q541" s="13">
        <v>0</v>
      </c>
      <c r="R541" s="13">
        <v>0</v>
      </c>
      <c r="S541" s="13">
        <v>0</v>
      </c>
      <c r="T541" s="13"/>
      <c r="U541" s="14">
        <v>0</v>
      </c>
      <c r="V541" s="27">
        <f>SUMPRODUCT('Linear Model'!B$2:T$2,TestSet!A541:S541)+'Linear Model'!U$2</f>
        <v>0.59245150137529901</v>
      </c>
      <c r="W541" s="1">
        <f>SUMPRODUCT('Logistic Regression'!B$2:T$2,TestSet!A541:S541)+'Logistic Regression'!U$2</f>
        <v>0.66424367588552213</v>
      </c>
      <c r="X541" s="70">
        <f t="shared" si="8"/>
        <v>0.66021302610433441</v>
      </c>
    </row>
    <row r="542" spans="1:24">
      <c r="A542" s="13">
        <v>0</v>
      </c>
      <c r="B542" s="13">
        <v>0</v>
      </c>
      <c r="C542" s="13">
        <v>0</v>
      </c>
      <c r="D542" s="13">
        <v>1</v>
      </c>
      <c r="E542" s="13">
        <v>0</v>
      </c>
      <c r="F542" s="13">
        <v>0</v>
      </c>
      <c r="G542" s="13">
        <v>1</v>
      </c>
      <c r="H542" s="13">
        <v>0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13">
        <v>0</v>
      </c>
      <c r="T542" s="13"/>
      <c r="U542" s="14">
        <v>0</v>
      </c>
      <c r="V542" s="27">
        <f>SUMPRODUCT('Linear Model'!B$2:T$2,TestSet!A542:S542)+'Linear Model'!U$2</f>
        <v>0.23285619999509571</v>
      </c>
      <c r="W542" s="1">
        <f>SUMPRODUCT('Logistic Regression'!B$2:T$2,TestSet!A542:S542)+'Logistic Regression'!U$2</f>
        <v>-2.2418836265367124</v>
      </c>
      <c r="X542" s="70">
        <f t="shared" si="8"/>
        <v>9.6051869638724863E-2</v>
      </c>
    </row>
    <row r="543" spans="1:24">
      <c r="A543" s="13">
        <v>0</v>
      </c>
      <c r="B543" s="13">
        <v>1</v>
      </c>
      <c r="C543" s="13">
        <v>0</v>
      </c>
      <c r="D543" s="13">
        <v>0</v>
      </c>
      <c r="E543" s="13">
        <v>0</v>
      </c>
      <c r="F543" s="13">
        <v>0</v>
      </c>
      <c r="G543" s="13">
        <v>0</v>
      </c>
      <c r="H543" s="13">
        <v>0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1</v>
      </c>
      <c r="P543" s="13">
        <v>0</v>
      </c>
      <c r="Q543" s="13">
        <v>0</v>
      </c>
      <c r="R543" s="13">
        <v>0</v>
      </c>
      <c r="S543" s="13">
        <v>0</v>
      </c>
      <c r="T543" s="13"/>
      <c r="U543" s="14">
        <v>0</v>
      </c>
      <c r="V543" s="27">
        <f>SUMPRODUCT('Linear Model'!B$2:T$2,TestSet!A543:S543)+'Linear Model'!U$2</f>
        <v>0.2983269247916831</v>
      </c>
      <c r="W543" s="1">
        <f>SUMPRODUCT('Logistic Regression'!B$2:T$2,TestSet!A543:S543)+'Logistic Regression'!U$2</f>
        <v>-1.813629439252141</v>
      </c>
      <c r="X543" s="70">
        <f t="shared" si="8"/>
        <v>0.14020004703741104</v>
      </c>
    </row>
    <row r="544" spans="1:24">
      <c r="A544" s="13">
        <v>0</v>
      </c>
      <c r="B544" s="13">
        <v>0</v>
      </c>
      <c r="C544" s="13">
        <v>1</v>
      </c>
      <c r="D544" s="13">
        <v>0</v>
      </c>
      <c r="E544" s="13">
        <v>0</v>
      </c>
      <c r="F544" s="13">
        <v>0</v>
      </c>
      <c r="G544" s="13">
        <v>0</v>
      </c>
      <c r="H544" s="13">
        <v>0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1</v>
      </c>
      <c r="O544" s="13">
        <v>1</v>
      </c>
      <c r="P544" s="13">
        <v>0</v>
      </c>
      <c r="Q544" s="13">
        <v>0</v>
      </c>
      <c r="R544" s="13">
        <v>0</v>
      </c>
      <c r="S544" s="13">
        <v>0</v>
      </c>
      <c r="T544" s="13"/>
      <c r="U544" s="14">
        <v>0</v>
      </c>
      <c r="V544" s="27">
        <f>SUMPRODUCT('Linear Model'!B$2:T$2,TestSet!A544:S544)+'Linear Model'!U$2</f>
        <v>0.45775089602308089</v>
      </c>
      <c r="W544" s="1">
        <f>SUMPRODUCT('Logistic Regression'!B$2:T$2,TestSet!A544:S544)+'Logistic Regression'!U$2</f>
        <v>-0.52523627964071951</v>
      </c>
      <c r="X544" s="70">
        <f t="shared" si="8"/>
        <v>0.37162863382234435</v>
      </c>
    </row>
    <row r="545" spans="1:24">
      <c r="A545" s="13">
        <v>1</v>
      </c>
      <c r="B545" s="13">
        <v>0</v>
      </c>
      <c r="C545" s="13">
        <v>1</v>
      </c>
      <c r="D545" s="13">
        <v>0</v>
      </c>
      <c r="E545" s="13">
        <v>0</v>
      </c>
      <c r="F545" s="13">
        <v>0</v>
      </c>
      <c r="G545" s="13">
        <v>1</v>
      </c>
      <c r="H545" s="13">
        <v>0</v>
      </c>
      <c r="I545" s="13">
        <v>0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/>
      <c r="U545" s="14">
        <v>0</v>
      </c>
      <c r="V545" s="27">
        <f>SUMPRODUCT('Linear Model'!B$2:T$2,TestSet!A545:S545)+'Linear Model'!U$2</f>
        <v>0.11991247706121155</v>
      </c>
      <c r="W545" s="1">
        <f>SUMPRODUCT('Logistic Regression'!B$2:T$2,TestSet!A545:S545)+'Logistic Regression'!U$2</f>
        <v>-2.9968166928874092</v>
      </c>
      <c r="X545" s="70">
        <f t="shared" si="8"/>
        <v>4.7569891723183585E-2</v>
      </c>
    </row>
    <row r="546" spans="1:24">
      <c r="A546" s="13">
        <v>0</v>
      </c>
      <c r="B546" s="13">
        <v>0</v>
      </c>
      <c r="C546" s="13">
        <v>1</v>
      </c>
      <c r="D546" s="13">
        <v>0</v>
      </c>
      <c r="E546" s="13">
        <v>0</v>
      </c>
      <c r="F546" s="13">
        <v>0</v>
      </c>
      <c r="G546" s="13">
        <v>0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1</v>
      </c>
      <c r="P546" s="13">
        <v>0</v>
      </c>
      <c r="Q546" s="13">
        <v>0</v>
      </c>
      <c r="R546" s="13">
        <v>1</v>
      </c>
      <c r="S546" s="13">
        <v>0</v>
      </c>
      <c r="T546" s="13"/>
      <c r="U546" s="14">
        <v>0</v>
      </c>
      <c r="V546" s="27">
        <f>SUMPRODUCT('Linear Model'!B$2:T$2,TestSet!A546:S546)+'Linear Model'!U$2</f>
        <v>8.9758268653511331E-2</v>
      </c>
      <c r="W546" s="1">
        <f>SUMPRODUCT('Logistic Regression'!B$2:T$2,TestSet!A546:S546)+'Logistic Regression'!U$2</f>
        <v>-3.4001332944172749</v>
      </c>
      <c r="X546" s="70">
        <f t="shared" si="8"/>
        <v>3.2291299178680274E-2</v>
      </c>
    </row>
    <row r="547" spans="1:24">
      <c r="A547" s="13">
        <v>0</v>
      </c>
      <c r="B547" s="13">
        <v>0</v>
      </c>
      <c r="C547" s="13">
        <v>0</v>
      </c>
      <c r="D547" s="13">
        <v>1</v>
      </c>
      <c r="E547" s="13">
        <v>1</v>
      </c>
      <c r="F547" s="13">
        <v>0</v>
      </c>
      <c r="G547" s="13">
        <v>0</v>
      </c>
      <c r="H547" s="13">
        <v>0</v>
      </c>
      <c r="I547" s="13">
        <v>0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/>
      <c r="U547" s="14">
        <v>0</v>
      </c>
      <c r="V547" s="27">
        <f>SUMPRODUCT('Linear Model'!B$2:T$2,TestSet!A547:S547)+'Linear Model'!U$2</f>
        <v>0.68731752734875817</v>
      </c>
      <c r="W547" s="1">
        <f>SUMPRODUCT('Logistic Regression'!B$2:T$2,TestSet!A547:S547)+'Logistic Regression'!U$2</f>
        <v>2.1497733543216357</v>
      </c>
      <c r="X547" s="70">
        <f t="shared" si="8"/>
        <v>0.89564759579994546</v>
      </c>
    </row>
    <row r="548" spans="1:24">
      <c r="A548" s="13">
        <v>1</v>
      </c>
      <c r="B548" s="13">
        <v>0</v>
      </c>
      <c r="C548" s="13">
        <v>1</v>
      </c>
      <c r="D548" s="13">
        <v>0</v>
      </c>
      <c r="E548" s="13">
        <v>0</v>
      </c>
      <c r="F548" s="13">
        <v>0</v>
      </c>
      <c r="G548" s="13">
        <v>0</v>
      </c>
      <c r="H548" s="13">
        <v>0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0</v>
      </c>
      <c r="T548" s="13"/>
      <c r="U548" s="14">
        <v>0</v>
      </c>
      <c r="V548" s="27">
        <f>SUMPRODUCT('Linear Model'!B$2:T$2,TestSet!A548:S548)+'Linear Model'!U$2</f>
        <v>0.3579801533744244</v>
      </c>
      <c r="W548" s="1">
        <f>SUMPRODUCT('Logistic Regression'!B$2:T$2,TestSet!A548:S548)+'Logistic Regression'!U$2</f>
        <v>-0.97131215057386422</v>
      </c>
      <c r="X548" s="70">
        <f t="shared" si="8"/>
        <v>0.27461904003884419</v>
      </c>
    </row>
    <row r="549" spans="1:24">
      <c r="A549" s="13">
        <v>0</v>
      </c>
      <c r="B549" s="13">
        <v>0</v>
      </c>
      <c r="C549" s="13">
        <v>0</v>
      </c>
      <c r="D549" s="13">
        <v>1</v>
      </c>
      <c r="E549" s="13">
        <v>0</v>
      </c>
      <c r="F549" s="13">
        <v>0</v>
      </c>
      <c r="G549" s="13">
        <v>1</v>
      </c>
      <c r="H549" s="13">
        <v>0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1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/>
      <c r="U549" s="14">
        <v>0</v>
      </c>
      <c r="V549" s="27">
        <f>SUMPRODUCT('Linear Model'!B$2:T$2,TestSet!A549:S549)+'Linear Model'!U$2</f>
        <v>0.3933894080508159</v>
      </c>
      <c r="W549" s="1">
        <f>SUMPRODUCT('Logistic Regression'!B$2:T$2,TestSet!A549:S549)+'Logistic Regression'!U$2</f>
        <v>-0.92989641175840188</v>
      </c>
      <c r="X549" s="70">
        <f t="shared" si="8"/>
        <v>0.28294573078806168</v>
      </c>
    </row>
    <row r="550" spans="1:24">
      <c r="A550" s="13">
        <v>0</v>
      </c>
      <c r="B550" s="13">
        <v>1</v>
      </c>
      <c r="C550" s="13">
        <v>0</v>
      </c>
      <c r="D550" s="13">
        <v>1</v>
      </c>
      <c r="E550" s="13">
        <v>0</v>
      </c>
      <c r="F550" s="13">
        <v>0</v>
      </c>
      <c r="G550" s="13">
        <v>0</v>
      </c>
      <c r="H550" s="13">
        <v>0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/>
      <c r="U550" s="14">
        <v>0</v>
      </c>
      <c r="V550" s="27">
        <f>SUMPRODUCT('Linear Model'!B$2:T$2,TestSet!A550:S550)+'Linear Model'!U$2</f>
        <v>0.44410241005586282</v>
      </c>
      <c r="W550" s="1">
        <f>SUMPRODUCT('Logistic Regression'!B$2:T$2,TestSet!A550:S550)+'Logistic Regression'!U$2</f>
        <v>-0.34311298015331626</v>
      </c>
      <c r="X550" s="70">
        <f t="shared" si="8"/>
        <v>0.41505349570771527</v>
      </c>
    </row>
    <row r="551" spans="1:24">
      <c r="A551" s="13">
        <v>0</v>
      </c>
      <c r="B551" s="13">
        <v>1</v>
      </c>
      <c r="C551" s="13">
        <v>0</v>
      </c>
      <c r="D551" s="13">
        <v>0</v>
      </c>
      <c r="E551" s="13">
        <v>0</v>
      </c>
      <c r="F551" s="13">
        <v>0</v>
      </c>
      <c r="G551" s="13">
        <v>1</v>
      </c>
      <c r="H551" s="13">
        <v>0</v>
      </c>
      <c r="I551" s="13">
        <v>0</v>
      </c>
      <c r="J551" s="13">
        <v>0</v>
      </c>
      <c r="K551" s="13">
        <v>1</v>
      </c>
      <c r="L551" s="13">
        <v>0</v>
      </c>
      <c r="M551" s="13">
        <v>0</v>
      </c>
      <c r="N551" s="13">
        <v>0</v>
      </c>
      <c r="O551" s="13">
        <v>1</v>
      </c>
      <c r="P551" s="13">
        <v>0</v>
      </c>
      <c r="Q551" s="13">
        <v>0</v>
      </c>
      <c r="R551" s="13">
        <v>0</v>
      </c>
      <c r="S551" s="13">
        <v>0</v>
      </c>
      <c r="T551" s="13"/>
      <c r="U551" s="14">
        <v>0</v>
      </c>
      <c r="V551" s="27">
        <f>SUMPRODUCT('Linear Model'!B$2:T$2,TestSet!A551:S551)+'Linear Model'!U$2</f>
        <v>0.25388563171809742</v>
      </c>
      <c r="W551" s="1">
        <f>SUMPRODUCT('Logistic Regression'!B$2:T$2,TestSet!A551:S551)+'Logistic Regression'!U$2</f>
        <v>-2.584752060214873</v>
      </c>
      <c r="X551" s="70">
        <f t="shared" si="8"/>
        <v>7.0126222288525344E-2</v>
      </c>
    </row>
    <row r="552" spans="1:24">
      <c r="A552" s="13">
        <v>0</v>
      </c>
      <c r="B552" s="13">
        <v>0</v>
      </c>
      <c r="C552" s="13">
        <v>0</v>
      </c>
      <c r="D552" s="13">
        <v>1</v>
      </c>
      <c r="E552" s="13">
        <v>0</v>
      </c>
      <c r="F552" s="13">
        <v>0</v>
      </c>
      <c r="G552" s="13">
        <v>0</v>
      </c>
      <c r="H552" s="13">
        <v>0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0</v>
      </c>
      <c r="O552" s="13">
        <v>1</v>
      </c>
      <c r="P552" s="13">
        <v>0</v>
      </c>
      <c r="Q552" s="13">
        <v>0</v>
      </c>
      <c r="R552" s="13">
        <v>0</v>
      </c>
      <c r="S552" s="13">
        <v>0</v>
      </c>
      <c r="T552" s="13"/>
      <c r="U552" s="14">
        <v>0</v>
      </c>
      <c r="V552" s="27">
        <f>SUMPRODUCT('Linear Model'!B$2:T$2,TestSet!A552:S552)+'Linear Model'!U$2</f>
        <v>0.31185075318822941</v>
      </c>
      <c r="W552" s="1">
        <f>SUMPRODUCT('Logistic Regression'!B$2:T$2,TestSet!A552:S552)+'Logistic Regression'!U$2</f>
        <v>-1.6616935812283578</v>
      </c>
      <c r="X552" s="70">
        <f t="shared" si="8"/>
        <v>0.15953478479386796</v>
      </c>
    </row>
    <row r="553" spans="1:24">
      <c r="A553" s="13">
        <v>1</v>
      </c>
      <c r="B553" s="13">
        <v>0</v>
      </c>
      <c r="C553" s="13">
        <v>0</v>
      </c>
      <c r="D553" s="13">
        <v>1</v>
      </c>
      <c r="E553" s="13">
        <v>0</v>
      </c>
      <c r="F553" s="13">
        <v>0</v>
      </c>
      <c r="G553" s="13">
        <v>0</v>
      </c>
      <c r="H553" s="13">
        <v>0</v>
      </c>
      <c r="I553" s="13">
        <v>0</v>
      </c>
      <c r="J553" s="13">
        <v>0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/>
      <c r="U553" s="14">
        <v>0</v>
      </c>
      <c r="V553" s="27">
        <f>SUMPRODUCT('Linear Model'!B$2:T$2,TestSet!A553:S553)+'Linear Model'!U$2</f>
        <v>0.37261321859529306</v>
      </c>
      <c r="W553" s="1">
        <f>SUMPRODUCT('Logistic Regression'!B$2:T$2,TestSet!A553:S553)+'Logistic Regression'!U$2</f>
        <v>-0.79578223738319198</v>
      </c>
      <c r="X553" s="70">
        <f t="shared" si="8"/>
        <v>0.31092846135341967</v>
      </c>
    </row>
    <row r="554" spans="1:24">
      <c r="A554" s="13">
        <v>1</v>
      </c>
      <c r="B554" s="13">
        <v>0</v>
      </c>
      <c r="C554" s="13">
        <v>1</v>
      </c>
      <c r="D554" s="13">
        <v>0</v>
      </c>
      <c r="E554" s="13">
        <v>0</v>
      </c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1</v>
      </c>
      <c r="S554" s="13">
        <v>0</v>
      </c>
      <c r="T554" s="13"/>
      <c r="U554" s="14">
        <v>0</v>
      </c>
      <c r="V554" s="27">
        <f>SUMPRODUCT('Linear Model'!B$2:T$2,TestSet!A554:S554)+'Linear Model'!U$2</f>
        <v>0.15052073406057503</v>
      </c>
      <c r="W554" s="1">
        <f>SUMPRODUCT('Logistic Regression'!B$2:T$2,TestSet!A554:S554)+'Logistic Regression'!U$2</f>
        <v>-2.5342219505721091</v>
      </c>
      <c r="X554" s="70">
        <f t="shared" si="8"/>
        <v>7.3493645979266969E-2</v>
      </c>
    </row>
    <row r="555" spans="1:24">
      <c r="A555" s="13">
        <v>0</v>
      </c>
      <c r="B555" s="13">
        <v>1</v>
      </c>
      <c r="C555" s="13">
        <v>0</v>
      </c>
      <c r="D555" s="13">
        <v>0</v>
      </c>
      <c r="E555" s="13">
        <v>0</v>
      </c>
      <c r="F555" s="13">
        <v>1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/>
      <c r="U555" s="14">
        <v>0</v>
      </c>
      <c r="V555" s="27">
        <f>SUMPRODUCT('Linear Model'!B$2:T$2,TestSet!A555:S555)+'Linear Model'!U$2</f>
        <v>0.18331861031313856</v>
      </c>
      <c r="W555" s="1">
        <f>SUMPRODUCT('Logistic Regression'!B$2:T$2,TestSet!A555:S555)+'Logistic Regression'!U$2</f>
        <v>-2.6591762163874315</v>
      </c>
      <c r="X555" s="70">
        <f t="shared" si="8"/>
        <v>6.5425685782085713E-2</v>
      </c>
    </row>
    <row r="556" spans="1:24">
      <c r="A556" s="13">
        <v>0</v>
      </c>
      <c r="B556" s="13">
        <v>0</v>
      </c>
      <c r="C556" s="13">
        <v>1</v>
      </c>
      <c r="D556" s="13">
        <v>0</v>
      </c>
      <c r="E556" s="13">
        <v>0</v>
      </c>
      <c r="F556" s="13">
        <v>1</v>
      </c>
      <c r="G556" s="13">
        <v>0</v>
      </c>
      <c r="H556" s="13">
        <v>0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1</v>
      </c>
      <c r="Q556" s="13">
        <v>0</v>
      </c>
      <c r="R556" s="13">
        <v>0</v>
      </c>
      <c r="S556" s="13">
        <v>0</v>
      </c>
      <c r="T556" s="13"/>
      <c r="U556" s="14">
        <v>0</v>
      </c>
      <c r="V556" s="27">
        <f>SUMPRODUCT('Linear Model'!B$2:T$2,TestSet!A556:S556)+'Linear Model'!U$2</f>
        <v>0.34689795837508552</v>
      </c>
      <c r="W556" s="1">
        <f>SUMPRODUCT('Logistic Regression'!B$2:T$2,TestSet!A556:S556)+'Logistic Regression'!U$2</f>
        <v>-0.88402464579710927</v>
      </c>
      <c r="X556" s="70">
        <f t="shared" si="8"/>
        <v>0.29234446817745596</v>
      </c>
    </row>
    <row r="557" spans="1:24">
      <c r="A557" s="13">
        <v>1</v>
      </c>
      <c r="B557" s="13">
        <v>0</v>
      </c>
      <c r="C557" s="13">
        <v>0</v>
      </c>
      <c r="D557" s="13">
        <v>1</v>
      </c>
      <c r="E557" s="13">
        <v>0</v>
      </c>
      <c r="F557" s="13">
        <v>0</v>
      </c>
      <c r="G557" s="13">
        <v>1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/>
      <c r="U557" s="14">
        <v>0</v>
      </c>
      <c r="V557" s="27">
        <f>SUMPRODUCT('Linear Model'!B$2:T$2,TestSet!A557:S557)+'Linear Model'!U$2</f>
        <v>0.13454554228208027</v>
      </c>
      <c r="W557" s="1">
        <f>SUMPRODUCT('Logistic Regression'!B$2:T$2,TestSet!A557:S557)+'Logistic Regression'!U$2</f>
        <v>-2.8212867796967367</v>
      </c>
      <c r="X557" s="70">
        <f t="shared" si="8"/>
        <v>5.6184659310777332E-2</v>
      </c>
    </row>
    <row r="558" spans="1:24">
      <c r="A558" s="13">
        <v>0</v>
      </c>
      <c r="B558" s="13">
        <v>0</v>
      </c>
      <c r="C558" s="13">
        <v>1</v>
      </c>
      <c r="D558" s="13">
        <v>0</v>
      </c>
      <c r="E558" s="13">
        <v>0</v>
      </c>
      <c r="F558" s="13">
        <v>0</v>
      </c>
      <c r="G558" s="13">
        <v>0</v>
      </c>
      <c r="H558" s="13">
        <v>0</v>
      </c>
      <c r="I558" s="13">
        <v>0</v>
      </c>
      <c r="J558" s="13">
        <v>0</v>
      </c>
      <c r="K558" s="13">
        <v>0</v>
      </c>
      <c r="L558" s="13">
        <v>0</v>
      </c>
      <c r="M558" s="13">
        <v>1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/>
      <c r="U558" s="14">
        <v>0</v>
      </c>
      <c r="V558" s="27">
        <f>SUMPRODUCT('Linear Model'!B$2:T$2,TestSet!A558:S558)+'Linear Model'!U$2</f>
        <v>0.6020635397349231</v>
      </c>
      <c r="W558" s="1">
        <f>SUMPRODUCT('Logistic Regression'!B$2:T$2,TestSet!A558:S558)+'Logistic Regression'!U$2</f>
        <v>0.71235666927555719</v>
      </c>
      <c r="X558" s="70">
        <f t="shared" si="8"/>
        <v>0.67092168829578369</v>
      </c>
    </row>
    <row r="559" spans="1:24">
      <c r="A559" s="13">
        <v>0</v>
      </c>
      <c r="B559" s="13">
        <v>0</v>
      </c>
      <c r="C559" s="13">
        <v>0</v>
      </c>
      <c r="D559" s="13">
        <v>1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1</v>
      </c>
      <c r="S559" s="13">
        <v>0</v>
      </c>
      <c r="T559" s="13"/>
      <c r="U559" s="14">
        <v>0</v>
      </c>
      <c r="V559" s="27">
        <f>SUMPRODUCT('Linear Model'!B$2:T$2,TestSet!A559:S559)+'Linear Model'!U$2</f>
        <v>0.2634644569944592</v>
      </c>
      <c r="W559" s="1">
        <f>SUMPRODUCT('Logistic Regression'!B$2:T$2,TestSet!A559:S559)+'Logistic Regression'!U$2</f>
        <v>-1.7792888842214121</v>
      </c>
      <c r="X559" s="70">
        <f t="shared" si="8"/>
        <v>0.14439096469398841</v>
      </c>
    </row>
    <row r="560" spans="1:24">
      <c r="A560" s="13">
        <v>0</v>
      </c>
      <c r="B560" s="13">
        <v>1</v>
      </c>
      <c r="C560" s="13">
        <v>0</v>
      </c>
      <c r="D560" s="13">
        <v>0</v>
      </c>
      <c r="E560" s="13">
        <v>0</v>
      </c>
      <c r="F560" s="13">
        <v>1</v>
      </c>
      <c r="G560" s="13">
        <v>1</v>
      </c>
      <c r="H560" s="13">
        <v>0</v>
      </c>
      <c r="I560" s="13">
        <v>0</v>
      </c>
      <c r="J560" s="13">
        <v>0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  <c r="T560" s="13"/>
      <c r="U560" s="14">
        <v>0</v>
      </c>
      <c r="V560" s="27">
        <f>SUMPRODUCT('Linear Model'!B$2:T$2,TestSet!A560:S560)+'Linear Model'!U$2</f>
        <v>-5.4749066000074231E-2</v>
      </c>
      <c r="W560" s="1">
        <f>SUMPRODUCT('Logistic Regression'!B$2:T$2,TestSet!A560:S560)+'Logistic Regression'!U$2</f>
        <v>-4.6846807587009769</v>
      </c>
      <c r="X560" s="70">
        <f t="shared" si="8"/>
        <v>9.1511652952930359E-3</v>
      </c>
    </row>
    <row r="561" spans="1:24">
      <c r="A561" s="13">
        <v>1</v>
      </c>
      <c r="B561" s="13">
        <v>0</v>
      </c>
      <c r="C561" s="13">
        <v>0</v>
      </c>
      <c r="D561" s="13">
        <v>0</v>
      </c>
      <c r="E561" s="13">
        <v>0</v>
      </c>
      <c r="F561" s="13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1</v>
      </c>
      <c r="R561" s="13">
        <v>0</v>
      </c>
      <c r="S561" s="13">
        <v>0</v>
      </c>
      <c r="T561" s="13"/>
      <c r="U561" s="14">
        <v>0</v>
      </c>
      <c r="V561" s="27">
        <f>SUMPRODUCT('Linear Model'!B$2:T$2,TestSet!A561:S561)+'Linear Model'!U$2</f>
        <v>0.57369362605374064</v>
      </c>
      <c r="W561" s="1">
        <f>SUMPRODUCT('Logistic Regression'!B$2:T$2,TestSet!A561:S561)+'Logistic Regression'!U$2</f>
        <v>0.56528472018801268</v>
      </c>
      <c r="X561" s="70">
        <f t="shared" si="8"/>
        <v>0.63767443858928763</v>
      </c>
    </row>
    <row r="562" spans="1:24">
      <c r="A562" s="13">
        <v>0</v>
      </c>
      <c r="B562" s="13">
        <v>0</v>
      </c>
      <c r="C562" s="13">
        <v>1</v>
      </c>
      <c r="D562" s="13">
        <v>0</v>
      </c>
      <c r="E562" s="13">
        <v>0</v>
      </c>
      <c r="F562" s="13">
        <v>1</v>
      </c>
      <c r="G562" s="13">
        <v>0</v>
      </c>
      <c r="H562" s="13">
        <v>0</v>
      </c>
      <c r="I562" s="13">
        <v>0</v>
      </c>
      <c r="J562" s="13">
        <v>0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/>
      <c r="U562" s="14">
        <v>0</v>
      </c>
      <c r="V562" s="27">
        <f>SUMPRODUCT('Linear Model'!B$2:T$2,TestSet!A562:S562)+'Linear Model'!U$2</f>
        <v>0.18220937348881616</v>
      </c>
      <c r="W562" s="1">
        <f>SUMPRODUCT('Logistic Regression'!B$2:T$2,TestSet!A562:S562)+'Logistic Regression'!U$2</f>
        <v>-2.6827702715543205</v>
      </c>
      <c r="X562" s="70">
        <f t="shared" si="8"/>
        <v>6.399773096761921E-2</v>
      </c>
    </row>
    <row r="563" spans="1:24">
      <c r="A563" s="13">
        <v>1</v>
      </c>
      <c r="B563" s="13">
        <v>0</v>
      </c>
      <c r="C563" s="13">
        <v>1</v>
      </c>
      <c r="D563" s="13">
        <v>0</v>
      </c>
      <c r="E563" s="13">
        <v>0</v>
      </c>
      <c r="F563" s="13">
        <v>0</v>
      </c>
      <c r="G563" s="13">
        <v>0</v>
      </c>
      <c r="H563" s="13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/>
      <c r="U563" s="14">
        <v>0</v>
      </c>
      <c r="V563" s="27">
        <f>SUMPRODUCT('Linear Model'!B$2:T$2,TestSet!A563:S563)+'Linear Model'!U$2</f>
        <v>0.3579801533744244</v>
      </c>
      <c r="W563" s="1">
        <f>SUMPRODUCT('Logistic Regression'!B$2:T$2,TestSet!A563:S563)+'Logistic Regression'!U$2</f>
        <v>-0.97131215057386422</v>
      </c>
      <c r="X563" s="70">
        <f t="shared" si="8"/>
        <v>0.27461904003884419</v>
      </c>
    </row>
    <row r="564" spans="1:24">
      <c r="A564" s="13">
        <v>1</v>
      </c>
      <c r="B564" s="13">
        <v>0</v>
      </c>
      <c r="C564" s="13">
        <v>0</v>
      </c>
      <c r="D564" s="13">
        <v>1</v>
      </c>
      <c r="E564" s="13">
        <v>0</v>
      </c>
      <c r="F564" s="13">
        <v>0</v>
      </c>
      <c r="G564" s="13">
        <v>0</v>
      </c>
      <c r="H564" s="13">
        <v>0</v>
      </c>
      <c r="I564" s="13">
        <v>0</v>
      </c>
      <c r="J564" s="13">
        <v>0</v>
      </c>
      <c r="K564" s="13">
        <v>0</v>
      </c>
      <c r="L564" s="13">
        <v>0</v>
      </c>
      <c r="M564" s="13">
        <v>0</v>
      </c>
      <c r="N564" s="13">
        <v>0</v>
      </c>
      <c r="O564" s="13">
        <v>1</v>
      </c>
      <c r="P564" s="13">
        <v>0</v>
      </c>
      <c r="Q564" s="13">
        <v>0</v>
      </c>
      <c r="R564" s="13">
        <v>0</v>
      </c>
      <c r="S564" s="13">
        <v>0</v>
      </c>
      <c r="T564" s="13"/>
      <c r="U564" s="14">
        <v>0</v>
      </c>
      <c r="V564" s="27">
        <f>SUMPRODUCT('Linear Model'!B$2:T$2,TestSet!A564:S564)+'Linear Model'!U$2</f>
        <v>0.21354009547521391</v>
      </c>
      <c r="W564" s="1">
        <f>SUMPRODUCT('Logistic Regression'!B$2:T$2,TestSet!A564:S564)+'Logistic Regression'!U$2</f>
        <v>-2.2410967343883827</v>
      </c>
      <c r="X564" s="70">
        <f t="shared" si="8"/>
        <v>9.6120213984638159E-2</v>
      </c>
    </row>
    <row r="565" spans="1:24">
      <c r="A565" s="13">
        <v>0</v>
      </c>
      <c r="B565" s="13">
        <v>1</v>
      </c>
      <c r="C565" s="13">
        <v>0</v>
      </c>
      <c r="D565" s="13">
        <v>1</v>
      </c>
      <c r="E565" s="13">
        <v>0</v>
      </c>
      <c r="F565" s="13">
        <v>1</v>
      </c>
      <c r="G565" s="13">
        <v>0</v>
      </c>
      <c r="H565" s="13">
        <v>0</v>
      </c>
      <c r="I565" s="13">
        <v>0</v>
      </c>
      <c r="J565" s="13">
        <v>0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1</v>
      </c>
      <c r="T565" s="13"/>
      <c r="U565" s="14">
        <v>0</v>
      </c>
      <c r="V565" s="27">
        <f>SUMPRODUCT('Linear Model'!B$2:T$2,TestSet!A565:S565)+'Linear Model'!U$2</f>
        <v>0.40992950324575228</v>
      </c>
      <c r="W565" s="1">
        <f>SUMPRODUCT('Logistic Regression'!B$2:T$2,TestSet!A565:S565)+'Logistic Regression'!U$2</f>
        <v>-0.55542160444317679</v>
      </c>
      <c r="X565" s="70">
        <f t="shared" si="8"/>
        <v>0.36460747248077013</v>
      </c>
    </row>
    <row r="566" spans="1:24">
      <c r="A566" s="13">
        <v>0</v>
      </c>
      <c r="B566" s="13">
        <v>1</v>
      </c>
      <c r="C566" s="13">
        <v>1</v>
      </c>
      <c r="D566" s="13">
        <v>0</v>
      </c>
      <c r="E566" s="13">
        <v>0</v>
      </c>
      <c r="F566" s="13">
        <v>0</v>
      </c>
      <c r="G566" s="13">
        <v>0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/>
      <c r="U566" s="14">
        <v>0</v>
      </c>
      <c r="V566" s="27">
        <f>SUMPRODUCT('Linear Model'!B$2:T$2,TestSet!A566:S566)+'Linear Model'!U$2</f>
        <v>0.4294693448349941</v>
      </c>
      <c r="W566" s="1">
        <f>SUMPRODUCT('Logistic Regression'!B$2:T$2,TestSet!A566:S566)+'Logistic Regression'!U$2</f>
        <v>-0.5186428933439885</v>
      </c>
      <c r="X566" s="70">
        <f t="shared" si="8"/>
        <v>0.37316962533031278</v>
      </c>
    </row>
    <row r="567" spans="1:24">
      <c r="A567" s="13">
        <v>1</v>
      </c>
      <c r="B567" s="13">
        <v>0</v>
      </c>
      <c r="C567" s="13">
        <v>0</v>
      </c>
      <c r="D567" s="13">
        <v>1</v>
      </c>
      <c r="E567" s="13">
        <v>0</v>
      </c>
      <c r="F567" s="13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1</v>
      </c>
      <c r="P567" s="13">
        <v>0</v>
      </c>
      <c r="Q567" s="13">
        <v>0</v>
      </c>
      <c r="R567" s="13">
        <v>0</v>
      </c>
      <c r="S567" s="13">
        <v>0</v>
      </c>
      <c r="T567" s="13"/>
      <c r="U567" s="14">
        <v>0</v>
      </c>
      <c r="V567" s="27">
        <f>SUMPRODUCT('Linear Model'!B$2:T$2,TestSet!A567:S567)+'Linear Model'!U$2</f>
        <v>0.21354009547521391</v>
      </c>
      <c r="W567" s="1">
        <f>SUMPRODUCT('Logistic Regression'!B$2:T$2,TestSet!A567:S567)+'Logistic Regression'!U$2</f>
        <v>-2.2410967343883827</v>
      </c>
      <c r="X567" s="70">
        <f t="shared" si="8"/>
        <v>9.6120213984638159E-2</v>
      </c>
    </row>
    <row r="568" spans="1:24">
      <c r="A568" s="13">
        <v>0</v>
      </c>
      <c r="B568" s="13">
        <v>1</v>
      </c>
      <c r="C568" s="13">
        <v>1</v>
      </c>
      <c r="D568" s="13">
        <v>0</v>
      </c>
      <c r="E568" s="13">
        <v>0</v>
      </c>
      <c r="F568" s="13">
        <v>0</v>
      </c>
      <c r="G568" s="13">
        <v>0</v>
      </c>
      <c r="H568" s="13">
        <v>0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3">
        <v>1</v>
      </c>
      <c r="P568" s="13">
        <v>0</v>
      </c>
      <c r="Q568" s="13">
        <v>0</v>
      </c>
      <c r="R568" s="13">
        <v>0</v>
      </c>
      <c r="S568" s="13">
        <v>0</v>
      </c>
      <c r="T568" s="13"/>
      <c r="U568" s="14">
        <v>0</v>
      </c>
      <c r="V568" s="27">
        <f>SUMPRODUCT('Linear Model'!B$2:T$2,TestSet!A568:S568)+'Linear Model'!U$2</f>
        <v>0.27039622171491495</v>
      </c>
      <c r="W568" s="1">
        <f>SUMPRODUCT('Logistic Regression'!B$2:T$2,TestSet!A568:S568)+'Logistic Regression'!U$2</f>
        <v>-1.9639573903491789</v>
      </c>
      <c r="X568" s="70">
        <f t="shared" si="8"/>
        <v>0.12303940494698924</v>
      </c>
    </row>
    <row r="569" spans="1:24">
      <c r="A569" s="13">
        <v>0</v>
      </c>
      <c r="B569" s="13">
        <v>0</v>
      </c>
      <c r="C569" s="13">
        <v>0</v>
      </c>
      <c r="D569" s="13">
        <v>0</v>
      </c>
      <c r="E569" s="13">
        <v>0</v>
      </c>
      <c r="F569" s="13">
        <v>0</v>
      </c>
      <c r="G569" s="13">
        <v>0</v>
      </c>
      <c r="H569" s="13">
        <v>0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1</v>
      </c>
      <c r="P569" s="13">
        <v>0</v>
      </c>
      <c r="Q569" s="13">
        <v>0</v>
      </c>
      <c r="R569" s="13">
        <v>1</v>
      </c>
      <c r="S569" s="13">
        <v>0</v>
      </c>
      <c r="T569" s="13"/>
      <c r="U569" s="14">
        <v>0</v>
      </c>
      <c r="V569" s="27">
        <f>SUMPRODUCT('Linear Model'!B$2:T$2,TestSet!A569:S569)+'Linear Model'!U$2</f>
        <v>0.11768897173027948</v>
      </c>
      <c r="W569" s="1">
        <f>SUMPRODUCT('Logistic Regression'!B$2:T$2,TestSet!A569:S569)+'Logistic Regression'!U$2</f>
        <v>-3.249805343320237</v>
      </c>
      <c r="X569" s="70">
        <f t="shared" si="8"/>
        <v>3.7333882687606901E-2</v>
      </c>
    </row>
    <row r="570" spans="1:24">
      <c r="A570" s="13">
        <v>1</v>
      </c>
      <c r="B570" s="13">
        <v>0</v>
      </c>
      <c r="C570" s="13">
        <v>1</v>
      </c>
      <c r="D570" s="13">
        <v>0</v>
      </c>
      <c r="E570" s="13">
        <v>0</v>
      </c>
      <c r="F570" s="13">
        <v>1</v>
      </c>
      <c r="G570" s="13">
        <v>0</v>
      </c>
      <c r="H570" s="13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/>
      <c r="U570" s="14">
        <v>0</v>
      </c>
      <c r="V570" s="27">
        <f>SUMPRODUCT('Linear Model'!B$2:T$2,TestSet!A570:S570)+'Linear Model'!U$2</f>
        <v>8.3898715775800714E-2</v>
      </c>
      <c r="W570" s="1">
        <f>SUMPRODUCT('Logistic Regression'!B$2:T$2,TestSet!A570:S570)+'Logistic Regression'!U$2</f>
        <v>-3.2621734247143452</v>
      </c>
      <c r="X570" s="70">
        <f t="shared" si="8"/>
        <v>3.6891907795608338E-2</v>
      </c>
    </row>
    <row r="571" spans="1:24">
      <c r="A571" s="13">
        <v>1</v>
      </c>
      <c r="B571" s="13">
        <v>0</v>
      </c>
      <c r="C571" s="13">
        <v>0</v>
      </c>
      <c r="D571" s="13">
        <v>0</v>
      </c>
      <c r="E571" s="13">
        <v>0</v>
      </c>
      <c r="F571" s="13">
        <v>0</v>
      </c>
      <c r="G571" s="13">
        <v>0</v>
      </c>
      <c r="H571" s="13">
        <v>0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3">
        <v>1</v>
      </c>
      <c r="P571" s="13">
        <v>0</v>
      </c>
      <c r="Q571" s="13">
        <v>0</v>
      </c>
      <c r="R571" s="13">
        <v>0</v>
      </c>
      <c r="S571" s="13">
        <v>0</v>
      </c>
      <c r="T571" s="13"/>
      <c r="U571" s="14">
        <v>0</v>
      </c>
      <c r="V571" s="27">
        <f>SUMPRODUCT('Linear Model'!B$2:T$2,TestSet!A571:S571)+'Linear Model'!U$2</f>
        <v>0.2268377333311134</v>
      </c>
      <c r="W571" s="1">
        <f>SUMPRODUCT('Logistic Regression'!B$2:T$2,TestSet!A571:S571)+'Logistic Regression'!U$2</f>
        <v>-2.2662986964820169</v>
      </c>
      <c r="X571" s="70">
        <f t="shared" si="8"/>
        <v>9.3952815052950389E-2</v>
      </c>
    </row>
    <row r="572" spans="1:24">
      <c r="A572" s="13">
        <v>0</v>
      </c>
      <c r="B572" s="13">
        <v>0</v>
      </c>
      <c r="C572" s="13">
        <v>1</v>
      </c>
      <c r="D572" s="13">
        <v>0</v>
      </c>
      <c r="E572" s="13">
        <v>0</v>
      </c>
      <c r="F572" s="13">
        <v>0</v>
      </c>
      <c r="G572" s="13">
        <v>0</v>
      </c>
      <c r="H572" s="13">
        <v>0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1</v>
      </c>
      <c r="O572" s="13">
        <v>0</v>
      </c>
      <c r="P572" s="13">
        <v>0</v>
      </c>
      <c r="Q572" s="13">
        <v>0</v>
      </c>
      <c r="R572" s="13">
        <v>0</v>
      </c>
      <c r="S572" s="13">
        <v>0</v>
      </c>
      <c r="T572" s="13"/>
      <c r="U572" s="14">
        <v>0</v>
      </c>
      <c r="V572" s="27">
        <f>SUMPRODUCT('Linear Model'!B$2:T$2,TestSet!A572:S572)+'Linear Model'!U$2</f>
        <v>0.61682401914315999</v>
      </c>
      <c r="W572" s="1">
        <f>SUMPRODUCT('Logistic Regression'!B$2:T$2,TestSet!A572:S572)+'Logistic Regression'!U$2</f>
        <v>0.92007821736447104</v>
      </c>
      <c r="X572" s="70">
        <f t="shared" si="8"/>
        <v>0.71505804276006557</v>
      </c>
    </row>
    <row r="573" spans="1:24">
      <c r="A573" s="13">
        <v>1</v>
      </c>
      <c r="B573" s="13">
        <v>0</v>
      </c>
      <c r="C573" s="13">
        <v>0</v>
      </c>
      <c r="D573" s="13">
        <v>1</v>
      </c>
      <c r="E573" s="13">
        <v>0</v>
      </c>
      <c r="F573" s="13">
        <v>0</v>
      </c>
      <c r="G573" s="13">
        <v>0</v>
      </c>
      <c r="H573" s="13">
        <v>0</v>
      </c>
      <c r="I573" s="13">
        <v>0</v>
      </c>
      <c r="J573" s="13">
        <v>0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  <c r="T573" s="13"/>
      <c r="U573" s="14">
        <v>0</v>
      </c>
      <c r="V573" s="27">
        <f>SUMPRODUCT('Linear Model'!B$2:T$2,TestSet!A573:S573)+'Linear Model'!U$2</f>
        <v>0.37261321859529306</v>
      </c>
      <c r="W573" s="1">
        <f>SUMPRODUCT('Logistic Regression'!B$2:T$2,TestSet!A573:S573)+'Logistic Regression'!U$2</f>
        <v>-0.79578223738319198</v>
      </c>
      <c r="X573" s="70">
        <f t="shared" si="8"/>
        <v>0.31092846135341967</v>
      </c>
    </row>
    <row r="574" spans="1:24">
      <c r="A574" s="13">
        <v>1</v>
      </c>
      <c r="B574" s="13">
        <v>0</v>
      </c>
      <c r="C574" s="13">
        <v>0</v>
      </c>
      <c r="D574" s="13">
        <v>0</v>
      </c>
      <c r="E574" s="13">
        <v>0</v>
      </c>
      <c r="F574" s="13">
        <v>0</v>
      </c>
      <c r="G574" s="13">
        <v>0</v>
      </c>
      <c r="H574" s="13">
        <v>0</v>
      </c>
      <c r="I574" s="13">
        <v>0</v>
      </c>
      <c r="J574" s="13">
        <v>0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/>
      <c r="U574" s="14">
        <v>0</v>
      </c>
      <c r="V574" s="27">
        <f>SUMPRODUCT('Linear Model'!B$2:T$2,TestSet!A574:S574)+'Linear Model'!U$2</f>
        <v>0.38591085645119255</v>
      </c>
      <c r="W574" s="1">
        <f>SUMPRODUCT('Logistic Regression'!B$2:T$2,TestSet!A574:S574)+'Logistic Regression'!U$2</f>
        <v>-0.82098419947682633</v>
      </c>
      <c r="X574" s="70">
        <f t="shared" si="8"/>
        <v>0.3055547816078607</v>
      </c>
    </row>
    <row r="575" spans="1:24">
      <c r="A575" s="13">
        <v>0</v>
      </c>
      <c r="B575" s="13">
        <v>0</v>
      </c>
      <c r="C575" s="13">
        <v>1</v>
      </c>
      <c r="D575" s="13">
        <v>0</v>
      </c>
      <c r="E575" s="13">
        <v>0</v>
      </c>
      <c r="F575" s="13">
        <v>1</v>
      </c>
      <c r="G575" s="13">
        <v>1</v>
      </c>
      <c r="H575" s="13">
        <v>0</v>
      </c>
      <c r="I575" s="13">
        <v>0</v>
      </c>
      <c r="J575" s="13">
        <v>0</v>
      </c>
      <c r="K575" s="13">
        <v>0</v>
      </c>
      <c r="L575" s="13">
        <v>1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1</v>
      </c>
      <c r="S575" s="13">
        <v>0</v>
      </c>
      <c r="T575" s="13"/>
      <c r="U575" s="14">
        <v>0</v>
      </c>
      <c r="V575" s="27">
        <f>SUMPRODUCT('Linear Model'!B$2:T$2,TestSet!A575:S575)+'Linear Model'!U$2</f>
        <v>-3.3393027514539098E-2</v>
      </c>
      <c r="W575" s="1">
        <f>SUMPRODUCT('Logistic Regression'!B$2:T$2,TestSet!A575:S575)+'Logistic Regression'!U$2</f>
        <v>-4.3356836717503207</v>
      </c>
      <c r="X575" s="70">
        <f t="shared" si="8"/>
        <v>1.2923710646659647E-2</v>
      </c>
    </row>
    <row r="576" spans="1:24">
      <c r="A576" s="13">
        <v>0</v>
      </c>
      <c r="B576" s="13">
        <v>0</v>
      </c>
      <c r="C576" s="13">
        <v>0</v>
      </c>
      <c r="D576" s="13">
        <v>1</v>
      </c>
      <c r="E576" s="13">
        <v>0</v>
      </c>
      <c r="F576" s="13">
        <v>1</v>
      </c>
      <c r="G576" s="13">
        <v>1</v>
      </c>
      <c r="H576" s="13">
        <v>0</v>
      </c>
      <c r="I576" s="13">
        <v>0</v>
      </c>
      <c r="J576" s="13">
        <v>0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/>
      <c r="U576" s="14">
        <v>0</v>
      </c>
      <c r="V576" s="27">
        <f>SUMPRODUCT('Linear Model'!B$2:T$2,TestSet!A576:S576)+'Linear Model'!U$2</f>
        <v>-4.122523760352792E-2</v>
      </c>
      <c r="W576" s="1">
        <f>SUMPRODUCT('Logistic Regression'!B$2:T$2,TestSet!A576:S576)+'Logistic Regression'!U$2</f>
        <v>-4.5327449006771934</v>
      </c>
      <c r="X576" s="70">
        <f t="shared" si="8"/>
        <v>1.063676754894482E-2</v>
      </c>
    </row>
    <row r="577" spans="1:24">
      <c r="A577" s="13">
        <v>1</v>
      </c>
      <c r="B577" s="13">
        <v>0</v>
      </c>
      <c r="C577" s="13">
        <v>0</v>
      </c>
      <c r="D577" s="13">
        <v>0</v>
      </c>
      <c r="E577" s="13">
        <v>0</v>
      </c>
      <c r="F577" s="13">
        <v>0</v>
      </c>
      <c r="G577" s="13">
        <v>0</v>
      </c>
      <c r="H577" s="13">
        <v>0</v>
      </c>
      <c r="I577" s="13">
        <v>0</v>
      </c>
      <c r="J577" s="13">
        <v>0</v>
      </c>
      <c r="K577" s="13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1</v>
      </c>
      <c r="S577" s="13">
        <v>1</v>
      </c>
      <c r="T577" s="13"/>
      <c r="U577" s="14">
        <v>0</v>
      </c>
      <c r="V577" s="27">
        <f>SUMPRODUCT('Linear Model'!B$2:T$2,TestSet!A577:S577)+'Linear Model'!U$2</f>
        <v>0.41835996792585639</v>
      </c>
      <c r="W577" s="1">
        <f>SUMPRODUCT('Logistic Regression'!B$2:T$2,TestSet!A577:S577)+'Logistic Regression'!U$2</f>
        <v>-0.30534134962445064</v>
      </c>
      <c r="X577" s="70">
        <f t="shared" si="8"/>
        <v>0.42425226796440485</v>
      </c>
    </row>
    <row r="578" spans="1:24">
      <c r="A578" s="13">
        <v>0</v>
      </c>
      <c r="B578" s="13">
        <v>1</v>
      </c>
      <c r="C578" s="13">
        <v>1</v>
      </c>
      <c r="D578" s="13">
        <v>0</v>
      </c>
      <c r="E578" s="13">
        <v>0</v>
      </c>
      <c r="F578" s="13">
        <v>0</v>
      </c>
      <c r="G578" s="13">
        <v>0</v>
      </c>
      <c r="H578" s="13">
        <v>0</v>
      </c>
      <c r="I578" s="13">
        <v>0</v>
      </c>
      <c r="J578" s="13">
        <v>0</v>
      </c>
      <c r="K578" s="13">
        <v>0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1</v>
      </c>
      <c r="S578" s="13">
        <v>0</v>
      </c>
      <c r="T578" s="13"/>
      <c r="U578" s="14">
        <v>0</v>
      </c>
      <c r="V578" s="27">
        <f>SUMPRODUCT('Linear Model'!B$2:T$2,TestSet!A578:S578)+'Linear Model'!U$2</f>
        <v>0.22200992552114474</v>
      </c>
      <c r="W578" s="1">
        <f>SUMPRODUCT('Logistic Regression'!B$2:T$2,TestSet!A578:S578)+'Logistic Regression'!U$2</f>
        <v>-2.0815526933422333</v>
      </c>
      <c r="X578" s="70">
        <f t="shared" si="8"/>
        <v>0.11090277342827884</v>
      </c>
    </row>
    <row r="579" spans="1:24">
      <c r="A579" s="13">
        <v>1</v>
      </c>
      <c r="B579" s="13">
        <v>0</v>
      </c>
      <c r="C579" s="13">
        <v>0</v>
      </c>
      <c r="D579" s="13">
        <v>0</v>
      </c>
      <c r="E579" s="13">
        <v>0</v>
      </c>
      <c r="F579" s="13">
        <v>1</v>
      </c>
      <c r="G579" s="13">
        <v>0</v>
      </c>
      <c r="H579" s="13">
        <v>0</v>
      </c>
      <c r="I579" s="13">
        <v>0</v>
      </c>
      <c r="J579" s="13">
        <v>0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/>
      <c r="U579" s="14">
        <v>0</v>
      </c>
      <c r="V579" s="27">
        <f>SUMPRODUCT('Linear Model'!B$2:T$2,TestSet!A579:S579)+'Linear Model'!U$2</f>
        <v>0.11182941885256886</v>
      </c>
      <c r="W579" s="1">
        <f>SUMPRODUCT('Logistic Regression'!B$2:T$2,TestSet!A579:S579)+'Logistic Regression'!U$2</f>
        <v>-3.1118454736173073</v>
      </c>
      <c r="X579" s="70">
        <f t="shared" ref="X579:X642" si="9">EXP(W579)/(1+EXP(W579))</f>
        <v>4.2621276619809009E-2</v>
      </c>
    </row>
    <row r="580" spans="1:24">
      <c r="A580" s="13">
        <v>1</v>
      </c>
      <c r="B580" s="13">
        <v>0</v>
      </c>
      <c r="C580" s="13">
        <v>1</v>
      </c>
      <c r="D580" s="13">
        <v>0</v>
      </c>
      <c r="E580" s="13">
        <v>0</v>
      </c>
      <c r="F580" s="13">
        <v>1</v>
      </c>
      <c r="G580" s="13">
        <v>0</v>
      </c>
      <c r="H580" s="13">
        <v>0</v>
      </c>
      <c r="I580" s="13">
        <v>0</v>
      </c>
      <c r="J580" s="13">
        <v>0</v>
      </c>
      <c r="K580" s="13">
        <v>0</v>
      </c>
      <c r="L580" s="13">
        <v>0</v>
      </c>
      <c r="M580" s="13">
        <v>0</v>
      </c>
      <c r="N580" s="13">
        <v>1</v>
      </c>
      <c r="O580" s="13">
        <v>1</v>
      </c>
      <c r="P580" s="13">
        <v>1</v>
      </c>
      <c r="Q580" s="13">
        <v>0</v>
      </c>
      <c r="R580" s="13">
        <v>0</v>
      </c>
      <c r="S580" s="13">
        <v>0</v>
      </c>
      <c r="T580" s="13"/>
      <c r="U580" s="14">
        <v>0</v>
      </c>
      <c r="V580" s="27">
        <f>SUMPRODUCT('Linear Model'!B$2:T$2,TestSet!A580:S580)+'Linear Model'!U$2</f>
        <v>0.25004738559771111</v>
      </c>
      <c r="W580" s="1">
        <f>SUMPRODUCT('Logistic Regression'!B$2:T$2,TestSet!A580:S580)+'Logistic Regression'!U$2</f>
        <v>-1.5967550811840141</v>
      </c>
      <c r="X580" s="70">
        <f t="shared" si="9"/>
        <v>0.16843562576488735</v>
      </c>
    </row>
    <row r="581" spans="1:24">
      <c r="A581" s="13">
        <v>0</v>
      </c>
      <c r="B581" s="13">
        <v>0</v>
      </c>
      <c r="C581" s="13">
        <v>0</v>
      </c>
      <c r="D581" s="13">
        <v>1</v>
      </c>
      <c r="E581" s="13">
        <v>0</v>
      </c>
      <c r="F581" s="13">
        <v>0</v>
      </c>
      <c r="G581" s="13">
        <v>0</v>
      </c>
      <c r="H581" s="13">
        <v>0</v>
      </c>
      <c r="I581" s="13">
        <v>0</v>
      </c>
      <c r="J581" s="13">
        <v>0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  <c r="T581" s="13"/>
      <c r="U581" s="14">
        <v>0</v>
      </c>
      <c r="V581" s="27">
        <f>SUMPRODUCT('Linear Model'!B$2:T$2,TestSet!A581:S581)+'Linear Model'!U$2</f>
        <v>0.47092387630830856</v>
      </c>
      <c r="W581" s="1">
        <f>SUMPRODUCT('Logistic Regression'!B$2:T$2,TestSet!A581:S581)+'Logistic Regression'!U$2</f>
        <v>-0.21637908422316726</v>
      </c>
      <c r="X581" s="70">
        <f t="shared" si="9"/>
        <v>0.44611530477663064</v>
      </c>
    </row>
    <row r="582" spans="1:24">
      <c r="A582" s="13">
        <v>0</v>
      </c>
      <c r="B582" s="13">
        <v>0</v>
      </c>
      <c r="C582" s="13">
        <v>1</v>
      </c>
      <c r="D582" s="13">
        <v>0</v>
      </c>
      <c r="E582" s="13">
        <v>0</v>
      </c>
      <c r="F582" s="13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1</v>
      </c>
      <c r="S582" s="13">
        <v>0</v>
      </c>
      <c r="T582" s="13"/>
      <c r="U582" s="14">
        <v>0</v>
      </c>
      <c r="V582" s="27">
        <f>SUMPRODUCT('Linear Model'!B$2:T$2,TestSet!A582:S582)+'Linear Model'!U$2</f>
        <v>0.24883139177359048</v>
      </c>
      <c r="W582" s="1">
        <f>SUMPRODUCT('Logistic Regression'!B$2:T$2,TestSet!A582:S582)+'Logistic Regression'!U$2</f>
        <v>-1.9548187974120843</v>
      </c>
      <c r="X582" s="70">
        <f t="shared" si="9"/>
        <v>0.124028867313573</v>
      </c>
    </row>
    <row r="583" spans="1:24">
      <c r="A583" s="13">
        <v>0</v>
      </c>
      <c r="B583" s="13">
        <v>0</v>
      </c>
      <c r="C583" s="13">
        <v>0</v>
      </c>
      <c r="D583" s="13">
        <v>0</v>
      </c>
      <c r="E583" s="13">
        <v>0</v>
      </c>
      <c r="F583" s="13">
        <v>0</v>
      </c>
      <c r="G583" s="13">
        <v>1</v>
      </c>
      <c r="H583" s="13">
        <v>0</v>
      </c>
      <c r="I583" s="13">
        <v>0</v>
      </c>
      <c r="J583" s="13">
        <v>0</v>
      </c>
      <c r="K583" s="13">
        <v>0</v>
      </c>
      <c r="L583" s="13">
        <v>0</v>
      </c>
      <c r="M583" s="13">
        <v>0</v>
      </c>
      <c r="N583" s="13">
        <v>0</v>
      </c>
      <c r="O583" s="13">
        <v>1</v>
      </c>
      <c r="P583" s="13">
        <v>0</v>
      </c>
      <c r="Q583" s="13">
        <v>0</v>
      </c>
      <c r="R583" s="13">
        <v>0</v>
      </c>
      <c r="S583" s="13">
        <v>0</v>
      </c>
      <c r="T583" s="13"/>
      <c r="U583" s="14">
        <v>0</v>
      </c>
      <c r="V583" s="27">
        <f>SUMPRODUCT('Linear Model'!B$2:T$2,TestSet!A583:S583)+'Linear Model'!U$2</f>
        <v>8.7080714730916053E-2</v>
      </c>
      <c r="W583" s="1">
        <f>SUMPRODUCT('Logistic Regression'!B$2:T$2,TestSet!A583:S583)+'Logistic Regression'!U$2</f>
        <v>-3.712400085635537</v>
      </c>
      <c r="X583" s="70">
        <f t="shared" si="9"/>
        <v>2.3836778939917157E-2</v>
      </c>
    </row>
    <row r="584" spans="1:24">
      <c r="A584" s="13">
        <v>0</v>
      </c>
      <c r="B584" s="13">
        <v>0</v>
      </c>
      <c r="C584" s="13">
        <v>1</v>
      </c>
      <c r="D584" s="13">
        <v>0</v>
      </c>
      <c r="E584" s="13">
        <v>0</v>
      </c>
      <c r="F584" s="13">
        <v>0</v>
      </c>
      <c r="G584" s="13">
        <v>0</v>
      </c>
      <c r="H584" s="13">
        <v>0</v>
      </c>
      <c r="I584" s="13">
        <v>0</v>
      </c>
      <c r="J584" s="13">
        <v>0</v>
      </c>
      <c r="K584" s="13">
        <v>0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  <c r="Q584" s="13">
        <v>0</v>
      </c>
      <c r="R584" s="13">
        <v>0</v>
      </c>
      <c r="S584" s="13">
        <v>0</v>
      </c>
      <c r="T584" s="13"/>
      <c r="U584" s="14">
        <v>0</v>
      </c>
      <c r="V584" s="27">
        <f>SUMPRODUCT('Linear Model'!B$2:T$2,TestSet!A584:S584)+'Linear Model'!U$2</f>
        <v>0.45629081108743985</v>
      </c>
      <c r="W584" s="1">
        <f>SUMPRODUCT('Logistic Regression'!B$2:T$2,TestSet!A584:S584)+'Logistic Regression'!U$2</f>
        <v>-0.39190899741383955</v>
      </c>
      <c r="X584" s="70">
        <f t="shared" si="9"/>
        <v>0.40325783303081747</v>
      </c>
    </row>
    <row r="585" spans="1:24">
      <c r="A585" s="13">
        <v>0</v>
      </c>
      <c r="B585" s="13">
        <v>1</v>
      </c>
      <c r="C585" s="13">
        <v>1</v>
      </c>
      <c r="D585" s="13">
        <v>0</v>
      </c>
      <c r="E585" s="13">
        <v>0</v>
      </c>
      <c r="F585" s="13">
        <v>0</v>
      </c>
      <c r="G585" s="13">
        <v>0</v>
      </c>
      <c r="H585" s="13">
        <v>0</v>
      </c>
      <c r="I585" s="13">
        <v>0</v>
      </c>
      <c r="J585" s="13">
        <v>0</v>
      </c>
      <c r="K585" s="13">
        <v>0</v>
      </c>
      <c r="L585" s="13">
        <v>0</v>
      </c>
      <c r="M585" s="13">
        <v>0</v>
      </c>
      <c r="N585" s="13">
        <v>1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  <c r="T585" s="13"/>
      <c r="U585" s="14">
        <v>0</v>
      </c>
      <c r="V585" s="27">
        <f>SUMPRODUCT('Linear Model'!B$2:T$2,TestSet!A585:S585)+'Linear Model'!U$2</f>
        <v>0.59000255289071435</v>
      </c>
      <c r="W585" s="1">
        <f>SUMPRODUCT('Logistic Regression'!B$2:T$2,TestSet!A585:S585)+'Logistic Regression'!U$2</f>
        <v>0.7933443214343221</v>
      </c>
      <c r="X585" s="70">
        <f t="shared" si="9"/>
        <v>0.68854896977827307</v>
      </c>
    </row>
    <row r="586" spans="1:24">
      <c r="A586" s="13">
        <v>0</v>
      </c>
      <c r="B586" s="13">
        <v>1</v>
      </c>
      <c r="C586" s="13">
        <v>0</v>
      </c>
      <c r="D586" s="13">
        <v>0</v>
      </c>
      <c r="E586" s="13">
        <v>0</v>
      </c>
      <c r="F586" s="13">
        <v>1</v>
      </c>
      <c r="G586" s="13">
        <v>0</v>
      </c>
      <c r="H586" s="13">
        <v>0</v>
      </c>
      <c r="I586" s="13">
        <v>0</v>
      </c>
      <c r="J586" s="13">
        <v>0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1</v>
      </c>
      <c r="S586" s="13">
        <v>0</v>
      </c>
      <c r="T586" s="13"/>
      <c r="U586" s="14">
        <v>0</v>
      </c>
      <c r="V586" s="27">
        <f>SUMPRODUCT('Linear Model'!B$2:T$2,TestSet!A586:S586)+'Linear Model'!U$2</f>
        <v>-2.4140809000710806E-2</v>
      </c>
      <c r="W586" s="1">
        <f>SUMPRODUCT('Logistic Regression'!B$2:T$2,TestSet!A586:S586)+'Logistic Regression'!U$2</f>
        <v>-4.2220860163856768</v>
      </c>
      <c r="X586" s="70">
        <f t="shared" si="9"/>
        <v>1.4455974402502743E-2</v>
      </c>
    </row>
    <row r="587" spans="1:24">
      <c r="A587" s="13">
        <v>0</v>
      </c>
      <c r="B587" s="13">
        <v>1</v>
      </c>
      <c r="C587" s="13">
        <v>0</v>
      </c>
      <c r="D587" s="13">
        <v>1</v>
      </c>
      <c r="E587" s="13">
        <v>0</v>
      </c>
      <c r="F587" s="13">
        <v>0</v>
      </c>
      <c r="G587" s="13">
        <v>0</v>
      </c>
      <c r="H587" s="13">
        <v>0</v>
      </c>
      <c r="I587" s="13">
        <v>0</v>
      </c>
      <c r="J587" s="13">
        <v>0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13">
        <v>0</v>
      </c>
      <c r="R587" s="13">
        <v>0</v>
      </c>
      <c r="S587" s="13">
        <v>0</v>
      </c>
      <c r="T587" s="13"/>
      <c r="U587" s="14">
        <v>0</v>
      </c>
      <c r="V587" s="27">
        <f>SUMPRODUCT('Linear Model'!B$2:T$2,TestSet!A587:S587)+'Linear Model'!U$2</f>
        <v>0.44410241005586282</v>
      </c>
      <c r="W587" s="1">
        <f>SUMPRODUCT('Logistic Regression'!B$2:T$2,TestSet!A587:S587)+'Logistic Regression'!U$2</f>
        <v>-0.34311298015331626</v>
      </c>
      <c r="X587" s="70">
        <f t="shared" si="9"/>
        <v>0.41505349570771527</v>
      </c>
    </row>
    <row r="588" spans="1:24">
      <c r="A588" s="13">
        <v>0</v>
      </c>
      <c r="B588" s="13">
        <v>1</v>
      </c>
      <c r="C588" s="13">
        <v>1</v>
      </c>
      <c r="D588" s="13">
        <v>0</v>
      </c>
      <c r="E588" s="13">
        <v>0</v>
      </c>
      <c r="F588" s="13">
        <v>0</v>
      </c>
      <c r="G588" s="13">
        <v>0</v>
      </c>
      <c r="H588" s="13">
        <v>0</v>
      </c>
      <c r="I588" s="13">
        <v>0</v>
      </c>
      <c r="J588" s="13">
        <v>0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/>
      <c r="U588" s="14">
        <v>0</v>
      </c>
      <c r="V588" s="27">
        <f>SUMPRODUCT('Linear Model'!B$2:T$2,TestSet!A588:S588)+'Linear Model'!U$2</f>
        <v>0.4294693448349941</v>
      </c>
      <c r="W588" s="1">
        <f>SUMPRODUCT('Logistic Regression'!B$2:T$2,TestSet!A588:S588)+'Logistic Regression'!U$2</f>
        <v>-0.5186428933439885</v>
      </c>
      <c r="X588" s="70">
        <f t="shared" si="9"/>
        <v>0.37316962533031278</v>
      </c>
    </row>
    <row r="589" spans="1:24">
      <c r="A589" s="13">
        <v>0</v>
      </c>
      <c r="B589" s="13">
        <v>0</v>
      </c>
      <c r="C589" s="13">
        <v>0</v>
      </c>
      <c r="D589" s="13">
        <v>0</v>
      </c>
      <c r="E589" s="13">
        <v>0</v>
      </c>
      <c r="F589" s="13">
        <v>0</v>
      </c>
      <c r="G589" s="13">
        <v>0</v>
      </c>
      <c r="H589" s="13">
        <v>0</v>
      </c>
      <c r="I589" s="13">
        <v>0</v>
      </c>
      <c r="J589" s="13">
        <v>0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/>
      <c r="U589" s="14">
        <v>0</v>
      </c>
      <c r="V589" s="27">
        <f>SUMPRODUCT('Linear Model'!B$2:T$2,TestSet!A589:S589)+'Linear Model'!U$2</f>
        <v>0.484221514164208</v>
      </c>
      <c r="W589" s="1">
        <f>SUMPRODUCT('Logistic Regression'!B$2:T$2,TestSet!A589:S589)+'Logistic Regression'!U$2</f>
        <v>-0.24158104631680161</v>
      </c>
      <c r="X589" s="70">
        <f t="shared" si="9"/>
        <v>0.43989676358403007</v>
      </c>
    </row>
    <row r="590" spans="1:24">
      <c r="A590" s="13">
        <v>0</v>
      </c>
      <c r="B590" s="13">
        <v>0</v>
      </c>
      <c r="C590" s="13">
        <v>0</v>
      </c>
      <c r="D590" s="13">
        <v>1</v>
      </c>
      <c r="E590" s="13">
        <v>1</v>
      </c>
      <c r="F590" s="13">
        <v>0</v>
      </c>
      <c r="G590" s="13">
        <v>0</v>
      </c>
      <c r="H590" s="13">
        <v>0</v>
      </c>
      <c r="I590" s="13">
        <v>0</v>
      </c>
      <c r="J590" s="13">
        <v>0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  <c r="T590" s="13"/>
      <c r="U590" s="14">
        <v>0</v>
      </c>
      <c r="V590" s="27">
        <f>SUMPRODUCT('Linear Model'!B$2:T$2,TestSet!A590:S590)+'Linear Model'!U$2</f>
        <v>0.68731752734875817</v>
      </c>
      <c r="W590" s="1">
        <f>SUMPRODUCT('Logistic Regression'!B$2:T$2,TestSet!A590:S590)+'Logistic Regression'!U$2</f>
        <v>2.1497733543216357</v>
      </c>
      <c r="X590" s="70">
        <f t="shared" si="9"/>
        <v>0.89564759579994546</v>
      </c>
    </row>
    <row r="591" spans="1:24">
      <c r="A591" s="13">
        <v>1</v>
      </c>
      <c r="B591" s="13">
        <v>0</v>
      </c>
      <c r="C591" s="13">
        <v>1</v>
      </c>
      <c r="D591" s="13">
        <v>0</v>
      </c>
      <c r="E591" s="13">
        <v>0</v>
      </c>
      <c r="F591" s="13">
        <v>0</v>
      </c>
      <c r="G591" s="13">
        <v>0</v>
      </c>
      <c r="H591" s="13">
        <v>0</v>
      </c>
      <c r="I591" s="13">
        <v>0</v>
      </c>
      <c r="J591" s="13">
        <v>0</v>
      </c>
      <c r="K591" s="13">
        <v>0</v>
      </c>
      <c r="L591" s="13">
        <v>0</v>
      </c>
      <c r="M591" s="13">
        <v>0</v>
      </c>
      <c r="N591" s="13">
        <v>1</v>
      </c>
      <c r="O591" s="13">
        <v>0</v>
      </c>
      <c r="P591" s="13">
        <v>0</v>
      </c>
      <c r="Q591" s="13">
        <v>0</v>
      </c>
      <c r="R591" s="13">
        <v>1</v>
      </c>
      <c r="S591" s="13">
        <v>0</v>
      </c>
      <c r="T591" s="13"/>
      <c r="U591" s="14">
        <v>0</v>
      </c>
      <c r="V591" s="27">
        <f>SUMPRODUCT('Linear Model'!B$2:T$2,TestSet!A591:S591)+'Linear Model'!U$2</f>
        <v>0.31105394211629522</v>
      </c>
      <c r="W591" s="1">
        <f>SUMPRODUCT('Logistic Regression'!B$2:T$2,TestSet!A591:S591)+'Logistic Regression'!U$2</f>
        <v>-1.2222347357937986</v>
      </c>
      <c r="X591" s="70">
        <f t="shared" si="9"/>
        <v>0.22754341770724185</v>
      </c>
    </row>
    <row r="592" spans="1:24">
      <c r="A592" s="13">
        <v>0</v>
      </c>
      <c r="B592" s="13">
        <v>0</v>
      </c>
      <c r="C592" s="13">
        <v>1</v>
      </c>
      <c r="D592" s="13">
        <v>0</v>
      </c>
      <c r="E592" s="13">
        <v>0</v>
      </c>
      <c r="F592" s="13">
        <v>0</v>
      </c>
      <c r="G592" s="13">
        <v>0</v>
      </c>
      <c r="H592" s="13">
        <v>0</v>
      </c>
      <c r="I592" s="13">
        <v>0</v>
      </c>
      <c r="J592" s="13">
        <v>0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1</v>
      </c>
      <c r="S592" s="13">
        <v>0</v>
      </c>
      <c r="T592" s="13"/>
      <c r="U592" s="14">
        <v>0</v>
      </c>
      <c r="V592" s="27">
        <f>SUMPRODUCT('Linear Model'!B$2:T$2,TestSet!A592:S592)+'Linear Model'!U$2</f>
        <v>0.24883139177359048</v>
      </c>
      <c r="W592" s="1">
        <f>SUMPRODUCT('Logistic Regression'!B$2:T$2,TestSet!A592:S592)+'Logistic Regression'!U$2</f>
        <v>-1.9548187974120843</v>
      </c>
      <c r="X592" s="70">
        <f t="shared" si="9"/>
        <v>0.124028867313573</v>
      </c>
    </row>
    <row r="593" spans="1:24">
      <c r="A593" s="13">
        <v>0</v>
      </c>
      <c r="B593" s="13">
        <v>1</v>
      </c>
      <c r="C593" s="13">
        <v>0</v>
      </c>
      <c r="D593" s="13">
        <v>0</v>
      </c>
      <c r="E593" s="13">
        <v>0</v>
      </c>
      <c r="F593" s="13">
        <v>0</v>
      </c>
      <c r="G593" s="13">
        <v>0</v>
      </c>
      <c r="H593" s="13">
        <v>0</v>
      </c>
      <c r="I593" s="13">
        <v>0</v>
      </c>
      <c r="J593" s="13">
        <v>0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/>
      <c r="U593" s="14">
        <v>0</v>
      </c>
      <c r="V593" s="27">
        <f>SUMPRODUCT('Linear Model'!B$2:T$2,TestSet!A593:S593)+'Linear Model'!U$2</f>
        <v>0.45740004791176225</v>
      </c>
      <c r="W593" s="1">
        <f>SUMPRODUCT('Logistic Regression'!B$2:T$2,TestSet!A593:S593)+'Logistic Regression'!U$2</f>
        <v>-0.36831494224695061</v>
      </c>
      <c r="X593" s="70">
        <f t="shared" si="9"/>
        <v>0.40894825359117204</v>
      </c>
    </row>
    <row r="594" spans="1:24">
      <c r="A594" s="13">
        <v>0</v>
      </c>
      <c r="B594" s="13">
        <v>0</v>
      </c>
      <c r="C594" s="13">
        <v>1</v>
      </c>
      <c r="D594" s="13">
        <v>0</v>
      </c>
      <c r="E594" s="13">
        <v>0</v>
      </c>
      <c r="F594" s="13">
        <v>0</v>
      </c>
      <c r="G594" s="13">
        <v>0</v>
      </c>
      <c r="H594" s="13">
        <v>0</v>
      </c>
      <c r="I594" s="13">
        <v>0</v>
      </c>
      <c r="J594" s="13">
        <v>0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0</v>
      </c>
      <c r="S594" s="13">
        <v>0</v>
      </c>
      <c r="T594" s="13"/>
      <c r="U594" s="14">
        <v>0</v>
      </c>
      <c r="V594" s="27">
        <f>SUMPRODUCT('Linear Model'!B$2:T$2,TestSet!A594:S594)+'Linear Model'!U$2</f>
        <v>0.45629081108743985</v>
      </c>
      <c r="W594" s="1">
        <f>SUMPRODUCT('Logistic Regression'!B$2:T$2,TestSet!A594:S594)+'Logistic Regression'!U$2</f>
        <v>-0.39190899741383955</v>
      </c>
      <c r="X594" s="70">
        <f t="shared" si="9"/>
        <v>0.40325783303081747</v>
      </c>
    </row>
    <row r="595" spans="1:24">
      <c r="A595" s="13">
        <v>1</v>
      </c>
      <c r="B595" s="13">
        <v>0</v>
      </c>
      <c r="C595" s="13">
        <v>1</v>
      </c>
      <c r="D595" s="13">
        <v>0</v>
      </c>
      <c r="E595" s="13">
        <v>0</v>
      </c>
      <c r="F595" s="13">
        <v>1</v>
      </c>
      <c r="G595" s="13">
        <v>1</v>
      </c>
      <c r="H595" s="13">
        <v>0</v>
      </c>
      <c r="I595" s="13">
        <v>0</v>
      </c>
      <c r="J595" s="13">
        <v>0</v>
      </c>
      <c r="K595" s="13">
        <v>0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  <c r="T595" s="13"/>
      <c r="U595" s="14">
        <v>0</v>
      </c>
      <c r="V595" s="27">
        <f>SUMPRODUCT('Linear Model'!B$2:T$2,TestSet!A595:S595)+'Linear Model'!U$2</f>
        <v>-0.15416896053741214</v>
      </c>
      <c r="W595" s="1">
        <f>SUMPRODUCT('Logistic Regression'!B$2:T$2,TestSet!A595:S595)+'Logistic Regression'!U$2</f>
        <v>-5.2876779670278902</v>
      </c>
      <c r="X595" s="70">
        <f t="shared" si="9"/>
        <v>5.0280717310141566E-3</v>
      </c>
    </row>
    <row r="596" spans="1:24">
      <c r="A596" s="13">
        <v>1</v>
      </c>
      <c r="B596" s="13">
        <v>0</v>
      </c>
      <c r="C596" s="13">
        <v>1</v>
      </c>
      <c r="D596" s="13">
        <v>0</v>
      </c>
      <c r="E596" s="13">
        <v>0</v>
      </c>
      <c r="F596" s="13">
        <v>1</v>
      </c>
      <c r="G596" s="13">
        <v>0</v>
      </c>
      <c r="H596" s="13">
        <v>0</v>
      </c>
      <c r="I596" s="13">
        <v>0</v>
      </c>
      <c r="J596" s="13">
        <v>0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/>
      <c r="U596" s="14">
        <v>0</v>
      </c>
      <c r="V596" s="27">
        <f>SUMPRODUCT('Linear Model'!B$2:T$2,TestSet!A596:S596)+'Linear Model'!U$2</f>
        <v>8.3898715775800714E-2</v>
      </c>
      <c r="W596" s="1">
        <f>SUMPRODUCT('Logistic Regression'!B$2:T$2,TestSet!A596:S596)+'Logistic Regression'!U$2</f>
        <v>-3.2621734247143452</v>
      </c>
      <c r="X596" s="70">
        <f t="shared" si="9"/>
        <v>3.6891907795608338E-2</v>
      </c>
    </row>
    <row r="597" spans="1:24">
      <c r="A597" s="13">
        <v>1</v>
      </c>
      <c r="B597" s="13">
        <v>0</v>
      </c>
      <c r="C597" s="13">
        <v>1</v>
      </c>
      <c r="D597" s="13">
        <v>0</v>
      </c>
      <c r="E597" s="13">
        <v>0</v>
      </c>
      <c r="F597" s="13">
        <v>0</v>
      </c>
      <c r="G597" s="13">
        <v>1</v>
      </c>
      <c r="H597" s="13">
        <v>0</v>
      </c>
      <c r="I597" s="13">
        <v>0</v>
      </c>
      <c r="J597" s="13">
        <v>0</v>
      </c>
      <c r="K597" s="13">
        <v>0</v>
      </c>
      <c r="L597" s="13">
        <v>0</v>
      </c>
      <c r="M597" s="13">
        <v>0</v>
      </c>
      <c r="N597" s="13">
        <v>0</v>
      </c>
      <c r="O597" s="13">
        <v>0</v>
      </c>
      <c r="P597" s="13">
        <v>0</v>
      </c>
      <c r="Q597" s="13">
        <v>0</v>
      </c>
      <c r="R597" s="13">
        <v>0</v>
      </c>
      <c r="S597" s="13">
        <v>0</v>
      </c>
      <c r="T597" s="13"/>
      <c r="U597" s="14">
        <v>0</v>
      </c>
      <c r="V597" s="27">
        <f>SUMPRODUCT('Linear Model'!B$2:T$2,TestSet!A597:S597)+'Linear Model'!U$2</f>
        <v>0.11991247706121155</v>
      </c>
      <c r="W597" s="1">
        <f>SUMPRODUCT('Logistic Regression'!B$2:T$2,TestSet!A597:S597)+'Logistic Regression'!U$2</f>
        <v>-2.9968166928874092</v>
      </c>
      <c r="X597" s="70">
        <f t="shared" si="9"/>
        <v>4.7569891723183585E-2</v>
      </c>
    </row>
    <row r="598" spans="1:24">
      <c r="A598" s="13">
        <v>0</v>
      </c>
      <c r="B598" s="13">
        <v>1</v>
      </c>
      <c r="C598" s="13">
        <v>0</v>
      </c>
      <c r="D598" s="13">
        <v>0</v>
      </c>
      <c r="E598" s="13">
        <v>0</v>
      </c>
      <c r="F598" s="13">
        <v>0</v>
      </c>
      <c r="G598" s="13">
        <v>0</v>
      </c>
      <c r="H598" s="13">
        <v>0</v>
      </c>
      <c r="I598" s="13">
        <v>0</v>
      </c>
      <c r="J598" s="13">
        <v>0</v>
      </c>
      <c r="K598" s="13">
        <v>0</v>
      </c>
      <c r="L598" s="13">
        <v>0</v>
      </c>
      <c r="M598" s="13">
        <v>0</v>
      </c>
      <c r="N598" s="13">
        <v>0</v>
      </c>
      <c r="O598" s="13">
        <v>1</v>
      </c>
      <c r="P598" s="13">
        <v>0</v>
      </c>
      <c r="Q598" s="13">
        <v>0</v>
      </c>
      <c r="R598" s="13">
        <v>1</v>
      </c>
      <c r="S598" s="13">
        <v>0</v>
      </c>
      <c r="T598" s="13"/>
      <c r="U598" s="14">
        <v>0</v>
      </c>
      <c r="V598" s="27">
        <f>SUMPRODUCT('Linear Model'!B$2:T$2,TestSet!A598:S598)+'Linear Model'!U$2</f>
        <v>9.0867505477833732E-2</v>
      </c>
      <c r="W598" s="1">
        <f>SUMPRODUCT('Logistic Regression'!B$2:T$2,TestSet!A598:S598)+'Logistic Regression'!U$2</f>
        <v>-3.3765392392503859</v>
      </c>
      <c r="X598" s="70">
        <f t="shared" si="9"/>
        <v>3.3036771503908366E-2</v>
      </c>
    </row>
    <row r="599" spans="1:24">
      <c r="A599" s="13">
        <v>0</v>
      </c>
      <c r="B599" s="13">
        <v>0</v>
      </c>
      <c r="C599" s="13">
        <v>1</v>
      </c>
      <c r="D599" s="13">
        <v>0</v>
      </c>
      <c r="E599" s="13">
        <v>0</v>
      </c>
      <c r="F599" s="13">
        <v>0</v>
      </c>
      <c r="G599" s="13">
        <v>0</v>
      </c>
      <c r="H599" s="13">
        <v>0</v>
      </c>
      <c r="I599" s="13">
        <v>1</v>
      </c>
      <c r="J599" s="13">
        <v>0</v>
      </c>
      <c r="K599" s="13">
        <v>0</v>
      </c>
      <c r="L599" s="13">
        <v>0</v>
      </c>
      <c r="M599" s="13">
        <v>0</v>
      </c>
      <c r="N599" s="13">
        <v>0</v>
      </c>
      <c r="O599" s="13">
        <v>0</v>
      </c>
      <c r="P599" s="13">
        <v>0</v>
      </c>
      <c r="Q599" s="13">
        <v>0</v>
      </c>
      <c r="R599" s="13">
        <v>0</v>
      </c>
      <c r="S599" s="13">
        <v>0</v>
      </c>
      <c r="T599" s="13"/>
      <c r="U599" s="14">
        <v>0</v>
      </c>
      <c r="V599" s="27">
        <f>SUMPRODUCT('Linear Model'!B$2:T$2,TestSet!A599:S599)+'Linear Model'!U$2</f>
        <v>0.75041538767105576</v>
      </c>
      <c r="W599" s="1">
        <f>SUMPRODUCT('Logistic Regression'!B$2:T$2,TestSet!A599:S599)+'Logistic Regression'!U$2</f>
        <v>2.0859641177238237</v>
      </c>
      <c r="X599" s="70">
        <f t="shared" si="9"/>
        <v>0.88953146172927577</v>
      </c>
    </row>
    <row r="600" spans="1:24">
      <c r="A600" s="13">
        <v>1</v>
      </c>
      <c r="B600" s="13">
        <v>0</v>
      </c>
      <c r="C600" s="13">
        <v>1</v>
      </c>
      <c r="D600" s="13">
        <v>0</v>
      </c>
      <c r="E600" s="13">
        <v>0</v>
      </c>
      <c r="F600" s="13">
        <v>1</v>
      </c>
      <c r="G600" s="13">
        <v>0</v>
      </c>
      <c r="H600" s="13">
        <v>0</v>
      </c>
      <c r="I600" s="13">
        <v>0</v>
      </c>
      <c r="J600" s="13">
        <v>0</v>
      </c>
      <c r="K600" s="13">
        <v>0</v>
      </c>
      <c r="L600" s="13">
        <v>0</v>
      </c>
      <c r="M600" s="13">
        <v>0</v>
      </c>
      <c r="N600" s="13">
        <v>1</v>
      </c>
      <c r="O600" s="13">
        <v>1</v>
      </c>
      <c r="P600" s="13">
        <v>0</v>
      </c>
      <c r="Q600" s="13">
        <v>1</v>
      </c>
      <c r="R600" s="13">
        <v>0</v>
      </c>
      <c r="S600" s="13">
        <v>0</v>
      </c>
      <c r="T600" s="13"/>
      <c r="U600" s="14">
        <v>0</v>
      </c>
      <c r="V600" s="27">
        <f>SUMPRODUCT('Linear Model'!B$2:T$2,TestSet!A600:S600)+'Linear Model'!U$2</f>
        <v>0.27314157031398989</v>
      </c>
      <c r="W600" s="1">
        <f>SUMPRODUCT('Logistic Regression'!B$2:T$2,TestSet!A600:S600)+'Logistic Regression'!U$2</f>
        <v>-2.0092317872763865</v>
      </c>
      <c r="X600" s="70">
        <f t="shared" si="9"/>
        <v>0.11823704591329089</v>
      </c>
    </row>
    <row r="601" spans="1:24">
      <c r="A601" s="13">
        <v>1</v>
      </c>
      <c r="B601" s="13">
        <v>0</v>
      </c>
      <c r="C601" s="13">
        <v>1</v>
      </c>
      <c r="D601" s="13">
        <v>0</v>
      </c>
      <c r="E601" s="13">
        <v>0</v>
      </c>
      <c r="F601" s="13">
        <v>0</v>
      </c>
      <c r="G601" s="13">
        <v>1</v>
      </c>
      <c r="H601" s="13">
        <v>0</v>
      </c>
      <c r="I601" s="13">
        <v>0</v>
      </c>
      <c r="J601" s="13">
        <v>0</v>
      </c>
      <c r="K601" s="13">
        <v>0</v>
      </c>
      <c r="L601" s="13">
        <v>1</v>
      </c>
      <c r="M601" s="13">
        <v>0</v>
      </c>
      <c r="N601" s="13">
        <v>0</v>
      </c>
      <c r="O601" s="13">
        <v>0</v>
      </c>
      <c r="P601" s="13">
        <v>0</v>
      </c>
      <c r="Q601" s="13">
        <v>1</v>
      </c>
      <c r="R601" s="13">
        <v>0</v>
      </c>
      <c r="S601" s="13">
        <v>0</v>
      </c>
      <c r="T601" s="13"/>
      <c r="U601" s="14">
        <v>0</v>
      </c>
      <c r="V601" s="27">
        <f>SUMPRODUCT('Linear Model'!B$2:T$2,TestSet!A601:S601)+'Linear Model'!U$2</f>
        <v>0.5376199412874666</v>
      </c>
      <c r="W601" s="1">
        <f>SUMPRODUCT('Logistic Regression'!B$2:T$2,TestSet!A601:S601)+'Logistic Regression'!U$2</f>
        <v>0.32495316889321985</v>
      </c>
      <c r="X601" s="70">
        <f t="shared" si="9"/>
        <v>0.58053090079728575</v>
      </c>
    </row>
    <row r="602" spans="1:24">
      <c r="A602" s="13">
        <v>0</v>
      </c>
      <c r="B602" s="13">
        <v>0</v>
      </c>
      <c r="C602" s="13">
        <v>1</v>
      </c>
      <c r="D602" s="13">
        <v>0</v>
      </c>
      <c r="E602" s="13">
        <v>0</v>
      </c>
      <c r="F602" s="13">
        <v>0</v>
      </c>
      <c r="G602" s="13">
        <v>0</v>
      </c>
      <c r="H602" s="13">
        <v>0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/>
      <c r="U602" s="14">
        <v>0</v>
      </c>
      <c r="V602" s="27">
        <f>SUMPRODUCT('Linear Model'!B$2:T$2,TestSet!A602:S602)+'Linear Model'!U$2</f>
        <v>0.45629081108743985</v>
      </c>
      <c r="W602" s="1">
        <f>SUMPRODUCT('Logistic Regression'!B$2:T$2,TestSet!A602:S602)+'Logistic Regression'!U$2</f>
        <v>-0.39190899741383955</v>
      </c>
      <c r="X602" s="70">
        <f t="shared" si="9"/>
        <v>0.40325783303081747</v>
      </c>
    </row>
    <row r="603" spans="1:24">
      <c r="A603" s="13">
        <v>0</v>
      </c>
      <c r="B603" s="13">
        <v>1</v>
      </c>
      <c r="C603" s="13">
        <v>0</v>
      </c>
      <c r="D603" s="13">
        <v>1</v>
      </c>
      <c r="E603" s="13">
        <v>0</v>
      </c>
      <c r="F603" s="13">
        <v>0</v>
      </c>
      <c r="G603" s="13">
        <v>0</v>
      </c>
      <c r="H603" s="13">
        <v>0</v>
      </c>
      <c r="I603" s="13">
        <v>0</v>
      </c>
      <c r="J603" s="13">
        <v>0</v>
      </c>
      <c r="K603" s="13">
        <v>0</v>
      </c>
      <c r="L603" s="13">
        <v>0</v>
      </c>
      <c r="M603" s="13">
        <v>0</v>
      </c>
      <c r="N603" s="13">
        <v>0</v>
      </c>
      <c r="O603" s="13">
        <v>1</v>
      </c>
      <c r="P603" s="13">
        <v>0</v>
      </c>
      <c r="Q603" s="13">
        <v>0</v>
      </c>
      <c r="R603" s="13">
        <v>0</v>
      </c>
      <c r="S603" s="13">
        <v>0</v>
      </c>
      <c r="T603" s="13"/>
      <c r="U603" s="14">
        <v>0</v>
      </c>
      <c r="V603" s="27">
        <f>SUMPRODUCT('Linear Model'!B$2:T$2,TestSet!A603:S603)+'Linear Model'!U$2</f>
        <v>0.28502928693578367</v>
      </c>
      <c r="W603" s="1">
        <f>SUMPRODUCT('Logistic Regression'!B$2:T$2,TestSet!A603:S603)+'Logistic Regression'!U$2</f>
        <v>-1.7884274771585067</v>
      </c>
      <c r="X603" s="70">
        <f t="shared" si="9"/>
        <v>0.14326562760383654</v>
      </c>
    </row>
    <row r="604" spans="1:24">
      <c r="A604" s="13">
        <v>1</v>
      </c>
      <c r="B604" s="13">
        <v>0</v>
      </c>
      <c r="C604" s="13">
        <v>0</v>
      </c>
      <c r="D604" s="13">
        <v>0</v>
      </c>
      <c r="E604" s="13">
        <v>0</v>
      </c>
      <c r="F604" s="13">
        <v>0</v>
      </c>
      <c r="G604" s="13">
        <v>0</v>
      </c>
      <c r="H604" s="13">
        <v>0</v>
      </c>
      <c r="I604" s="13">
        <v>0</v>
      </c>
      <c r="J604" s="13">
        <v>0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1</v>
      </c>
      <c r="S604" s="13">
        <v>0</v>
      </c>
      <c r="T604" s="13"/>
      <c r="U604" s="14">
        <v>0</v>
      </c>
      <c r="V604" s="27">
        <f>SUMPRODUCT('Linear Model'!B$2:T$2,TestSet!A604:S604)+'Linear Model'!U$2</f>
        <v>0.17845143713734318</v>
      </c>
      <c r="W604" s="1">
        <f>SUMPRODUCT('Logistic Regression'!B$2:T$2,TestSet!A604:S604)+'Logistic Regression'!U$2</f>
        <v>-2.3838939994750712</v>
      </c>
      <c r="X604" s="70">
        <f t="shared" si="9"/>
        <v>8.4409133542977563E-2</v>
      </c>
    </row>
    <row r="605" spans="1:24">
      <c r="A605" s="13">
        <v>0</v>
      </c>
      <c r="B605" s="13">
        <v>0</v>
      </c>
      <c r="C605" s="13">
        <v>1</v>
      </c>
      <c r="D605" s="13">
        <v>0</v>
      </c>
      <c r="E605" s="13">
        <v>0</v>
      </c>
      <c r="F605" s="13">
        <v>0</v>
      </c>
      <c r="G605" s="13">
        <v>0</v>
      </c>
      <c r="H605" s="13">
        <v>0</v>
      </c>
      <c r="I605" s="13">
        <v>0</v>
      </c>
      <c r="J605" s="13">
        <v>0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/>
      <c r="U605" s="14">
        <v>0</v>
      </c>
      <c r="V605" s="27">
        <f>SUMPRODUCT('Linear Model'!B$2:T$2,TestSet!A605:S605)+'Linear Model'!U$2</f>
        <v>0.45629081108743985</v>
      </c>
      <c r="W605" s="1">
        <f>SUMPRODUCT('Logistic Regression'!B$2:T$2,TestSet!A605:S605)+'Logistic Regression'!U$2</f>
        <v>-0.39190899741383955</v>
      </c>
      <c r="X605" s="70">
        <f t="shared" si="9"/>
        <v>0.40325783303081747</v>
      </c>
    </row>
    <row r="606" spans="1:24">
      <c r="A606" s="13">
        <v>1</v>
      </c>
      <c r="B606" s="13">
        <v>0</v>
      </c>
      <c r="C606" s="13">
        <v>1</v>
      </c>
      <c r="D606" s="13">
        <v>0</v>
      </c>
      <c r="E606" s="13">
        <v>0</v>
      </c>
      <c r="F606" s="13">
        <v>0</v>
      </c>
      <c r="G606" s="13">
        <v>0</v>
      </c>
      <c r="H606" s="13">
        <v>0</v>
      </c>
      <c r="I606" s="13">
        <v>0</v>
      </c>
      <c r="J606" s="13">
        <v>0</v>
      </c>
      <c r="K606" s="13">
        <v>0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  <c r="T606" s="13"/>
      <c r="U606" s="14">
        <v>0</v>
      </c>
      <c r="V606" s="27">
        <f>SUMPRODUCT('Linear Model'!B$2:T$2,TestSet!A606:S606)+'Linear Model'!U$2</f>
        <v>0.3579801533744244</v>
      </c>
      <c r="W606" s="1">
        <f>SUMPRODUCT('Logistic Regression'!B$2:T$2,TestSet!A606:S606)+'Logistic Regression'!U$2</f>
        <v>-0.97131215057386422</v>
      </c>
      <c r="X606" s="70">
        <f t="shared" si="9"/>
        <v>0.27461904003884419</v>
      </c>
    </row>
    <row r="607" spans="1:24">
      <c r="A607" s="13">
        <v>1</v>
      </c>
      <c r="B607" s="13">
        <v>0</v>
      </c>
      <c r="C607" s="13">
        <v>1</v>
      </c>
      <c r="D607" s="13">
        <v>0</v>
      </c>
      <c r="E607" s="13">
        <v>0</v>
      </c>
      <c r="F607" s="13">
        <v>0</v>
      </c>
      <c r="G607" s="13">
        <v>1</v>
      </c>
      <c r="H607" s="13">
        <v>0</v>
      </c>
      <c r="I607" s="13">
        <v>0</v>
      </c>
      <c r="J607" s="13">
        <v>0</v>
      </c>
      <c r="K607" s="13">
        <v>0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/>
      <c r="U607" s="14">
        <v>0</v>
      </c>
      <c r="V607" s="27">
        <f>SUMPRODUCT('Linear Model'!B$2:T$2,TestSet!A607:S607)+'Linear Model'!U$2</f>
        <v>0.11991247706121155</v>
      </c>
      <c r="W607" s="1">
        <f>SUMPRODUCT('Logistic Regression'!B$2:T$2,TestSet!A607:S607)+'Logistic Regression'!U$2</f>
        <v>-2.9968166928874092</v>
      </c>
      <c r="X607" s="70">
        <f t="shared" si="9"/>
        <v>4.7569891723183585E-2</v>
      </c>
    </row>
    <row r="608" spans="1:24">
      <c r="A608" s="13">
        <v>1</v>
      </c>
      <c r="B608" s="13">
        <v>0</v>
      </c>
      <c r="C608" s="13">
        <v>1</v>
      </c>
      <c r="D608" s="13">
        <v>0</v>
      </c>
      <c r="E608" s="13">
        <v>0</v>
      </c>
      <c r="F608" s="13">
        <v>0</v>
      </c>
      <c r="G608" s="13">
        <v>0</v>
      </c>
      <c r="H608" s="13">
        <v>0</v>
      </c>
      <c r="I608" s="13">
        <v>0</v>
      </c>
      <c r="J608" s="13">
        <v>0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/>
      <c r="U608" s="14">
        <v>0</v>
      </c>
      <c r="V608" s="27">
        <f>SUMPRODUCT('Linear Model'!B$2:T$2,TestSet!A608:S608)+'Linear Model'!U$2</f>
        <v>0.3579801533744244</v>
      </c>
      <c r="W608" s="1">
        <f>SUMPRODUCT('Logistic Regression'!B$2:T$2,TestSet!A608:S608)+'Logistic Regression'!U$2</f>
        <v>-0.97131215057386422</v>
      </c>
      <c r="X608" s="70">
        <f t="shared" si="9"/>
        <v>0.27461904003884419</v>
      </c>
    </row>
    <row r="609" spans="1:24">
      <c r="A609" s="13">
        <v>1</v>
      </c>
      <c r="B609" s="13">
        <v>0</v>
      </c>
      <c r="C609" s="13">
        <v>1</v>
      </c>
      <c r="D609" s="13">
        <v>0</v>
      </c>
      <c r="E609" s="13">
        <v>0</v>
      </c>
      <c r="F609" s="13">
        <v>1</v>
      </c>
      <c r="G609" s="13">
        <v>0</v>
      </c>
      <c r="H609" s="13">
        <v>0</v>
      </c>
      <c r="I609" s="13">
        <v>0</v>
      </c>
      <c r="J609" s="13">
        <v>0</v>
      </c>
      <c r="K609" s="13">
        <v>0</v>
      </c>
      <c r="L609" s="13">
        <v>0</v>
      </c>
      <c r="M609" s="13">
        <v>0</v>
      </c>
      <c r="N609" s="13">
        <v>0</v>
      </c>
      <c r="O609" s="13">
        <v>1</v>
      </c>
      <c r="P609" s="13">
        <v>0</v>
      </c>
      <c r="Q609" s="13">
        <v>0</v>
      </c>
      <c r="R609" s="13">
        <v>0</v>
      </c>
      <c r="S609" s="13">
        <v>0</v>
      </c>
      <c r="T609" s="13"/>
      <c r="U609" s="14">
        <v>0</v>
      </c>
      <c r="V609" s="27">
        <f>SUMPRODUCT('Linear Model'!B$2:T$2,TestSet!A609:S609)+'Linear Model'!U$2</f>
        <v>-7.5174407344278493E-2</v>
      </c>
      <c r="W609" s="1">
        <f>SUMPRODUCT('Logistic Regression'!B$2:T$2,TestSet!A609:S609)+'Logistic Regression'!U$2</f>
        <v>-4.7074879217195358</v>
      </c>
      <c r="X609" s="70">
        <f t="shared" si="9"/>
        <v>8.9466613947468219E-3</v>
      </c>
    </row>
    <row r="610" spans="1:24">
      <c r="A610" s="13">
        <v>0</v>
      </c>
      <c r="B610" s="13">
        <v>0</v>
      </c>
      <c r="C610" s="13">
        <v>0</v>
      </c>
      <c r="D610" s="13">
        <v>0</v>
      </c>
      <c r="E610" s="13">
        <v>0</v>
      </c>
      <c r="F610" s="13">
        <v>0</v>
      </c>
      <c r="G610" s="13">
        <v>1</v>
      </c>
      <c r="H610" s="13">
        <v>0</v>
      </c>
      <c r="I610" s="13">
        <v>1</v>
      </c>
      <c r="J610" s="13">
        <v>0</v>
      </c>
      <c r="K610" s="13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/>
      <c r="U610" s="14">
        <v>0</v>
      </c>
      <c r="V610" s="27">
        <f>SUMPRODUCT('Linear Model'!B$2:T$2,TestSet!A610:S610)+'Linear Model'!U$2</f>
        <v>0.54027841443461111</v>
      </c>
      <c r="W610" s="1">
        <f>SUMPRODUCT('Logistic Regression'!B$2:T$2,TestSet!A610:S610)+'Logistic Regression'!U$2</f>
        <v>0.21078752650731664</v>
      </c>
      <c r="X610" s="70">
        <f t="shared" si="9"/>
        <v>0.55250262840488662</v>
      </c>
    </row>
    <row r="611" spans="1:24">
      <c r="A611" s="13">
        <v>1</v>
      </c>
      <c r="B611" s="13">
        <v>0</v>
      </c>
      <c r="C611" s="13">
        <v>1</v>
      </c>
      <c r="D611" s="13">
        <v>0</v>
      </c>
      <c r="E611" s="13">
        <v>0</v>
      </c>
      <c r="F611" s="13">
        <v>0</v>
      </c>
      <c r="G611" s="13">
        <v>0</v>
      </c>
      <c r="H611" s="13">
        <v>0</v>
      </c>
      <c r="I611" s="13">
        <v>0</v>
      </c>
      <c r="J611" s="13">
        <v>0</v>
      </c>
      <c r="K611" s="13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3">
        <v>0</v>
      </c>
      <c r="R611" s="13">
        <v>0</v>
      </c>
      <c r="S611" s="13">
        <v>0</v>
      </c>
      <c r="T611" s="13"/>
      <c r="U611" s="14">
        <v>0</v>
      </c>
      <c r="V611" s="27">
        <f>SUMPRODUCT('Linear Model'!B$2:T$2,TestSet!A611:S611)+'Linear Model'!U$2</f>
        <v>0.3579801533744244</v>
      </c>
      <c r="W611" s="1">
        <f>SUMPRODUCT('Logistic Regression'!B$2:T$2,TestSet!A611:S611)+'Logistic Regression'!U$2</f>
        <v>-0.97131215057386422</v>
      </c>
      <c r="X611" s="70">
        <f t="shared" si="9"/>
        <v>0.27461904003884419</v>
      </c>
    </row>
    <row r="612" spans="1:24">
      <c r="A612" s="13">
        <v>0</v>
      </c>
      <c r="B612" s="13">
        <v>0</v>
      </c>
      <c r="C612" s="13">
        <v>1</v>
      </c>
      <c r="D612" s="13">
        <v>0</v>
      </c>
      <c r="E612" s="13">
        <v>0</v>
      </c>
      <c r="F612" s="13">
        <v>0</v>
      </c>
      <c r="G612" s="13">
        <v>0</v>
      </c>
      <c r="H612" s="13">
        <v>0</v>
      </c>
      <c r="I612" s="13">
        <v>0</v>
      </c>
      <c r="J612" s="13">
        <v>0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3">
        <v>0</v>
      </c>
      <c r="R612" s="13">
        <v>0</v>
      </c>
      <c r="S612" s="13">
        <v>0</v>
      </c>
      <c r="T612" s="13"/>
      <c r="U612" s="14">
        <v>0</v>
      </c>
      <c r="V612" s="27">
        <f>SUMPRODUCT('Linear Model'!B$2:T$2,TestSet!A612:S612)+'Linear Model'!U$2</f>
        <v>0.45629081108743985</v>
      </c>
      <c r="W612" s="1">
        <f>SUMPRODUCT('Logistic Regression'!B$2:T$2,TestSet!A612:S612)+'Logistic Regression'!U$2</f>
        <v>-0.39190899741383955</v>
      </c>
      <c r="X612" s="70">
        <f t="shared" si="9"/>
        <v>0.40325783303081747</v>
      </c>
    </row>
    <row r="613" spans="1:24">
      <c r="A613" s="13">
        <v>1</v>
      </c>
      <c r="B613" s="13">
        <v>0</v>
      </c>
      <c r="C613" s="13">
        <v>0</v>
      </c>
      <c r="D613" s="13">
        <v>0</v>
      </c>
      <c r="E613" s="13">
        <v>0</v>
      </c>
      <c r="F613" s="13">
        <v>0</v>
      </c>
      <c r="G613" s="13">
        <v>1</v>
      </c>
      <c r="H613" s="13">
        <v>0</v>
      </c>
      <c r="I613" s="13">
        <v>0</v>
      </c>
      <c r="J613" s="13">
        <v>0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3">
        <v>1</v>
      </c>
      <c r="R613" s="13">
        <v>0</v>
      </c>
      <c r="S613" s="13">
        <v>0</v>
      </c>
      <c r="T613" s="13"/>
      <c r="U613" s="14">
        <v>0</v>
      </c>
      <c r="V613" s="27">
        <f>SUMPRODUCT('Linear Model'!B$2:T$2,TestSet!A613:S613)+'Linear Model'!U$2</f>
        <v>0.33562594974052784</v>
      </c>
      <c r="W613" s="1">
        <f>SUMPRODUCT('Logistic Regression'!B$2:T$2,TestSet!A613:S613)+'Logistic Regression'!U$2</f>
        <v>-1.4602198221255323</v>
      </c>
      <c r="X613" s="70">
        <f t="shared" si="9"/>
        <v>0.18843370629531514</v>
      </c>
    </row>
    <row r="614" spans="1:24">
      <c r="A614" s="13">
        <v>1</v>
      </c>
      <c r="B614" s="13">
        <v>0</v>
      </c>
      <c r="C614" s="13">
        <v>0</v>
      </c>
      <c r="D614" s="13">
        <v>0</v>
      </c>
      <c r="E614" s="13">
        <v>0</v>
      </c>
      <c r="F614" s="13">
        <v>1</v>
      </c>
      <c r="G614" s="13">
        <v>1</v>
      </c>
      <c r="H614" s="13">
        <v>0</v>
      </c>
      <c r="I614" s="13">
        <v>0</v>
      </c>
      <c r="J614" s="13">
        <v>0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  <c r="T614" s="13"/>
      <c r="U614" s="14">
        <v>0</v>
      </c>
      <c r="V614" s="27">
        <f>SUMPRODUCT('Linear Model'!B$2:T$2,TestSet!A614:S614)+'Linear Model'!U$2</f>
        <v>-0.12623825746064399</v>
      </c>
      <c r="W614" s="1">
        <f>SUMPRODUCT('Logistic Regression'!B$2:T$2,TestSet!A614:S614)+'Logistic Regression'!U$2</f>
        <v>-5.1373500159308527</v>
      </c>
      <c r="X614" s="70">
        <f t="shared" si="9"/>
        <v>5.8389396300955734E-3</v>
      </c>
    </row>
    <row r="615" spans="1:24">
      <c r="A615" s="13">
        <v>1</v>
      </c>
      <c r="B615" s="13">
        <v>0</v>
      </c>
      <c r="C615" s="13">
        <v>1</v>
      </c>
      <c r="D615" s="13">
        <v>0</v>
      </c>
      <c r="E615" s="13">
        <v>0</v>
      </c>
      <c r="F615" s="13">
        <v>0</v>
      </c>
      <c r="G615" s="13">
        <v>0</v>
      </c>
      <c r="H615" s="13">
        <v>0</v>
      </c>
      <c r="I615" s="13">
        <v>0</v>
      </c>
      <c r="J615" s="13">
        <v>0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0</v>
      </c>
      <c r="T615" s="13"/>
      <c r="U615" s="14">
        <v>0</v>
      </c>
      <c r="V615" s="27">
        <f>SUMPRODUCT('Linear Model'!B$2:T$2,TestSet!A615:S615)+'Linear Model'!U$2</f>
        <v>0.3579801533744244</v>
      </c>
      <c r="W615" s="1">
        <f>SUMPRODUCT('Logistic Regression'!B$2:T$2,TestSet!A615:S615)+'Logistic Regression'!U$2</f>
        <v>-0.97131215057386422</v>
      </c>
      <c r="X615" s="70">
        <f t="shared" si="9"/>
        <v>0.27461904003884419</v>
      </c>
    </row>
    <row r="616" spans="1:24">
      <c r="A616" s="13">
        <v>0</v>
      </c>
      <c r="B616" s="13">
        <v>0</v>
      </c>
      <c r="C616" s="13">
        <v>1</v>
      </c>
      <c r="D616" s="13">
        <v>0</v>
      </c>
      <c r="E616" s="13">
        <v>0</v>
      </c>
      <c r="F616" s="13">
        <v>0</v>
      </c>
      <c r="G616" s="13">
        <v>0</v>
      </c>
      <c r="H616" s="13">
        <v>0</v>
      </c>
      <c r="I616" s="13">
        <v>0</v>
      </c>
      <c r="J616" s="13">
        <v>0</v>
      </c>
      <c r="K616" s="13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/>
      <c r="U616" s="14">
        <v>0</v>
      </c>
      <c r="V616" s="27">
        <f>SUMPRODUCT('Linear Model'!B$2:T$2,TestSet!A616:S616)+'Linear Model'!U$2</f>
        <v>0.45629081108743985</v>
      </c>
      <c r="W616" s="1">
        <f>SUMPRODUCT('Logistic Regression'!B$2:T$2,TestSet!A616:S616)+'Logistic Regression'!U$2</f>
        <v>-0.39190899741383955</v>
      </c>
      <c r="X616" s="70">
        <f t="shared" si="9"/>
        <v>0.40325783303081747</v>
      </c>
    </row>
    <row r="617" spans="1:24">
      <c r="A617" s="13">
        <v>1</v>
      </c>
      <c r="B617" s="13">
        <v>0</v>
      </c>
      <c r="C617" s="13">
        <v>0</v>
      </c>
      <c r="D617" s="13">
        <v>0</v>
      </c>
      <c r="E617" s="13">
        <v>1</v>
      </c>
      <c r="F617" s="13">
        <v>0</v>
      </c>
      <c r="G617" s="13">
        <v>0</v>
      </c>
      <c r="H617" s="13">
        <v>0</v>
      </c>
      <c r="I617" s="13">
        <v>0</v>
      </c>
      <c r="J617" s="13">
        <v>0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/>
      <c r="U617" s="14">
        <v>0</v>
      </c>
      <c r="V617" s="27">
        <f>SUMPRODUCT('Linear Model'!B$2:T$2,TestSet!A617:S617)+'Linear Model'!U$2</f>
        <v>0.6023045074916421</v>
      </c>
      <c r="W617" s="1">
        <f>SUMPRODUCT('Logistic Regression'!B$2:T$2,TestSet!A617:S617)+'Logistic Regression'!U$2</f>
        <v>1.5451682390679768</v>
      </c>
      <c r="X617" s="70">
        <f t="shared" si="9"/>
        <v>0.82421477952045297</v>
      </c>
    </row>
    <row r="618" spans="1:24">
      <c r="A618" s="13">
        <v>0</v>
      </c>
      <c r="B618" s="13">
        <v>0</v>
      </c>
      <c r="C618" s="13">
        <v>0</v>
      </c>
      <c r="D618" s="13">
        <v>1</v>
      </c>
      <c r="E618" s="13">
        <v>0</v>
      </c>
      <c r="F618" s="13">
        <v>0</v>
      </c>
      <c r="G618" s="13">
        <v>0</v>
      </c>
      <c r="H618" s="13">
        <v>0</v>
      </c>
      <c r="I618" s="13">
        <v>0</v>
      </c>
      <c r="J618" s="13">
        <v>0</v>
      </c>
      <c r="K618" s="13">
        <v>0</v>
      </c>
      <c r="L618" s="13">
        <v>1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0</v>
      </c>
      <c r="T618" s="13"/>
      <c r="U618" s="14">
        <v>0</v>
      </c>
      <c r="V618" s="27">
        <f>SUMPRODUCT('Linear Model'!B$2:T$2,TestSet!A618:S618)+'Linear Model'!U$2</f>
        <v>0.70084857093201547</v>
      </c>
      <c r="W618" s="1">
        <f>SUMPRODUCT('Logistic Regression'!B$2:T$2,TestSet!A618:S618)+'Logistic Regression'!U$2</f>
        <v>1.7191218578926228</v>
      </c>
      <c r="X618" s="70">
        <f t="shared" si="9"/>
        <v>0.8480156915140814</v>
      </c>
    </row>
    <row r="619" spans="1:24">
      <c r="A619" s="13">
        <v>0</v>
      </c>
      <c r="B619" s="13">
        <v>0</v>
      </c>
      <c r="C619" s="13">
        <v>1</v>
      </c>
      <c r="D619" s="13">
        <v>0</v>
      </c>
      <c r="E619" s="13">
        <v>0</v>
      </c>
      <c r="F619" s="13">
        <v>0</v>
      </c>
      <c r="G619" s="13">
        <v>0</v>
      </c>
      <c r="H619" s="13">
        <v>0</v>
      </c>
      <c r="I619" s="13">
        <v>0</v>
      </c>
      <c r="J619" s="13">
        <v>0</v>
      </c>
      <c r="K619" s="13">
        <v>0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13">
        <v>1</v>
      </c>
      <c r="R619" s="13">
        <v>0</v>
      </c>
      <c r="S619" s="13">
        <v>0</v>
      </c>
      <c r="T619" s="13"/>
      <c r="U619" s="14">
        <v>0</v>
      </c>
      <c r="V619" s="27">
        <f>SUMPRODUCT('Linear Model'!B$2:T$2,TestSet!A619:S619)+'Linear Model'!U$2</f>
        <v>0.64407358068998799</v>
      </c>
      <c r="W619" s="1">
        <f>SUMPRODUCT('Logistic Regression'!B$2:T$2,TestSet!A619:S619)+'Logistic Regression'!U$2</f>
        <v>0.99435992225099956</v>
      </c>
      <c r="X619" s="70">
        <f t="shared" si="9"/>
        <v>0.72994822798751924</v>
      </c>
    </row>
    <row r="620" spans="1:24">
      <c r="A620" s="13">
        <v>0</v>
      </c>
      <c r="B620" s="13">
        <v>1</v>
      </c>
      <c r="C620" s="13">
        <v>0</v>
      </c>
      <c r="D620" s="13">
        <v>1</v>
      </c>
      <c r="E620" s="13">
        <v>0</v>
      </c>
      <c r="F620" s="13">
        <v>0</v>
      </c>
      <c r="G620" s="13">
        <v>1</v>
      </c>
      <c r="H620" s="13">
        <v>0</v>
      </c>
      <c r="I620" s="13">
        <v>0</v>
      </c>
      <c r="J620" s="13">
        <v>0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3">
        <v>0</v>
      </c>
      <c r="R620" s="13">
        <v>0</v>
      </c>
      <c r="S620" s="13">
        <v>0</v>
      </c>
      <c r="T620" s="13"/>
      <c r="U620" s="14">
        <v>0</v>
      </c>
      <c r="V620" s="27">
        <f>SUMPRODUCT('Linear Model'!B$2:T$2,TestSet!A620:S620)+'Linear Model'!U$2</f>
        <v>0.20603473374264997</v>
      </c>
      <c r="W620" s="1">
        <f>SUMPRODUCT('Logistic Regression'!B$2:T$2,TestSet!A620:S620)+'Logistic Regression'!U$2</f>
        <v>-2.3686175224668613</v>
      </c>
      <c r="X620" s="70">
        <f t="shared" si="9"/>
        <v>8.5597284515855673E-2</v>
      </c>
    </row>
    <row r="621" spans="1:24">
      <c r="A621" s="13">
        <v>1</v>
      </c>
      <c r="B621" s="13">
        <v>0</v>
      </c>
      <c r="C621" s="13">
        <v>1</v>
      </c>
      <c r="D621" s="13">
        <v>0</v>
      </c>
      <c r="E621" s="13">
        <v>0</v>
      </c>
      <c r="F621" s="13">
        <v>0</v>
      </c>
      <c r="G621" s="13">
        <v>0</v>
      </c>
      <c r="H621" s="13">
        <v>0</v>
      </c>
      <c r="I621" s="13">
        <v>0</v>
      </c>
      <c r="J621" s="13">
        <v>0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  <c r="T621" s="13"/>
      <c r="U621" s="14">
        <v>0</v>
      </c>
      <c r="V621" s="27">
        <f>SUMPRODUCT('Linear Model'!B$2:T$2,TestSet!A621:S621)+'Linear Model'!U$2</f>
        <v>0.3579801533744244</v>
      </c>
      <c r="W621" s="1">
        <f>SUMPRODUCT('Logistic Regression'!B$2:T$2,TestSet!A621:S621)+'Logistic Regression'!U$2</f>
        <v>-0.97131215057386422</v>
      </c>
      <c r="X621" s="70">
        <f t="shared" si="9"/>
        <v>0.27461904003884419</v>
      </c>
    </row>
    <row r="622" spans="1:24">
      <c r="A622" s="13">
        <v>1</v>
      </c>
      <c r="B622" s="13">
        <v>0</v>
      </c>
      <c r="C622" s="13">
        <v>0</v>
      </c>
      <c r="D622" s="13">
        <v>1</v>
      </c>
      <c r="E622" s="13">
        <v>0</v>
      </c>
      <c r="F622" s="13">
        <v>0</v>
      </c>
      <c r="G622" s="13">
        <v>0</v>
      </c>
      <c r="H622" s="13">
        <v>0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/>
      <c r="U622" s="14">
        <v>0</v>
      </c>
      <c r="V622" s="27">
        <f>SUMPRODUCT('Linear Model'!B$2:T$2,TestSet!A622:S622)+'Linear Model'!U$2</f>
        <v>0.37261321859529306</v>
      </c>
      <c r="W622" s="1">
        <f>SUMPRODUCT('Logistic Regression'!B$2:T$2,TestSet!A622:S622)+'Logistic Regression'!U$2</f>
        <v>-0.79578223738319198</v>
      </c>
      <c r="X622" s="70">
        <f t="shared" si="9"/>
        <v>0.31092846135341967</v>
      </c>
    </row>
    <row r="623" spans="1:24">
      <c r="A623" s="13">
        <v>1</v>
      </c>
      <c r="B623" s="13">
        <v>0</v>
      </c>
      <c r="C623" s="13">
        <v>0</v>
      </c>
      <c r="D623" s="13">
        <v>1</v>
      </c>
      <c r="E623" s="13">
        <v>0</v>
      </c>
      <c r="F623" s="13">
        <v>1</v>
      </c>
      <c r="G623" s="13">
        <v>0</v>
      </c>
      <c r="H623" s="13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3">
        <v>0</v>
      </c>
      <c r="O623" s="13">
        <v>0</v>
      </c>
      <c r="P623" s="13">
        <v>0</v>
      </c>
      <c r="Q623" s="13">
        <v>0</v>
      </c>
      <c r="R623" s="13">
        <v>0</v>
      </c>
      <c r="S623" s="13">
        <v>0</v>
      </c>
      <c r="T623" s="13"/>
      <c r="U623" s="14">
        <v>0</v>
      </c>
      <c r="V623" s="27">
        <f>SUMPRODUCT('Linear Model'!B$2:T$2,TestSet!A623:S623)+'Linear Model'!U$2</f>
        <v>9.8531780996669371E-2</v>
      </c>
      <c r="W623" s="1">
        <f>SUMPRODUCT('Logistic Regression'!B$2:T$2,TestSet!A623:S623)+'Logistic Regression'!U$2</f>
        <v>-3.0866435115236732</v>
      </c>
      <c r="X623" s="70">
        <f t="shared" si="9"/>
        <v>4.3661571461210996E-2</v>
      </c>
    </row>
    <row r="624" spans="1:24">
      <c r="A624" s="13">
        <v>1</v>
      </c>
      <c r="B624" s="13">
        <v>0</v>
      </c>
      <c r="C624" s="13">
        <v>0</v>
      </c>
      <c r="D624" s="13">
        <v>0</v>
      </c>
      <c r="E624" s="13">
        <v>0</v>
      </c>
      <c r="F624" s="13">
        <v>0</v>
      </c>
      <c r="G624" s="13">
        <v>0</v>
      </c>
      <c r="H624" s="13">
        <v>0</v>
      </c>
      <c r="I624" s="13">
        <v>1</v>
      </c>
      <c r="J624" s="13">
        <v>0</v>
      </c>
      <c r="K624" s="13">
        <v>0</v>
      </c>
      <c r="L624" s="13">
        <v>0</v>
      </c>
      <c r="M624" s="13">
        <v>0</v>
      </c>
      <c r="N624" s="13">
        <v>1</v>
      </c>
      <c r="O624" s="13">
        <v>0</v>
      </c>
      <c r="P624" s="13">
        <v>0</v>
      </c>
      <c r="Q624" s="13">
        <v>0</v>
      </c>
      <c r="R624" s="13">
        <v>1</v>
      </c>
      <c r="S624" s="13">
        <v>0</v>
      </c>
      <c r="T624" s="13"/>
      <c r="U624" s="14">
        <v>0</v>
      </c>
      <c r="V624" s="27">
        <f>SUMPRODUCT('Linear Model'!B$2:T$2,TestSet!A624:S624)+'Linear Model'!U$2</f>
        <v>0.63310922177667928</v>
      </c>
      <c r="W624" s="1">
        <f>SUMPRODUCT('Logistic Regression'!B$2:T$2,TestSet!A624:S624)+'Logistic Regression'!U$2</f>
        <v>1.4059663304409025</v>
      </c>
      <c r="X624" s="70">
        <f t="shared" si="9"/>
        <v>0.80312894841381743</v>
      </c>
    </row>
    <row r="625" spans="1:24">
      <c r="A625" s="13">
        <v>0</v>
      </c>
      <c r="B625" s="13">
        <v>0</v>
      </c>
      <c r="C625" s="13">
        <v>1</v>
      </c>
      <c r="D625" s="13">
        <v>0</v>
      </c>
      <c r="E625" s="13">
        <v>0</v>
      </c>
      <c r="F625" s="13">
        <v>0</v>
      </c>
      <c r="G625" s="13">
        <v>1</v>
      </c>
      <c r="H625" s="13">
        <v>0</v>
      </c>
      <c r="I625" s="13">
        <v>0</v>
      </c>
      <c r="J625" s="13">
        <v>0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0</v>
      </c>
      <c r="Q625" s="13">
        <v>0</v>
      </c>
      <c r="R625" s="13">
        <v>0</v>
      </c>
      <c r="S625" s="13">
        <v>0</v>
      </c>
      <c r="T625" s="13"/>
      <c r="U625" s="14">
        <v>0</v>
      </c>
      <c r="V625" s="27">
        <f>SUMPRODUCT('Linear Model'!B$2:T$2,TestSet!A625:S625)+'Linear Model'!U$2</f>
        <v>0.21822313477422706</v>
      </c>
      <c r="W625" s="1">
        <f>SUMPRODUCT('Logistic Regression'!B$2:T$2,TestSet!A625:S625)+'Logistic Regression'!U$2</f>
        <v>-2.4174135397273844</v>
      </c>
      <c r="X625" s="70">
        <f t="shared" si="9"/>
        <v>8.1854428914584748E-2</v>
      </c>
    </row>
    <row r="626" spans="1:24">
      <c r="A626" s="13">
        <v>0</v>
      </c>
      <c r="B626" s="13">
        <v>1</v>
      </c>
      <c r="C626" s="13">
        <v>0</v>
      </c>
      <c r="D626" s="13">
        <v>0</v>
      </c>
      <c r="E626" s="13">
        <v>0</v>
      </c>
      <c r="F626" s="13">
        <v>1</v>
      </c>
      <c r="G626" s="13">
        <v>0</v>
      </c>
      <c r="H626" s="13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3">
        <v>0</v>
      </c>
      <c r="R626" s="13">
        <v>1</v>
      </c>
      <c r="S626" s="13">
        <v>0</v>
      </c>
      <c r="T626" s="13"/>
      <c r="U626" s="14">
        <v>0</v>
      </c>
      <c r="V626" s="27">
        <f>SUMPRODUCT('Linear Model'!B$2:T$2,TestSet!A626:S626)+'Linear Model'!U$2</f>
        <v>-2.4140809000710806E-2</v>
      </c>
      <c r="W626" s="1">
        <f>SUMPRODUCT('Logistic Regression'!B$2:T$2,TestSet!A626:S626)+'Logistic Regression'!U$2</f>
        <v>-4.2220860163856768</v>
      </c>
      <c r="X626" s="70">
        <f t="shared" si="9"/>
        <v>1.4455974402502743E-2</v>
      </c>
    </row>
    <row r="627" spans="1:24">
      <c r="A627" s="13">
        <v>1</v>
      </c>
      <c r="B627" s="13">
        <v>0</v>
      </c>
      <c r="C627" s="13">
        <v>1</v>
      </c>
      <c r="D627" s="13">
        <v>0</v>
      </c>
      <c r="E627" s="13">
        <v>0</v>
      </c>
      <c r="F627" s="13">
        <v>1</v>
      </c>
      <c r="G627" s="13">
        <v>0</v>
      </c>
      <c r="H627" s="13">
        <v>0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/>
      <c r="U627" s="14">
        <v>0</v>
      </c>
      <c r="V627" s="27">
        <f>SUMPRODUCT('Linear Model'!B$2:T$2,TestSet!A627:S627)+'Linear Model'!U$2</f>
        <v>8.3898715775800714E-2</v>
      </c>
      <c r="W627" s="1">
        <f>SUMPRODUCT('Logistic Regression'!B$2:T$2,TestSet!A627:S627)+'Logistic Regression'!U$2</f>
        <v>-3.2621734247143452</v>
      </c>
      <c r="X627" s="70">
        <f t="shared" si="9"/>
        <v>3.6891907795608338E-2</v>
      </c>
    </row>
    <row r="628" spans="1:24">
      <c r="A628" s="13">
        <v>1</v>
      </c>
      <c r="B628" s="13">
        <v>0</v>
      </c>
      <c r="C628" s="13">
        <v>1</v>
      </c>
      <c r="D628" s="13">
        <v>0</v>
      </c>
      <c r="E628" s="13">
        <v>0</v>
      </c>
      <c r="F628" s="13">
        <v>0</v>
      </c>
      <c r="G628" s="13">
        <v>0</v>
      </c>
      <c r="H628" s="13">
        <v>0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0</v>
      </c>
      <c r="Q628" s="13">
        <v>0</v>
      </c>
      <c r="R628" s="13">
        <v>0</v>
      </c>
      <c r="S628" s="13">
        <v>0</v>
      </c>
      <c r="T628" s="13"/>
      <c r="U628" s="14">
        <v>0</v>
      </c>
      <c r="V628" s="27">
        <f>SUMPRODUCT('Linear Model'!B$2:T$2,TestSet!A628:S628)+'Linear Model'!U$2</f>
        <v>0.3579801533744244</v>
      </c>
      <c r="W628" s="1">
        <f>SUMPRODUCT('Logistic Regression'!B$2:T$2,TestSet!A628:S628)+'Logistic Regression'!U$2</f>
        <v>-0.97131215057386422</v>
      </c>
      <c r="X628" s="70">
        <f t="shared" si="9"/>
        <v>0.27461904003884419</v>
      </c>
    </row>
    <row r="629" spans="1:24">
      <c r="A629" s="13">
        <v>1</v>
      </c>
      <c r="B629" s="13">
        <v>0</v>
      </c>
      <c r="C629" s="13">
        <v>0</v>
      </c>
      <c r="D629" s="13">
        <v>1</v>
      </c>
      <c r="E629" s="13">
        <v>0</v>
      </c>
      <c r="F629" s="13">
        <v>1</v>
      </c>
      <c r="G629" s="13">
        <v>0</v>
      </c>
      <c r="H629" s="13">
        <v>0</v>
      </c>
      <c r="I629" s="13">
        <v>0</v>
      </c>
      <c r="J629" s="13">
        <v>0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0</v>
      </c>
      <c r="S629" s="13">
        <v>0</v>
      </c>
      <c r="T629" s="13"/>
      <c r="U629" s="14">
        <v>0</v>
      </c>
      <c r="V629" s="27">
        <f>SUMPRODUCT('Linear Model'!B$2:T$2,TestSet!A629:S629)+'Linear Model'!U$2</f>
        <v>9.8531780996669371E-2</v>
      </c>
      <c r="W629" s="1">
        <f>SUMPRODUCT('Logistic Regression'!B$2:T$2,TestSet!A629:S629)+'Logistic Regression'!U$2</f>
        <v>-3.0866435115236732</v>
      </c>
      <c r="X629" s="70">
        <f t="shared" si="9"/>
        <v>4.3661571461210996E-2</v>
      </c>
    </row>
    <row r="630" spans="1:24">
      <c r="A630" s="13">
        <v>1</v>
      </c>
      <c r="B630" s="13">
        <v>0</v>
      </c>
      <c r="C630" s="13">
        <v>0</v>
      </c>
      <c r="D630" s="13">
        <v>0</v>
      </c>
      <c r="E630" s="13">
        <v>0</v>
      </c>
      <c r="F630" s="13">
        <v>0</v>
      </c>
      <c r="G630" s="13">
        <v>1</v>
      </c>
      <c r="H630" s="13">
        <v>0</v>
      </c>
      <c r="I630" s="13">
        <v>0</v>
      </c>
      <c r="J630" s="13">
        <v>0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0</v>
      </c>
      <c r="Q630" s="13">
        <v>0</v>
      </c>
      <c r="R630" s="13">
        <v>0</v>
      </c>
      <c r="S630" s="13">
        <v>0</v>
      </c>
      <c r="T630" s="13"/>
      <c r="U630" s="14">
        <v>0</v>
      </c>
      <c r="V630" s="27">
        <f>SUMPRODUCT('Linear Model'!B$2:T$2,TestSet!A630:S630)+'Linear Model'!U$2</f>
        <v>0.1478431801379797</v>
      </c>
      <c r="W630" s="1">
        <f>SUMPRODUCT('Logistic Regression'!B$2:T$2,TestSet!A630:S630)+'Logistic Regression'!U$2</f>
        <v>-2.8464887417903713</v>
      </c>
      <c r="X630" s="70">
        <f t="shared" si="9"/>
        <v>5.486310267299753E-2</v>
      </c>
    </row>
    <row r="631" spans="1:24">
      <c r="A631" s="13">
        <v>0</v>
      </c>
      <c r="B631" s="13">
        <v>0</v>
      </c>
      <c r="C631" s="13">
        <v>1</v>
      </c>
      <c r="D631" s="13">
        <v>0</v>
      </c>
      <c r="E631" s="13">
        <v>0</v>
      </c>
      <c r="F631" s="13">
        <v>0</v>
      </c>
      <c r="G631" s="13">
        <v>0</v>
      </c>
      <c r="H631" s="13">
        <v>0</v>
      </c>
      <c r="I631" s="13">
        <v>0</v>
      </c>
      <c r="J631" s="13">
        <v>0</v>
      </c>
      <c r="K631" s="13">
        <v>0</v>
      </c>
      <c r="L631" s="13">
        <v>0</v>
      </c>
      <c r="M631" s="13">
        <v>0</v>
      </c>
      <c r="N631" s="13">
        <v>0</v>
      </c>
      <c r="O631" s="13">
        <v>0</v>
      </c>
      <c r="P631" s="13">
        <v>1</v>
      </c>
      <c r="Q631" s="13">
        <v>0</v>
      </c>
      <c r="R631" s="13">
        <v>1</v>
      </c>
      <c r="S631" s="13">
        <v>0</v>
      </c>
      <c r="T631" s="13"/>
      <c r="U631" s="14">
        <v>0</v>
      </c>
      <c r="V631" s="27">
        <f>SUMPRODUCT('Linear Model'!B$2:T$2,TestSet!A631:S631)+'Linear Model'!U$2</f>
        <v>0.41351997665985984</v>
      </c>
      <c r="W631" s="1">
        <f>SUMPRODUCT('Logistic Regression'!B$2:T$2,TestSet!A631:S631)+'Logistic Regression'!U$2</f>
        <v>-0.15607317165487317</v>
      </c>
      <c r="X631" s="70">
        <f t="shared" si="9"/>
        <v>0.46106071797683501</v>
      </c>
    </row>
    <row r="632" spans="1:24">
      <c r="A632" s="13">
        <v>0</v>
      </c>
      <c r="B632" s="13">
        <v>1</v>
      </c>
      <c r="C632" s="13">
        <v>1</v>
      </c>
      <c r="D632" s="13">
        <v>0</v>
      </c>
      <c r="E632" s="13">
        <v>0</v>
      </c>
      <c r="F632" s="13">
        <v>1</v>
      </c>
      <c r="G632" s="13">
        <v>0</v>
      </c>
      <c r="H632" s="13">
        <v>0</v>
      </c>
      <c r="I632" s="13">
        <v>0</v>
      </c>
      <c r="J632" s="13">
        <v>0</v>
      </c>
      <c r="K632" s="13">
        <v>0</v>
      </c>
      <c r="L632" s="13">
        <v>1</v>
      </c>
      <c r="M632" s="13">
        <v>0</v>
      </c>
      <c r="N632" s="13">
        <v>0</v>
      </c>
      <c r="O632" s="13">
        <v>1</v>
      </c>
      <c r="P632" s="13">
        <v>0</v>
      </c>
      <c r="Q632" s="13">
        <v>0</v>
      </c>
      <c r="R632" s="13">
        <v>0</v>
      </c>
      <c r="S632" s="13">
        <v>0</v>
      </c>
      <c r="T632" s="13"/>
      <c r="U632" s="14">
        <v>0</v>
      </c>
      <c r="V632" s="27">
        <f>SUMPRODUCT('Linear Model'!B$2:T$2,TestSet!A632:S632)+'Linear Model'!U$2</f>
        <v>0.22623947873999817</v>
      </c>
      <c r="W632" s="1">
        <f>SUMPRODUCT('Logistic Regression'!B$2:T$2,TestSet!A632:S632)+'Logistic Regression'!U$2</f>
        <v>-2.3193177223738699</v>
      </c>
      <c r="X632" s="70">
        <f t="shared" si="9"/>
        <v>8.9535662368328731E-2</v>
      </c>
    </row>
    <row r="633" spans="1:24">
      <c r="A633" s="13">
        <v>0</v>
      </c>
      <c r="B633" s="13">
        <v>0</v>
      </c>
      <c r="C633" s="13">
        <v>1</v>
      </c>
      <c r="D633" s="13">
        <v>0</v>
      </c>
      <c r="E633" s="13">
        <v>0</v>
      </c>
      <c r="F633" s="13">
        <v>0</v>
      </c>
      <c r="G633" s="13">
        <v>0</v>
      </c>
      <c r="H633" s="13">
        <v>0</v>
      </c>
      <c r="I633" s="13">
        <v>0</v>
      </c>
      <c r="J633" s="13">
        <v>0</v>
      </c>
      <c r="K633" s="13">
        <v>0</v>
      </c>
      <c r="L633" s="13">
        <v>0</v>
      </c>
      <c r="M633" s="13">
        <v>0</v>
      </c>
      <c r="N633" s="13">
        <v>0</v>
      </c>
      <c r="O633" s="13">
        <v>1</v>
      </c>
      <c r="P633" s="13">
        <v>0</v>
      </c>
      <c r="Q633" s="13">
        <v>0</v>
      </c>
      <c r="R633" s="13">
        <v>0</v>
      </c>
      <c r="S633" s="13">
        <v>0</v>
      </c>
      <c r="T633" s="13"/>
      <c r="U633" s="14">
        <v>0</v>
      </c>
      <c r="V633" s="27">
        <f>SUMPRODUCT('Linear Model'!B$2:T$2,TestSet!A633:S633)+'Linear Model'!U$2</f>
        <v>0.2972176879673607</v>
      </c>
      <c r="W633" s="1">
        <f>SUMPRODUCT('Logistic Regression'!B$2:T$2,TestSet!A633:S633)+'Logistic Regression'!U$2</f>
        <v>-1.83722349441903</v>
      </c>
      <c r="X633" s="70">
        <f t="shared" si="9"/>
        <v>0.13737999602502232</v>
      </c>
    </row>
    <row r="634" spans="1:24">
      <c r="A634" s="13">
        <v>1</v>
      </c>
      <c r="B634" s="13">
        <v>0</v>
      </c>
      <c r="C634" s="13">
        <v>0</v>
      </c>
      <c r="D634" s="13">
        <v>1</v>
      </c>
      <c r="E634" s="13">
        <v>0</v>
      </c>
      <c r="F634" s="13">
        <v>1</v>
      </c>
      <c r="G634" s="13">
        <v>1</v>
      </c>
      <c r="H634" s="13">
        <v>0</v>
      </c>
      <c r="I634" s="13">
        <v>0</v>
      </c>
      <c r="J634" s="13">
        <v>0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/>
      <c r="U634" s="14">
        <v>0</v>
      </c>
      <c r="V634" s="27">
        <f>SUMPRODUCT('Linear Model'!B$2:T$2,TestSet!A634:S634)+'Linear Model'!U$2</f>
        <v>-0.13953589531654342</v>
      </c>
      <c r="W634" s="1">
        <f>SUMPRODUCT('Logistic Regression'!B$2:T$2,TestSet!A634:S634)+'Logistic Regression'!U$2</f>
        <v>-5.1121480538372186</v>
      </c>
      <c r="X634" s="70">
        <f t="shared" si="9"/>
        <v>5.9870701006283431E-3</v>
      </c>
    </row>
    <row r="635" spans="1:24">
      <c r="A635" s="13">
        <v>0</v>
      </c>
      <c r="B635" s="13">
        <v>1</v>
      </c>
      <c r="C635" s="13">
        <v>1</v>
      </c>
      <c r="D635" s="13">
        <v>0</v>
      </c>
      <c r="E635" s="13">
        <v>0</v>
      </c>
      <c r="F635" s="13">
        <v>0</v>
      </c>
      <c r="G635" s="13">
        <v>1</v>
      </c>
      <c r="H635" s="13">
        <v>0</v>
      </c>
      <c r="I635" s="13">
        <v>0</v>
      </c>
      <c r="J635" s="13">
        <v>0</v>
      </c>
      <c r="K635" s="13">
        <v>0</v>
      </c>
      <c r="L635" s="13">
        <v>0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1</v>
      </c>
      <c r="S635" s="13">
        <v>0</v>
      </c>
      <c r="T635" s="13"/>
      <c r="U635" s="14">
        <v>0</v>
      </c>
      <c r="V635" s="27">
        <f>SUMPRODUCT('Linear Model'!B$2:T$2,TestSet!A635:S635)+'Linear Model'!U$2</f>
        <v>-1.605775079206806E-2</v>
      </c>
      <c r="W635" s="1">
        <f>SUMPRODUCT('Logistic Regression'!B$2:T$2,TestSet!A635:S635)+'Logistic Regression'!U$2</f>
        <v>-4.1070572356557786</v>
      </c>
      <c r="X635" s="70">
        <f t="shared" si="9"/>
        <v>1.6189709886215726E-2</v>
      </c>
    </row>
    <row r="636" spans="1:24">
      <c r="A636" s="13">
        <v>1</v>
      </c>
      <c r="B636" s="13">
        <v>0</v>
      </c>
      <c r="C636" s="13">
        <v>0</v>
      </c>
      <c r="D636" s="13">
        <v>1</v>
      </c>
      <c r="E636" s="13">
        <v>0</v>
      </c>
      <c r="F636" s="13">
        <v>0</v>
      </c>
      <c r="G636" s="13">
        <v>0</v>
      </c>
      <c r="H636" s="13">
        <v>0</v>
      </c>
      <c r="I636" s="13">
        <v>0</v>
      </c>
      <c r="J636" s="13">
        <v>0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/>
      <c r="U636" s="14">
        <v>0</v>
      </c>
      <c r="V636" s="27">
        <f>SUMPRODUCT('Linear Model'!B$2:T$2,TestSet!A636:S636)+'Linear Model'!U$2</f>
        <v>0.37261321859529306</v>
      </c>
      <c r="W636" s="1">
        <f>SUMPRODUCT('Logistic Regression'!B$2:T$2,TestSet!A636:S636)+'Logistic Regression'!U$2</f>
        <v>-0.79578223738319198</v>
      </c>
      <c r="X636" s="70">
        <f t="shared" si="9"/>
        <v>0.31092846135341967</v>
      </c>
    </row>
    <row r="637" spans="1:24">
      <c r="A637" s="13">
        <v>1</v>
      </c>
      <c r="B637" s="13">
        <v>0</v>
      </c>
      <c r="C637" s="13">
        <v>0</v>
      </c>
      <c r="D637" s="13">
        <v>0</v>
      </c>
      <c r="E637" s="13">
        <v>0</v>
      </c>
      <c r="F637" s="13">
        <v>0</v>
      </c>
      <c r="G637" s="13">
        <v>0</v>
      </c>
      <c r="H637" s="13">
        <v>0</v>
      </c>
      <c r="I637" s="13">
        <v>0</v>
      </c>
      <c r="J637" s="13">
        <v>0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/>
      <c r="U637" s="14">
        <v>0</v>
      </c>
      <c r="V637" s="27">
        <f>SUMPRODUCT('Linear Model'!B$2:T$2,TestSet!A637:S637)+'Linear Model'!U$2</f>
        <v>0.38591085645119255</v>
      </c>
      <c r="W637" s="1">
        <f>SUMPRODUCT('Logistic Regression'!B$2:T$2,TestSet!A637:S637)+'Logistic Regression'!U$2</f>
        <v>-0.82098419947682633</v>
      </c>
      <c r="X637" s="70">
        <f t="shared" si="9"/>
        <v>0.3055547816078607</v>
      </c>
    </row>
    <row r="638" spans="1:24">
      <c r="A638" s="13">
        <v>0</v>
      </c>
      <c r="B638" s="13">
        <v>0</v>
      </c>
      <c r="C638" s="13">
        <v>0</v>
      </c>
      <c r="D638" s="13">
        <v>0</v>
      </c>
      <c r="E638" s="13">
        <v>0</v>
      </c>
      <c r="F638" s="13">
        <v>0</v>
      </c>
      <c r="G638" s="13">
        <v>0</v>
      </c>
      <c r="H638" s="13">
        <v>0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3">
        <v>1</v>
      </c>
      <c r="O638" s="13">
        <v>0</v>
      </c>
      <c r="P638" s="13">
        <v>0</v>
      </c>
      <c r="Q638" s="13">
        <v>0</v>
      </c>
      <c r="R638" s="13">
        <v>0</v>
      </c>
      <c r="S638" s="13">
        <v>1</v>
      </c>
      <c r="T638" s="13"/>
      <c r="U638" s="14">
        <v>0</v>
      </c>
      <c r="V638" s="27">
        <f>SUMPRODUCT('Linear Model'!B$2:T$2,TestSet!A638:S638)+'Linear Model'!U$2</f>
        <v>0.8846632530084414</v>
      </c>
      <c r="W638" s="1">
        <f>SUMPRODUCT('Logistic Regression'!B$2:T$2,TestSet!A638:S638)+'Logistic Regression'!U$2</f>
        <v>3.1489588183121295</v>
      </c>
      <c r="X638" s="70">
        <f t="shared" si="9"/>
        <v>0.9588676767333566</v>
      </c>
    </row>
    <row r="639" spans="1:24">
      <c r="A639" s="13">
        <v>1</v>
      </c>
      <c r="B639" s="13">
        <v>0</v>
      </c>
      <c r="C639" s="13">
        <v>1</v>
      </c>
      <c r="D639" s="13">
        <v>0</v>
      </c>
      <c r="E639" s="13">
        <v>0</v>
      </c>
      <c r="F639" s="13">
        <v>0</v>
      </c>
      <c r="G639" s="13">
        <v>0</v>
      </c>
      <c r="H639" s="13">
        <v>0</v>
      </c>
      <c r="I639" s="13">
        <v>0</v>
      </c>
      <c r="J639" s="13">
        <v>0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/>
      <c r="U639" s="14">
        <v>0</v>
      </c>
      <c r="V639" s="27">
        <f>SUMPRODUCT('Linear Model'!B$2:T$2,TestSet!A639:S639)+'Linear Model'!U$2</f>
        <v>0.3579801533744244</v>
      </c>
      <c r="W639" s="1">
        <f>SUMPRODUCT('Logistic Regression'!B$2:T$2,TestSet!A639:S639)+'Logistic Regression'!U$2</f>
        <v>-0.97131215057386422</v>
      </c>
      <c r="X639" s="70">
        <f t="shared" si="9"/>
        <v>0.27461904003884419</v>
      </c>
    </row>
    <row r="640" spans="1:24">
      <c r="A640" s="13">
        <v>0</v>
      </c>
      <c r="B640" s="13">
        <v>0</v>
      </c>
      <c r="C640" s="13">
        <v>0</v>
      </c>
      <c r="D640" s="13">
        <v>1</v>
      </c>
      <c r="E640" s="13">
        <v>0</v>
      </c>
      <c r="F640" s="13">
        <v>0</v>
      </c>
      <c r="G640" s="13">
        <v>0</v>
      </c>
      <c r="H640" s="13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/>
      <c r="U640" s="14">
        <v>0</v>
      </c>
      <c r="V640" s="27">
        <f>SUMPRODUCT('Linear Model'!B$2:T$2,TestSet!A640:S640)+'Linear Model'!U$2</f>
        <v>0.47092387630830856</v>
      </c>
      <c r="W640" s="1">
        <f>SUMPRODUCT('Logistic Regression'!B$2:T$2,TestSet!A640:S640)+'Logistic Regression'!U$2</f>
        <v>-0.21637908422316726</v>
      </c>
      <c r="X640" s="70">
        <f t="shared" si="9"/>
        <v>0.44611530477663064</v>
      </c>
    </row>
    <row r="641" spans="1:24">
      <c r="A641" s="13">
        <v>1</v>
      </c>
      <c r="B641" s="13">
        <v>0</v>
      </c>
      <c r="C641" s="13">
        <v>1</v>
      </c>
      <c r="D641" s="13">
        <v>0</v>
      </c>
      <c r="E641" s="13">
        <v>0</v>
      </c>
      <c r="F641" s="13">
        <v>0</v>
      </c>
      <c r="G641" s="13">
        <v>0</v>
      </c>
      <c r="H641" s="13">
        <v>0</v>
      </c>
      <c r="I641" s="13">
        <v>0</v>
      </c>
      <c r="J641" s="13">
        <v>0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0</v>
      </c>
      <c r="Q641" s="13">
        <v>0</v>
      </c>
      <c r="R641" s="13">
        <v>0</v>
      </c>
      <c r="S641" s="13">
        <v>1</v>
      </c>
      <c r="T641" s="13"/>
      <c r="U641" s="14">
        <v>0</v>
      </c>
      <c r="V641" s="27">
        <f>SUMPRODUCT('Linear Model'!B$2:T$2,TestSet!A641:S641)+'Linear Model'!U$2</f>
        <v>0.59788868416293761</v>
      </c>
      <c r="W641" s="1">
        <f>SUMPRODUCT('Logistic Regression'!B$2:T$2,TestSet!A641:S641)+'Logistic Regression'!U$2</f>
        <v>1.1072404992767564</v>
      </c>
      <c r="X641" s="70">
        <f t="shared" si="9"/>
        <v>0.75161429734991958</v>
      </c>
    </row>
    <row r="642" spans="1:24">
      <c r="A642" s="13">
        <v>0</v>
      </c>
      <c r="B642" s="13">
        <v>0</v>
      </c>
      <c r="C642" s="13">
        <v>1</v>
      </c>
      <c r="D642" s="13">
        <v>0</v>
      </c>
      <c r="E642" s="13">
        <v>0</v>
      </c>
      <c r="F642" s="13">
        <v>0</v>
      </c>
      <c r="G642" s="13">
        <v>0</v>
      </c>
      <c r="H642" s="13">
        <v>0</v>
      </c>
      <c r="I642" s="13">
        <v>0</v>
      </c>
      <c r="J642" s="13">
        <v>0</v>
      </c>
      <c r="K642" s="13">
        <v>0</v>
      </c>
      <c r="L642" s="13">
        <v>0</v>
      </c>
      <c r="M642" s="13">
        <v>0</v>
      </c>
      <c r="N642" s="13">
        <v>0</v>
      </c>
      <c r="O642" s="13">
        <v>1</v>
      </c>
      <c r="P642" s="13">
        <v>0</v>
      </c>
      <c r="Q642" s="13">
        <v>0</v>
      </c>
      <c r="R642" s="13">
        <v>0</v>
      </c>
      <c r="S642" s="13">
        <v>0</v>
      </c>
      <c r="T642" s="13"/>
      <c r="U642" s="14">
        <v>0</v>
      </c>
      <c r="V642" s="27">
        <f>SUMPRODUCT('Linear Model'!B$2:T$2,TestSet!A642:S642)+'Linear Model'!U$2</f>
        <v>0.2972176879673607</v>
      </c>
      <c r="W642" s="1">
        <f>SUMPRODUCT('Logistic Regression'!B$2:T$2,TestSet!A642:S642)+'Logistic Regression'!U$2</f>
        <v>-1.83722349441903</v>
      </c>
      <c r="X642" s="70">
        <f t="shared" si="9"/>
        <v>0.13737999602502232</v>
      </c>
    </row>
    <row r="643" spans="1:24">
      <c r="A643" s="13">
        <v>1</v>
      </c>
      <c r="B643" s="13">
        <v>0</v>
      </c>
      <c r="C643" s="13">
        <v>0</v>
      </c>
      <c r="D643" s="13">
        <v>1</v>
      </c>
      <c r="E643" s="13">
        <v>0</v>
      </c>
      <c r="F643" s="13">
        <v>1</v>
      </c>
      <c r="G643" s="13">
        <v>1</v>
      </c>
      <c r="H643" s="13">
        <v>0</v>
      </c>
      <c r="I643" s="13">
        <v>0</v>
      </c>
      <c r="J643" s="13">
        <v>0</v>
      </c>
      <c r="K643" s="13">
        <v>0</v>
      </c>
      <c r="L643" s="13">
        <v>0</v>
      </c>
      <c r="M643" s="13">
        <v>0</v>
      </c>
      <c r="N643" s="13">
        <v>0</v>
      </c>
      <c r="O643" s="13">
        <v>0</v>
      </c>
      <c r="P643" s="13">
        <v>0</v>
      </c>
      <c r="Q643" s="13">
        <v>0</v>
      </c>
      <c r="R643" s="13">
        <v>1</v>
      </c>
      <c r="S643" s="13">
        <v>0</v>
      </c>
      <c r="T643" s="13"/>
      <c r="U643" s="14">
        <v>0</v>
      </c>
      <c r="V643" s="27">
        <f>SUMPRODUCT('Linear Model'!B$2:T$2,TestSet!A643:S643)+'Linear Model'!U$2</f>
        <v>-0.34699531463039279</v>
      </c>
      <c r="W643" s="1">
        <f>SUMPRODUCT('Logistic Regression'!B$2:T$2,TestSet!A643:S643)+'Logistic Regression'!U$2</f>
        <v>-6.6750578538354635</v>
      </c>
      <c r="X643" s="70">
        <f t="shared" ref="X643:X706" si="10">EXP(W643)/(1+EXP(W643))</f>
        <v>1.2604089366780634E-3</v>
      </c>
    </row>
    <row r="644" spans="1:24">
      <c r="A644" s="13">
        <v>0</v>
      </c>
      <c r="B644" s="13">
        <v>1</v>
      </c>
      <c r="C644" s="13">
        <v>1</v>
      </c>
      <c r="D644" s="13">
        <v>0</v>
      </c>
      <c r="E644" s="13">
        <v>0</v>
      </c>
      <c r="F644" s="13">
        <v>1</v>
      </c>
      <c r="G644" s="13">
        <v>0</v>
      </c>
      <c r="H644" s="13">
        <v>0</v>
      </c>
      <c r="I644" s="13">
        <v>0</v>
      </c>
      <c r="J644" s="13">
        <v>0</v>
      </c>
      <c r="K644" s="13">
        <v>0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1</v>
      </c>
      <c r="S644" s="13">
        <v>0</v>
      </c>
      <c r="T644" s="13"/>
      <c r="U644" s="14">
        <v>0</v>
      </c>
      <c r="V644" s="27">
        <f>SUMPRODUCT('Linear Model'!B$2:T$2,TestSet!A644:S644)+'Linear Model'!U$2</f>
        <v>-5.2071512077478954E-2</v>
      </c>
      <c r="W644" s="1">
        <f>SUMPRODUCT('Logistic Regression'!B$2:T$2,TestSet!A644:S644)+'Logistic Regression'!U$2</f>
        <v>-4.3724139674827152</v>
      </c>
      <c r="X644" s="70">
        <f t="shared" si="10"/>
        <v>1.2463439909777559E-2</v>
      </c>
    </row>
    <row r="645" spans="1:24">
      <c r="A645" s="13">
        <v>1</v>
      </c>
      <c r="B645" s="13">
        <v>0</v>
      </c>
      <c r="C645" s="13">
        <v>0</v>
      </c>
      <c r="D645" s="13">
        <v>1</v>
      </c>
      <c r="E645" s="13">
        <v>0</v>
      </c>
      <c r="F645" s="13">
        <v>0</v>
      </c>
      <c r="G645" s="13">
        <v>0</v>
      </c>
      <c r="H645" s="13">
        <v>0</v>
      </c>
      <c r="I645" s="13">
        <v>0</v>
      </c>
      <c r="J645" s="13">
        <v>0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0</v>
      </c>
      <c r="Q645" s="13">
        <v>0</v>
      </c>
      <c r="R645" s="13">
        <v>0</v>
      </c>
      <c r="S645" s="13">
        <v>0</v>
      </c>
      <c r="T645" s="13"/>
      <c r="U645" s="14">
        <v>0</v>
      </c>
      <c r="V645" s="27">
        <f>SUMPRODUCT('Linear Model'!B$2:T$2,TestSet!A645:S645)+'Linear Model'!U$2</f>
        <v>0.37261321859529306</v>
      </c>
      <c r="W645" s="1">
        <f>SUMPRODUCT('Logistic Regression'!B$2:T$2,TestSet!A645:S645)+'Logistic Regression'!U$2</f>
        <v>-0.79578223738319198</v>
      </c>
      <c r="X645" s="70">
        <f t="shared" si="10"/>
        <v>0.31092846135341967</v>
      </c>
    </row>
    <row r="646" spans="1:24">
      <c r="A646" s="13">
        <v>0</v>
      </c>
      <c r="B646" s="13">
        <v>0</v>
      </c>
      <c r="C646" s="13">
        <v>1</v>
      </c>
      <c r="D646" s="13">
        <v>0</v>
      </c>
      <c r="E646" s="13">
        <v>0</v>
      </c>
      <c r="F646" s="13">
        <v>0</v>
      </c>
      <c r="G646" s="13">
        <v>0</v>
      </c>
      <c r="H646" s="13">
        <v>0</v>
      </c>
      <c r="I646" s="13">
        <v>0</v>
      </c>
      <c r="J646" s="13">
        <v>0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1</v>
      </c>
      <c r="S646" s="13">
        <v>0</v>
      </c>
      <c r="T646" s="13"/>
      <c r="U646" s="14">
        <v>0</v>
      </c>
      <c r="V646" s="27">
        <f>SUMPRODUCT('Linear Model'!B$2:T$2,TestSet!A646:S646)+'Linear Model'!U$2</f>
        <v>0.24883139177359048</v>
      </c>
      <c r="W646" s="1">
        <f>SUMPRODUCT('Logistic Regression'!B$2:T$2,TestSet!A646:S646)+'Logistic Regression'!U$2</f>
        <v>-1.9548187974120843</v>
      </c>
      <c r="X646" s="70">
        <f t="shared" si="10"/>
        <v>0.124028867313573</v>
      </c>
    </row>
    <row r="647" spans="1:24">
      <c r="A647" s="13">
        <v>0</v>
      </c>
      <c r="B647" s="13">
        <v>0</v>
      </c>
      <c r="C647" s="13">
        <v>0</v>
      </c>
      <c r="D647" s="13">
        <v>1</v>
      </c>
      <c r="E647" s="13">
        <v>0</v>
      </c>
      <c r="F647" s="13">
        <v>0</v>
      </c>
      <c r="G647" s="13">
        <v>0</v>
      </c>
      <c r="H647" s="13">
        <v>0</v>
      </c>
      <c r="I647" s="13">
        <v>0</v>
      </c>
      <c r="J647" s="13">
        <v>0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1</v>
      </c>
      <c r="S647" s="13">
        <v>0</v>
      </c>
      <c r="T647" s="13"/>
      <c r="U647" s="14">
        <v>0</v>
      </c>
      <c r="V647" s="27">
        <f>SUMPRODUCT('Linear Model'!B$2:T$2,TestSet!A647:S647)+'Linear Model'!U$2</f>
        <v>0.2634644569944592</v>
      </c>
      <c r="W647" s="1">
        <f>SUMPRODUCT('Logistic Regression'!B$2:T$2,TestSet!A647:S647)+'Logistic Regression'!U$2</f>
        <v>-1.7792888842214121</v>
      </c>
      <c r="X647" s="70">
        <f t="shared" si="10"/>
        <v>0.14439096469398841</v>
      </c>
    </row>
    <row r="648" spans="1:24">
      <c r="A648" s="13">
        <v>1</v>
      </c>
      <c r="B648" s="13">
        <v>0</v>
      </c>
      <c r="C648" s="13">
        <v>0</v>
      </c>
      <c r="D648" s="13">
        <v>1</v>
      </c>
      <c r="E648" s="13">
        <v>0</v>
      </c>
      <c r="F648" s="13">
        <v>1</v>
      </c>
      <c r="G648" s="13">
        <v>1</v>
      </c>
      <c r="H648" s="13">
        <v>0</v>
      </c>
      <c r="I648" s="13">
        <v>0</v>
      </c>
      <c r="J648" s="13">
        <v>0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/>
      <c r="U648" s="14">
        <v>0</v>
      </c>
      <c r="V648" s="27">
        <f>SUMPRODUCT('Linear Model'!B$2:T$2,TestSet!A648:S648)+'Linear Model'!U$2</f>
        <v>-0.13953589531654342</v>
      </c>
      <c r="W648" s="1">
        <f>SUMPRODUCT('Logistic Regression'!B$2:T$2,TestSet!A648:S648)+'Logistic Regression'!U$2</f>
        <v>-5.1121480538372186</v>
      </c>
      <c r="X648" s="70">
        <f t="shared" si="10"/>
        <v>5.9870701006283431E-3</v>
      </c>
    </row>
    <row r="649" spans="1:24">
      <c r="A649" s="13">
        <v>1</v>
      </c>
      <c r="B649" s="13">
        <v>0</v>
      </c>
      <c r="C649" s="13">
        <v>0</v>
      </c>
      <c r="D649" s="13">
        <v>0</v>
      </c>
      <c r="E649" s="13">
        <v>0</v>
      </c>
      <c r="F649" s="13">
        <v>0</v>
      </c>
      <c r="G649" s="13">
        <v>0</v>
      </c>
      <c r="H649" s="13">
        <v>0</v>
      </c>
      <c r="I649" s="13">
        <v>0</v>
      </c>
      <c r="J649" s="13">
        <v>0</v>
      </c>
      <c r="K649" s="13">
        <v>0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3">
        <v>0</v>
      </c>
      <c r="R649" s="13">
        <v>0</v>
      </c>
      <c r="S649" s="13">
        <v>0</v>
      </c>
      <c r="T649" s="13"/>
      <c r="U649" s="14">
        <v>0</v>
      </c>
      <c r="V649" s="27">
        <f>SUMPRODUCT('Linear Model'!B$2:T$2,TestSet!A649:S649)+'Linear Model'!U$2</f>
        <v>0.38591085645119255</v>
      </c>
      <c r="W649" s="1">
        <f>SUMPRODUCT('Logistic Regression'!B$2:T$2,TestSet!A649:S649)+'Logistic Regression'!U$2</f>
        <v>-0.82098419947682633</v>
      </c>
      <c r="X649" s="70">
        <f t="shared" si="10"/>
        <v>0.3055547816078607</v>
      </c>
    </row>
    <row r="650" spans="1:24">
      <c r="A650" s="13">
        <v>1</v>
      </c>
      <c r="B650" s="13">
        <v>0</v>
      </c>
      <c r="C650" s="13">
        <v>0</v>
      </c>
      <c r="D650" s="13">
        <v>1</v>
      </c>
      <c r="E650" s="13">
        <v>0</v>
      </c>
      <c r="F650" s="13">
        <v>0</v>
      </c>
      <c r="G650" s="13">
        <v>1</v>
      </c>
      <c r="H650" s="13">
        <v>0</v>
      </c>
      <c r="I650" s="13">
        <v>0</v>
      </c>
      <c r="J650" s="13">
        <v>0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/>
      <c r="U650" s="14">
        <v>0</v>
      </c>
      <c r="V650" s="27">
        <f>SUMPRODUCT('Linear Model'!B$2:T$2,TestSet!A650:S650)+'Linear Model'!U$2</f>
        <v>0.13454554228208027</v>
      </c>
      <c r="W650" s="1">
        <f>SUMPRODUCT('Logistic Regression'!B$2:T$2,TestSet!A650:S650)+'Logistic Regression'!U$2</f>
        <v>-2.8212867796967367</v>
      </c>
      <c r="X650" s="70">
        <f t="shared" si="10"/>
        <v>5.6184659310777332E-2</v>
      </c>
    </row>
    <row r="651" spans="1:24">
      <c r="A651" s="13">
        <v>0</v>
      </c>
      <c r="B651" s="13">
        <v>0</v>
      </c>
      <c r="C651" s="13">
        <v>1</v>
      </c>
      <c r="D651" s="13">
        <v>0</v>
      </c>
      <c r="E651" s="13">
        <v>0</v>
      </c>
      <c r="F651" s="13">
        <v>1</v>
      </c>
      <c r="G651" s="13">
        <v>1</v>
      </c>
      <c r="H651" s="13">
        <v>0</v>
      </c>
      <c r="I651" s="13">
        <v>0</v>
      </c>
      <c r="J651" s="13">
        <v>0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3">
        <v>0</v>
      </c>
      <c r="Q651" s="13">
        <v>1</v>
      </c>
      <c r="R651" s="13">
        <v>0</v>
      </c>
      <c r="S651" s="13">
        <v>0</v>
      </c>
      <c r="T651" s="13"/>
      <c r="U651" s="14">
        <v>0</v>
      </c>
      <c r="V651" s="27">
        <f>SUMPRODUCT('Linear Model'!B$2:T$2,TestSet!A651:S651)+'Linear Model'!U$2</f>
        <v>0.13192446677815151</v>
      </c>
      <c r="W651" s="1">
        <f>SUMPRODUCT('Logistic Regression'!B$2:T$2,TestSet!A651:S651)+'Logistic Regression'!U$2</f>
        <v>-3.3220058942030266</v>
      </c>
      <c r="X651" s="70">
        <f t="shared" si="10"/>
        <v>3.4823925036007078E-2</v>
      </c>
    </row>
    <row r="652" spans="1:24">
      <c r="A652" s="13">
        <v>0</v>
      </c>
      <c r="B652" s="13">
        <v>0</v>
      </c>
      <c r="C652" s="13">
        <v>1</v>
      </c>
      <c r="D652" s="13">
        <v>0</v>
      </c>
      <c r="E652" s="13">
        <v>0</v>
      </c>
      <c r="F652" s="13">
        <v>0</v>
      </c>
      <c r="G652" s="13">
        <v>0</v>
      </c>
      <c r="H652" s="13">
        <v>0</v>
      </c>
      <c r="I652" s="13">
        <v>0</v>
      </c>
      <c r="J652" s="13">
        <v>0</v>
      </c>
      <c r="K652" s="13">
        <v>0</v>
      </c>
      <c r="L652" s="13">
        <v>0</v>
      </c>
      <c r="M652" s="13">
        <v>0</v>
      </c>
      <c r="N652" s="13">
        <v>0</v>
      </c>
      <c r="O652" s="13">
        <v>1</v>
      </c>
      <c r="P652" s="13">
        <v>0</v>
      </c>
      <c r="Q652" s="13">
        <v>1</v>
      </c>
      <c r="R652" s="13">
        <v>1</v>
      </c>
      <c r="S652" s="13">
        <v>0</v>
      </c>
      <c r="T652" s="13"/>
      <c r="U652" s="14">
        <v>0</v>
      </c>
      <c r="V652" s="27">
        <f>SUMPRODUCT('Linear Model'!B$2:T$2,TestSet!A652:S652)+'Linear Model'!U$2</f>
        <v>0.27754103825605947</v>
      </c>
      <c r="W652" s="1">
        <f>SUMPRODUCT('Logistic Regression'!B$2:T$2,TestSet!A652:S652)+'Logistic Regression'!U$2</f>
        <v>-2.0138643747524361</v>
      </c>
      <c r="X652" s="70">
        <f t="shared" si="10"/>
        <v>0.11775491955054328</v>
      </c>
    </row>
    <row r="653" spans="1:24">
      <c r="A653" s="13">
        <v>0</v>
      </c>
      <c r="B653" s="13">
        <v>1</v>
      </c>
      <c r="C653" s="13">
        <v>1</v>
      </c>
      <c r="D653" s="13">
        <v>0</v>
      </c>
      <c r="E653" s="13">
        <v>0</v>
      </c>
      <c r="F653" s="13">
        <v>0</v>
      </c>
      <c r="G653" s="13">
        <v>0</v>
      </c>
      <c r="H653" s="13">
        <v>0</v>
      </c>
      <c r="I653" s="13">
        <v>0</v>
      </c>
      <c r="J653" s="13">
        <v>0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1</v>
      </c>
      <c r="R653" s="13">
        <v>0</v>
      </c>
      <c r="S653" s="13">
        <v>0</v>
      </c>
      <c r="T653" s="13"/>
      <c r="U653" s="14">
        <v>0</v>
      </c>
      <c r="V653" s="27">
        <f>SUMPRODUCT('Linear Model'!B$2:T$2,TestSet!A653:S653)+'Linear Model'!U$2</f>
        <v>0.61725211443754224</v>
      </c>
      <c r="W653" s="1">
        <f>SUMPRODUCT('Logistic Regression'!B$2:T$2,TestSet!A653:S653)+'Logistic Regression'!U$2</f>
        <v>0.86762602632085062</v>
      </c>
      <c r="X653" s="70">
        <f t="shared" si="10"/>
        <v>0.70425148346987587</v>
      </c>
    </row>
    <row r="654" spans="1:24">
      <c r="A654" s="13">
        <v>1</v>
      </c>
      <c r="B654" s="13">
        <v>0</v>
      </c>
      <c r="C654" s="13">
        <v>1</v>
      </c>
      <c r="D654" s="13">
        <v>0</v>
      </c>
      <c r="E654" s="13">
        <v>0</v>
      </c>
      <c r="F654" s="13">
        <v>1</v>
      </c>
      <c r="G654" s="13">
        <v>0</v>
      </c>
      <c r="H654" s="13">
        <v>0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0</v>
      </c>
      <c r="T654" s="13"/>
      <c r="U654" s="14">
        <v>0</v>
      </c>
      <c r="V654" s="27">
        <f>SUMPRODUCT('Linear Model'!B$2:T$2,TestSet!A654:S654)+'Linear Model'!U$2</f>
        <v>8.3898715775800714E-2</v>
      </c>
      <c r="W654" s="1">
        <f>SUMPRODUCT('Logistic Regression'!B$2:T$2,TestSet!A654:S654)+'Logistic Regression'!U$2</f>
        <v>-3.2621734247143452</v>
      </c>
      <c r="X654" s="70">
        <f t="shared" si="10"/>
        <v>3.6891907795608338E-2</v>
      </c>
    </row>
    <row r="655" spans="1:24">
      <c r="A655" s="13">
        <v>1</v>
      </c>
      <c r="B655" s="13">
        <v>0</v>
      </c>
      <c r="C655" s="13">
        <v>1</v>
      </c>
      <c r="D655" s="13">
        <v>0</v>
      </c>
      <c r="E655" s="13">
        <v>0</v>
      </c>
      <c r="F655" s="13">
        <v>1</v>
      </c>
      <c r="G655" s="13">
        <v>0</v>
      </c>
      <c r="H655" s="13">
        <v>0</v>
      </c>
      <c r="I655" s="13">
        <v>0</v>
      </c>
      <c r="J655" s="13">
        <v>0</v>
      </c>
      <c r="K655" s="13">
        <v>0</v>
      </c>
      <c r="L655" s="13">
        <v>0</v>
      </c>
      <c r="M655" s="13">
        <v>0</v>
      </c>
      <c r="N655" s="13">
        <v>0</v>
      </c>
      <c r="O655" s="13">
        <v>1</v>
      </c>
      <c r="P655" s="13">
        <v>0</v>
      </c>
      <c r="Q655" s="13">
        <v>0</v>
      </c>
      <c r="R655" s="13">
        <v>0</v>
      </c>
      <c r="S655" s="13">
        <v>0</v>
      </c>
      <c r="T655" s="13"/>
      <c r="U655" s="14">
        <v>0</v>
      </c>
      <c r="V655" s="27">
        <f>SUMPRODUCT('Linear Model'!B$2:T$2,TestSet!A655:S655)+'Linear Model'!U$2</f>
        <v>-7.5174407344278493E-2</v>
      </c>
      <c r="W655" s="1">
        <f>SUMPRODUCT('Logistic Regression'!B$2:T$2,TestSet!A655:S655)+'Logistic Regression'!U$2</f>
        <v>-4.7074879217195358</v>
      </c>
      <c r="X655" s="70">
        <f t="shared" si="10"/>
        <v>8.9466613947468219E-3</v>
      </c>
    </row>
    <row r="656" spans="1:24">
      <c r="A656" s="13">
        <v>1</v>
      </c>
      <c r="B656" s="13">
        <v>0</v>
      </c>
      <c r="C656" s="13">
        <v>1</v>
      </c>
      <c r="D656" s="13">
        <v>0</v>
      </c>
      <c r="E656" s="13">
        <v>0</v>
      </c>
      <c r="F656" s="13">
        <v>0</v>
      </c>
      <c r="G656" s="13">
        <v>0</v>
      </c>
      <c r="H656" s="13">
        <v>0</v>
      </c>
      <c r="I656" s="13">
        <v>0</v>
      </c>
      <c r="J656" s="13">
        <v>0</v>
      </c>
      <c r="K656" s="13">
        <v>0</v>
      </c>
      <c r="L656" s="13">
        <v>0</v>
      </c>
      <c r="M656" s="13">
        <v>0</v>
      </c>
      <c r="N656" s="13">
        <v>0</v>
      </c>
      <c r="O656" s="13">
        <v>0</v>
      </c>
      <c r="P656" s="13">
        <v>0</v>
      </c>
      <c r="Q656" s="13">
        <v>0</v>
      </c>
      <c r="R656" s="13">
        <v>1</v>
      </c>
      <c r="S656" s="13">
        <v>0</v>
      </c>
      <c r="T656" s="13"/>
      <c r="U656" s="14">
        <v>0</v>
      </c>
      <c r="V656" s="27">
        <f>SUMPRODUCT('Linear Model'!B$2:T$2,TestSet!A656:S656)+'Linear Model'!U$2</f>
        <v>0.15052073406057503</v>
      </c>
      <c r="W656" s="1">
        <f>SUMPRODUCT('Logistic Regression'!B$2:T$2,TestSet!A656:S656)+'Logistic Regression'!U$2</f>
        <v>-2.5342219505721091</v>
      </c>
      <c r="X656" s="70">
        <f t="shared" si="10"/>
        <v>7.3493645979266969E-2</v>
      </c>
    </row>
    <row r="657" spans="1:24">
      <c r="A657" s="13">
        <v>0</v>
      </c>
      <c r="B657" s="13">
        <v>1</v>
      </c>
      <c r="C657" s="13">
        <v>1</v>
      </c>
      <c r="D657" s="13">
        <v>0</v>
      </c>
      <c r="E657" s="13">
        <v>0</v>
      </c>
      <c r="F657" s="13">
        <v>0</v>
      </c>
      <c r="G657" s="13">
        <v>0</v>
      </c>
      <c r="H657" s="13">
        <v>0</v>
      </c>
      <c r="I657" s="13">
        <v>0</v>
      </c>
      <c r="J657" s="13">
        <v>0</v>
      </c>
      <c r="K657" s="13">
        <v>0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3">
        <v>0</v>
      </c>
      <c r="R657" s="13">
        <v>1</v>
      </c>
      <c r="S657" s="13">
        <v>0</v>
      </c>
      <c r="T657" s="13"/>
      <c r="U657" s="14">
        <v>0</v>
      </c>
      <c r="V657" s="27">
        <f>SUMPRODUCT('Linear Model'!B$2:T$2,TestSet!A657:S657)+'Linear Model'!U$2</f>
        <v>0.22200992552114474</v>
      </c>
      <c r="W657" s="1">
        <f>SUMPRODUCT('Logistic Regression'!B$2:T$2,TestSet!A657:S657)+'Logistic Regression'!U$2</f>
        <v>-2.0815526933422333</v>
      </c>
      <c r="X657" s="70">
        <f t="shared" si="10"/>
        <v>0.11090277342827884</v>
      </c>
    </row>
    <row r="658" spans="1:24">
      <c r="A658" s="13">
        <v>0</v>
      </c>
      <c r="B658" s="13">
        <v>1</v>
      </c>
      <c r="C658" s="13">
        <v>1</v>
      </c>
      <c r="D658" s="13">
        <v>0</v>
      </c>
      <c r="E658" s="13">
        <v>0</v>
      </c>
      <c r="F658" s="13">
        <v>0</v>
      </c>
      <c r="G658" s="13">
        <v>0</v>
      </c>
      <c r="H658" s="13">
        <v>0</v>
      </c>
      <c r="I658" s="13">
        <v>0</v>
      </c>
      <c r="J658" s="13">
        <v>0</v>
      </c>
      <c r="K658" s="13">
        <v>0</v>
      </c>
      <c r="L658" s="13">
        <v>0</v>
      </c>
      <c r="M658" s="13">
        <v>0</v>
      </c>
      <c r="N658" s="13">
        <v>0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/>
      <c r="U658" s="14">
        <v>0</v>
      </c>
      <c r="V658" s="27">
        <f>SUMPRODUCT('Linear Model'!B$2:T$2,TestSet!A658:S658)+'Linear Model'!U$2</f>
        <v>0.4294693448349941</v>
      </c>
      <c r="W658" s="1">
        <f>SUMPRODUCT('Logistic Regression'!B$2:T$2,TestSet!A658:S658)+'Logistic Regression'!U$2</f>
        <v>-0.5186428933439885</v>
      </c>
      <c r="X658" s="70">
        <f t="shared" si="10"/>
        <v>0.37316962533031278</v>
      </c>
    </row>
    <row r="659" spans="1:24">
      <c r="A659" s="13">
        <v>0</v>
      </c>
      <c r="B659" s="13">
        <v>1</v>
      </c>
      <c r="C659" s="13">
        <v>0</v>
      </c>
      <c r="D659" s="13">
        <v>0</v>
      </c>
      <c r="E659" s="13">
        <v>0</v>
      </c>
      <c r="F659" s="13">
        <v>0</v>
      </c>
      <c r="G659" s="13">
        <v>0</v>
      </c>
      <c r="H659" s="13">
        <v>0</v>
      </c>
      <c r="I659" s="13">
        <v>0</v>
      </c>
      <c r="J659" s="13">
        <v>0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0</v>
      </c>
      <c r="Q659" s="13">
        <v>1</v>
      </c>
      <c r="R659" s="13">
        <v>0</v>
      </c>
      <c r="S659" s="13">
        <v>0</v>
      </c>
      <c r="T659" s="13"/>
      <c r="U659" s="14">
        <v>0</v>
      </c>
      <c r="V659" s="27">
        <f>SUMPRODUCT('Linear Model'!B$2:T$2,TestSet!A659:S659)+'Linear Model'!U$2</f>
        <v>0.64518281751431039</v>
      </c>
      <c r="W659" s="1">
        <f>SUMPRODUCT('Logistic Regression'!B$2:T$2,TestSet!A659:S659)+'Logistic Regression'!U$2</f>
        <v>1.0179539774178885</v>
      </c>
      <c r="X659" s="70">
        <f t="shared" si="10"/>
        <v>0.73457386751545861</v>
      </c>
    </row>
    <row r="660" spans="1:24">
      <c r="A660" s="13">
        <v>1</v>
      </c>
      <c r="B660" s="13">
        <v>0</v>
      </c>
      <c r="C660" s="13">
        <v>1</v>
      </c>
      <c r="D660" s="13">
        <v>0</v>
      </c>
      <c r="E660" s="13">
        <v>0</v>
      </c>
      <c r="F660" s="13">
        <v>0</v>
      </c>
      <c r="G660" s="13">
        <v>0</v>
      </c>
      <c r="H660" s="13">
        <v>0</v>
      </c>
      <c r="I660" s="13">
        <v>0</v>
      </c>
      <c r="J660" s="13">
        <v>0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1</v>
      </c>
      <c r="S660" s="13">
        <v>0</v>
      </c>
      <c r="T660" s="13"/>
      <c r="U660" s="14">
        <v>0</v>
      </c>
      <c r="V660" s="27">
        <f>SUMPRODUCT('Linear Model'!B$2:T$2,TestSet!A660:S660)+'Linear Model'!U$2</f>
        <v>0.15052073406057503</v>
      </c>
      <c r="W660" s="1">
        <f>SUMPRODUCT('Logistic Regression'!B$2:T$2,TestSet!A660:S660)+'Logistic Regression'!U$2</f>
        <v>-2.5342219505721091</v>
      </c>
      <c r="X660" s="70">
        <f t="shared" si="10"/>
        <v>7.3493645979266969E-2</v>
      </c>
    </row>
    <row r="661" spans="1:24">
      <c r="A661" s="13">
        <v>1</v>
      </c>
      <c r="B661" s="13">
        <v>0</v>
      </c>
      <c r="C661" s="13">
        <v>0</v>
      </c>
      <c r="D661" s="13">
        <v>1</v>
      </c>
      <c r="E661" s="13">
        <v>0</v>
      </c>
      <c r="F661" s="13">
        <v>0</v>
      </c>
      <c r="G661" s="13">
        <v>0</v>
      </c>
      <c r="H661" s="13">
        <v>0</v>
      </c>
      <c r="I661" s="13">
        <v>1</v>
      </c>
      <c r="J661" s="13">
        <v>0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1</v>
      </c>
      <c r="R661" s="13">
        <v>0</v>
      </c>
      <c r="S661" s="13">
        <v>0</v>
      </c>
      <c r="T661" s="13"/>
      <c r="U661" s="14">
        <v>0</v>
      </c>
      <c r="V661" s="27">
        <f>SUMPRODUCT('Linear Model'!B$2:T$2,TestSet!A661:S661)+'Linear Model'!U$2</f>
        <v>0.8545205647814571</v>
      </c>
      <c r="W661" s="1">
        <f>SUMPRODUCT('Logistic Regression'!B$2:T$2,TestSet!A661:S661)+'Logistic Regression'!U$2</f>
        <v>3.0683597974193102</v>
      </c>
      <c r="X661" s="70">
        <f t="shared" si="10"/>
        <v>0.95556858590998706</v>
      </c>
    </row>
    <row r="662" spans="1:24">
      <c r="A662" s="13">
        <v>1</v>
      </c>
      <c r="B662" s="13">
        <v>0</v>
      </c>
      <c r="C662" s="13">
        <v>0</v>
      </c>
      <c r="D662" s="13">
        <v>1</v>
      </c>
      <c r="E662" s="13">
        <v>0</v>
      </c>
      <c r="F662" s="13">
        <v>0</v>
      </c>
      <c r="G662" s="13">
        <v>0</v>
      </c>
      <c r="H662" s="13">
        <v>0</v>
      </c>
      <c r="I662" s="13">
        <v>0</v>
      </c>
      <c r="J662" s="13">
        <v>0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/>
      <c r="U662" s="14">
        <v>0</v>
      </c>
      <c r="V662" s="27">
        <f>SUMPRODUCT('Linear Model'!B$2:T$2,TestSet!A662:S662)+'Linear Model'!U$2</f>
        <v>0.37261321859529306</v>
      </c>
      <c r="W662" s="1">
        <f>SUMPRODUCT('Logistic Regression'!B$2:T$2,TestSet!A662:S662)+'Logistic Regression'!U$2</f>
        <v>-0.79578223738319198</v>
      </c>
      <c r="X662" s="70">
        <f t="shared" si="10"/>
        <v>0.31092846135341967</v>
      </c>
    </row>
    <row r="663" spans="1:24">
      <c r="A663" s="13">
        <v>1</v>
      </c>
      <c r="B663" s="13">
        <v>0</v>
      </c>
      <c r="C663" s="13">
        <v>0</v>
      </c>
      <c r="D663" s="13">
        <v>0</v>
      </c>
      <c r="E663" s="13">
        <v>0</v>
      </c>
      <c r="F663" s="13">
        <v>0</v>
      </c>
      <c r="G663" s="13">
        <v>0</v>
      </c>
      <c r="H663" s="13">
        <v>0</v>
      </c>
      <c r="I663" s="13">
        <v>0</v>
      </c>
      <c r="J663" s="13">
        <v>0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0</v>
      </c>
      <c r="T663" s="13"/>
      <c r="U663" s="14">
        <v>0</v>
      </c>
      <c r="V663" s="27">
        <f>SUMPRODUCT('Linear Model'!B$2:T$2,TestSet!A663:S663)+'Linear Model'!U$2</f>
        <v>0.38591085645119255</v>
      </c>
      <c r="W663" s="1">
        <f>SUMPRODUCT('Logistic Regression'!B$2:T$2,TestSet!A663:S663)+'Logistic Regression'!U$2</f>
        <v>-0.82098419947682633</v>
      </c>
      <c r="X663" s="70">
        <f t="shared" si="10"/>
        <v>0.3055547816078607</v>
      </c>
    </row>
    <row r="664" spans="1:24">
      <c r="A664" s="13">
        <v>1</v>
      </c>
      <c r="B664" s="13">
        <v>0</v>
      </c>
      <c r="C664" s="13">
        <v>0</v>
      </c>
      <c r="D664" s="13">
        <v>0</v>
      </c>
      <c r="E664" s="13">
        <v>0</v>
      </c>
      <c r="F664" s="13">
        <v>0</v>
      </c>
      <c r="G664" s="13">
        <v>0</v>
      </c>
      <c r="H664" s="13">
        <v>0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/>
      <c r="U664" s="14">
        <v>0</v>
      </c>
      <c r="V664" s="27">
        <f>SUMPRODUCT('Linear Model'!B$2:T$2,TestSet!A664:S664)+'Linear Model'!U$2</f>
        <v>0.38591085645119255</v>
      </c>
      <c r="W664" s="1">
        <f>SUMPRODUCT('Logistic Regression'!B$2:T$2,TestSet!A664:S664)+'Logistic Regression'!U$2</f>
        <v>-0.82098419947682633</v>
      </c>
      <c r="X664" s="70">
        <f t="shared" si="10"/>
        <v>0.3055547816078607</v>
      </c>
    </row>
    <row r="665" spans="1:24">
      <c r="A665" s="13">
        <v>0</v>
      </c>
      <c r="B665" s="13">
        <v>0</v>
      </c>
      <c r="C665" s="13">
        <v>0</v>
      </c>
      <c r="D665" s="13">
        <v>0</v>
      </c>
      <c r="E665" s="13">
        <v>0</v>
      </c>
      <c r="F665" s="13">
        <v>1</v>
      </c>
      <c r="G665" s="13">
        <v>0</v>
      </c>
      <c r="H665" s="13">
        <v>0</v>
      </c>
      <c r="I665" s="13">
        <v>0</v>
      </c>
      <c r="J665" s="13">
        <v>0</v>
      </c>
      <c r="K665" s="13">
        <v>0</v>
      </c>
      <c r="L665" s="13">
        <v>0</v>
      </c>
      <c r="M665" s="13">
        <v>0</v>
      </c>
      <c r="N665" s="13">
        <v>0</v>
      </c>
      <c r="O665" s="13">
        <v>1</v>
      </c>
      <c r="P665" s="13">
        <v>0</v>
      </c>
      <c r="Q665" s="13">
        <v>0</v>
      </c>
      <c r="R665" s="13">
        <v>0</v>
      </c>
      <c r="S665" s="13">
        <v>0</v>
      </c>
      <c r="T665" s="13"/>
      <c r="U665" s="14">
        <v>0</v>
      </c>
      <c r="V665" s="27">
        <f>SUMPRODUCT('Linear Model'!B$2:T$2,TestSet!A665:S665)+'Linear Model'!U$2</f>
        <v>5.1066953445505159E-2</v>
      </c>
      <c r="W665" s="1">
        <f>SUMPRODUCT('Logistic Regression'!B$2:T$2,TestSet!A665:S665)+'Logistic Regression'!U$2</f>
        <v>-3.9777568174624731</v>
      </c>
      <c r="X665" s="70">
        <f t="shared" si="10"/>
        <v>1.8383326076210359E-2</v>
      </c>
    </row>
    <row r="666" spans="1:24">
      <c r="A666" s="13">
        <v>0</v>
      </c>
      <c r="B666" s="13">
        <v>0</v>
      </c>
      <c r="C666" s="13">
        <v>1</v>
      </c>
      <c r="D666" s="13">
        <v>0</v>
      </c>
      <c r="E666" s="13">
        <v>0</v>
      </c>
      <c r="F666" s="13">
        <v>0</v>
      </c>
      <c r="G666" s="13">
        <v>0</v>
      </c>
      <c r="H666" s="13">
        <v>0</v>
      </c>
      <c r="I666" s="13">
        <v>0</v>
      </c>
      <c r="J666" s="13">
        <v>0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1</v>
      </c>
      <c r="R666" s="13">
        <v>0</v>
      </c>
      <c r="S666" s="13">
        <v>0</v>
      </c>
      <c r="T666" s="13"/>
      <c r="U666" s="14">
        <v>0</v>
      </c>
      <c r="V666" s="27">
        <f>SUMPRODUCT('Linear Model'!B$2:T$2,TestSet!A666:S666)+'Linear Model'!U$2</f>
        <v>0.64407358068998799</v>
      </c>
      <c r="W666" s="1">
        <f>SUMPRODUCT('Logistic Regression'!B$2:T$2,TestSet!A666:S666)+'Logistic Regression'!U$2</f>
        <v>0.99435992225099956</v>
      </c>
      <c r="X666" s="70">
        <f t="shared" si="10"/>
        <v>0.72994822798751924</v>
      </c>
    </row>
    <row r="667" spans="1:24">
      <c r="A667" s="13">
        <v>1</v>
      </c>
      <c r="B667" s="13">
        <v>0</v>
      </c>
      <c r="C667" s="13">
        <v>0</v>
      </c>
      <c r="D667" s="13">
        <v>0</v>
      </c>
      <c r="E667" s="13">
        <v>0</v>
      </c>
      <c r="F667" s="13">
        <v>0</v>
      </c>
      <c r="G667" s="13">
        <v>1</v>
      </c>
      <c r="H667" s="13">
        <v>0</v>
      </c>
      <c r="I667" s="13">
        <v>0</v>
      </c>
      <c r="J667" s="13">
        <v>0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/>
      <c r="U667" s="14">
        <v>0</v>
      </c>
      <c r="V667" s="27">
        <f>SUMPRODUCT('Linear Model'!B$2:T$2,TestSet!A667:S667)+'Linear Model'!U$2</f>
        <v>0.1478431801379797</v>
      </c>
      <c r="W667" s="1">
        <f>SUMPRODUCT('Logistic Regression'!B$2:T$2,TestSet!A667:S667)+'Logistic Regression'!U$2</f>
        <v>-2.8464887417903713</v>
      </c>
      <c r="X667" s="70">
        <f t="shared" si="10"/>
        <v>5.486310267299753E-2</v>
      </c>
    </row>
    <row r="668" spans="1:24">
      <c r="A668" s="13">
        <v>1</v>
      </c>
      <c r="B668" s="13">
        <v>0</v>
      </c>
      <c r="C668" s="13">
        <v>1</v>
      </c>
      <c r="D668" s="13">
        <v>0</v>
      </c>
      <c r="E668" s="13">
        <v>0</v>
      </c>
      <c r="F668" s="13">
        <v>0</v>
      </c>
      <c r="G668" s="13">
        <v>0</v>
      </c>
      <c r="H668" s="13">
        <v>0</v>
      </c>
      <c r="I668" s="13">
        <v>0</v>
      </c>
      <c r="J668" s="13">
        <v>0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1</v>
      </c>
      <c r="S668" s="13">
        <v>0</v>
      </c>
      <c r="T668" s="13"/>
      <c r="U668" s="14">
        <v>0</v>
      </c>
      <c r="V668" s="27">
        <f>SUMPRODUCT('Linear Model'!B$2:T$2,TestSet!A668:S668)+'Linear Model'!U$2</f>
        <v>0.15052073406057503</v>
      </c>
      <c r="W668" s="1">
        <f>SUMPRODUCT('Logistic Regression'!B$2:T$2,TestSet!A668:S668)+'Logistic Regression'!U$2</f>
        <v>-2.5342219505721091</v>
      </c>
      <c r="X668" s="70">
        <f t="shared" si="10"/>
        <v>7.3493645979266969E-2</v>
      </c>
    </row>
    <row r="669" spans="1:24">
      <c r="A669" s="13">
        <v>1</v>
      </c>
      <c r="B669" s="13">
        <v>0</v>
      </c>
      <c r="C669" s="13">
        <v>0</v>
      </c>
      <c r="D669" s="13">
        <v>0</v>
      </c>
      <c r="E669" s="13">
        <v>0</v>
      </c>
      <c r="F669" s="13">
        <v>0</v>
      </c>
      <c r="G669" s="13">
        <v>0</v>
      </c>
      <c r="H669" s="13">
        <v>0</v>
      </c>
      <c r="I669" s="13">
        <v>0</v>
      </c>
      <c r="J669" s="13">
        <v>0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0</v>
      </c>
      <c r="Q669" s="13">
        <v>0</v>
      </c>
      <c r="R669" s="13">
        <v>1</v>
      </c>
      <c r="S669" s="13">
        <v>0</v>
      </c>
      <c r="T669" s="13"/>
      <c r="U669" s="14">
        <v>0</v>
      </c>
      <c r="V669" s="27">
        <f>SUMPRODUCT('Linear Model'!B$2:T$2,TestSet!A669:S669)+'Linear Model'!U$2</f>
        <v>0.17845143713734318</v>
      </c>
      <c r="W669" s="1">
        <f>SUMPRODUCT('Logistic Regression'!B$2:T$2,TestSet!A669:S669)+'Logistic Regression'!U$2</f>
        <v>-2.3838939994750712</v>
      </c>
      <c r="X669" s="70">
        <f t="shared" si="10"/>
        <v>8.4409133542977563E-2</v>
      </c>
    </row>
    <row r="670" spans="1:24">
      <c r="A670" s="13">
        <v>0</v>
      </c>
      <c r="B670" s="13">
        <v>1</v>
      </c>
      <c r="C670" s="13">
        <v>0</v>
      </c>
      <c r="D670" s="13">
        <v>0</v>
      </c>
      <c r="E670" s="13">
        <v>0</v>
      </c>
      <c r="F670" s="13">
        <v>0</v>
      </c>
      <c r="G670" s="13">
        <v>0</v>
      </c>
      <c r="H670" s="13">
        <v>0</v>
      </c>
      <c r="I670" s="13">
        <v>0</v>
      </c>
      <c r="J670" s="13">
        <v>0</v>
      </c>
      <c r="K670" s="13">
        <v>0</v>
      </c>
      <c r="L670" s="13">
        <v>0</v>
      </c>
      <c r="M670" s="13">
        <v>1</v>
      </c>
      <c r="N670" s="13">
        <v>0</v>
      </c>
      <c r="O670" s="13">
        <v>1</v>
      </c>
      <c r="P670" s="13">
        <v>0</v>
      </c>
      <c r="Q670" s="13">
        <v>0</v>
      </c>
      <c r="R670" s="13">
        <v>0</v>
      </c>
      <c r="S670" s="13">
        <v>0</v>
      </c>
      <c r="T670" s="13"/>
      <c r="U670" s="14">
        <v>0</v>
      </c>
      <c r="V670" s="27">
        <f>SUMPRODUCT('Linear Model'!B$2:T$2,TestSet!A670:S670)+'Linear Model'!U$2</f>
        <v>0.44409965343916635</v>
      </c>
      <c r="W670" s="1">
        <f>SUMPRODUCT('Logistic Regression'!B$2:T$2,TestSet!A670:S670)+'Logistic Regression'!U$2</f>
        <v>-0.70936377256274441</v>
      </c>
      <c r="X670" s="70">
        <f t="shared" si="10"/>
        <v>0.32973943843536324</v>
      </c>
    </row>
    <row r="671" spans="1:24">
      <c r="A671" s="13">
        <v>0</v>
      </c>
      <c r="B671" s="13">
        <v>1</v>
      </c>
      <c r="C671" s="13">
        <v>1</v>
      </c>
      <c r="D671" s="13">
        <v>0</v>
      </c>
      <c r="E671" s="13">
        <v>0</v>
      </c>
      <c r="F671" s="13">
        <v>0</v>
      </c>
      <c r="G671" s="13">
        <v>1</v>
      </c>
      <c r="H671" s="13">
        <v>0</v>
      </c>
      <c r="I671" s="13">
        <v>0</v>
      </c>
      <c r="J671" s="13">
        <v>0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1</v>
      </c>
      <c r="S671" s="13">
        <v>0</v>
      </c>
      <c r="T671" s="13"/>
      <c r="U671" s="14">
        <v>0</v>
      </c>
      <c r="V671" s="27">
        <f>SUMPRODUCT('Linear Model'!B$2:T$2,TestSet!A671:S671)+'Linear Model'!U$2</f>
        <v>-1.605775079206806E-2</v>
      </c>
      <c r="W671" s="1">
        <f>SUMPRODUCT('Logistic Regression'!B$2:T$2,TestSet!A671:S671)+'Logistic Regression'!U$2</f>
        <v>-4.1070572356557786</v>
      </c>
      <c r="X671" s="70">
        <f t="shared" si="10"/>
        <v>1.6189709886215726E-2</v>
      </c>
    </row>
    <row r="672" spans="1:24">
      <c r="A672" s="13">
        <v>1</v>
      </c>
      <c r="B672" s="13">
        <v>0</v>
      </c>
      <c r="C672" s="13">
        <v>1</v>
      </c>
      <c r="D672" s="13">
        <v>0</v>
      </c>
      <c r="E672" s="13">
        <v>0</v>
      </c>
      <c r="F672" s="13">
        <v>1</v>
      </c>
      <c r="G672" s="13">
        <v>1</v>
      </c>
      <c r="H672" s="13">
        <v>0</v>
      </c>
      <c r="I672" s="13">
        <v>0</v>
      </c>
      <c r="J672" s="13">
        <v>0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/>
      <c r="U672" s="14">
        <v>0</v>
      </c>
      <c r="V672" s="27">
        <f>SUMPRODUCT('Linear Model'!B$2:T$2,TestSet!A672:S672)+'Linear Model'!U$2</f>
        <v>-0.15416896053741214</v>
      </c>
      <c r="W672" s="1">
        <f>SUMPRODUCT('Logistic Regression'!B$2:T$2,TestSet!A672:S672)+'Logistic Regression'!U$2</f>
        <v>-5.2876779670278902</v>
      </c>
      <c r="X672" s="70">
        <f t="shared" si="10"/>
        <v>5.0280717310141566E-3</v>
      </c>
    </row>
    <row r="673" spans="1:24">
      <c r="A673" s="13">
        <v>1</v>
      </c>
      <c r="B673" s="13">
        <v>0</v>
      </c>
      <c r="C673" s="13">
        <v>1</v>
      </c>
      <c r="D673" s="13">
        <v>0</v>
      </c>
      <c r="E673" s="13">
        <v>0</v>
      </c>
      <c r="F673" s="13">
        <v>0</v>
      </c>
      <c r="G673" s="13">
        <v>0</v>
      </c>
      <c r="H673" s="13">
        <v>0</v>
      </c>
      <c r="I673" s="13">
        <v>0</v>
      </c>
      <c r="J673" s="13">
        <v>0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1</v>
      </c>
      <c r="S673" s="13">
        <v>0</v>
      </c>
      <c r="T673" s="13"/>
      <c r="U673" s="14">
        <v>0</v>
      </c>
      <c r="V673" s="27">
        <f>SUMPRODUCT('Linear Model'!B$2:T$2,TestSet!A673:S673)+'Linear Model'!U$2</f>
        <v>0.15052073406057503</v>
      </c>
      <c r="W673" s="1">
        <f>SUMPRODUCT('Logistic Regression'!B$2:T$2,TestSet!A673:S673)+'Logistic Regression'!U$2</f>
        <v>-2.5342219505721091</v>
      </c>
      <c r="X673" s="70">
        <f t="shared" si="10"/>
        <v>7.3493645979266969E-2</v>
      </c>
    </row>
    <row r="674" spans="1:24">
      <c r="A674" s="13">
        <v>0</v>
      </c>
      <c r="B674" s="13">
        <v>0</v>
      </c>
      <c r="C674" s="13">
        <v>1</v>
      </c>
      <c r="D674" s="13">
        <v>0</v>
      </c>
      <c r="E674" s="13">
        <v>0</v>
      </c>
      <c r="F674" s="13">
        <v>1</v>
      </c>
      <c r="G674" s="13">
        <v>0</v>
      </c>
      <c r="H674" s="13">
        <v>0</v>
      </c>
      <c r="I674" s="13">
        <v>0</v>
      </c>
      <c r="J674" s="13">
        <v>0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3">
        <v>0</v>
      </c>
      <c r="R674" s="13">
        <v>0</v>
      </c>
      <c r="S674" s="13">
        <v>0</v>
      </c>
      <c r="T674" s="13"/>
      <c r="U674" s="14">
        <v>0</v>
      </c>
      <c r="V674" s="27">
        <f>SUMPRODUCT('Linear Model'!B$2:T$2,TestSet!A674:S674)+'Linear Model'!U$2</f>
        <v>0.18220937348881616</v>
      </c>
      <c r="W674" s="1">
        <f>SUMPRODUCT('Logistic Regression'!B$2:T$2,TestSet!A674:S674)+'Logistic Regression'!U$2</f>
        <v>-2.6827702715543205</v>
      </c>
      <c r="X674" s="70">
        <f t="shared" si="10"/>
        <v>6.399773096761921E-2</v>
      </c>
    </row>
    <row r="675" spans="1:24">
      <c r="A675" s="13">
        <v>1</v>
      </c>
      <c r="B675" s="13">
        <v>0</v>
      </c>
      <c r="C675" s="13">
        <v>1</v>
      </c>
      <c r="D675" s="13">
        <v>0</v>
      </c>
      <c r="E675" s="13">
        <v>0</v>
      </c>
      <c r="F675" s="13">
        <v>1</v>
      </c>
      <c r="G675" s="13">
        <v>0</v>
      </c>
      <c r="H675" s="13">
        <v>0</v>
      </c>
      <c r="I675" s="13">
        <v>0</v>
      </c>
      <c r="J675" s="13">
        <v>0</v>
      </c>
      <c r="K675" s="13">
        <v>0</v>
      </c>
      <c r="L675" s="13">
        <v>0</v>
      </c>
      <c r="M675" s="13">
        <v>0</v>
      </c>
      <c r="N675" s="13">
        <v>0</v>
      </c>
      <c r="O675" s="13">
        <v>1</v>
      </c>
      <c r="P675" s="13">
        <v>0</v>
      </c>
      <c r="Q675" s="13">
        <v>0</v>
      </c>
      <c r="R675" s="13">
        <v>0</v>
      </c>
      <c r="S675" s="13">
        <v>0</v>
      </c>
      <c r="T675" s="13"/>
      <c r="U675" s="14">
        <v>0</v>
      </c>
      <c r="V675" s="27">
        <f>SUMPRODUCT('Linear Model'!B$2:T$2,TestSet!A675:S675)+'Linear Model'!U$2</f>
        <v>-7.5174407344278493E-2</v>
      </c>
      <c r="W675" s="1">
        <f>SUMPRODUCT('Logistic Regression'!B$2:T$2,TestSet!A675:S675)+'Logistic Regression'!U$2</f>
        <v>-4.7074879217195358</v>
      </c>
      <c r="X675" s="70">
        <f t="shared" si="10"/>
        <v>8.9466613947468219E-3</v>
      </c>
    </row>
    <row r="676" spans="1:24">
      <c r="A676" s="13">
        <v>0</v>
      </c>
      <c r="B676" s="13">
        <v>1</v>
      </c>
      <c r="C676" s="13">
        <v>1</v>
      </c>
      <c r="D676" s="13">
        <v>0</v>
      </c>
      <c r="E676" s="13">
        <v>0</v>
      </c>
      <c r="F676" s="13">
        <v>0</v>
      </c>
      <c r="G676" s="13">
        <v>1</v>
      </c>
      <c r="H676" s="13">
        <v>0</v>
      </c>
      <c r="I676" s="13">
        <v>0</v>
      </c>
      <c r="J676" s="13">
        <v>0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/>
      <c r="U676" s="14">
        <v>0</v>
      </c>
      <c r="V676" s="27">
        <f>SUMPRODUCT('Linear Model'!B$2:T$2,TestSet!A676:S676)+'Linear Model'!U$2</f>
        <v>0.19140166852178131</v>
      </c>
      <c r="W676" s="1">
        <f>SUMPRODUCT('Logistic Regression'!B$2:T$2,TestSet!A676:S676)+'Logistic Regression'!U$2</f>
        <v>-2.5441474356575333</v>
      </c>
      <c r="X676" s="70">
        <f t="shared" si="10"/>
        <v>7.2820651076148338E-2</v>
      </c>
    </row>
    <row r="677" spans="1:24">
      <c r="A677" s="13">
        <v>0</v>
      </c>
      <c r="B677" s="13">
        <v>0</v>
      </c>
      <c r="C677" s="13">
        <v>0</v>
      </c>
      <c r="D677" s="13">
        <v>0</v>
      </c>
      <c r="E677" s="13">
        <v>0</v>
      </c>
      <c r="F677" s="13">
        <v>0</v>
      </c>
      <c r="G677" s="13">
        <v>0</v>
      </c>
      <c r="H677" s="13">
        <v>0</v>
      </c>
      <c r="I677" s="13">
        <v>0</v>
      </c>
      <c r="J677" s="13">
        <v>0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1</v>
      </c>
      <c r="S677" s="13">
        <v>0</v>
      </c>
      <c r="T677" s="13"/>
      <c r="U677" s="14">
        <v>0</v>
      </c>
      <c r="V677" s="27">
        <f>SUMPRODUCT('Linear Model'!B$2:T$2,TestSet!A677:S677)+'Linear Model'!U$2</f>
        <v>0.27676209485035863</v>
      </c>
      <c r="W677" s="1">
        <f>SUMPRODUCT('Logistic Regression'!B$2:T$2,TestSet!A677:S677)+'Logistic Regression'!U$2</f>
        <v>-1.8044908463150464</v>
      </c>
      <c r="X677" s="70">
        <f t="shared" si="10"/>
        <v>0.14130527590106703</v>
      </c>
    </row>
    <row r="678" spans="1:24">
      <c r="A678" s="13">
        <v>0</v>
      </c>
      <c r="B678" s="13">
        <v>1</v>
      </c>
      <c r="C678" s="13">
        <v>0</v>
      </c>
      <c r="D678" s="13">
        <v>0</v>
      </c>
      <c r="E678" s="13">
        <v>0</v>
      </c>
      <c r="F678" s="13">
        <v>0</v>
      </c>
      <c r="G678" s="13">
        <v>0</v>
      </c>
      <c r="H678" s="13">
        <v>0</v>
      </c>
      <c r="I678" s="13">
        <v>0</v>
      </c>
      <c r="J678" s="13">
        <v>0</v>
      </c>
      <c r="K678" s="13">
        <v>0</v>
      </c>
      <c r="L678" s="13">
        <v>0</v>
      </c>
      <c r="M678" s="13">
        <v>0</v>
      </c>
      <c r="N678" s="13">
        <v>0</v>
      </c>
      <c r="O678" s="13">
        <v>0</v>
      </c>
      <c r="P678" s="13">
        <v>0</v>
      </c>
      <c r="Q678" s="13">
        <v>0</v>
      </c>
      <c r="R678" s="13">
        <v>0</v>
      </c>
      <c r="S678" s="13">
        <v>0</v>
      </c>
      <c r="T678" s="13"/>
      <c r="U678" s="14">
        <v>0</v>
      </c>
      <c r="V678" s="27">
        <f>SUMPRODUCT('Linear Model'!B$2:T$2,TestSet!A678:S678)+'Linear Model'!U$2</f>
        <v>0.45740004791176225</v>
      </c>
      <c r="W678" s="1">
        <f>SUMPRODUCT('Logistic Regression'!B$2:T$2,TestSet!A678:S678)+'Logistic Regression'!U$2</f>
        <v>-0.36831494224695061</v>
      </c>
      <c r="X678" s="70">
        <f t="shared" si="10"/>
        <v>0.40894825359117204</v>
      </c>
    </row>
    <row r="679" spans="1:24">
      <c r="A679" s="13">
        <v>0</v>
      </c>
      <c r="B679" s="13">
        <v>1</v>
      </c>
      <c r="C679" s="13">
        <v>0</v>
      </c>
      <c r="D679" s="13">
        <v>1</v>
      </c>
      <c r="E679" s="13">
        <v>0</v>
      </c>
      <c r="F679" s="13">
        <v>0</v>
      </c>
      <c r="G679" s="13">
        <v>0</v>
      </c>
      <c r="H679" s="13">
        <v>0</v>
      </c>
      <c r="I679" s="13">
        <v>0</v>
      </c>
      <c r="J679" s="13">
        <v>0</v>
      </c>
      <c r="K679" s="13">
        <v>0</v>
      </c>
      <c r="L679" s="13">
        <v>0</v>
      </c>
      <c r="M679" s="13">
        <v>0</v>
      </c>
      <c r="N679" s="13">
        <v>0</v>
      </c>
      <c r="O679" s="13">
        <v>0</v>
      </c>
      <c r="P679" s="13">
        <v>0</v>
      </c>
      <c r="Q679" s="13">
        <v>1</v>
      </c>
      <c r="R679" s="13">
        <v>0</v>
      </c>
      <c r="S679" s="13">
        <v>0</v>
      </c>
      <c r="T679" s="13"/>
      <c r="U679" s="14">
        <v>0</v>
      </c>
      <c r="V679" s="27">
        <f>SUMPRODUCT('Linear Model'!B$2:T$2,TestSet!A679:S679)+'Linear Model'!U$2</f>
        <v>0.63188517965841096</v>
      </c>
      <c r="W679" s="1">
        <f>SUMPRODUCT('Logistic Regression'!B$2:T$2,TestSet!A679:S679)+'Logistic Regression'!U$2</f>
        <v>1.0431559395115229</v>
      </c>
      <c r="X679" s="70">
        <f t="shared" si="10"/>
        <v>0.73945848756592525</v>
      </c>
    </row>
    <row r="680" spans="1:24">
      <c r="A680" s="13">
        <v>1</v>
      </c>
      <c r="B680" s="13">
        <v>0</v>
      </c>
      <c r="C680" s="13">
        <v>1</v>
      </c>
      <c r="D680" s="13">
        <v>0</v>
      </c>
      <c r="E680" s="13">
        <v>0</v>
      </c>
      <c r="F680" s="13">
        <v>0</v>
      </c>
      <c r="G680" s="13">
        <v>0</v>
      </c>
      <c r="H680" s="13">
        <v>0</v>
      </c>
      <c r="I680" s="13">
        <v>0</v>
      </c>
      <c r="J680" s="13">
        <v>0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/>
      <c r="U680" s="14">
        <v>0</v>
      </c>
      <c r="V680" s="27">
        <f>SUMPRODUCT('Linear Model'!B$2:T$2,TestSet!A680:S680)+'Linear Model'!U$2</f>
        <v>0.3579801533744244</v>
      </c>
      <c r="W680" s="1">
        <f>SUMPRODUCT('Logistic Regression'!B$2:T$2,TestSet!A680:S680)+'Logistic Regression'!U$2</f>
        <v>-0.97131215057386422</v>
      </c>
      <c r="X680" s="70">
        <f t="shared" si="10"/>
        <v>0.27461904003884419</v>
      </c>
    </row>
    <row r="681" spans="1:24">
      <c r="A681" s="13">
        <v>1</v>
      </c>
      <c r="B681" s="13">
        <v>0</v>
      </c>
      <c r="C681" s="13">
        <v>1</v>
      </c>
      <c r="D681" s="13">
        <v>0</v>
      </c>
      <c r="E681" s="13">
        <v>0</v>
      </c>
      <c r="F681" s="13">
        <v>1</v>
      </c>
      <c r="G681" s="13">
        <v>0</v>
      </c>
      <c r="H681" s="13">
        <v>0</v>
      </c>
      <c r="I681" s="13">
        <v>0</v>
      </c>
      <c r="J681" s="13">
        <v>0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13">
        <v>0</v>
      </c>
      <c r="T681" s="13"/>
      <c r="U681" s="14">
        <v>0</v>
      </c>
      <c r="V681" s="27">
        <f>SUMPRODUCT('Linear Model'!B$2:T$2,TestSet!A681:S681)+'Linear Model'!U$2</f>
        <v>8.3898715775800714E-2</v>
      </c>
      <c r="W681" s="1">
        <f>SUMPRODUCT('Logistic Regression'!B$2:T$2,TestSet!A681:S681)+'Logistic Regression'!U$2</f>
        <v>-3.2621734247143452</v>
      </c>
      <c r="X681" s="70">
        <f t="shared" si="10"/>
        <v>3.6891907795608338E-2</v>
      </c>
    </row>
    <row r="682" spans="1:24">
      <c r="A682" s="13">
        <v>0</v>
      </c>
      <c r="B682" s="13">
        <v>0</v>
      </c>
      <c r="C682" s="13">
        <v>1</v>
      </c>
      <c r="D682" s="13">
        <v>0</v>
      </c>
      <c r="E682" s="13">
        <v>0</v>
      </c>
      <c r="F682" s="13">
        <v>0</v>
      </c>
      <c r="G682" s="13">
        <v>0</v>
      </c>
      <c r="H682" s="13">
        <v>0</v>
      </c>
      <c r="I682" s="13">
        <v>0</v>
      </c>
      <c r="J682" s="13">
        <v>0</v>
      </c>
      <c r="K682" s="13">
        <v>0</v>
      </c>
      <c r="L682" s="13">
        <v>1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1</v>
      </c>
      <c r="S682" s="13">
        <v>0</v>
      </c>
      <c r="T682" s="13"/>
      <c r="U682" s="14">
        <v>0</v>
      </c>
      <c r="V682" s="27">
        <f>SUMPRODUCT('Linear Model'!B$2:T$2,TestSet!A682:S682)+'Linear Model'!U$2</f>
        <v>0.47875608639729739</v>
      </c>
      <c r="W682" s="1">
        <f>SUMPRODUCT('Logistic Regression'!B$2:T$2,TestSet!A682:S682)+'Logistic Regression'!U$2</f>
        <v>-1.9317855296294317E-2</v>
      </c>
      <c r="X682" s="70">
        <f t="shared" si="10"/>
        <v>0.49517068635840988</v>
      </c>
    </row>
    <row r="683" spans="1:24">
      <c r="A683" s="13">
        <v>1</v>
      </c>
      <c r="B683" s="13">
        <v>0</v>
      </c>
      <c r="C683" s="13">
        <v>1</v>
      </c>
      <c r="D683" s="13">
        <v>0</v>
      </c>
      <c r="E683" s="13">
        <v>0</v>
      </c>
      <c r="F683" s="13">
        <v>0</v>
      </c>
      <c r="G683" s="13">
        <v>0</v>
      </c>
      <c r="H683" s="13">
        <v>0</v>
      </c>
      <c r="I683" s="13">
        <v>0</v>
      </c>
      <c r="J683" s="13">
        <v>0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/>
      <c r="U683" s="14">
        <v>0</v>
      </c>
      <c r="V683" s="27">
        <f>SUMPRODUCT('Linear Model'!B$2:T$2,TestSet!A683:S683)+'Linear Model'!U$2</f>
        <v>0.3579801533744244</v>
      </c>
      <c r="W683" s="1">
        <f>SUMPRODUCT('Logistic Regression'!B$2:T$2,TestSet!A683:S683)+'Logistic Regression'!U$2</f>
        <v>-0.97131215057386422</v>
      </c>
      <c r="X683" s="70">
        <f t="shared" si="10"/>
        <v>0.27461904003884419</v>
      </c>
    </row>
    <row r="684" spans="1:24">
      <c r="A684" s="13">
        <v>0</v>
      </c>
      <c r="B684" s="13">
        <v>1</v>
      </c>
      <c r="C684" s="13">
        <v>0</v>
      </c>
      <c r="D684" s="13">
        <v>1</v>
      </c>
      <c r="E684" s="13">
        <v>0</v>
      </c>
      <c r="F684" s="13">
        <v>0</v>
      </c>
      <c r="G684" s="13">
        <v>0</v>
      </c>
      <c r="H684" s="13">
        <v>0</v>
      </c>
      <c r="I684" s="13">
        <v>0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">
        <v>1</v>
      </c>
      <c r="P684" s="13">
        <v>0</v>
      </c>
      <c r="Q684" s="13">
        <v>0</v>
      </c>
      <c r="R684" s="13">
        <v>0</v>
      </c>
      <c r="S684" s="13">
        <v>0</v>
      </c>
      <c r="T684" s="13"/>
      <c r="U684" s="14">
        <v>0</v>
      </c>
      <c r="V684" s="27">
        <f>SUMPRODUCT('Linear Model'!B$2:T$2,TestSet!A684:S684)+'Linear Model'!U$2</f>
        <v>0.28502928693578367</v>
      </c>
      <c r="W684" s="1">
        <f>SUMPRODUCT('Logistic Regression'!B$2:T$2,TestSet!A684:S684)+'Logistic Regression'!U$2</f>
        <v>-1.7884274771585067</v>
      </c>
      <c r="X684" s="70">
        <f t="shared" si="10"/>
        <v>0.14326562760383654</v>
      </c>
    </row>
    <row r="685" spans="1:24">
      <c r="A685" s="13">
        <v>1</v>
      </c>
      <c r="B685" s="13">
        <v>0</v>
      </c>
      <c r="C685" s="13">
        <v>1</v>
      </c>
      <c r="D685" s="13">
        <v>0</v>
      </c>
      <c r="E685" s="13">
        <v>0</v>
      </c>
      <c r="F685" s="13">
        <v>1</v>
      </c>
      <c r="G685" s="13">
        <v>0</v>
      </c>
      <c r="H685" s="13">
        <v>0</v>
      </c>
      <c r="I685" s="13">
        <v>0</v>
      </c>
      <c r="J685" s="13">
        <v>0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  <c r="Q685" s="13">
        <v>0</v>
      </c>
      <c r="R685" s="13">
        <v>0</v>
      </c>
      <c r="S685" s="13">
        <v>1</v>
      </c>
      <c r="T685" s="13"/>
      <c r="U685" s="14">
        <v>0</v>
      </c>
      <c r="V685" s="27">
        <f>SUMPRODUCT('Linear Model'!B$2:T$2,TestSet!A685:S685)+'Linear Model'!U$2</f>
        <v>0.32380724656431392</v>
      </c>
      <c r="W685" s="1">
        <f>SUMPRODUCT('Logistic Regression'!B$2:T$2,TestSet!A685:S685)+'Logistic Regression'!U$2</f>
        <v>-1.1836207748637246</v>
      </c>
      <c r="X685" s="70">
        <f t="shared" si="10"/>
        <v>0.2344017959300484</v>
      </c>
    </row>
    <row r="686" spans="1:24">
      <c r="A686" s="13">
        <v>1</v>
      </c>
      <c r="B686" s="13">
        <v>0</v>
      </c>
      <c r="C686" s="13">
        <v>0</v>
      </c>
      <c r="D686" s="13">
        <v>1</v>
      </c>
      <c r="E686" s="13">
        <v>0</v>
      </c>
      <c r="F686" s="13">
        <v>0</v>
      </c>
      <c r="G686" s="13">
        <v>0</v>
      </c>
      <c r="H686" s="13">
        <v>0</v>
      </c>
      <c r="I686" s="13">
        <v>0</v>
      </c>
      <c r="J686" s="13">
        <v>0</v>
      </c>
      <c r="K686" s="13">
        <v>0</v>
      </c>
      <c r="L686" s="13">
        <v>0</v>
      </c>
      <c r="M686" s="13">
        <v>1</v>
      </c>
      <c r="N686" s="13">
        <v>0</v>
      </c>
      <c r="O686" s="13">
        <v>1</v>
      </c>
      <c r="P686" s="13">
        <v>0</v>
      </c>
      <c r="Q686" s="13">
        <v>1</v>
      </c>
      <c r="R686" s="13">
        <v>0</v>
      </c>
      <c r="S686" s="13">
        <v>0</v>
      </c>
      <c r="T686" s="13"/>
      <c r="U686" s="14">
        <v>0</v>
      </c>
      <c r="V686" s="27">
        <f>SUMPRODUCT('Linear Model'!B$2:T$2,TestSet!A686:S686)+'Linear Model'!U$2</f>
        <v>0.5470955937252453</v>
      </c>
      <c r="W686" s="1">
        <f>SUMPRODUCT('Logistic Regression'!B$2:T$2,TestSet!A686:S686)+'Logistic Regression'!U$2</f>
        <v>0.24943785196585305</v>
      </c>
      <c r="X686" s="70">
        <f t="shared" si="10"/>
        <v>0.56203813226237931</v>
      </c>
    </row>
    <row r="687" spans="1:24">
      <c r="A687" s="13">
        <v>0</v>
      </c>
      <c r="B687" s="13">
        <v>0</v>
      </c>
      <c r="C687" s="13">
        <v>0</v>
      </c>
      <c r="D687" s="13">
        <v>0</v>
      </c>
      <c r="E687" s="13">
        <v>0</v>
      </c>
      <c r="F687" s="13">
        <v>0</v>
      </c>
      <c r="G687" s="13">
        <v>0</v>
      </c>
      <c r="H687" s="13">
        <v>0</v>
      </c>
      <c r="I687" s="13">
        <v>0</v>
      </c>
      <c r="J687" s="13">
        <v>0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  <c r="Q687" s="13">
        <v>0</v>
      </c>
      <c r="R687" s="13">
        <v>0</v>
      </c>
      <c r="S687" s="13">
        <v>0</v>
      </c>
      <c r="T687" s="13"/>
      <c r="U687" s="14">
        <v>0</v>
      </c>
      <c r="V687" s="27">
        <f>SUMPRODUCT('Linear Model'!B$2:T$2,TestSet!A687:S687)+'Linear Model'!U$2</f>
        <v>0.484221514164208</v>
      </c>
      <c r="W687" s="1">
        <f>SUMPRODUCT('Logistic Regression'!B$2:T$2,TestSet!A687:S687)+'Logistic Regression'!U$2</f>
        <v>-0.24158104631680161</v>
      </c>
      <c r="X687" s="70">
        <f t="shared" si="10"/>
        <v>0.43989676358403007</v>
      </c>
    </row>
    <row r="688" spans="1:24">
      <c r="A688" s="13">
        <v>0</v>
      </c>
      <c r="B688" s="13">
        <v>1</v>
      </c>
      <c r="C688" s="13">
        <v>0</v>
      </c>
      <c r="D688" s="13">
        <v>0</v>
      </c>
      <c r="E688" s="13">
        <v>0</v>
      </c>
      <c r="F688" s="13">
        <v>1</v>
      </c>
      <c r="G688" s="13">
        <v>0</v>
      </c>
      <c r="H688" s="13">
        <v>0</v>
      </c>
      <c r="I688" s="13">
        <v>0</v>
      </c>
      <c r="J688" s="13">
        <v>0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0</v>
      </c>
      <c r="S688" s="13">
        <v>0</v>
      </c>
      <c r="T688" s="13"/>
      <c r="U688" s="14">
        <v>0</v>
      </c>
      <c r="V688" s="27">
        <f>SUMPRODUCT('Linear Model'!B$2:T$2,TestSet!A688:S688)+'Linear Model'!U$2</f>
        <v>0.18331861031313856</v>
      </c>
      <c r="W688" s="1">
        <f>SUMPRODUCT('Logistic Regression'!B$2:T$2,TestSet!A688:S688)+'Logistic Regression'!U$2</f>
        <v>-2.6591762163874315</v>
      </c>
      <c r="X688" s="70">
        <f t="shared" si="10"/>
        <v>6.5425685782085713E-2</v>
      </c>
    </row>
    <row r="689" spans="1:24">
      <c r="A689" s="13">
        <v>0</v>
      </c>
      <c r="B689" s="13">
        <v>1</v>
      </c>
      <c r="C689" s="13">
        <v>1</v>
      </c>
      <c r="D689" s="13">
        <v>0</v>
      </c>
      <c r="E689" s="13">
        <v>0</v>
      </c>
      <c r="F689" s="13">
        <v>1</v>
      </c>
      <c r="G689" s="13">
        <v>0</v>
      </c>
      <c r="H689" s="13">
        <v>0</v>
      </c>
      <c r="I689" s="13">
        <v>0</v>
      </c>
      <c r="J689" s="13">
        <v>0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  <c r="Q689" s="13">
        <v>0</v>
      </c>
      <c r="R689" s="13">
        <v>1</v>
      </c>
      <c r="S689" s="13">
        <v>0</v>
      </c>
      <c r="T689" s="13"/>
      <c r="U689" s="14">
        <v>0</v>
      </c>
      <c r="V689" s="27">
        <f>SUMPRODUCT('Linear Model'!B$2:T$2,TestSet!A689:S689)+'Linear Model'!U$2</f>
        <v>-5.2071512077478954E-2</v>
      </c>
      <c r="W689" s="1">
        <f>SUMPRODUCT('Logistic Regression'!B$2:T$2,TestSet!A689:S689)+'Logistic Regression'!U$2</f>
        <v>-4.3724139674827152</v>
      </c>
      <c r="X689" s="70">
        <f t="shared" si="10"/>
        <v>1.2463439909777559E-2</v>
      </c>
    </row>
    <row r="690" spans="1:24">
      <c r="A690" s="13">
        <v>0</v>
      </c>
      <c r="B690" s="13">
        <v>0</v>
      </c>
      <c r="C690" s="13">
        <v>1</v>
      </c>
      <c r="D690" s="13">
        <v>0</v>
      </c>
      <c r="E690" s="13">
        <v>0</v>
      </c>
      <c r="F690" s="13">
        <v>0</v>
      </c>
      <c r="G690" s="13">
        <v>0</v>
      </c>
      <c r="H690" s="13">
        <v>0</v>
      </c>
      <c r="I690" s="13">
        <v>0</v>
      </c>
      <c r="J690" s="13">
        <v>0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/>
      <c r="U690" s="14">
        <v>0</v>
      </c>
      <c r="V690" s="27">
        <f>SUMPRODUCT('Linear Model'!B$2:T$2,TestSet!A690:S690)+'Linear Model'!U$2</f>
        <v>0.45629081108743985</v>
      </c>
      <c r="W690" s="1">
        <f>SUMPRODUCT('Logistic Regression'!B$2:T$2,TestSet!A690:S690)+'Logistic Regression'!U$2</f>
        <v>-0.39190899741383955</v>
      </c>
      <c r="X690" s="70">
        <f t="shared" si="10"/>
        <v>0.40325783303081747</v>
      </c>
    </row>
    <row r="691" spans="1:24">
      <c r="A691" s="13">
        <v>0</v>
      </c>
      <c r="B691" s="13">
        <v>0</v>
      </c>
      <c r="C691" s="13">
        <v>0</v>
      </c>
      <c r="D691" s="13">
        <v>1</v>
      </c>
      <c r="E691" s="13">
        <v>0</v>
      </c>
      <c r="F691" s="13">
        <v>1</v>
      </c>
      <c r="G691" s="13">
        <v>1</v>
      </c>
      <c r="H691" s="13">
        <v>0</v>
      </c>
      <c r="I691" s="13">
        <v>0</v>
      </c>
      <c r="J691" s="13">
        <v>0</v>
      </c>
      <c r="K691" s="13">
        <v>0</v>
      </c>
      <c r="L691" s="13">
        <v>0</v>
      </c>
      <c r="M691" s="13">
        <v>0</v>
      </c>
      <c r="N691" s="13">
        <v>0</v>
      </c>
      <c r="O691" s="13">
        <v>0</v>
      </c>
      <c r="P691" s="13">
        <v>0</v>
      </c>
      <c r="Q691" s="13">
        <v>0</v>
      </c>
      <c r="R691" s="13">
        <v>0</v>
      </c>
      <c r="S691" s="13">
        <v>0</v>
      </c>
      <c r="T691" s="13"/>
      <c r="U691" s="14">
        <v>0</v>
      </c>
      <c r="V691" s="27">
        <f>SUMPRODUCT('Linear Model'!B$2:T$2,TestSet!A691:S691)+'Linear Model'!U$2</f>
        <v>-4.122523760352792E-2</v>
      </c>
      <c r="W691" s="1">
        <f>SUMPRODUCT('Logistic Regression'!B$2:T$2,TestSet!A691:S691)+'Logistic Regression'!U$2</f>
        <v>-4.5327449006771934</v>
      </c>
      <c r="X691" s="70">
        <f t="shared" si="10"/>
        <v>1.063676754894482E-2</v>
      </c>
    </row>
    <row r="692" spans="1:24">
      <c r="A692" s="13">
        <v>0</v>
      </c>
      <c r="B692" s="13">
        <v>0</v>
      </c>
      <c r="C692" s="13">
        <v>0</v>
      </c>
      <c r="D692" s="13">
        <v>0</v>
      </c>
      <c r="E692" s="13">
        <v>0</v>
      </c>
      <c r="F692" s="13">
        <v>0</v>
      </c>
      <c r="G692" s="13">
        <v>0</v>
      </c>
      <c r="H692" s="13">
        <v>0</v>
      </c>
      <c r="I692" s="13">
        <v>0</v>
      </c>
      <c r="J692" s="13">
        <v>0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3">
        <v>0</v>
      </c>
      <c r="R692" s="13">
        <v>0</v>
      </c>
      <c r="S692" s="13">
        <v>0</v>
      </c>
      <c r="T692" s="13"/>
      <c r="U692" s="14">
        <v>0</v>
      </c>
      <c r="V692" s="27">
        <f>SUMPRODUCT('Linear Model'!B$2:T$2,TestSet!A692:S692)+'Linear Model'!U$2</f>
        <v>0.484221514164208</v>
      </c>
      <c r="W692" s="1">
        <f>SUMPRODUCT('Logistic Regression'!B$2:T$2,TestSet!A692:S692)+'Logistic Regression'!U$2</f>
        <v>-0.24158104631680161</v>
      </c>
      <c r="X692" s="70">
        <f t="shared" si="10"/>
        <v>0.43989676358403007</v>
      </c>
    </row>
    <row r="693" spans="1:24">
      <c r="A693" s="13">
        <v>1</v>
      </c>
      <c r="B693" s="13">
        <v>0</v>
      </c>
      <c r="C693" s="13">
        <v>1</v>
      </c>
      <c r="D693" s="13">
        <v>0</v>
      </c>
      <c r="E693" s="13">
        <v>0</v>
      </c>
      <c r="F693" s="13">
        <v>0</v>
      </c>
      <c r="G693" s="13">
        <v>0</v>
      </c>
      <c r="H693" s="13">
        <v>0</v>
      </c>
      <c r="I693" s="13">
        <v>0</v>
      </c>
      <c r="J693" s="13">
        <v>0</v>
      </c>
      <c r="K693" s="13">
        <v>0</v>
      </c>
      <c r="L693" s="13">
        <v>0</v>
      </c>
      <c r="M693" s="13">
        <v>0</v>
      </c>
      <c r="N693" s="13">
        <v>1</v>
      </c>
      <c r="O693" s="13">
        <v>1</v>
      </c>
      <c r="P693" s="13">
        <v>0</v>
      </c>
      <c r="Q693" s="13">
        <v>0</v>
      </c>
      <c r="R693" s="13">
        <v>0</v>
      </c>
      <c r="S693" s="13">
        <v>0</v>
      </c>
      <c r="T693" s="13"/>
      <c r="U693" s="14">
        <v>0</v>
      </c>
      <c r="V693" s="27">
        <f>SUMPRODUCT('Linear Model'!B$2:T$2,TestSet!A693:S693)+'Linear Model'!U$2</f>
        <v>0.35944023831006544</v>
      </c>
      <c r="W693" s="1">
        <f>SUMPRODUCT('Logistic Regression'!B$2:T$2,TestSet!A693:S693)+'Logistic Regression'!U$2</f>
        <v>-1.1046394328007443</v>
      </c>
      <c r="X693" s="70">
        <f t="shared" si="10"/>
        <v>0.24887161412705827</v>
      </c>
    </row>
    <row r="694" spans="1:24">
      <c r="A694" s="13">
        <v>1</v>
      </c>
      <c r="B694" s="13">
        <v>0</v>
      </c>
      <c r="C694" s="13">
        <v>1</v>
      </c>
      <c r="D694" s="13">
        <v>0</v>
      </c>
      <c r="E694" s="13">
        <v>0</v>
      </c>
      <c r="F694" s="13">
        <v>0</v>
      </c>
      <c r="G694" s="13">
        <v>1</v>
      </c>
      <c r="H694" s="13">
        <v>0</v>
      </c>
      <c r="I694" s="13">
        <v>0</v>
      </c>
      <c r="J694" s="13">
        <v>0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0</v>
      </c>
      <c r="Q694" s="13">
        <v>1</v>
      </c>
      <c r="R694" s="13">
        <v>0</v>
      </c>
      <c r="S694" s="13">
        <v>0</v>
      </c>
      <c r="T694" s="13"/>
      <c r="U694" s="14">
        <v>0</v>
      </c>
      <c r="V694" s="27">
        <f>SUMPRODUCT('Linear Model'!B$2:T$2,TestSet!A694:S694)+'Linear Model'!U$2</f>
        <v>0.30769524666375969</v>
      </c>
      <c r="W694" s="1">
        <f>SUMPRODUCT('Logistic Regression'!B$2:T$2,TestSet!A694:S694)+'Logistic Regression'!U$2</f>
        <v>-1.6105477732225701</v>
      </c>
      <c r="X694" s="70">
        <f t="shared" si="10"/>
        <v>0.16651257635701619</v>
      </c>
    </row>
    <row r="695" spans="1:24">
      <c r="A695" s="13">
        <v>0</v>
      </c>
      <c r="B695" s="13">
        <v>0</v>
      </c>
      <c r="C695" s="13">
        <v>1</v>
      </c>
      <c r="D695" s="13">
        <v>0</v>
      </c>
      <c r="E695" s="13">
        <v>0</v>
      </c>
      <c r="F695" s="13">
        <v>0</v>
      </c>
      <c r="G695" s="13">
        <v>0</v>
      </c>
      <c r="H695" s="13">
        <v>0</v>
      </c>
      <c r="I695" s="13">
        <v>0</v>
      </c>
      <c r="J695" s="13">
        <v>0</v>
      </c>
      <c r="K695" s="13">
        <v>0</v>
      </c>
      <c r="L695" s="13">
        <v>0</v>
      </c>
      <c r="M695" s="13">
        <v>0</v>
      </c>
      <c r="N695" s="13">
        <v>0</v>
      </c>
      <c r="O695" s="13">
        <v>1</v>
      </c>
      <c r="P695" s="13">
        <v>0</v>
      </c>
      <c r="Q695" s="13">
        <v>0</v>
      </c>
      <c r="R695" s="13">
        <v>1</v>
      </c>
      <c r="S695" s="13">
        <v>0</v>
      </c>
      <c r="T695" s="13"/>
      <c r="U695" s="14">
        <v>0</v>
      </c>
      <c r="V695" s="27">
        <f>SUMPRODUCT('Linear Model'!B$2:T$2,TestSet!A695:S695)+'Linear Model'!U$2</f>
        <v>8.9758268653511331E-2</v>
      </c>
      <c r="W695" s="1">
        <f>SUMPRODUCT('Logistic Regression'!B$2:T$2,TestSet!A695:S695)+'Logistic Regression'!U$2</f>
        <v>-3.4001332944172749</v>
      </c>
      <c r="X695" s="70">
        <f t="shared" si="10"/>
        <v>3.2291299178680274E-2</v>
      </c>
    </row>
    <row r="696" spans="1:24">
      <c r="A696" s="13">
        <v>1</v>
      </c>
      <c r="B696" s="13">
        <v>0</v>
      </c>
      <c r="C696" s="13">
        <v>0</v>
      </c>
      <c r="D696" s="13">
        <v>0</v>
      </c>
      <c r="E696" s="13">
        <v>0</v>
      </c>
      <c r="F696" s="13">
        <v>0</v>
      </c>
      <c r="G696" s="13">
        <v>0</v>
      </c>
      <c r="H696" s="13">
        <v>0</v>
      </c>
      <c r="I696" s="13">
        <v>1</v>
      </c>
      <c r="J696" s="13">
        <v>0</v>
      </c>
      <c r="K696" s="13">
        <v>0</v>
      </c>
      <c r="L696" s="13">
        <v>0</v>
      </c>
      <c r="M696" s="13">
        <v>0</v>
      </c>
      <c r="N696" s="13">
        <v>0</v>
      </c>
      <c r="O696" s="13">
        <v>0</v>
      </c>
      <c r="P696" s="13">
        <v>0</v>
      </c>
      <c r="Q696" s="13">
        <v>0</v>
      </c>
      <c r="R696" s="13">
        <v>0</v>
      </c>
      <c r="S696" s="13">
        <v>0</v>
      </c>
      <c r="T696" s="13"/>
      <c r="U696" s="14">
        <v>0</v>
      </c>
      <c r="V696" s="27">
        <f>SUMPRODUCT('Linear Model'!B$2:T$2,TestSet!A696:S696)+'Linear Model'!U$2</f>
        <v>0.6800354330348084</v>
      </c>
      <c r="W696" s="1">
        <f>SUMPRODUCT('Logistic Regression'!B$2:T$2,TestSet!A696:S696)+'Logistic Regression'!U$2</f>
        <v>1.6568889156608368</v>
      </c>
      <c r="X696" s="70">
        <f t="shared" si="10"/>
        <v>0.83981993480988004</v>
      </c>
    </row>
    <row r="697" spans="1:24">
      <c r="A697" s="13">
        <v>0</v>
      </c>
      <c r="B697" s="13">
        <v>1</v>
      </c>
      <c r="C697" s="13">
        <v>1</v>
      </c>
      <c r="D697" s="13">
        <v>0</v>
      </c>
      <c r="E697" s="13">
        <v>0</v>
      </c>
      <c r="F697" s="13">
        <v>0</v>
      </c>
      <c r="G697" s="13">
        <v>0</v>
      </c>
      <c r="H697" s="13">
        <v>0</v>
      </c>
      <c r="I697" s="13">
        <v>1</v>
      </c>
      <c r="J697" s="13">
        <v>0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  <c r="Q697" s="13">
        <v>0</v>
      </c>
      <c r="R697" s="13">
        <v>1</v>
      </c>
      <c r="S697" s="13">
        <v>0</v>
      </c>
      <c r="T697" s="13"/>
      <c r="U697" s="14">
        <v>0</v>
      </c>
      <c r="V697" s="27">
        <f>SUMPRODUCT('Linear Model'!B$2:T$2,TestSet!A697:S697)+'Linear Model'!U$2</f>
        <v>0.51613450210476064</v>
      </c>
      <c r="W697" s="1">
        <f>SUMPRODUCT('Logistic Regression'!B$2:T$2,TestSet!A697:S697)+'Logistic Regression'!U$2</f>
        <v>0.39632042179542987</v>
      </c>
      <c r="X697" s="70">
        <f t="shared" si="10"/>
        <v>0.59780328176343622</v>
      </c>
    </row>
    <row r="698" spans="1:24">
      <c r="A698" s="13">
        <v>1</v>
      </c>
      <c r="B698" s="13">
        <v>0</v>
      </c>
      <c r="C698" s="13">
        <v>1</v>
      </c>
      <c r="D698" s="13">
        <v>0</v>
      </c>
      <c r="E698" s="13">
        <v>0</v>
      </c>
      <c r="F698" s="13">
        <v>1</v>
      </c>
      <c r="G698" s="13">
        <v>0</v>
      </c>
      <c r="H698" s="13">
        <v>0</v>
      </c>
      <c r="I698" s="13">
        <v>0</v>
      </c>
      <c r="J698" s="13">
        <v>0</v>
      </c>
      <c r="K698" s="13">
        <v>0</v>
      </c>
      <c r="L698" s="13">
        <v>0</v>
      </c>
      <c r="M698" s="13">
        <v>0</v>
      </c>
      <c r="N698" s="13">
        <v>0</v>
      </c>
      <c r="O698" s="13">
        <v>0</v>
      </c>
      <c r="P698" s="13">
        <v>0</v>
      </c>
      <c r="Q698" s="13">
        <v>0</v>
      </c>
      <c r="R698" s="13">
        <v>0</v>
      </c>
      <c r="S698" s="13">
        <v>0</v>
      </c>
      <c r="T698" s="13"/>
      <c r="U698" s="14">
        <v>0</v>
      </c>
      <c r="V698" s="27">
        <f>SUMPRODUCT('Linear Model'!B$2:T$2,TestSet!A698:S698)+'Linear Model'!U$2</f>
        <v>8.3898715775800714E-2</v>
      </c>
      <c r="W698" s="1">
        <f>SUMPRODUCT('Logistic Regression'!B$2:T$2,TestSet!A698:S698)+'Logistic Regression'!U$2</f>
        <v>-3.2621734247143452</v>
      </c>
      <c r="X698" s="70">
        <f t="shared" si="10"/>
        <v>3.6891907795608338E-2</v>
      </c>
    </row>
    <row r="699" spans="1:24">
      <c r="A699" s="13">
        <v>0</v>
      </c>
      <c r="B699" s="13">
        <v>1</v>
      </c>
      <c r="C699" s="13">
        <v>0</v>
      </c>
      <c r="D699" s="13">
        <v>1</v>
      </c>
      <c r="E699" s="13">
        <v>0</v>
      </c>
      <c r="F699" s="13">
        <v>0</v>
      </c>
      <c r="G699" s="13">
        <v>1</v>
      </c>
      <c r="H699" s="13">
        <v>0</v>
      </c>
      <c r="I699" s="13">
        <v>0</v>
      </c>
      <c r="J699" s="13">
        <v>0</v>
      </c>
      <c r="K699" s="13">
        <v>0</v>
      </c>
      <c r="L699" s="13">
        <v>0</v>
      </c>
      <c r="M699" s="13">
        <v>0</v>
      </c>
      <c r="N699" s="13">
        <v>0</v>
      </c>
      <c r="O699" s="13">
        <v>0</v>
      </c>
      <c r="P699" s="13">
        <v>0</v>
      </c>
      <c r="Q699" s="13">
        <v>0</v>
      </c>
      <c r="R699" s="13">
        <v>0</v>
      </c>
      <c r="S699" s="13">
        <v>0</v>
      </c>
      <c r="T699" s="13"/>
      <c r="U699" s="14">
        <v>0</v>
      </c>
      <c r="V699" s="27">
        <f>SUMPRODUCT('Linear Model'!B$2:T$2,TestSet!A699:S699)+'Linear Model'!U$2</f>
        <v>0.20603473374264997</v>
      </c>
      <c r="W699" s="1">
        <f>SUMPRODUCT('Logistic Regression'!B$2:T$2,TestSet!A699:S699)+'Logistic Regression'!U$2</f>
        <v>-2.3686175224668613</v>
      </c>
      <c r="X699" s="70">
        <f t="shared" si="10"/>
        <v>8.5597284515855673E-2</v>
      </c>
    </row>
    <row r="700" spans="1:24">
      <c r="A700" s="13">
        <v>1</v>
      </c>
      <c r="B700" s="13">
        <v>0</v>
      </c>
      <c r="C700" s="13">
        <v>0</v>
      </c>
      <c r="D700" s="13">
        <v>0</v>
      </c>
      <c r="E700" s="13">
        <v>0</v>
      </c>
      <c r="F700" s="13">
        <v>0</v>
      </c>
      <c r="G700" s="13">
        <v>0</v>
      </c>
      <c r="H700" s="13">
        <v>0</v>
      </c>
      <c r="I700" s="13">
        <v>0</v>
      </c>
      <c r="J700" s="13">
        <v>0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0</v>
      </c>
      <c r="Q700" s="13">
        <v>0</v>
      </c>
      <c r="R700" s="13">
        <v>0</v>
      </c>
      <c r="S700" s="13">
        <v>0</v>
      </c>
      <c r="T700" s="13"/>
      <c r="U700" s="14">
        <v>0</v>
      </c>
      <c r="V700" s="27">
        <f>SUMPRODUCT('Linear Model'!B$2:T$2,TestSet!A700:S700)+'Linear Model'!U$2</f>
        <v>0.38591085645119255</v>
      </c>
      <c r="W700" s="1">
        <f>SUMPRODUCT('Logistic Regression'!B$2:T$2,TestSet!A700:S700)+'Logistic Regression'!U$2</f>
        <v>-0.82098419947682633</v>
      </c>
      <c r="X700" s="70">
        <f t="shared" si="10"/>
        <v>0.3055547816078607</v>
      </c>
    </row>
    <row r="701" spans="1:24">
      <c r="A701" s="13">
        <v>0</v>
      </c>
      <c r="B701" s="13">
        <v>0</v>
      </c>
      <c r="C701" s="13">
        <v>1</v>
      </c>
      <c r="D701" s="13">
        <v>0</v>
      </c>
      <c r="E701" s="13">
        <v>0</v>
      </c>
      <c r="F701" s="13">
        <v>0</v>
      </c>
      <c r="G701" s="13">
        <v>0</v>
      </c>
      <c r="H701" s="13">
        <v>0</v>
      </c>
      <c r="I701" s="13">
        <v>0</v>
      </c>
      <c r="J701" s="13">
        <v>0</v>
      </c>
      <c r="K701" s="13">
        <v>0</v>
      </c>
      <c r="L701" s="13">
        <v>0</v>
      </c>
      <c r="M701" s="13">
        <v>0</v>
      </c>
      <c r="N701" s="13">
        <v>0</v>
      </c>
      <c r="O701" s="13">
        <v>1</v>
      </c>
      <c r="P701" s="13">
        <v>1</v>
      </c>
      <c r="Q701" s="13">
        <v>0</v>
      </c>
      <c r="R701" s="13">
        <v>1</v>
      </c>
      <c r="S701" s="13">
        <v>0</v>
      </c>
      <c r="T701" s="13"/>
      <c r="U701" s="14">
        <v>0</v>
      </c>
      <c r="V701" s="27">
        <f>SUMPRODUCT('Linear Model'!B$2:T$2,TestSet!A701:S701)+'Linear Model'!U$2</f>
        <v>0.25444685353978069</v>
      </c>
      <c r="W701" s="1">
        <f>SUMPRODUCT('Logistic Regression'!B$2:T$2,TestSet!A701:S701)+'Logistic Regression'!U$2</f>
        <v>-1.6013876686600637</v>
      </c>
      <c r="X701" s="70">
        <f t="shared" si="10"/>
        <v>0.16778775837909776</v>
      </c>
    </row>
    <row r="702" spans="1:24">
      <c r="A702" s="13">
        <v>0</v>
      </c>
      <c r="B702" s="13">
        <v>0</v>
      </c>
      <c r="C702" s="13">
        <v>0</v>
      </c>
      <c r="D702" s="13">
        <v>0</v>
      </c>
      <c r="E702" s="13">
        <v>0</v>
      </c>
      <c r="F702" s="13">
        <v>1</v>
      </c>
      <c r="G702" s="13">
        <v>0</v>
      </c>
      <c r="H702" s="13">
        <v>0</v>
      </c>
      <c r="I702" s="13">
        <v>0</v>
      </c>
      <c r="J702" s="13">
        <v>0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  <c r="Q702" s="13">
        <v>0</v>
      </c>
      <c r="R702" s="13">
        <v>0</v>
      </c>
      <c r="S702" s="13">
        <v>0</v>
      </c>
      <c r="T702" s="13"/>
      <c r="U702" s="14">
        <v>0</v>
      </c>
      <c r="V702" s="27">
        <f>SUMPRODUCT('Linear Model'!B$2:T$2,TestSet!A702:S702)+'Linear Model'!U$2</f>
        <v>0.21014007656558431</v>
      </c>
      <c r="W702" s="1">
        <f>SUMPRODUCT('Logistic Regression'!B$2:T$2,TestSet!A702:S702)+'Logistic Regression'!U$2</f>
        <v>-2.5324423204572826</v>
      </c>
      <c r="X702" s="70">
        <f t="shared" si="10"/>
        <v>7.3614917155960913E-2</v>
      </c>
    </row>
    <row r="703" spans="1:24">
      <c r="A703" s="13">
        <v>0</v>
      </c>
      <c r="B703" s="13">
        <v>1</v>
      </c>
      <c r="C703" s="13">
        <v>0</v>
      </c>
      <c r="D703" s="13">
        <v>1</v>
      </c>
      <c r="E703" s="13">
        <v>0</v>
      </c>
      <c r="F703" s="13">
        <v>0</v>
      </c>
      <c r="G703" s="13">
        <v>0</v>
      </c>
      <c r="H703" s="13">
        <v>0</v>
      </c>
      <c r="I703" s="13">
        <v>0</v>
      </c>
      <c r="J703" s="13">
        <v>0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  <c r="S703" s="13">
        <v>0</v>
      </c>
      <c r="T703" s="13"/>
      <c r="U703" s="14">
        <v>0</v>
      </c>
      <c r="V703" s="27">
        <f>SUMPRODUCT('Linear Model'!B$2:T$2,TestSet!A703:S703)+'Linear Model'!U$2</f>
        <v>0.44410241005586282</v>
      </c>
      <c r="W703" s="1">
        <f>SUMPRODUCT('Logistic Regression'!B$2:T$2,TestSet!A703:S703)+'Logistic Regression'!U$2</f>
        <v>-0.34311298015331626</v>
      </c>
      <c r="X703" s="70">
        <f t="shared" si="10"/>
        <v>0.41505349570771527</v>
      </c>
    </row>
    <row r="704" spans="1:24">
      <c r="A704" s="13">
        <v>0</v>
      </c>
      <c r="B704" s="13">
        <v>0</v>
      </c>
      <c r="C704" s="13">
        <v>0</v>
      </c>
      <c r="D704" s="13">
        <v>0</v>
      </c>
      <c r="E704" s="13">
        <v>0</v>
      </c>
      <c r="F704" s="13">
        <v>0</v>
      </c>
      <c r="G704" s="13">
        <v>0</v>
      </c>
      <c r="H704" s="13">
        <v>0</v>
      </c>
      <c r="I704" s="13">
        <v>0</v>
      </c>
      <c r="J704" s="13">
        <v>0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0</v>
      </c>
      <c r="Q704" s="13">
        <v>0</v>
      </c>
      <c r="R704" s="13">
        <v>0</v>
      </c>
      <c r="S704" s="13">
        <v>0</v>
      </c>
      <c r="T704" s="13"/>
      <c r="U704" s="14">
        <v>0</v>
      </c>
      <c r="V704" s="27">
        <f>SUMPRODUCT('Linear Model'!B$2:T$2,TestSet!A704:S704)+'Linear Model'!U$2</f>
        <v>0.484221514164208</v>
      </c>
      <c r="W704" s="1">
        <f>SUMPRODUCT('Logistic Regression'!B$2:T$2,TestSet!A704:S704)+'Logistic Regression'!U$2</f>
        <v>-0.24158104631680161</v>
      </c>
      <c r="X704" s="70">
        <f t="shared" si="10"/>
        <v>0.43989676358403007</v>
      </c>
    </row>
    <row r="705" spans="1:24">
      <c r="A705" s="13">
        <v>1</v>
      </c>
      <c r="B705" s="13">
        <v>0</v>
      </c>
      <c r="C705" s="13">
        <v>0</v>
      </c>
      <c r="D705" s="13">
        <v>1</v>
      </c>
      <c r="E705" s="13">
        <v>0</v>
      </c>
      <c r="F705" s="13">
        <v>0</v>
      </c>
      <c r="G705" s="13">
        <v>0</v>
      </c>
      <c r="H705" s="13">
        <v>0</v>
      </c>
      <c r="I705" s="13">
        <v>0</v>
      </c>
      <c r="J705" s="13">
        <v>0</v>
      </c>
      <c r="K705" s="13">
        <v>0</v>
      </c>
      <c r="L705" s="13">
        <v>0</v>
      </c>
      <c r="M705" s="13">
        <v>0</v>
      </c>
      <c r="N705" s="13">
        <v>0</v>
      </c>
      <c r="O705" s="13">
        <v>0</v>
      </c>
      <c r="P705" s="13">
        <v>0</v>
      </c>
      <c r="Q705" s="13">
        <v>0</v>
      </c>
      <c r="R705" s="13">
        <v>0</v>
      </c>
      <c r="S705" s="13">
        <v>0</v>
      </c>
      <c r="T705" s="13"/>
      <c r="U705" s="14">
        <v>0</v>
      </c>
      <c r="V705" s="27">
        <f>SUMPRODUCT('Linear Model'!B$2:T$2,TestSet!A705:S705)+'Linear Model'!U$2</f>
        <v>0.37261321859529306</v>
      </c>
      <c r="W705" s="1">
        <f>SUMPRODUCT('Logistic Regression'!B$2:T$2,TestSet!A705:S705)+'Logistic Regression'!U$2</f>
        <v>-0.79578223738319198</v>
      </c>
      <c r="X705" s="70">
        <f t="shared" si="10"/>
        <v>0.31092846135341967</v>
      </c>
    </row>
    <row r="706" spans="1:24">
      <c r="A706" s="13">
        <v>1</v>
      </c>
      <c r="B706" s="13">
        <v>0</v>
      </c>
      <c r="C706" s="13">
        <v>0</v>
      </c>
      <c r="D706" s="13">
        <v>1</v>
      </c>
      <c r="E706" s="13">
        <v>0</v>
      </c>
      <c r="F706" s="13">
        <v>0</v>
      </c>
      <c r="G706" s="13">
        <v>0</v>
      </c>
      <c r="H706" s="13">
        <v>0</v>
      </c>
      <c r="I706" s="13">
        <v>0</v>
      </c>
      <c r="J706" s="13">
        <v>0</v>
      </c>
      <c r="K706" s="13">
        <v>0</v>
      </c>
      <c r="L706" s="13">
        <v>0</v>
      </c>
      <c r="M706" s="13">
        <v>0</v>
      </c>
      <c r="N706" s="13">
        <v>0</v>
      </c>
      <c r="O706" s="13">
        <v>1</v>
      </c>
      <c r="P706" s="13">
        <v>0</v>
      </c>
      <c r="Q706" s="13">
        <v>0</v>
      </c>
      <c r="R706" s="13">
        <v>0</v>
      </c>
      <c r="S706" s="13">
        <v>0</v>
      </c>
      <c r="T706" s="13"/>
      <c r="U706" s="14">
        <v>0</v>
      </c>
      <c r="V706" s="27">
        <f>SUMPRODUCT('Linear Model'!B$2:T$2,TestSet!A706:S706)+'Linear Model'!U$2</f>
        <v>0.21354009547521391</v>
      </c>
      <c r="W706" s="1">
        <f>SUMPRODUCT('Logistic Regression'!B$2:T$2,TestSet!A706:S706)+'Logistic Regression'!U$2</f>
        <v>-2.2410967343883827</v>
      </c>
      <c r="X706" s="70">
        <f t="shared" si="10"/>
        <v>9.6120213984638159E-2</v>
      </c>
    </row>
    <row r="707" spans="1:24">
      <c r="A707" s="13">
        <v>0</v>
      </c>
      <c r="B707" s="13">
        <v>1</v>
      </c>
      <c r="C707" s="13">
        <v>0</v>
      </c>
      <c r="D707" s="13">
        <v>0</v>
      </c>
      <c r="E707" s="13">
        <v>0</v>
      </c>
      <c r="F707" s="13">
        <v>0</v>
      </c>
      <c r="G707" s="13">
        <v>0</v>
      </c>
      <c r="H707" s="13">
        <v>0</v>
      </c>
      <c r="I707" s="13">
        <v>0</v>
      </c>
      <c r="J707" s="13">
        <v>0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0</v>
      </c>
      <c r="Q707" s="13">
        <v>0</v>
      </c>
      <c r="R707" s="13">
        <v>1</v>
      </c>
      <c r="S707" s="13">
        <v>0</v>
      </c>
      <c r="T707" s="13"/>
      <c r="U707" s="14">
        <v>0</v>
      </c>
      <c r="V707" s="27">
        <f>SUMPRODUCT('Linear Model'!B$2:T$2,TestSet!A707:S707)+'Linear Model'!U$2</f>
        <v>0.24994062859791288</v>
      </c>
      <c r="W707" s="1">
        <f>SUMPRODUCT('Logistic Regression'!B$2:T$2,TestSet!A707:S707)+'Logistic Regression'!U$2</f>
        <v>-1.9312247422451954</v>
      </c>
      <c r="X707" s="70">
        <f t="shared" ref="X707:X770" si="11">EXP(W707)/(1+EXP(W707))</f>
        <v>0.1266150816432049</v>
      </c>
    </row>
    <row r="708" spans="1:24">
      <c r="A708" s="13">
        <v>0</v>
      </c>
      <c r="B708" s="13">
        <v>0</v>
      </c>
      <c r="C708" s="13">
        <v>0</v>
      </c>
      <c r="D708" s="13">
        <v>0</v>
      </c>
      <c r="E708" s="13">
        <v>0</v>
      </c>
      <c r="F708" s="13">
        <v>0</v>
      </c>
      <c r="G708" s="13">
        <v>0</v>
      </c>
      <c r="H708" s="13">
        <v>0</v>
      </c>
      <c r="I708" s="13">
        <v>0</v>
      </c>
      <c r="J708" s="13">
        <v>0</v>
      </c>
      <c r="K708" s="13">
        <v>0</v>
      </c>
      <c r="L708" s="13">
        <v>0</v>
      </c>
      <c r="M708" s="13">
        <v>0</v>
      </c>
      <c r="N708" s="13">
        <v>0</v>
      </c>
      <c r="O708" s="13">
        <v>0</v>
      </c>
      <c r="P708" s="13">
        <v>0</v>
      </c>
      <c r="Q708" s="13">
        <v>1</v>
      </c>
      <c r="R708" s="13">
        <v>1</v>
      </c>
      <c r="S708" s="13">
        <v>0</v>
      </c>
      <c r="T708" s="13"/>
      <c r="U708" s="14">
        <v>0</v>
      </c>
      <c r="V708" s="27">
        <f>SUMPRODUCT('Linear Model'!B$2:T$2,TestSet!A708:S708)+'Linear Model'!U$2</f>
        <v>0.46454486445290677</v>
      </c>
      <c r="W708" s="1">
        <f>SUMPRODUCT('Logistic Regression'!B$2:T$2,TestSet!A708:S708)+'Logistic Regression'!U$2</f>
        <v>-0.41822192665020747</v>
      </c>
      <c r="X708" s="70">
        <f t="shared" si="11"/>
        <v>0.39694230566149952</v>
      </c>
    </row>
    <row r="709" spans="1:24">
      <c r="A709" s="13">
        <v>0</v>
      </c>
      <c r="B709" s="13">
        <v>0</v>
      </c>
      <c r="C709" s="13">
        <v>1</v>
      </c>
      <c r="D709" s="13">
        <v>0</v>
      </c>
      <c r="E709" s="13">
        <v>0</v>
      </c>
      <c r="F709" s="13">
        <v>0</v>
      </c>
      <c r="G709" s="13">
        <v>1</v>
      </c>
      <c r="H709" s="13">
        <v>0</v>
      </c>
      <c r="I709" s="13">
        <v>0</v>
      </c>
      <c r="J709" s="13">
        <v>0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/>
      <c r="U709" s="14">
        <v>0</v>
      </c>
      <c r="V709" s="27">
        <f>SUMPRODUCT('Linear Model'!B$2:T$2,TestSet!A709:S709)+'Linear Model'!U$2</f>
        <v>0.21822313477422706</v>
      </c>
      <c r="W709" s="1">
        <f>SUMPRODUCT('Logistic Regression'!B$2:T$2,TestSet!A709:S709)+'Logistic Regression'!U$2</f>
        <v>-2.4174135397273844</v>
      </c>
      <c r="X709" s="70">
        <f t="shared" si="11"/>
        <v>8.1854428914584748E-2</v>
      </c>
    </row>
    <row r="710" spans="1:24">
      <c r="A710" s="13">
        <v>1</v>
      </c>
      <c r="B710" s="13">
        <v>0</v>
      </c>
      <c r="C710" s="13">
        <v>0</v>
      </c>
      <c r="D710" s="13">
        <v>0</v>
      </c>
      <c r="E710" s="13">
        <v>0</v>
      </c>
      <c r="F710" s="13">
        <v>0</v>
      </c>
      <c r="G710" s="13">
        <v>0</v>
      </c>
      <c r="H710" s="13">
        <v>0</v>
      </c>
      <c r="I710" s="13">
        <v>0</v>
      </c>
      <c r="J710" s="13">
        <v>0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0</v>
      </c>
      <c r="Q710" s="13">
        <v>0</v>
      </c>
      <c r="R710" s="13">
        <v>0</v>
      </c>
      <c r="S710" s="13">
        <v>0</v>
      </c>
      <c r="T710" s="13"/>
      <c r="U710" s="14">
        <v>0</v>
      </c>
      <c r="V710" s="27">
        <f>SUMPRODUCT('Linear Model'!B$2:T$2,TestSet!A710:S710)+'Linear Model'!U$2</f>
        <v>0.38591085645119255</v>
      </c>
      <c r="W710" s="1">
        <f>SUMPRODUCT('Logistic Regression'!B$2:T$2,TestSet!A710:S710)+'Logistic Regression'!U$2</f>
        <v>-0.82098419947682633</v>
      </c>
      <c r="X710" s="70">
        <f t="shared" si="11"/>
        <v>0.3055547816078607</v>
      </c>
    </row>
    <row r="711" spans="1:24">
      <c r="A711" s="13">
        <v>1</v>
      </c>
      <c r="B711" s="13">
        <v>0</v>
      </c>
      <c r="C711" s="13">
        <v>0</v>
      </c>
      <c r="D711" s="13">
        <v>0</v>
      </c>
      <c r="E711" s="13">
        <v>0</v>
      </c>
      <c r="F711" s="13">
        <v>0</v>
      </c>
      <c r="G711" s="13">
        <v>0</v>
      </c>
      <c r="H711" s="13">
        <v>0</v>
      </c>
      <c r="I711" s="13">
        <v>0</v>
      </c>
      <c r="J711" s="13">
        <v>0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  <c r="T711" s="13"/>
      <c r="U711" s="14">
        <v>0</v>
      </c>
      <c r="V711" s="27">
        <f>SUMPRODUCT('Linear Model'!B$2:T$2,TestSet!A711:S711)+'Linear Model'!U$2</f>
        <v>0.38591085645119255</v>
      </c>
      <c r="W711" s="1">
        <f>SUMPRODUCT('Logistic Regression'!B$2:T$2,TestSet!A711:S711)+'Logistic Regression'!U$2</f>
        <v>-0.82098419947682633</v>
      </c>
      <c r="X711" s="70">
        <f t="shared" si="11"/>
        <v>0.3055547816078607</v>
      </c>
    </row>
    <row r="712" spans="1:24">
      <c r="A712" s="13">
        <v>0</v>
      </c>
      <c r="B712" s="13">
        <v>0</v>
      </c>
      <c r="C712" s="13">
        <v>1</v>
      </c>
      <c r="D712" s="13">
        <v>0</v>
      </c>
      <c r="E712" s="13">
        <v>0</v>
      </c>
      <c r="F712" s="13">
        <v>0</v>
      </c>
      <c r="G712" s="13">
        <v>1</v>
      </c>
      <c r="H712" s="13">
        <v>0</v>
      </c>
      <c r="I712" s="13">
        <v>0</v>
      </c>
      <c r="J712" s="13">
        <v>0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  <c r="Q712" s="13">
        <v>0</v>
      </c>
      <c r="R712" s="13">
        <v>0</v>
      </c>
      <c r="S712" s="13">
        <v>0</v>
      </c>
      <c r="T712" s="13"/>
      <c r="U712" s="14">
        <v>0</v>
      </c>
      <c r="V712" s="27">
        <f>SUMPRODUCT('Linear Model'!B$2:T$2,TestSet!A712:S712)+'Linear Model'!U$2</f>
        <v>0.21822313477422706</v>
      </c>
      <c r="W712" s="1">
        <f>SUMPRODUCT('Logistic Regression'!B$2:T$2,TestSet!A712:S712)+'Logistic Regression'!U$2</f>
        <v>-2.4174135397273844</v>
      </c>
      <c r="X712" s="70">
        <f t="shared" si="11"/>
        <v>8.1854428914584748E-2</v>
      </c>
    </row>
    <row r="713" spans="1:24">
      <c r="A713" s="13">
        <v>1</v>
      </c>
      <c r="B713" s="13">
        <v>0</v>
      </c>
      <c r="C713" s="13">
        <v>1</v>
      </c>
      <c r="D713" s="13">
        <v>0</v>
      </c>
      <c r="E713" s="13">
        <v>0</v>
      </c>
      <c r="F713" s="13">
        <v>0</v>
      </c>
      <c r="G713" s="13">
        <v>1</v>
      </c>
      <c r="H713" s="13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3">
        <v>0</v>
      </c>
      <c r="O713" s="13">
        <v>1</v>
      </c>
      <c r="P713" s="13">
        <v>0</v>
      </c>
      <c r="Q713" s="13">
        <v>0</v>
      </c>
      <c r="R713" s="13">
        <v>1</v>
      </c>
      <c r="S713" s="13">
        <v>0</v>
      </c>
      <c r="T713" s="13"/>
      <c r="U713" s="14">
        <v>0</v>
      </c>
      <c r="V713" s="27">
        <f>SUMPRODUCT('Linear Model'!B$2:T$2,TestSet!A713:S713)+'Linear Model'!U$2</f>
        <v>-0.24662006537271697</v>
      </c>
      <c r="W713" s="1">
        <f>SUMPRODUCT('Logistic Regression'!B$2:T$2,TestSet!A713:S713)+'Logistic Regression'!U$2</f>
        <v>-6.005040989890845</v>
      </c>
      <c r="X713" s="70">
        <f t="shared" si="11"/>
        <v>2.4602206403840517E-3</v>
      </c>
    </row>
    <row r="714" spans="1:24">
      <c r="A714" s="13">
        <v>0</v>
      </c>
      <c r="B714" s="13">
        <v>0</v>
      </c>
      <c r="C714" s="13">
        <v>0</v>
      </c>
      <c r="D714" s="13">
        <v>0</v>
      </c>
      <c r="E714" s="13">
        <v>0</v>
      </c>
      <c r="F714" s="13">
        <v>0</v>
      </c>
      <c r="G714" s="13">
        <v>0</v>
      </c>
      <c r="H714" s="13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3">
        <v>0</v>
      </c>
      <c r="O714" s="13">
        <v>1</v>
      </c>
      <c r="P714" s="13">
        <v>0</v>
      </c>
      <c r="Q714" s="13">
        <v>0</v>
      </c>
      <c r="R714" s="13">
        <v>0</v>
      </c>
      <c r="S714" s="13">
        <v>0</v>
      </c>
      <c r="T714" s="13"/>
      <c r="U714" s="14">
        <v>0</v>
      </c>
      <c r="V714" s="27">
        <f>SUMPRODUCT('Linear Model'!B$2:T$2,TestSet!A714:S714)+'Linear Model'!U$2</f>
        <v>0.32514839104412885</v>
      </c>
      <c r="W714" s="1">
        <f>SUMPRODUCT('Logistic Regression'!B$2:T$2,TestSet!A714:S714)+'Logistic Regression'!U$2</f>
        <v>-1.6868955433219921</v>
      </c>
      <c r="X714" s="70">
        <f t="shared" si="11"/>
        <v>0.15618454279959115</v>
      </c>
    </row>
    <row r="715" spans="1:24">
      <c r="A715" s="13">
        <v>1</v>
      </c>
      <c r="B715" s="13">
        <v>0</v>
      </c>
      <c r="C715" s="13">
        <v>0</v>
      </c>
      <c r="D715" s="13">
        <v>0</v>
      </c>
      <c r="E715" s="13">
        <v>0</v>
      </c>
      <c r="F715" s="13">
        <v>0</v>
      </c>
      <c r="G715" s="13">
        <v>0</v>
      </c>
      <c r="H715" s="13">
        <v>0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3">
        <v>1</v>
      </c>
      <c r="R715" s="13">
        <v>0</v>
      </c>
      <c r="S715" s="13">
        <v>1</v>
      </c>
      <c r="T715" s="13"/>
      <c r="U715" s="14">
        <v>0</v>
      </c>
      <c r="V715" s="27">
        <f>SUMPRODUCT('Linear Model'!B$2:T$2,TestSet!A715:S715)+'Linear Model'!U$2</f>
        <v>0.81360215684225379</v>
      </c>
      <c r="W715" s="1">
        <f>SUMPRODUCT('Logistic Regression'!B$2:T$2,TestSet!A715:S715)+'Logistic Regression'!U$2</f>
        <v>2.6438373700386335</v>
      </c>
      <c r="X715" s="70">
        <f t="shared" si="11"/>
        <v>0.93363014270929023</v>
      </c>
    </row>
    <row r="716" spans="1:24">
      <c r="A716" s="13">
        <v>0</v>
      </c>
      <c r="B716" s="13">
        <v>0</v>
      </c>
      <c r="C716" s="13">
        <v>1</v>
      </c>
      <c r="D716" s="13">
        <v>0</v>
      </c>
      <c r="E716" s="13">
        <v>0</v>
      </c>
      <c r="F716" s="13">
        <v>0</v>
      </c>
      <c r="G716" s="13">
        <v>1</v>
      </c>
      <c r="H716" s="13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0</v>
      </c>
      <c r="Q716" s="13">
        <v>0</v>
      </c>
      <c r="R716" s="13">
        <v>1</v>
      </c>
      <c r="S716" s="13">
        <v>0</v>
      </c>
      <c r="T716" s="13"/>
      <c r="U716" s="14">
        <v>0</v>
      </c>
      <c r="V716" s="27">
        <f>SUMPRODUCT('Linear Model'!B$2:T$2,TestSet!A716:S716)+'Linear Model'!U$2</f>
        <v>1.0763715460377687E-2</v>
      </c>
      <c r="W716" s="1">
        <f>SUMPRODUCT('Logistic Regression'!B$2:T$2,TestSet!A716:S716)+'Logistic Regression'!U$2</f>
        <v>-3.9803233397256292</v>
      </c>
      <c r="X716" s="70">
        <f t="shared" si="11"/>
        <v>1.8337069410563369E-2</v>
      </c>
    </row>
    <row r="717" spans="1:24">
      <c r="A717" s="13">
        <v>0</v>
      </c>
      <c r="B717" s="13">
        <v>1</v>
      </c>
      <c r="C717" s="13">
        <v>0</v>
      </c>
      <c r="D717" s="13">
        <v>0</v>
      </c>
      <c r="E717" s="13">
        <v>0</v>
      </c>
      <c r="F717" s="13">
        <v>0</v>
      </c>
      <c r="G717" s="13">
        <v>0</v>
      </c>
      <c r="H717" s="13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3">
        <v>0</v>
      </c>
      <c r="O717" s="13">
        <v>1</v>
      </c>
      <c r="P717" s="13">
        <v>0</v>
      </c>
      <c r="Q717" s="13">
        <v>0</v>
      </c>
      <c r="R717" s="13">
        <v>1</v>
      </c>
      <c r="S717" s="13">
        <v>0</v>
      </c>
      <c r="T717" s="13"/>
      <c r="U717" s="14">
        <v>0</v>
      </c>
      <c r="V717" s="27">
        <f>SUMPRODUCT('Linear Model'!B$2:T$2,TestSet!A717:S717)+'Linear Model'!U$2</f>
        <v>9.0867505477833732E-2</v>
      </c>
      <c r="W717" s="1">
        <f>SUMPRODUCT('Logistic Regression'!B$2:T$2,TestSet!A717:S717)+'Logistic Regression'!U$2</f>
        <v>-3.3765392392503859</v>
      </c>
      <c r="X717" s="70">
        <f t="shared" si="11"/>
        <v>3.3036771503908366E-2</v>
      </c>
    </row>
    <row r="718" spans="1:24">
      <c r="A718" s="13">
        <v>1</v>
      </c>
      <c r="B718" s="13">
        <v>0</v>
      </c>
      <c r="C718" s="13">
        <v>0</v>
      </c>
      <c r="D718" s="13">
        <v>0</v>
      </c>
      <c r="E718" s="13">
        <v>0</v>
      </c>
      <c r="F718" s="13">
        <v>0</v>
      </c>
      <c r="G718" s="13">
        <v>1</v>
      </c>
      <c r="H718" s="13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3">
        <v>0</v>
      </c>
      <c r="O718" s="13">
        <v>0</v>
      </c>
      <c r="P718" s="13">
        <v>0</v>
      </c>
      <c r="Q718" s="13">
        <v>0</v>
      </c>
      <c r="R718" s="13">
        <v>0</v>
      </c>
      <c r="S718" s="13">
        <v>0</v>
      </c>
      <c r="T718" s="13"/>
      <c r="U718" s="14">
        <v>0</v>
      </c>
      <c r="V718" s="27">
        <f>SUMPRODUCT('Linear Model'!B$2:T$2,TestSet!A718:S718)+'Linear Model'!U$2</f>
        <v>0.1478431801379797</v>
      </c>
      <c r="W718" s="1">
        <f>SUMPRODUCT('Logistic Regression'!B$2:T$2,TestSet!A718:S718)+'Logistic Regression'!U$2</f>
        <v>-2.8464887417903713</v>
      </c>
      <c r="X718" s="70">
        <f t="shared" si="11"/>
        <v>5.486310267299753E-2</v>
      </c>
    </row>
    <row r="719" spans="1:24">
      <c r="A719" s="13">
        <v>1</v>
      </c>
      <c r="B719" s="13">
        <v>0</v>
      </c>
      <c r="C719" s="13">
        <v>1</v>
      </c>
      <c r="D719" s="13">
        <v>0</v>
      </c>
      <c r="E719" s="13">
        <v>0</v>
      </c>
      <c r="F719" s="13">
        <v>1</v>
      </c>
      <c r="G719" s="13">
        <v>0</v>
      </c>
      <c r="H719" s="13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3">
        <v>1</v>
      </c>
      <c r="O719" s="13">
        <v>0</v>
      </c>
      <c r="P719" s="13">
        <v>0</v>
      </c>
      <c r="Q719" s="13">
        <v>0</v>
      </c>
      <c r="R719" s="13">
        <v>1</v>
      </c>
      <c r="S719" s="13">
        <v>0</v>
      </c>
      <c r="T719" s="13"/>
      <c r="U719" s="14">
        <v>0</v>
      </c>
      <c r="V719" s="27">
        <f>SUMPRODUCT('Linear Model'!B$2:T$2,TestSet!A719:S719)+'Linear Model'!U$2</f>
        <v>3.6972504517671534E-2</v>
      </c>
      <c r="W719" s="1">
        <f>SUMPRODUCT('Logistic Regression'!B$2:T$2,TestSet!A719:S719)+'Logistic Regression'!U$2</f>
        <v>-3.5130960099342796</v>
      </c>
      <c r="X719" s="70">
        <f t="shared" si="11"/>
        <v>2.8941897742238609E-2</v>
      </c>
    </row>
    <row r="720" spans="1:24">
      <c r="A720" s="13">
        <v>1</v>
      </c>
      <c r="B720" s="13">
        <v>0</v>
      </c>
      <c r="C720" s="13">
        <v>0</v>
      </c>
      <c r="D720" s="13">
        <v>1</v>
      </c>
      <c r="E720" s="13">
        <v>0</v>
      </c>
      <c r="F720" s="13">
        <v>0</v>
      </c>
      <c r="G720" s="13">
        <v>1</v>
      </c>
      <c r="H720" s="13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3">
        <v>0</v>
      </c>
      <c r="O720" s="13">
        <v>0</v>
      </c>
      <c r="P720" s="13">
        <v>0</v>
      </c>
      <c r="Q720" s="13">
        <v>0</v>
      </c>
      <c r="R720" s="13">
        <v>0</v>
      </c>
      <c r="S720" s="13">
        <v>0</v>
      </c>
      <c r="T720" s="13"/>
      <c r="U720" s="14">
        <v>0</v>
      </c>
      <c r="V720" s="27">
        <f>SUMPRODUCT('Linear Model'!B$2:T$2,TestSet!A720:S720)+'Linear Model'!U$2</f>
        <v>0.13454554228208027</v>
      </c>
      <c r="W720" s="1">
        <f>SUMPRODUCT('Logistic Regression'!B$2:T$2,TestSet!A720:S720)+'Logistic Regression'!U$2</f>
        <v>-2.8212867796967367</v>
      </c>
      <c r="X720" s="70">
        <f t="shared" si="11"/>
        <v>5.6184659310777332E-2</v>
      </c>
    </row>
    <row r="721" spans="1:24">
      <c r="A721" s="13">
        <v>0</v>
      </c>
      <c r="B721" s="13">
        <v>0</v>
      </c>
      <c r="C721" s="13">
        <v>0</v>
      </c>
      <c r="D721" s="13">
        <v>0</v>
      </c>
      <c r="E721" s="13">
        <v>0</v>
      </c>
      <c r="F721" s="13">
        <v>0</v>
      </c>
      <c r="G721" s="13">
        <v>0</v>
      </c>
      <c r="H721" s="13">
        <v>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3">
        <v>0</v>
      </c>
      <c r="O721" s="13">
        <v>0</v>
      </c>
      <c r="P721" s="13">
        <v>0</v>
      </c>
      <c r="Q721" s="13">
        <v>0</v>
      </c>
      <c r="R721" s="13">
        <v>0</v>
      </c>
      <c r="S721" s="13">
        <v>0</v>
      </c>
      <c r="T721" s="13"/>
      <c r="U721" s="14">
        <v>0</v>
      </c>
      <c r="V721" s="27">
        <f>SUMPRODUCT('Linear Model'!B$2:T$2,TestSet!A721:S721)+'Linear Model'!U$2</f>
        <v>0.484221514164208</v>
      </c>
      <c r="W721" s="1">
        <f>SUMPRODUCT('Logistic Regression'!B$2:T$2,TestSet!A721:S721)+'Logistic Regression'!U$2</f>
        <v>-0.24158104631680161</v>
      </c>
      <c r="X721" s="70">
        <f t="shared" si="11"/>
        <v>0.43989676358403007</v>
      </c>
    </row>
    <row r="722" spans="1:24">
      <c r="A722" s="13">
        <v>1</v>
      </c>
      <c r="B722" s="13">
        <v>0</v>
      </c>
      <c r="C722" s="13">
        <v>0</v>
      </c>
      <c r="D722" s="13">
        <v>0</v>
      </c>
      <c r="E722" s="13">
        <v>0</v>
      </c>
      <c r="F722" s="13">
        <v>0</v>
      </c>
      <c r="G722" s="13">
        <v>0</v>
      </c>
      <c r="H722" s="13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  <c r="Q722" s="13">
        <v>0</v>
      </c>
      <c r="R722" s="13">
        <v>0</v>
      </c>
      <c r="S722" s="13">
        <v>0</v>
      </c>
      <c r="T722" s="13"/>
      <c r="U722" s="14">
        <v>0</v>
      </c>
      <c r="V722" s="27">
        <f>SUMPRODUCT('Linear Model'!B$2:T$2,TestSet!A722:S722)+'Linear Model'!U$2</f>
        <v>0.38591085645119255</v>
      </c>
      <c r="W722" s="1">
        <f>SUMPRODUCT('Logistic Regression'!B$2:T$2,TestSet!A722:S722)+'Logistic Regression'!U$2</f>
        <v>-0.82098419947682633</v>
      </c>
      <c r="X722" s="70">
        <f t="shared" si="11"/>
        <v>0.3055547816078607</v>
      </c>
    </row>
    <row r="723" spans="1:24">
      <c r="A723" s="13">
        <v>0</v>
      </c>
      <c r="B723" s="13">
        <v>1</v>
      </c>
      <c r="C723" s="13">
        <v>0</v>
      </c>
      <c r="D723" s="13">
        <v>0</v>
      </c>
      <c r="E723" s="13">
        <v>0</v>
      </c>
      <c r="F723" s="13">
        <v>0</v>
      </c>
      <c r="G723" s="13">
        <v>0</v>
      </c>
      <c r="H723" s="13">
        <v>0</v>
      </c>
      <c r="I723" s="13">
        <v>0</v>
      </c>
      <c r="J723" s="13">
        <v>0</v>
      </c>
      <c r="K723" s="13">
        <v>1</v>
      </c>
      <c r="L723" s="13">
        <v>0</v>
      </c>
      <c r="M723" s="13">
        <v>0</v>
      </c>
      <c r="N723" s="13">
        <v>0</v>
      </c>
      <c r="O723" s="13">
        <v>0</v>
      </c>
      <c r="P723" s="13">
        <v>0</v>
      </c>
      <c r="Q723" s="13">
        <v>0</v>
      </c>
      <c r="R723" s="13">
        <v>1</v>
      </c>
      <c r="S723" s="13">
        <v>0</v>
      </c>
      <c r="T723" s="13"/>
      <c r="U723" s="14">
        <v>0</v>
      </c>
      <c r="V723" s="27">
        <f>SUMPRODUCT('Linear Model'!B$2:T$2,TestSet!A723:S723)+'Linear Model'!U$2</f>
        <v>0.44356701183753999</v>
      </c>
      <c r="W723" s="1">
        <f>SUMPRODUCT('Logistic Regression'!B$2:T$2,TestSet!A723:S723)+'Logistic Regression'!U$2</f>
        <v>-0.67684282089438241</v>
      </c>
      <c r="X723" s="70">
        <f t="shared" si="11"/>
        <v>0.33696631613321909</v>
      </c>
    </row>
    <row r="724" spans="1:24">
      <c r="A724" s="13">
        <v>0</v>
      </c>
      <c r="B724" s="13">
        <v>0</v>
      </c>
      <c r="C724" s="13">
        <v>0</v>
      </c>
      <c r="D724" s="13">
        <v>1</v>
      </c>
      <c r="E724" s="13">
        <v>0</v>
      </c>
      <c r="F724" s="13">
        <v>1</v>
      </c>
      <c r="G724" s="13">
        <v>1</v>
      </c>
      <c r="H724" s="13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3">
        <v>0</v>
      </c>
      <c r="O724" s="13">
        <v>0</v>
      </c>
      <c r="P724" s="13">
        <v>0</v>
      </c>
      <c r="Q724" s="13">
        <v>0</v>
      </c>
      <c r="R724" s="13">
        <v>0</v>
      </c>
      <c r="S724" s="13">
        <v>0</v>
      </c>
      <c r="T724" s="13"/>
      <c r="U724" s="14">
        <v>0</v>
      </c>
      <c r="V724" s="27">
        <f>SUMPRODUCT('Linear Model'!B$2:T$2,TestSet!A724:S724)+'Linear Model'!U$2</f>
        <v>-4.122523760352792E-2</v>
      </c>
      <c r="W724" s="1">
        <f>SUMPRODUCT('Logistic Regression'!B$2:T$2,TestSet!A724:S724)+'Logistic Regression'!U$2</f>
        <v>-4.5327449006771934</v>
      </c>
      <c r="X724" s="70">
        <f t="shared" si="11"/>
        <v>1.063676754894482E-2</v>
      </c>
    </row>
    <row r="725" spans="1:24">
      <c r="A725" s="13">
        <v>0</v>
      </c>
      <c r="B725" s="13">
        <v>0</v>
      </c>
      <c r="C725" s="13">
        <v>0</v>
      </c>
      <c r="D725" s="13">
        <v>0</v>
      </c>
      <c r="E725" s="13">
        <v>0</v>
      </c>
      <c r="F725" s="13">
        <v>1</v>
      </c>
      <c r="G725" s="13">
        <v>0</v>
      </c>
      <c r="H725" s="13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3">
        <v>0</v>
      </c>
      <c r="O725" s="13">
        <v>0</v>
      </c>
      <c r="P725" s="13">
        <v>0</v>
      </c>
      <c r="Q725" s="13">
        <v>0</v>
      </c>
      <c r="R725" s="13">
        <v>0</v>
      </c>
      <c r="S725" s="13">
        <v>0</v>
      </c>
      <c r="T725" s="13"/>
      <c r="U725" s="14">
        <v>0</v>
      </c>
      <c r="V725" s="27">
        <f>SUMPRODUCT('Linear Model'!B$2:T$2,TestSet!A725:S725)+'Linear Model'!U$2</f>
        <v>0.21014007656558431</v>
      </c>
      <c r="W725" s="1">
        <f>SUMPRODUCT('Logistic Regression'!B$2:T$2,TestSet!A725:S725)+'Logistic Regression'!U$2</f>
        <v>-2.5324423204572826</v>
      </c>
      <c r="X725" s="70">
        <f t="shared" si="11"/>
        <v>7.3614917155960913E-2</v>
      </c>
    </row>
    <row r="726" spans="1:24">
      <c r="A726" s="13">
        <v>0</v>
      </c>
      <c r="B726" s="13">
        <v>0</v>
      </c>
      <c r="C726" s="13">
        <v>0</v>
      </c>
      <c r="D726" s="13">
        <v>0</v>
      </c>
      <c r="E726" s="13">
        <v>0</v>
      </c>
      <c r="F726" s="13">
        <v>0</v>
      </c>
      <c r="G726" s="13">
        <v>1</v>
      </c>
      <c r="H726" s="13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3">
        <v>0</v>
      </c>
      <c r="Q726" s="13">
        <v>0</v>
      </c>
      <c r="R726" s="13">
        <v>0</v>
      </c>
      <c r="S726" s="13">
        <v>0</v>
      </c>
      <c r="T726" s="13"/>
      <c r="U726" s="14">
        <v>0</v>
      </c>
      <c r="V726" s="27">
        <f>SUMPRODUCT('Linear Model'!B$2:T$2,TestSet!A726:S726)+'Linear Model'!U$2</f>
        <v>0.24615383785099518</v>
      </c>
      <c r="W726" s="1">
        <f>SUMPRODUCT('Logistic Regression'!B$2:T$2,TestSet!A726:S726)+'Logistic Regression'!U$2</f>
        <v>-2.2670855886303465</v>
      </c>
      <c r="X726" s="70">
        <f t="shared" si="11"/>
        <v>9.388585172017451E-2</v>
      </c>
    </row>
    <row r="727" spans="1:24">
      <c r="A727" s="13">
        <v>0</v>
      </c>
      <c r="B727" s="13">
        <v>1</v>
      </c>
      <c r="C727" s="13">
        <v>1</v>
      </c>
      <c r="D727" s="13">
        <v>0</v>
      </c>
      <c r="E727" s="13">
        <v>0</v>
      </c>
      <c r="F727" s="13">
        <v>0</v>
      </c>
      <c r="G727" s="13">
        <v>0</v>
      </c>
      <c r="H727" s="13">
        <v>0</v>
      </c>
      <c r="I727" s="13">
        <v>0</v>
      </c>
      <c r="J727" s="13">
        <v>0</v>
      </c>
      <c r="K727" s="13">
        <v>0</v>
      </c>
      <c r="L727" s="13">
        <v>0</v>
      </c>
      <c r="M727" s="13">
        <v>0</v>
      </c>
      <c r="N727" s="13">
        <v>0</v>
      </c>
      <c r="O727" s="13">
        <v>0</v>
      </c>
      <c r="P727" s="13">
        <v>0</v>
      </c>
      <c r="Q727" s="13">
        <v>0</v>
      </c>
      <c r="R727" s="13">
        <v>0</v>
      </c>
      <c r="S727" s="13">
        <v>0</v>
      </c>
      <c r="T727" s="13"/>
      <c r="U727" s="14">
        <v>0</v>
      </c>
      <c r="V727" s="27">
        <f>SUMPRODUCT('Linear Model'!B$2:T$2,TestSet!A727:S727)+'Linear Model'!U$2</f>
        <v>0.4294693448349941</v>
      </c>
      <c r="W727" s="1">
        <f>SUMPRODUCT('Logistic Regression'!B$2:T$2,TestSet!A727:S727)+'Logistic Regression'!U$2</f>
        <v>-0.5186428933439885</v>
      </c>
      <c r="X727" s="70">
        <f t="shared" si="11"/>
        <v>0.37316962533031278</v>
      </c>
    </row>
    <row r="728" spans="1:24">
      <c r="A728" s="13">
        <v>1</v>
      </c>
      <c r="B728" s="13">
        <v>0</v>
      </c>
      <c r="C728" s="13">
        <v>1</v>
      </c>
      <c r="D728" s="13">
        <v>0</v>
      </c>
      <c r="E728" s="13">
        <v>0</v>
      </c>
      <c r="F728" s="13">
        <v>0</v>
      </c>
      <c r="G728" s="13">
        <v>0</v>
      </c>
      <c r="H728" s="13">
        <v>0</v>
      </c>
      <c r="I728" s="13">
        <v>0</v>
      </c>
      <c r="J728" s="13">
        <v>0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3">
        <v>0</v>
      </c>
      <c r="Q728" s="13">
        <v>0</v>
      </c>
      <c r="R728" s="13">
        <v>0</v>
      </c>
      <c r="S728" s="13">
        <v>0</v>
      </c>
      <c r="T728" s="13"/>
      <c r="U728" s="14">
        <v>0</v>
      </c>
      <c r="V728" s="27">
        <f>SUMPRODUCT('Linear Model'!B$2:T$2,TestSet!A728:S728)+'Linear Model'!U$2</f>
        <v>0.3579801533744244</v>
      </c>
      <c r="W728" s="1">
        <f>SUMPRODUCT('Logistic Regression'!B$2:T$2,TestSet!A728:S728)+'Logistic Regression'!U$2</f>
        <v>-0.97131215057386422</v>
      </c>
      <c r="X728" s="70">
        <f t="shared" si="11"/>
        <v>0.27461904003884419</v>
      </c>
    </row>
    <row r="729" spans="1:24">
      <c r="A729" s="13">
        <v>1</v>
      </c>
      <c r="B729" s="13">
        <v>0</v>
      </c>
      <c r="C729" s="13">
        <v>0</v>
      </c>
      <c r="D729" s="13">
        <v>0</v>
      </c>
      <c r="E729" s="13">
        <v>0</v>
      </c>
      <c r="F729" s="13">
        <v>0</v>
      </c>
      <c r="G729" s="13">
        <v>0</v>
      </c>
      <c r="H729" s="13">
        <v>0</v>
      </c>
      <c r="I729" s="13">
        <v>0</v>
      </c>
      <c r="J729" s="13">
        <v>0</v>
      </c>
      <c r="K729" s="13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0</v>
      </c>
      <c r="Q729" s="13">
        <v>0</v>
      </c>
      <c r="R729" s="13">
        <v>0</v>
      </c>
      <c r="S729" s="13">
        <v>0</v>
      </c>
      <c r="T729" s="13"/>
      <c r="U729" s="14">
        <v>0</v>
      </c>
      <c r="V729" s="27">
        <f>SUMPRODUCT('Linear Model'!B$2:T$2,TestSet!A729:S729)+'Linear Model'!U$2</f>
        <v>0.38591085645119255</v>
      </c>
      <c r="W729" s="1">
        <f>SUMPRODUCT('Logistic Regression'!B$2:T$2,TestSet!A729:S729)+'Logistic Regression'!U$2</f>
        <v>-0.82098419947682633</v>
      </c>
      <c r="X729" s="70">
        <f t="shared" si="11"/>
        <v>0.3055547816078607</v>
      </c>
    </row>
    <row r="730" spans="1:24">
      <c r="A730" s="13">
        <v>0</v>
      </c>
      <c r="B730" s="13">
        <v>0</v>
      </c>
      <c r="C730" s="13">
        <v>1</v>
      </c>
      <c r="D730" s="13">
        <v>0</v>
      </c>
      <c r="E730" s="13">
        <v>0</v>
      </c>
      <c r="F730" s="13">
        <v>0</v>
      </c>
      <c r="G730" s="13">
        <v>0</v>
      </c>
      <c r="H730" s="13">
        <v>0</v>
      </c>
      <c r="I730" s="13">
        <v>0</v>
      </c>
      <c r="J730" s="13">
        <v>0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  <c r="Q730" s="13">
        <v>0</v>
      </c>
      <c r="R730" s="13">
        <v>1</v>
      </c>
      <c r="S730" s="13">
        <v>0</v>
      </c>
      <c r="T730" s="13"/>
      <c r="U730" s="14">
        <v>0</v>
      </c>
      <c r="V730" s="27">
        <f>SUMPRODUCT('Linear Model'!B$2:T$2,TestSet!A730:S730)+'Linear Model'!U$2</f>
        <v>0.24883139177359048</v>
      </c>
      <c r="W730" s="1">
        <f>SUMPRODUCT('Logistic Regression'!B$2:T$2,TestSet!A730:S730)+'Logistic Regression'!U$2</f>
        <v>-1.9548187974120843</v>
      </c>
      <c r="X730" s="70">
        <f t="shared" si="11"/>
        <v>0.124028867313573</v>
      </c>
    </row>
    <row r="731" spans="1:24">
      <c r="A731" s="13">
        <v>0</v>
      </c>
      <c r="B731" s="13">
        <v>0</v>
      </c>
      <c r="C731" s="13">
        <v>0</v>
      </c>
      <c r="D731" s="13">
        <v>0</v>
      </c>
      <c r="E731" s="13">
        <v>0</v>
      </c>
      <c r="F731" s="13">
        <v>0</v>
      </c>
      <c r="G731" s="13">
        <v>0</v>
      </c>
      <c r="H731" s="13">
        <v>0</v>
      </c>
      <c r="I731" s="13">
        <v>0</v>
      </c>
      <c r="J731" s="13">
        <v>0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3">
        <v>0</v>
      </c>
      <c r="Q731" s="13">
        <v>1</v>
      </c>
      <c r="R731" s="13">
        <v>0</v>
      </c>
      <c r="S731" s="13">
        <v>0</v>
      </c>
      <c r="T731" s="13"/>
      <c r="U731" s="14">
        <v>0</v>
      </c>
      <c r="V731" s="27">
        <f>SUMPRODUCT('Linear Model'!B$2:T$2,TestSet!A731:S731)+'Linear Model'!U$2</f>
        <v>0.67200428376675614</v>
      </c>
      <c r="W731" s="1">
        <f>SUMPRODUCT('Logistic Regression'!B$2:T$2,TestSet!A731:S731)+'Logistic Regression'!U$2</f>
        <v>1.1446878733480375</v>
      </c>
      <c r="X731" s="70">
        <f t="shared" si="11"/>
        <v>0.75853929817652543</v>
      </c>
    </row>
    <row r="732" spans="1:24">
      <c r="A732" s="13">
        <v>0</v>
      </c>
      <c r="B732" s="13">
        <v>0</v>
      </c>
      <c r="C732" s="13">
        <v>0</v>
      </c>
      <c r="D732" s="13">
        <v>0</v>
      </c>
      <c r="E732" s="13">
        <v>0</v>
      </c>
      <c r="F732" s="13">
        <v>0</v>
      </c>
      <c r="G732" s="13">
        <v>1</v>
      </c>
      <c r="H732" s="13">
        <v>0</v>
      </c>
      <c r="I732" s="13">
        <v>0</v>
      </c>
      <c r="J732" s="13">
        <v>0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13">
        <v>0</v>
      </c>
      <c r="T732" s="13"/>
      <c r="U732" s="14">
        <v>0</v>
      </c>
      <c r="V732" s="27">
        <f>SUMPRODUCT('Linear Model'!B$2:T$2,TestSet!A732:S732)+'Linear Model'!U$2</f>
        <v>0.24615383785099518</v>
      </c>
      <c r="W732" s="1">
        <f>SUMPRODUCT('Logistic Regression'!B$2:T$2,TestSet!A732:S732)+'Logistic Regression'!U$2</f>
        <v>-2.2670855886303465</v>
      </c>
      <c r="X732" s="70">
        <f t="shared" si="11"/>
        <v>9.388585172017451E-2</v>
      </c>
    </row>
    <row r="733" spans="1:24">
      <c r="A733" s="13">
        <v>0</v>
      </c>
      <c r="B733" s="13">
        <v>0</v>
      </c>
      <c r="C733" s="13">
        <v>1</v>
      </c>
      <c r="D733" s="13">
        <v>0</v>
      </c>
      <c r="E733" s="13">
        <v>1</v>
      </c>
      <c r="F733" s="13">
        <v>1</v>
      </c>
      <c r="G733" s="13">
        <v>0</v>
      </c>
      <c r="H733" s="13">
        <v>0</v>
      </c>
      <c r="I733" s="13">
        <v>0</v>
      </c>
      <c r="J733" s="13">
        <v>0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0</v>
      </c>
      <c r="Q733" s="13">
        <v>0</v>
      </c>
      <c r="R733" s="13">
        <v>0</v>
      </c>
      <c r="S733" s="13">
        <v>0</v>
      </c>
      <c r="T733" s="13"/>
      <c r="U733" s="14">
        <v>0</v>
      </c>
      <c r="V733" s="27">
        <f>SUMPRODUCT('Linear Model'!B$2:T$2,TestSet!A733:S733)+'Linear Model'!U$2</f>
        <v>0.39860302452926577</v>
      </c>
      <c r="W733" s="1">
        <f>SUMPRODUCT('Logistic Regression'!B$2:T$2,TestSet!A733:S733)+'Logistic Regression'!U$2</f>
        <v>-0.31661783300951735</v>
      </c>
      <c r="X733" s="70">
        <f t="shared" si="11"/>
        <v>0.42150022827660333</v>
      </c>
    </row>
    <row r="734" spans="1:24">
      <c r="A734" s="13">
        <v>1</v>
      </c>
      <c r="B734" s="13">
        <v>0</v>
      </c>
      <c r="C734" s="13">
        <v>1</v>
      </c>
      <c r="D734" s="13">
        <v>0</v>
      </c>
      <c r="E734" s="13">
        <v>0</v>
      </c>
      <c r="F734" s="13">
        <v>1</v>
      </c>
      <c r="G734" s="13">
        <v>0</v>
      </c>
      <c r="H734" s="13">
        <v>0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  <c r="Q734" s="13">
        <v>0</v>
      </c>
      <c r="R734" s="13">
        <v>0</v>
      </c>
      <c r="S734" s="13">
        <v>0</v>
      </c>
      <c r="T734" s="13"/>
      <c r="U734" s="14">
        <v>0</v>
      </c>
      <c r="V734" s="27">
        <f>SUMPRODUCT('Linear Model'!B$2:T$2,TestSet!A734:S734)+'Linear Model'!U$2</f>
        <v>8.3898715775800714E-2</v>
      </c>
      <c r="W734" s="1">
        <f>SUMPRODUCT('Logistic Regression'!B$2:T$2,TestSet!A734:S734)+'Logistic Regression'!U$2</f>
        <v>-3.2621734247143452</v>
      </c>
      <c r="X734" s="70">
        <f t="shared" si="11"/>
        <v>3.6891907795608338E-2</v>
      </c>
    </row>
    <row r="735" spans="1:24">
      <c r="A735" s="13">
        <v>0</v>
      </c>
      <c r="B735" s="13">
        <v>1</v>
      </c>
      <c r="C735" s="13">
        <v>1</v>
      </c>
      <c r="D735" s="13">
        <v>0</v>
      </c>
      <c r="E735" s="13">
        <v>0</v>
      </c>
      <c r="F735" s="13">
        <v>1</v>
      </c>
      <c r="G735" s="13">
        <v>0</v>
      </c>
      <c r="H735" s="13">
        <v>0</v>
      </c>
      <c r="I735" s="13">
        <v>0</v>
      </c>
      <c r="J735" s="13">
        <v>0</v>
      </c>
      <c r="K735" s="13">
        <v>0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3">
        <v>0</v>
      </c>
      <c r="R735" s="13">
        <v>0</v>
      </c>
      <c r="S735" s="13">
        <v>0</v>
      </c>
      <c r="T735" s="13"/>
      <c r="U735" s="14">
        <v>0</v>
      </c>
      <c r="V735" s="27">
        <f>SUMPRODUCT('Linear Model'!B$2:T$2,TestSet!A735:S735)+'Linear Model'!U$2</f>
        <v>0.15538790723637042</v>
      </c>
      <c r="W735" s="1">
        <f>SUMPRODUCT('Logistic Regression'!B$2:T$2,TestSet!A735:S735)+'Logistic Regression'!U$2</f>
        <v>-2.8095041674844694</v>
      </c>
      <c r="X735" s="70">
        <f t="shared" si="11"/>
        <v>5.6812744184282858E-2</v>
      </c>
    </row>
    <row r="736" spans="1:24">
      <c r="A736" s="13">
        <v>0</v>
      </c>
      <c r="B736" s="13">
        <v>0</v>
      </c>
      <c r="C736" s="13">
        <v>0</v>
      </c>
      <c r="D736" s="13">
        <v>1</v>
      </c>
      <c r="E736" s="13">
        <v>0</v>
      </c>
      <c r="F736" s="13">
        <v>1</v>
      </c>
      <c r="G736" s="13">
        <v>1</v>
      </c>
      <c r="H736" s="13">
        <v>0</v>
      </c>
      <c r="I736" s="13">
        <v>0</v>
      </c>
      <c r="J736" s="13">
        <v>0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0</v>
      </c>
      <c r="Q736" s="13">
        <v>0</v>
      </c>
      <c r="R736" s="13">
        <v>0</v>
      </c>
      <c r="S736" s="13">
        <v>0</v>
      </c>
      <c r="T736" s="13"/>
      <c r="U736" s="14">
        <v>0</v>
      </c>
      <c r="V736" s="27">
        <f>SUMPRODUCT('Linear Model'!B$2:T$2,TestSet!A736:S736)+'Linear Model'!U$2</f>
        <v>-4.122523760352792E-2</v>
      </c>
      <c r="W736" s="1">
        <f>SUMPRODUCT('Logistic Regression'!B$2:T$2,TestSet!A736:S736)+'Logistic Regression'!U$2</f>
        <v>-4.5327449006771934</v>
      </c>
      <c r="X736" s="70">
        <f t="shared" si="11"/>
        <v>1.063676754894482E-2</v>
      </c>
    </row>
    <row r="737" spans="1:24">
      <c r="A737" s="13">
        <v>1</v>
      </c>
      <c r="B737" s="13">
        <v>0</v>
      </c>
      <c r="C737" s="13">
        <v>0</v>
      </c>
      <c r="D737" s="13">
        <v>1</v>
      </c>
      <c r="E737" s="13">
        <v>0</v>
      </c>
      <c r="F737" s="13">
        <v>1</v>
      </c>
      <c r="G737" s="13">
        <v>0</v>
      </c>
      <c r="H737" s="13">
        <v>0</v>
      </c>
      <c r="I737" s="13">
        <v>0</v>
      </c>
      <c r="J737" s="13">
        <v>0</v>
      </c>
      <c r="K737" s="13">
        <v>0</v>
      </c>
      <c r="L737" s="13">
        <v>0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1</v>
      </c>
      <c r="S737" s="13">
        <v>0</v>
      </c>
      <c r="T737" s="13"/>
      <c r="U737" s="14">
        <v>0</v>
      </c>
      <c r="V737" s="27">
        <f>SUMPRODUCT('Linear Model'!B$2:T$2,TestSet!A737:S737)+'Linear Model'!U$2</f>
        <v>-0.10892763831718</v>
      </c>
      <c r="W737" s="1">
        <f>SUMPRODUCT('Logistic Regression'!B$2:T$2,TestSet!A737:S737)+'Logistic Regression'!U$2</f>
        <v>-4.6495533115219185</v>
      </c>
      <c r="X737" s="70">
        <f t="shared" si="11"/>
        <v>9.4752350380708436E-3</v>
      </c>
    </row>
    <row r="738" spans="1:24">
      <c r="A738" s="13">
        <v>1</v>
      </c>
      <c r="B738" s="13">
        <v>0</v>
      </c>
      <c r="C738" s="13">
        <v>1</v>
      </c>
      <c r="D738" s="13">
        <v>0</v>
      </c>
      <c r="E738" s="13">
        <v>0</v>
      </c>
      <c r="F738" s="13">
        <v>0</v>
      </c>
      <c r="G738" s="13">
        <v>0</v>
      </c>
      <c r="H738" s="13">
        <v>0</v>
      </c>
      <c r="I738" s="13">
        <v>0</v>
      </c>
      <c r="J738" s="13">
        <v>0</v>
      </c>
      <c r="K738" s="13">
        <v>0</v>
      </c>
      <c r="L738" s="13">
        <v>0</v>
      </c>
      <c r="M738" s="13">
        <v>0</v>
      </c>
      <c r="N738" s="13">
        <v>0</v>
      </c>
      <c r="O738" s="13">
        <v>0</v>
      </c>
      <c r="P738" s="13">
        <v>0</v>
      </c>
      <c r="Q738" s="13">
        <v>0</v>
      </c>
      <c r="R738" s="13">
        <v>1</v>
      </c>
      <c r="S738" s="13">
        <v>0</v>
      </c>
      <c r="T738" s="13"/>
      <c r="U738" s="14">
        <v>0</v>
      </c>
      <c r="V738" s="27">
        <f>SUMPRODUCT('Linear Model'!B$2:T$2,TestSet!A738:S738)+'Linear Model'!U$2</f>
        <v>0.15052073406057503</v>
      </c>
      <c r="W738" s="1">
        <f>SUMPRODUCT('Logistic Regression'!B$2:T$2,TestSet!A738:S738)+'Logistic Regression'!U$2</f>
        <v>-2.5342219505721091</v>
      </c>
      <c r="X738" s="70">
        <f t="shared" si="11"/>
        <v>7.3493645979266969E-2</v>
      </c>
    </row>
    <row r="739" spans="1:24">
      <c r="A739" s="13">
        <v>1</v>
      </c>
      <c r="B739" s="13">
        <v>0</v>
      </c>
      <c r="C739" s="13">
        <v>1</v>
      </c>
      <c r="D739" s="13">
        <v>0</v>
      </c>
      <c r="E739" s="13">
        <v>0</v>
      </c>
      <c r="F739" s="13">
        <v>0</v>
      </c>
      <c r="G739" s="13">
        <v>0</v>
      </c>
      <c r="H739" s="13">
        <v>0</v>
      </c>
      <c r="I739" s="13">
        <v>0</v>
      </c>
      <c r="J739" s="13">
        <v>0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  <c r="T739" s="13"/>
      <c r="U739" s="14">
        <v>0</v>
      </c>
      <c r="V739" s="27">
        <f>SUMPRODUCT('Linear Model'!B$2:T$2,TestSet!A739:S739)+'Linear Model'!U$2</f>
        <v>0.3579801533744244</v>
      </c>
      <c r="W739" s="1">
        <f>SUMPRODUCT('Logistic Regression'!B$2:T$2,TestSet!A739:S739)+'Logistic Regression'!U$2</f>
        <v>-0.97131215057386422</v>
      </c>
      <c r="X739" s="70">
        <f t="shared" si="11"/>
        <v>0.27461904003884419</v>
      </c>
    </row>
    <row r="740" spans="1:24">
      <c r="A740" s="13">
        <v>0</v>
      </c>
      <c r="B740" s="13">
        <v>0</v>
      </c>
      <c r="C740" s="13">
        <v>0</v>
      </c>
      <c r="D740" s="13">
        <v>1</v>
      </c>
      <c r="E740" s="13">
        <v>0</v>
      </c>
      <c r="F740" s="13">
        <v>0</v>
      </c>
      <c r="G740" s="13">
        <v>0</v>
      </c>
      <c r="H740" s="13">
        <v>0</v>
      </c>
      <c r="I740" s="13">
        <v>0</v>
      </c>
      <c r="J740" s="13">
        <v>0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  <c r="Q740" s="13">
        <v>0</v>
      </c>
      <c r="R740" s="13">
        <v>0</v>
      </c>
      <c r="S740" s="13">
        <v>0</v>
      </c>
      <c r="T740" s="13"/>
      <c r="U740" s="14">
        <v>0</v>
      </c>
      <c r="V740" s="27">
        <f>SUMPRODUCT('Linear Model'!B$2:T$2,TestSet!A740:S740)+'Linear Model'!U$2</f>
        <v>0.47092387630830856</v>
      </c>
      <c r="W740" s="1">
        <f>SUMPRODUCT('Logistic Regression'!B$2:T$2,TestSet!A740:S740)+'Logistic Regression'!U$2</f>
        <v>-0.21637908422316726</v>
      </c>
      <c r="X740" s="70">
        <f t="shared" si="11"/>
        <v>0.44611530477663064</v>
      </c>
    </row>
    <row r="741" spans="1:24">
      <c r="A741" s="13">
        <v>0</v>
      </c>
      <c r="B741" s="13">
        <v>1</v>
      </c>
      <c r="C741" s="13">
        <v>0</v>
      </c>
      <c r="D741" s="13">
        <v>0</v>
      </c>
      <c r="E741" s="13">
        <v>0</v>
      </c>
      <c r="F741" s="13">
        <v>0</v>
      </c>
      <c r="G741" s="13">
        <v>0</v>
      </c>
      <c r="H741" s="13">
        <v>0</v>
      </c>
      <c r="I741" s="13">
        <v>0</v>
      </c>
      <c r="J741" s="13">
        <v>0</v>
      </c>
      <c r="K741" s="13">
        <v>0</v>
      </c>
      <c r="L741" s="13">
        <v>0</v>
      </c>
      <c r="M741" s="13">
        <v>0</v>
      </c>
      <c r="N741" s="13">
        <v>0</v>
      </c>
      <c r="O741" s="13">
        <v>1</v>
      </c>
      <c r="P741" s="13">
        <v>0</v>
      </c>
      <c r="Q741" s="13">
        <v>0</v>
      </c>
      <c r="R741" s="13">
        <v>0</v>
      </c>
      <c r="S741" s="13">
        <v>0</v>
      </c>
      <c r="T741" s="13"/>
      <c r="U741" s="14">
        <v>0</v>
      </c>
      <c r="V741" s="27">
        <f>SUMPRODUCT('Linear Model'!B$2:T$2,TestSet!A741:S741)+'Linear Model'!U$2</f>
        <v>0.2983269247916831</v>
      </c>
      <c r="W741" s="1">
        <f>SUMPRODUCT('Logistic Regression'!B$2:T$2,TestSet!A741:S741)+'Logistic Regression'!U$2</f>
        <v>-1.813629439252141</v>
      </c>
      <c r="X741" s="70">
        <f t="shared" si="11"/>
        <v>0.14020004703741104</v>
      </c>
    </row>
    <row r="742" spans="1:24">
      <c r="A742" s="13">
        <v>0</v>
      </c>
      <c r="B742" s="13">
        <v>0</v>
      </c>
      <c r="C742" s="13">
        <v>0</v>
      </c>
      <c r="D742" s="13">
        <v>0</v>
      </c>
      <c r="E742" s="13">
        <v>0</v>
      </c>
      <c r="F742" s="13">
        <v>0</v>
      </c>
      <c r="G742" s="13">
        <v>0</v>
      </c>
      <c r="H742" s="13">
        <v>0</v>
      </c>
      <c r="I742" s="13">
        <v>0</v>
      </c>
      <c r="J742" s="13">
        <v>0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/>
      <c r="U742" s="14">
        <v>0</v>
      </c>
      <c r="V742" s="27">
        <f>SUMPRODUCT('Linear Model'!B$2:T$2,TestSet!A742:S742)+'Linear Model'!U$2</f>
        <v>0.484221514164208</v>
      </c>
      <c r="W742" s="1">
        <f>SUMPRODUCT('Logistic Regression'!B$2:T$2,TestSet!A742:S742)+'Logistic Regression'!U$2</f>
        <v>-0.24158104631680161</v>
      </c>
      <c r="X742" s="70">
        <f t="shared" si="11"/>
        <v>0.43989676358403007</v>
      </c>
    </row>
    <row r="743" spans="1:24">
      <c r="A743" s="13">
        <v>0</v>
      </c>
      <c r="B743" s="13">
        <v>0</v>
      </c>
      <c r="C743" s="13">
        <v>1</v>
      </c>
      <c r="D743" s="13">
        <v>0</v>
      </c>
      <c r="E743" s="13">
        <v>0</v>
      </c>
      <c r="F743" s="13">
        <v>0</v>
      </c>
      <c r="G743" s="13">
        <v>0</v>
      </c>
      <c r="H743" s="13">
        <v>0</v>
      </c>
      <c r="I743" s="13">
        <v>0</v>
      </c>
      <c r="J743" s="13">
        <v>0</v>
      </c>
      <c r="K743" s="13">
        <v>0</v>
      </c>
      <c r="L743" s="13">
        <v>0</v>
      </c>
      <c r="M743" s="13">
        <v>0</v>
      </c>
      <c r="N743" s="13">
        <v>0</v>
      </c>
      <c r="O743" s="13">
        <v>0</v>
      </c>
      <c r="P743" s="13">
        <v>0</v>
      </c>
      <c r="Q743" s="13">
        <v>0</v>
      </c>
      <c r="R743" s="13">
        <v>0</v>
      </c>
      <c r="S743" s="13">
        <v>0</v>
      </c>
      <c r="T743" s="13"/>
      <c r="U743" s="14">
        <v>0</v>
      </c>
      <c r="V743" s="27">
        <f>SUMPRODUCT('Linear Model'!B$2:T$2,TestSet!A743:S743)+'Linear Model'!U$2</f>
        <v>0.45629081108743985</v>
      </c>
      <c r="W743" s="1">
        <f>SUMPRODUCT('Logistic Regression'!B$2:T$2,TestSet!A743:S743)+'Logistic Regression'!U$2</f>
        <v>-0.39190899741383955</v>
      </c>
      <c r="X743" s="70">
        <f t="shared" si="11"/>
        <v>0.40325783303081747</v>
      </c>
    </row>
    <row r="744" spans="1:24">
      <c r="A744" s="13">
        <v>1</v>
      </c>
      <c r="B744" s="13">
        <v>0</v>
      </c>
      <c r="C744" s="13">
        <v>0</v>
      </c>
      <c r="D744" s="13">
        <v>1</v>
      </c>
      <c r="E744" s="13">
        <v>0</v>
      </c>
      <c r="F744" s="13">
        <v>0</v>
      </c>
      <c r="G744" s="13">
        <v>0</v>
      </c>
      <c r="H744" s="13">
        <v>0</v>
      </c>
      <c r="I744" s="13">
        <v>0</v>
      </c>
      <c r="J744" s="13">
        <v>0</v>
      </c>
      <c r="K744" s="13">
        <v>0</v>
      </c>
      <c r="L744" s="13">
        <v>0</v>
      </c>
      <c r="M744" s="13">
        <v>0</v>
      </c>
      <c r="N744" s="13">
        <v>0</v>
      </c>
      <c r="O744" s="13">
        <v>0</v>
      </c>
      <c r="P744" s="13">
        <v>0</v>
      </c>
      <c r="Q744" s="13">
        <v>0</v>
      </c>
      <c r="R744" s="13">
        <v>0</v>
      </c>
      <c r="S744" s="13">
        <v>0</v>
      </c>
      <c r="T744" s="13"/>
      <c r="U744" s="14">
        <v>0</v>
      </c>
      <c r="V744" s="27">
        <f>SUMPRODUCT('Linear Model'!B$2:T$2,TestSet!A744:S744)+'Linear Model'!U$2</f>
        <v>0.37261321859529306</v>
      </c>
      <c r="W744" s="1">
        <f>SUMPRODUCT('Logistic Regression'!B$2:T$2,TestSet!A744:S744)+'Logistic Regression'!U$2</f>
        <v>-0.79578223738319198</v>
      </c>
      <c r="X744" s="70">
        <f t="shared" si="11"/>
        <v>0.31092846135341967</v>
      </c>
    </row>
    <row r="745" spans="1:24">
      <c r="A745" s="13">
        <v>0</v>
      </c>
      <c r="B745" s="13">
        <v>1</v>
      </c>
      <c r="C745" s="13">
        <v>0</v>
      </c>
      <c r="D745" s="13">
        <v>1</v>
      </c>
      <c r="E745" s="13">
        <v>0</v>
      </c>
      <c r="F745" s="13">
        <v>0</v>
      </c>
      <c r="G745" s="13">
        <v>1</v>
      </c>
      <c r="H745" s="13">
        <v>0</v>
      </c>
      <c r="I745" s="13">
        <v>0</v>
      </c>
      <c r="J745" s="13">
        <v>0</v>
      </c>
      <c r="K745" s="13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0</v>
      </c>
      <c r="Q745" s="13">
        <v>0</v>
      </c>
      <c r="R745" s="13">
        <v>0</v>
      </c>
      <c r="S745" s="13">
        <v>0</v>
      </c>
      <c r="T745" s="13"/>
      <c r="U745" s="14">
        <v>0</v>
      </c>
      <c r="V745" s="27">
        <f>SUMPRODUCT('Linear Model'!B$2:T$2,TestSet!A745:S745)+'Linear Model'!U$2</f>
        <v>0.20603473374264997</v>
      </c>
      <c r="W745" s="1">
        <f>SUMPRODUCT('Logistic Regression'!B$2:T$2,TestSet!A745:S745)+'Logistic Regression'!U$2</f>
        <v>-2.3686175224668613</v>
      </c>
      <c r="X745" s="70">
        <f t="shared" si="11"/>
        <v>8.5597284515855673E-2</v>
      </c>
    </row>
    <row r="746" spans="1:24">
      <c r="A746" s="13">
        <v>1</v>
      </c>
      <c r="B746" s="13">
        <v>0</v>
      </c>
      <c r="C746" s="13">
        <v>1</v>
      </c>
      <c r="D746" s="13">
        <v>0</v>
      </c>
      <c r="E746" s="13">
        <v>0</v>
      </c>
      <c r="F746" s="13">
        <v>0</v>
      </c>
      <c r="G746" s="13">
        <v>0</v>
      </c>
      <c r="H746" s="13">
        <v>0</v>
      </c>
      <c r="I746" s="13">
        <v>0</v>
      </c>
      <c r="J746" s="13">
        <v>0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  <c r="Q746" s="13">
        <v>0</v>
      </c>
      <c r="R746" s="13">
        <v>0</v>
      </c>
      <c r="S746" s="13">
        <v>0</v>
      </c>
      <c r="T746" s="13"/>
      <c r="U746" s="14">
        <v>0</v>
      </c>
      <c r="V746" s="27">
        <f>SUMPRODUCT('Linear Model'!B$2:T$2,TestSet!A746:S746)+'Linear Model'!U$2</f>
        <v>0.3579801533744244</v>
      </c>
      <c r="W746" s="1">
        <f>SUMPRODUCT('Logistic Regression'!B$2:T$2,TestSet!A746:S746)+'Logistic Regression'!U$2</f>
        <v>-0.97131215057386422</v>
      </c>
      <c r="X746" s="70">
        <f t="shared" si="11"/>
        <v>0.27461904003884419</v>
      </c>
    </row>
    <row r="747" spans="1:24">
      <c r="A747" s="13">
        <v>0</v>
      </c>
      <c r="B747" s="13">
        <v>0</v>
      </c>
      <c r="C747" s="13">
        <v>1</v>
      </c>
      <c r="D747" s="13">
        <v>0</v>
      </c>
      <c r="E747" s="13">
        <v>0</v>
      </c>
      <c r="F747" s="13">
        <v>0</v>
      </c>
      <c r="G747" s="13">
        <v>0</v>
      </c>
      <c r="H747" s="13">
        <v>0</v>
      </c>
      <c r="I747" s="13">
        <v>0</v>
      </c>
      <c r="J747" s="13">
        <v>0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0</v>
      </c>
      <c r="Q747" s="13">
        <v>0</v>
      </c>
      <c r="R747" s="13">
        <v>0</v>
      </c>
      <c r="S747" s="13">
        <v>0</v>
      </c>
      <c r="T747" s="13"/>
      <c r="U747" s="14">
        <v>0</v>
      </c>
      <c r="V747" s="27">
        <f>SUMPRODUCT('Linear Model'!B$2:T$2,TestSet!A747:S747)+'Linear Model'!U$2</f>
        <v>0.45629081108743985</v>
      </c>
      <c r="W747" s="1">
        <f>SUMPRODUCT('Logistic Regression'!B$2:T$2,TestSet!A747:S747)+'Logistic Regression'!U$2</f>
        <v>-0.39190899741383955</v>
      </c>
      <c r="X747" s="70">
        <f t="shared" si="11"/>
        <v>0.40325783303081747</v>
      </c>
    </row>
    <row r="748" spans="1:24">
      <c r="A748" s="13">
        <v>0</v>
      </c>
      <c r="B748" s="13">
        <v>1</v>
      </c>
      <c r="C748" s="13">
        <v>1</v>
      </c>
      <c r="D748" s="13">
        <v>0</v>
      </c>
      <c r="E748" s="13">
        <v>0</v>
      </c>
      <c r="F748" s="13">
        <v>0</v>
      </c>
      <c r="G748" s="13">
        <v>0</v>
      </c>
      <c r="H748" s="13">
        <v>0</v>
      </c>
      <c r="I748" s="13">
        <v>0</v>
      </c>
      <c r="J748" s="13">
        <v>0</v>
      </c>
      <c r="K748" s="13">
        <v>0</v>
      </c>
      <c r="L748" s="13">
        <v>0</v>
      </c>
      <c r="M748" s="13">
        <v>0</v>
      </c>
      <c r="N748" s="13">
        <v>0</v>
      </c>
      <c r="O748" s="13">
        <v>0</v>
      </c>
      <c r="P748" s="13">
        <v>0</v>
      </c>
      <c r="Q748" s="13">
        <v>0</v>
      </c>
      <c r="R748" s="13">
        <v>0</v>
      </c>
      <c r="S748" s="13">
        <v>0</v>
      </c>
      <c r="T748" s="13"/>
      <c r="U748" s="14">
        <v>0</v>
      </c>
      <c r="V748" s="27">
        <f>SUMPRODUCT('Linear Model'!B$2:T$2,TestSet!A748:S748)+'Linear Model'!U$2</f>
        <v>0.4294693448349941</v>
      </c>
      <c r="W748" s="1">
        <f>SUMPRODUCT('Logistic Regression'!B$2:T$2,TestSet!A748:S748)+'Logistic Regression'!U$2</f>
        <v>-0.5186428933439885</v>
      </c>
      <c r="X748" s="70">
        <f t="shared" si="11"/>
        <v>0.37316962533031278</v>
      </c>
    </row>
    <row r="749" spans="1:24">
      <c r="A749" s="13">
        <v>1</v>
      </c>
      <c r="B749" s="13">
        <v>0</v>
      </c>
      <c r="C749" s="13">
        <v>0</v>
      </c>
      <c r="D749" s="13">
        <v>0</v>
      </c>
      <c r="E749" s="13">
        <v>0</v>
      </c>
      <c r="F749" s="13">
        <v>0</v>
      </c>
      <c r="G749" s="13">
        <v>0</v>
      </c>
      <c r="H749" s="13">
        <v>0</v>
      </c>
      <c r="I749" s="13">
        <v>0</v>
      </c>
      <c r="J749" s="13">
        <v>0</v>
      </c>
      <c r="K749" s="13">
        <v>0</v>
      </c>
      <c r="L749" s="13">
        <v>0</v>
      </c>
      <c r="M749" s="13">
        <v>0</v>
      </c>
      <c r="N749" s="13">
        <v>0</v>
      </c>
      <c r="O749" s="13">
        <v>0</v>
      </c>
      <c r="P749" s="13">
        <v>0</v>
      </c>
      <c r="Q749" s="13">
        <v>0</v>
      </c>
      <c r="R749" s="13">
        <v>0</v>
      </c>
      <c r="S749" s="13">
        <v>0</v>
      </c>
      <c r="T749" s="13"/>
      <c r="U749" s="14">
        <v>0</v>
      </c>
      <c r="V749" s="27">
        <f>SUMPRODUCT('Linear Model'!B$2:T$2,TestSet!A749:S749)+'Linear Model'!U$2</f>
        <v>0.38591085645119255</v>
      </c>
      <c r="W749" s="1">
        <f>SUMPRODUCT('Logistic Regression'!B$2:T$2,TestSet!A749:S749)+'Logistic Regression'!U$2</f>
        <v>-0.82098419947682633</v>
      </c>
      <c r="X749" s="70">
        <f t="shared" si="11"/>
        <v>0.3055547816078607</v>
      </c>
    </row>
    <row r="750" spans="1:24">
      <c r="A750" s="13">
        <v>0</v>
      </c>
      <c r="B750" s="13">
        <v>0</v>
      </c>
      <c r="C750" s="13">
        <v>1</v>
      </c>
      <c r="D750" s="13">
        <v>0</v>
      </c>
      <c r="E750" s="13">
        <v>0</v>
      </c>
      <c r="F750" s="13">
        <v>0</v>
      </c>
      <c r="G750" s="13">
        <v>0</v>
      </c>
      <c r="H750" s="13">
        <v>0</v>
      </c>
      <c r="I750" s="13">
        <v>0</v>
      </c>
      <c r="J750" s="13">
        <v>0</v>
      </c>
      <c r="K750" s="13">
        <v>0</v>
      </c>
      <c r="L750" s="13">
        <v>0</v>
      </c>
      <c r="M750" s="13">
        <v>0</v>
      </c>
      <c r="N750" s="13">
        <v>0</v>
      </c>
      <c r="O750" s="13">
        <v>0</v>
      </c>
      <c r="P750" s="13">
        <v>0</v>
      </c>
      <c r="Q750" s="13">
        <v>0</v>
      </c>
      <c r="R750" s="13">
        <v>0</v>
      </c>
      <c r="S750" s="13">
        <v>0</v>
      </c>
      <c r="T750" s="13"/>
      <c r="U750" s="14">
        <v>0</v>
      </c>
      <c r="V750" s="27">
        <f>SUMPRODUCT('Linear Model'!B$2:T$2,TestSet!A750:S750)+'Linear Model'!U$2</f>
        <v>0.45629081108743985</v>
      </c>
      <c r="W750" s="1">
        <f>SUMPRODUCT('Logistic Regression'!B$2:T$2,TestSet!A750:S750)+'Logistic Regression'!U$2</f>
        <v>-0.39190899741383955</v>
      </c>
      <c r="X750" s="70">
        <f t="shared" si="11"/>
        <v>0.40325783303081747</v>
      </c>
    </row>
    <row r="751" spans="1:24">
      <c r="A751" s="13">
        <v>0</v>
      </c>
      <c r="B751" s="13">
        <v>0</v>
      </c>
      <c r="C751" s="13">
        <v>0</v>
      </c>
      <c r="D751" s="13">
        <v>1</v>
      </c>
      <c r="E751" s="13">
        <v>0</v>
      </c>
      <c r="F751" s="13">
        <v>0</v>
      </c>
      <c r="G751" s="13">
        <v>0</v>
      </c>
      <c r="H751" s="13">
        <v>0</v>
      </c>
      <c r="I751" s="13">
        <v>0</v>
      </c>
      <c r="J751" s="13">
        <v>0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0</v>
      </c>
      <c r="Q751" s="13">
        <v>0</v>
      </c>
      <c r="R751" s="13">
        <v>1</v>
      </c>
      <c r="S751" s="13">
        <v>0</v>
      </c>
      <c r="T751" s="13"/>
      <c r="U751" s="14">
        <v>0</v>
      </c>
      <c r="V751" s="27">
        <f>SUMPRODUCT('Linear Model'!B$2:T$2,TestSet!A751:S751)+'Linear Model'!U$2</f>
        <v>0.2634644569944592</v>
      </c>
      <c r="W751" s="1">
        <f>SUMPRODUCT('Logistic Regression'!B$2:T$2,TestSet!A751:S751)+'Logistic Regression'!U$2</f>
        <v>-1.7792888842214121</v>
      </c>
      <c r="X751" s="70">
        <f t="shared" si="11"/>
        <v>0.14439096469398841</v>
      </c>
    </row>
    <row r="752" spans="1:24">
      <c r="A752" s="13">
        <v>1</v>
      </c>
      <c r="B752" s="13">
        <v>0</v>
      </c>
      <c r="C752" s="13">
        <v>1</v>
      </c>
      <c r="D752" s="13">
        <v>0</v>
      </c>
      <c r="E752" s="13">
        <v>0</v>
      </c>
      <c r="F752" s="13">
        <v>0</v>
      </c>
      <c r="G752" s="13">
        <v>1</v>
      </c>
      <c r="H752" s="13">
        <v>0</v>
      </c>
      <c r="I752" s="13">
        <v>0</v>
      </c>
      <c r="J752" s="13">
        <v>0</v>
      </c>
      <c r="K752" s="13">
        <v>0</v>
      </c>
      <c r="L752" s="13">
        <v>0</v>
      </c>
      <c r="M752" s="13">
        <v>0</v>
      </c>
      <c r="N752" s="13">
        <v>0</v>
      </c>
      <c r="O752" s="13">
        <v>0</v>
      </c>
      <c r="P752" s="13">
        <v>0</v>
      </c>
      <c r="Q752" s="13">
        <v>1</v>
      </c>
      <c r="R752" s="13">
        <v>0</v>
      </c>
      <c r="S752" s="13">
        <v>0</v>
      </c>
      <c r="T752" s="13"/>
      <c r="U752" s="14">
        <v>0</v>
      </c>
      <c r="V752" s="27">
        <f>SUMPRODUCT('Linear Model'!B$2:T$2,TestSet!A752:S752)+'Linear Model'!U$2</f>
        <v>0.30769524666375969</v>
      </c>
      <c r="W752" s="1">
        <f>SUMPRODUCT('Logistic Regression'!B$2:T$2,TestSet!A752:S752)+'Logistic Regression'!U$2</f>
        <v>-1.6105477732225701</v>
      </c>
      <c r="X752" s="70">
        <f t="shared" si="11"/>
        <v>0.16651257635701619</v>
      </c>
    </row>
    <row r="753" spans="1:24">
      <c r="A753" s="13">
        <v>0</v>
      </c>
      <c r="B753" s="13">
        <v>0</v>
      </c>
      <c r="C753" s="13">
        <v>0</v>
      </c>
      <c r="D753" s="13">
        <v>1</v>
      </c>
      <c r="E753" s="13">
        <v>0</v>
      </c>
      <c r="F753" s="13">
        <v>0</v>
      </c>
      <c r="G753" s="13">
        <v>1</v>
      </c>
      <c r="H753" s="13">
        <v>0</v>
      </c>
      <c r="I753" s="13">
        <v>0</v>
      </c>
      <c r="J753" s="13">
        <v>0</v>
      </c>
      <c r="K753" s="13">
        <v>0</v>
      </c>
      <c r="L753" s="13">
        <v>0</v>
      </c>
      <c r="M753" s="13">
        <v>0</v>
      </c>
      <c r="N753" s="13">
        <v>0</v>
      </c>
      <c r="O753" s="13">
        <v>0</v>
      </c>
      <c r="P753" s="13">
        <v>0</v>
      </c>
      <c r="Q753" s="13">
        <v>0</v>
      </c>
      <c r="R753" s="13">
        <v>0</v>
      </c>
      <c r="S753" s="13">
        <v>0</v>
      </c>
      <c r="T753" s="13"/>
      <c r="U753" s="14">
        <v>0</v>
      </c>
      <c r="V753" s="27">
        <f>SUMPRODUCT('Linear Model'!B$2:T$2,TestSet!A753:S753)+'Linear Model'!U$2</f>
        <v>0.23285619999509571</v>
      </c>
      <c r="W753" s="1">
        <f>SUMPRODUCT('Logistic Regression'!B$2:T$2,TestSet!A753:S753)+'Logistic Regression'!U$2</f>
        <v>-2.2418836265367124</v>
      </c>
      <c r="X753" s="70">
        <f t="shared" si="11"/>
        <v>9.6051869638724863E-2</v>
      </c>
    </row>
    <row r="754" spans="1:24">
      <c r="A754" s="13">
        <v>1</v>
      </c>
      <c r="B754" s="13">
        <v>0</v>
      </c>
      <c r="C754" s="13">
        <v>1</v>
      </c>
      <c r="D754" s="13">
        <v>0</v>
      </c>
      <c r="E754" s="13">
        <v>0</v>
      </c>
      <c r="F754" s="13">
        <v>0</v>
      </c>
      <c r="G754" s="13">
        <v>0</v>
      </c>
      <c r="H754" s="13">
        <v>0</v>
      </c>
      <c r="I754" s="13">
        <v>0</v>
      </c>
      <c r="J754" s="13">
        <v>0</v>
      </c>
      <c r="K754" s="13">
        <v>0</v>
      </c>
      <c r="L754" s="13">
        <v>0</v>
      </c>
      <c r="M754" s="13">
        <v>0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13">
        <v>0</v>
      </c>
      <c r="T754" s="13"/>
      <c r="U754" s="14">
        <v>0</v>
      </c>
      <c r="V754" s="27">
        <f>SUMPRODUCT('Linear Model'!B$2:T$2,TestSet!A754:S754)+'Linear Model'!U$2</f>
        <v>0.3579801533744244</v>
      </c>
      <c r="W754" s="1">
        <f>SUMPRODUCT('Logistic Regression'!B$2:T$2,TestSet!A754:S754)+'Logistic Regression'!U$2</f>
        <v>-0.97131215057386422</v>
      </c>
      <c r="X754" s="70">
        <f t="shared" si="11"/>
        <v>0.27461904003884419</v>
      </c>
    </row>
    <row r="755" spans="1:24">
      <c r="A755" s="13">
        <v>1</v>
      </c>
      <c r="B755" s="13">
        <v>0</v>
      </c>
      <c r="C755" s="13">
        <v>1</v>
      </c>
      <c r="D755" s="13">
        <v>0</v>
      </c>
      <c r="E755" s="13">
        <v>0</v>
      </c>
      <c r="F755" s="13">
        <v>0</v>
      </c>
      <c r="G755" s="13">
        <v>0</v>
      </c>
      <c r="H755" s="13">
        <v>0</v>
      </c>
      <c r="I755" s="13">
        <v>0</v>
      </c>
      <c r="J755" s="13">
        <v>0</v>
      </c>
      <c r="K755" s="13">
        <v>0</v>
      </c>
      <c r="L755" s="13">
        <v>0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/>
      <c r="U755" s="14">
        <v>0</v>
      </c>
      <c r="V755" s="27">
        <f>SUMPRODUCT('Linear Model'!B$2:T$2,TestSet!A755:S755)+'Linear Model'!U$2</f>
        <v>0.3579801533744244</v>
      </c>
      <c r="W755" s="1">
        <f>SUMPRODUCT('Logistic Regression'!B$2:T$2,TestSet!A755:S755)+'Logistic Regression'!U$2</f>
        <v>-0.97131215057386422</v>
      </c>
      <c r="X755" s="70">
        <f t="shared" si="11"/>
        <v>0.27461904003884419</v>
      </c>
    </row>
    <row r="756" spans="1:24">
      <c r="A756" s="13">
        <v>0</v>
      </c>
      <c r="B756" s="13">
        <v>0</v>
      </c>
      <c r="C756" s="13">
        <v>1</v>
      </c>
      <c r="D756" s="13">
        <v>0</v>
      </c>
      <c r="E756" s="13">
        <v>0</v>
      </c>
      <c r="F756" s="13">
        <v>0</v>
      </c>
      <c r="G756" s="13">
        <v>0</v>
      </c>
      <c r="H756" s="13">
        <v>0</v>
      </c>
      <c r="I756" s="13">
        <v>0</v>
      </c>
      <c r="J756" s="13">
        <v>0</v>
      </c>
      <c r="K756" s="13">
        <v>0</v>
      </c>
      <c r="L756" s="13">
        <v>0</v>
      </c>
      <c r="M756" s="13">
        <v>0</v>
      </c>
      <c r="N756" s="13">
        <v>0</v>
      </c>
      <c r="O756" s="13">
        <v>1</v>
      </c>
      <c r="P756" s="13">
        <v>0</v>
      </c>
      <c r="Q756" s="13">
        <v>0</v>
      </c>
      <c r="R756" s="13">
        <v>0</v>
      </c>
      <c r="S756" s="13">
        <v>0</v>
      </c>
      <c r="T756" s="13"/>
      <c r="U756" s="14">
        <v>0</v>
      </c>
      <c r="V756" s="27">
        <f>SUMPRODUCT('Linear Model'!B$2:T$2,TestSet!A756:S756)+'Linear Model'!U$2</f>
        <v>0.2972176879673607</v>
      </c>
      <c r="W756" s="1">
        <f>SUMPRODUCT('Logistic Regression'!B$2:T$2,TestSet!A756:S756)+'Logistic Regression'!U$2</f>
        <v>-1.83722349441903</v>
      </c>
      <c r="X756" s="70">
        <f t="shared" si="11"/>
        <v>0.13737999602502232</v>
      </c>
    </row>
    <row r="757" spans="1:24">
      <c r="A757" s="13">
        <v>1</v>
      </c>
      <c r="B757" s="13">
        <v>0</v>
      </c>
      <c r="C757" s="13">
        <v>0</v>
      </c>
      <c r="D757" s="13">
        <v>1</v>
      </c>
      <c r="E757" s="13">
        <v>0</v>
      </c>
      <c r="F757" s="13">
        <v>0</v>
      </c>
      <c r="G757" s="13">
        <v>0</v>
      </c>
      <c r="H757" s="13">
        <v>0</v>
      </c>
      <c r="I757" s="13">
        <v>0</v>
      </c>
      <c r="J757" s="13">
        <v>0</v>
      </c>
      <c r="K757" s="13">
        <v>0</v>
      </c>
      <c r="L757" s="13">
        <v>0</v>
      </c>
      <c r="M757" s="13">
        <v>0</v>
      </c>
      <c r="N757" s="13">
        <v>0</v>
      </c>
      <c r="O757" s="13">
        <v>0</v>
      </c>
      <c r="P757" s="13">
        <v>0</v>
      </c>
      <c r="Q757" s="13">
        <v>0</v>
      </c>
      <c r="R757" s="13">
        <v>0</v>
      </c>
      <c r="S757" s="13">
        <v>0</v>
      </c>
      <c r="T757" s="13"/>
      <c r="U757" s="14">
        <v>0</v>
      </c>
      <c r="V757" s="27">
        <f>SUMPRODUCT('Linear Model'!B$2:T$2,TestSet!A757:S757)+'Linear Model'!U$2</f>
        <v>0.37261321859529306</v>
      </c>
      <c r="W757" s="1">
        <f>SUMPRODUCT('Logistic Regression'!B$2:T$2,TestSet!A757:S757)+'Logistic Regression'!U$2</f>
        <v>-0.79578223738319198</v>
      </c>
      <c r="X757" s="70">
        <f t="shared" si="11"/>
        <v>0.31092846135341967</v>
      </c>
    </row>
    <row r="758" spans="1:24">
      <c r="A758" s="13">
        <v>0</v>
      </c>
      <c r="B758" s="13">
        <v>1</v>
      </c>
      <c r="C758" s="13">
        <v>1</v>
      </c>
      <c r="D758" s="13">
        <v>0</v>
      </c>
      <c r="E758" s="13">
        <v>0</v>
      </c>
      <c r="F758" s="13">
        <v>0</v>
      </c>
      <c r="G758" s="13">
        <v>0</v>
      </c>
      <c r="H758" s="13">
        <v>0</v>
      </c>
      <c r="I758" s="13">
        <v>0</v>
      </c>
      <c r="J758" s="13">
        <v>0</v>
      </c>
      <c r="K758" s="13">
        <v>0</v>
      </c>
      <c r="L758" s="13">
        <v>0</v>
      </c>
      <c r="M758" s="13">
        <v>0</v>
      </c>
      <c r="N758" s="13">
        <v>0</v>
      </c>
      <c r="O758" s="13">
        <v>1</v>
      </c>
      <c r="P758" s="13">
        <v>0</v>
      </c>
      <c r="Q758" s="13">
        <v>0</v>
      </c>
      <c r="R758" s="13">
        <v>0</v>
      </c>
      <c r="S758" s="13">
        <v>0</v>
      </c>
      <c r="T758" s="13"/>
      <c r="U758" s="14">
        <v>0</v>
      </c>
      <c r="V758" s="27">
        <f>SUMPRODUCT('Linear Model'!B$2:T$2,TestSet!A758:S758)+'Linear Model'!U$2</f>
        <v>0.27039622171491495</v>
      </c>
      <c r="W758" s="1">
        <f>SUMPRODUCT('Logistic Regression'!B$2:T$2,TestSet!A758:S758)+'Logistic Regression'!U$2</f>
        <v>-1.9639573903491789</v>
      </c>
      <c r="X758" s="70">
        <f t="shared" si="11"/>
        <v>0.12303940494698924</v>
      </c>
    </row>
    <row r="759" spans="1:24">
      <c r="A759" s="13">
        <v>0</v>
      </c>
      <c r="B759" s="13">
        <v>1</v>
      </c>
      <c r="C759" s="13">
        <v>1</v>
      </c>
      <c r="D759" s="13">
        <v>0</v>
      </c>
      <c r="E759" s="13">
        <v>0</v>
      </c>
      <c r="F759" s="13">
        <v>0</v>
      </c>
      <c r="G759" s="13">
        <v>0</v>
      </c>
      <c r="H759" s="13">
        <v>0</v>
      </c>
      <c r="I759" s="13">
        <v>0</v>
      </c>
      <c r="J759" s="13">
        <v>0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  <c r="T759" s="13"/>
      <c r="U759" s="14">
        <v>0</v>
      </c>
      <c r="V759" s="27">
        <f>SUMPRODUCT('Linear Model'!B$2:T$2,TestSet!A759:S759)+'Linear Model'!U$2</f>
        <v>0.4294693448349941</v>
      </c>
      <c r="W759" s="1">
        <f>SUMPRODUCT('Logistic Regression'!B$2:T$2,TestSet!A759:S759)+'Logistic Regression'!U$2</f>
        <v>-0.5186428933439885</v>
      </c>
      <c r="X759" s="70">
        <f t="shared" si="11"/>
        <v>0.37316962533031278</v>
      </c>
    </row>
    <row r="760" spans="1:24">
      <c r="A760" s="13">
        <v>0</v>
      </c>
      <c r="B760" s="13">
        <v>1</v>
      </c>
      <c r="C760" s="13">
        <v>1</v>
      </c>
      <c r="D760" s="13">
        <v>0</v>
      </c>
      <c r="E760" s="13">
        <v>0</v>
      </c>
      <c r="F760" s="13">
        <v>1</v>
      </c>
      <c r="G760" s="13">
        <v>0</v>
      </c>
      <c r="H760" s="13">
        <v>0</v>
      </c>
      <c r="I760" s="13">
        <v>0</v>
      </c>
      <c r="J760" s="13">
        <v>1</v>
      </c>
      <c r="K760" s="13">
        <v>0</v>
      </c>
      <c r="L760" s="13">
        <v>0</v>
      </c>
      <c r="M760" s="13">
        <v>0</v>
      </c>
      <c r="N760" s="13">
        <v>0</v>
      </c>
      <c r="O760" s="13">
        <v>0</v>
      </c>
      <c r="P760" s="13">
        <v>0</v>
      </c>
      <c r="Q760" s="13">
        <v>0</v>
      </c>
      <c r="R760" s="13">
        <v>0</v>
      </c>
      <c r="S760" s="13">
        <v>0</v>
      </c>
      <c r="T760" s="13"/>
      <c r="U760" s="14">
        <v>0</v>
      </c>
      <c r="V760" s="27">
        <f>SUMPRODUCT('Linear Model'!B$2:T$2,TestSet!A760:S760)+'Linear Model'!U$2</f>
        <v>0.48073826024308014</v>
      </c>
      <c r="W760" s="1">
        <f>SUMPRODUCT('Logistic Regression'!B$2:T$2,TestSet!A760:S760)+'Logistic Regression'!U$2</f>
        <v>0.14098316750740908</v>
      </c>
      <c r="X760" s="70">
        <f t="shared" si="11"/>
        <v>0.53518752815598869</v>
      </c>
    </row>
    <row r="761" spans="1:24">
      <c r="A761" s="13">
        <v>0</v>
      </c>
      <c r="B761" s="13">
        <v>0</v>
      </c>
      <c r="C761" s="13">
        <v>0</v>
      </c>
      <c r="D761" s="13">
        <v>1</v>
      </c>
      <c r="E761" s="13">
        <v>0</v>
      </c>
      <c r="F761" s="13">
        <v>0</v>
      </c>
      <c r="G761" s="13">
        <v>0</v>
      </c>
      <c r="H761" s="13">
        <v>0</v>
      </c>
      <c r="I761" s="13">
        <v>0</v>
      </c>
      <c r="J761" s="13">
        <v>0</v>
      </c>
      <c r="K761" s="13">
        <v>0</v>
      </c>
      <c r="L761" s="13">
        <v>0</v>
      </c>
      <c r="M761" s="13">
        <v>0</v>
      </c>
      <c r="N761" s="13">
        <v>0</v>
      </c>
      <c r="O761" s="13">
        <v>0</v>
      </c>
      <c r="P761" s="13">
        <v>0</v>
      </c>
      <c r="Q761" s="13">
        <v>0</v>
      </c>
      <c r="R761" s="13">
        <v>0</v>
      </c>
      <c r="S761" s="13">
        <v>0</v>
      </c>
      <c r="T761" s="13"/>
      <c r="U761" s="14">
        <v>0</v>
      </c>
      <c r="V761" s="27">
        <f>SUMPRODUCT('Linear Model'!B$2:T$2,TestSet!A761:S761)+'Linear Model'!U$2</f>
        <v>0.47092387630830856</v>
      </c>
      <c r="W761" s="1">
        <f>SUMPRODUCT('Logistic Regression'!B$2:T$2,TestSet!A761:S761)+'Logistic Regression'!U$2</f>
        <v>-0.21637908422316726</v>
      </c>
      <c r="X761" s="70">
        <f t="shared" si="11"/>
        <v>0.44611530477663064</v>
      </c>
    </row>
    <row r="762" spans="1:24">
      <c r="A762" s="13">
        <v>0</v>
      </c>
      <c r="B762" s="13">
        <v>1</v>
      </c>
      <c r="C762" s="13">
        <v>1</v>
      </c>
      <c r="D762" s="13">
        <v>0</v>
      </c>
      <c r="E762" s="13">
        <v>0</v>
      </c>
      <c r="F762" s="13">
        <v>0</v>
      </c>
      <c r="G762" s="13">
        <v>0</v>
      </c>
      <c r="H762" s="13">
        <v>0</v>
      </c>
      <c r="I762" s="13">
        <v>0</v>
      </c>
      <c r="J762" s="13">
        <v>0</v>
      </c>
      <c r="K762" s="13">
        <v>0</v>
      </c>
      <c r="L762" s="13">
        <v>0</v>
      </c>
      <c r="M762" s="13">
        <v>0</v>
      </c>
      <c r="N762" s="13">
        <v>0</v>
      </c>
      <c r="O762" s="13">
        <v>0</v>
      </c>
      <c r="P762" s="13">
        <v>0</v>
      </c>
      <c r="Q762" s="13">
        <v>0</v>
      </c>
      <c r="R762" s="13">
        <v>0</v>
      </c>
      <c r="S762" s="13">
        <v>0</v>
      </c>
      <c r="T762" s="13"/>
      <c r="U762" s="14">
        <v>0</v>
      </c>
      <c r="V762" s="27">
        <f>SUMPRODUCT('Linear Model'!B$2:T$2,TestSet!A762:S762)+'Linear Model'!U$2</f>
        <v>0.4294693448349941</v>
      </c>
      <c r="W762" s="1">
        <f>SUMPRODUCT('Logistic Regression'!B$2:T$2,TestSet!A762:S762)+'Logistic Regression'!U$2</f>
        <v>-0.5186428933439885</v>
      </c>
      <c r="X762" s="70">
        <f t="shared" si="11"/>
        <v>0.37316962533031278</v>
      </c>
    </row>
    <row r="763" spans="1:24">
      <c r="A763" s="13">
        <v>0</v>
      </c>
      <c r="B763" s="13">
        <v>1</v>
      </c>
      <c r="C763" s="13">
        <v>1</v>
      </c>
      <c r="D763" s="13">
        <v>0</v>
      </c>
      <c r="E763" s="13">
        <v>0</v>
      </c>
      <c r="F763" s="13">
        <v>1</v>
      </c>
      <c r="G763" s="13">
        <v>0</v>
      </c>
      <c r="H763" s="13">
        <v>0</v>
      </c>
      <c r="I763" s="13">
        <v>0</v>
      </c>
      <c r="J763" s="13">
        <v>0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13">
        <v>0</v>
      </c>
      <c r="T763" s="13"/>
      <c r="U763" s="14">
        <v>0</v>
      </c>
      <c r="V763" s="27">
        <f>SUMPRODUCT('Linear Model'!B$2:T$2,TestSet!A763:S763)+'Linear Model'!U$2</f>
        <v>0.15538790723637042</v>
      </c>
      <c r="W763" s="1">
        <f>SUMPRODUCT('Logistic Regression'!B$2:T$2,TestSet!A763:S763)+'Logistic Regression'!U$2</f>
        <v>-2.8095041674844694</v>
      </c>
      <c r="X763" s="70">
        <f t="shared" si="11"/>
        <v>5.6812744184282858E-2</v>
      </c>
    </row>
    <row r="764" spans="1:24">
      <c r="A764" s="13">
        <v>0</v>
      </c>
      <c r="B764" s="13">
        <v>1</v>
      </c>
      <c r="C764" s="13">
        <v>0</v>
      </c>
      <c r="D764" s="13">
        <v>0</v>
      </c>
      <c r="E764" s="13">
        <v>0</v>
      </c>
      <c r="F764" s="13">
        <v>0</v>
      </c>
      <c r="G764" s="13">
        <v>1</v>
      </c>
      <c r="H764" s="13">
        <v>0</v>
      </c>
      <c r="I764" s="13">
        <v>0</v>
      </c>
      <c r="J764" s="13">
        <v>0</v>
      </c>
      <c r="K764" s="13">
        <v>0</v>
      </c>
      <c r="L764" s="13">
        <v>0</v>
      </c>
      <c r="M764" s="13">
        <v>0</v>
      </c>
      <c r="N764" s="13">
        <v>1</v>
      </c>
      <c r="O764" s="13">
        <v>0</v>
      </c>
      <c r="P764" s="13">
        <v>0</v>
      </c>
      <c r="Q764" s="13">
        <v>0</v>
      </c>
      <c r="R764" s="13">
        <v>1</v>
      </c>
      <c r="S764" s="13">
        <v>0</v>
      </c>
      <c r="T764" s="13"/>
      <c r="U764" s="14">
        <v>0</v>
      </c>
      <c r="V764" s="27">
        <f>SUMPRODUCT('Linear Model'!B$2:T$2,TestSet!A764:S764)+'Linear Model'!U$2</f>
        <v>0.17240616034042028</v>
      </c>
      <c r="W764" s="1">
        <f>SUMPRODUCT('Logistic Regression'!B$2:T$2,TestSet!A764:S764)+'Logistic Regression'!U$2</f>
        <v>-2.6447420697804298</v>
      </c>
      <c r="X764" s="70">
        <f t="shared" si="11"/>
        <v>6.6313819649955086E-2</v>
      </c>
    </row>
    <row r="765" spans="1:24">
      <c r="A765" s="13">
        <v>0</v>
      </c>
      <c r="B765" s="13">
        <v>1</v>
      </c>
      <c r="C765" s="13">
        <v>0</v>
      </c>
      <c r="D765" s="13">
        <v>0</v>
      </c>
      <c r="E765" s="13">
        <v>0</v>
      </c>
      <c r="F765" s="13">
        <v>0</v>
      </c>
      <c r="G765" s="13">
        <v>0</v>
      </c>
      <c r="H765" s="13">
        <v>0</v>
      </c>
      <c r="I765" s="13">
        <v>0</v>
      </c>
      <c r="J765" s="13">
        <v>0</v>
      </c>
      <c r="K765" s="13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0</v>
      </c>
      <c r="Q765" s="13">
        <v>0</v>
      </c>
      <c r="R765" s="13">
        <v>0</v>
      </c>
      <c r="S765" s="13">
        <v>0</v>
      </c>
      <c r="T765" s="13"/>
      <c r="U765" s="14">
        <v>0</v>
      </c>
      <c r="V765" s="27">
        <f>SUMPRODUCT('Linear Model'!B$2:T$2,TestSet!A765:S765)+'Linear Model'!U$2</f>
        <v>0.45740004791176225</v>
      </c>
      <c r="W765" s="1">
        <f>SUMPRODUCT('Logistic Regression'!B$2:T$2,TestSet!A765:S765)+'Logistic Regression'!U$2</f>
        <v>-0.36831494224695061</v>
      </c>
      <c r="X765" s="70">
        <f t="shared" si="11"/>
        <v>0.40894825359117204</v>
      </c>
    </row>
    <row r="766" spans="1:24">
      <c r="A766" s="13">
        <v>1</v>
      </c>
      <c r="B766" s="13">
        <v>0</v>
      </c>
      <c r="C766" s="13">
        <v>1</v>
      </c>
      <c r="D766" s="13">
        <v>0</v>
      </c>
      <c r="E766" s="13">
        <v>0</v>
      </c>
      <c r="F766" s="13">
        <v>0</v>
      </c>
      <c r="G766" s="13">
        <v>0</v>
      </c>
      <c r="H766" s="13">
        <v>0</v>
      </c>
      <c r="I766" s="13">
        <v>0</v>
      </c>
      <c r="J766" s="13">
        <v>0</v>
      </c>
      <c r="K766" s="13">
        <v>0</v>
      </c>
      <c r="L766" s="13">
        <v>0</v>
      </c>
      <c r="M766" s="13">
        <v>0</v>
      </c>
      <c r="N766" s="13">
        <v>0</v>
      </c>
      <c r="O766" s="13">
        <v>0</v>
      </c>
      <c r="P766" s="13">
        <v>0</v>
      </c>
      <c r="Q766" s="13">
        <v>0</v>
      </c>
      <c r="R766" s="13">
        <v>0</v>
      </c>
      <c r="S766" s="13">
        <v>0</v>
      </c>
      <c r="T766" s="13"/>
      <c r="U766" s="14">
        <v>0</v>
      </c>
      <c r="V766" s="27">
        <f>SUMPRODUCT('Linear Model'!B$2:T$2,TestSet!A766:S766)+'Linear Model'!U$2</f>
        <v>0.3579801533744244</v>
      </c>
      <c r="W766" s="1">
        <f>SUMPRODUCT('Logistic Regression'!B$2:T$2,TestSet!A766:S766)+'Logistic Regression'!U$2</f>
        <v>-0.97131215057386422</v>
      </c>
      <c r="X766" s="70">
        <f t="shared" si="11"/>
        <v>0.27461904003884419</v>
      </c>
    </row>
    <row r="767" spans="1:24">
      <c r="A767" s="13">
        <v>0</v>
      </c>
      <c r="B767" s="13">
        <v>1</v>
      </c>
      <c r="C767" s="13">
        <v>0</v>
      </c>
      <c r="D767" s="13">
        <v>0</v>
      </c>
      <c r="E767" s="13">
        <v>0</v>
      </c>
      <c r="F767" s="13">
        <v>0</v>
      </c>
      <c r="G767" s="13">
        <v>0</v>
      </c>
      <c r="H767" s="13">
        <v>0</v>
      </c>
      <c r="I767" s="13">
        <v>0</v>
      </c>
      <c r="J767" s="13">
        <v>0</v>
      </c>
      <c r="K767" s="13">
        <v>0</v>
      </c>
      <c r="L767" s="13">
        <v>0</v>
      </c>
      <c r="M767" s="13">
        <v>0</v>
      </c>
      <c r="N767" s="13">
        <v>0</v>
      </c>
      <c r="O767" s="13">
        <v>0</v>
      </c>
      <c r="P767" s="13">
        <v>0</v>
      </c>
      <c r="Q767" s="13">
        <v>0</v>
      </c>
      <c r="R767" s="13">
        <v>1</v>
      </c>
      <c r="S767" s="13">
        <v>0</v>
      </c>
      <c r="T767" s="13"/>
      <c r="U767" s="14">
        <v>0</v>
      </c>
      <c r="V767" s="27">
        <f>SUMPRODUCT('Linear Model'!B$2:T$2,TestSet!A767:S767)+'Linear Model'!U$2</f>
        <v>0.24994062859791288</v>
      </c>
      <c r="W767" s="1">
        <f>SUMPRODUCT('Logistic Regression'!B$2:T$2,TestSet!A767:S767)+'Logistic Regression'!U$2</f>
        <v>-1.9312247422451954</v>
      </c>
      <c r="X767" s="70">
        <f t="shared" si="11"/>
        <v>0.1266150816432049</v>
      </c>
    </row>
    <row r="768" spans="1:24">
      <c r="A768" s="13">
        <v>1</v>
      </c>
      <c r="B768" s="13">
        <v>0</v>
      </c>
      <c r="C768" s="13">
        <v>0</v>
      </c>
      <c r="D768" s="13">
        <v>1</v>
      </c>
      <c r="E768" s="13">
        <v>0</v>
      </c>
      <c r="F768" s="13">
        <v>0</v>
      </c>
      <c r="G768" s="13">
        <v>0</v>
      </c>
      <c r="H768" s="13">
        <v>0</v>
      </c>
      <c r="I768" s="13">
        <v>0</v>
      </c>
      <c r="J768" s="13">
        <v>0</v>
      </c>
      <c r="K768" s="13">
        <v>0</v>
      </c>
      <c r="L768" s="13">
        <v>0</v>
      </c>
      <c r="M768" s="13">
        <v>0</v>
      </c>
      <c r="N768" s="13">
        <v>0</v>
      </c>
      <c r="O768" s="13">
        <v>0</v>
      </c>
      <c r="P768" s="13">
        <v>0</v>
      </c>
      <c r="Q768" s="13">
        <v>0</v>
      </c>
      <c r="R768" s="13">
        <v>1</v>
      </c>
      <c r="S768" s="13">
        <v>0</v>
      </c>
      <c r="T768" s="13"/>
      <c r="U768" s="14">
        <v>0</v>
      </c>
      <c r="V768" s="27">
        <f>SUMPRODUCT('Linear Model'!B$2:T$2,TestSet!A768:S768)+'Linear Model'!U$2</f>
        <v>0.16515379928144369</v>
      </c>
      <c r="W768" s="1">
        <f>SUMPRODUCT('Logistic Regression'!B$2:T$2,TestSet!A768:S768)+'Logistic Regression'!U$2</f>
        <v>-2.3586920373814366</v>
      </c>
      <c r="X768" s="70">
        <f t="shared" si="11"/>
        <v>8.6377358253093353E-2</v>
      </c>
    </row>
    <row r="769" spans="1:24">
      <c r="A769" s="13">
        <v>1</v>
      </c>
      <c r="B769" s="13">
        <v>0</v>
      </c>
      <c r="C769" s="13">
        <v>1</v>
      </c>
      <c r="D769" s="13">
        <v>0</v>
      </c>
      <c r="E769" s="13">
        <v>0</v>
      </c>
      <c r="F769" s="13">
        <v>0</v>
      </c>
      <c r="G769" s="13">
        <v>0</v>
      </c>
      <c r="H769" s="13">
        <v>0</v>
      </c>
      <c r="I769" s="13">
        <v>0</v>
      </c>
      <c r="J769" s="13">
        <v>0</v>
      </c>
      <c r="K769" s="13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0</v>
      </c>
      <c r="S769" s="13">
        <v>0</v>
      </c>
      <c r="T769" s="13"/>
      <c r="U769" s="14">
        <v>0</v>
      </c>
      <c r="V769" s="27">
        <f>SUMPRODUCT('Linear Model'!B$2:T$2,TestSet!A769:S769)+'Linear Model'!U$2</f>
        <v>0.3579801533744244</v>
      </c>
      <c r="W769" s="1">
        <f>SUMPRODUCT('Logistic Regression'!B$2:T$2,TestSet!A769:S769)+'Logistic Regression'!U$2</f>
        <v>-0.97131215057386422</v>
      </c>
      <c r="X769" s="70">
        <f t="shared" si="11"/>
        <v>0.27461904003884419</v>
      </c>
    </row>
    <row r="770" spans="1:24">
      <c r="A770" s="13">
        <v>1</v>
      </c>
      <c r="B770" s="13">
        <v>0</v>
      </c>
      <c r="C770" s="13">
        <v>1</v>
      </c>
      <c r="D770" s="13">
        <v>0</v>
      </c>
      <c r="E770" s="13">
        <v>0</v>
      </c>
      <c r="F770" s="13">
        <v>0</v>
      </c>
      <c r="G770" s="13">
        <v>1</v>
      </c>
      <c r="H770" s="13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  <c r="Q770" s="13">
        <v>0</v>
      </c>
      <c r="R770" s="13">
        <v>1</v>
      </c>
      <c r="S770" s="13">
        <v>0</v>
      </c>
      <c r="T770" s="13"/>
      <c r="U770" s="14">
        <v>0</v>
      </c>
      <c r="V770" s="27">
        <f>SUMPRODUCT('Linear Model'!B$2:T$2,TestSet!A770:S770)+'Linear Model'!U$2</f>
        <v>-8.7546942252637816E-2</v>
      </c>
      <c r="W770" s="1">
        <f>SUMPRODUCT('Logistic Regression'!B$2:T$2,TestSet!A770:S770)+'Logistic Regression'!U$2</f>
        <v>-4.5597264928856545</v>
      </c>
      <c r="X770" s="70">
        <f t="shared" si="11"/>
        <v>1.0356540407385083E-2</v>
      </c>
    </row>
    <row r="771" spans="1:24">
      <c r="A771" s="13">
        <v>0</v>
      </c>
      <c r="B771" s="13">
        <v>0</v>
      </c>
      <c r="C771" s="13">
        <v>1</v>
      </c>
      <c r="D771" s="13">
        <v>0</v>
      </c>
      <c r="E771" s="13">
        <v>0</v>
      </c>
      <c r="F771" s="13">
        <v>0</v>
      </c>
      <c r="G771" s="13">
        <v>0</v>
      </c>
      <c r="H771" s="13">
        <v>0</v>
      </c>
      <c r="I771" s="13">
        <v>0</v>
      </c>
      <c r="J771" s="13">
        <v>0</v>
      </c>
      <c r="K771" s="13">
        <v>0</v>
      </c>
      <c r="L771" s="13">
        <v>0</v>
      </c>
      <c r="M771" s="13">
        <v>0</v>
      </c>
      <c r="N771" s="13">
        <v>0</v>
      </c>
      <c r="O771" s="13">
        <v>0</v>
      </c>
      <c r="P771" s="13">
        <v>0</v>
      </c>
      <c r="Q771" s="13">
        <v>0</v>
      </c>
      <c r="R771" s="13">
        <v>0</v>
      </c>
      <c r="S771" s="13">
        <v>0</v>
      </c>
      <c r="T771" s="13"/>
      <c r="U771" s="14">
        <v>0</v>
      </c>
      <c r="V771" s="27">
        <f>SUMPRODUCT('Linear Model'!B$2:T$2,TestSet!A771:S771)+'Linear Model'!U$2</f>
        <v>0.45629081108743985</v>
      </c>
      <c r="W771" s="1">
        <f>SUMPRODUCT('Logistic Regression'!B$2:T$2,TestSet!A771:S771)+'Logistic Regression'!U$2</f>
        <v>-0.39190899741383955</v>
      </c>
      <c r="X771" s="70">
        <f t="shared" ref="X771:X834" si="12">EXP(W771)/(1+EXP(W771))</f>
        <v>0.40325783303081747</v>
      </c>
    </row>
    <row r="772" spans="1:24">
      <c r="A772" s="13">
        <v>1</v>
      </c>
      <c r="B772" s="13">
        <v>0</v>
      </c>
      <c r="C772" s="13">
        <v>0</v>
      </c>
      <c r="D772" s="13">
        <v>0</v>
      </c>
      <c r="E772" s="13">
        <v>0</v>
      </c>
      <c r="F772" s="13">
        <v>0</v>
      </c>
      <c r="G772" s="13">
        <v>0</v>
      </c>
      <c r="H772" s="13">
        <v>0</v>
      </c>
      <c r="I772" s="13">
        <v>0</v>
      </c>
      <c r="J772" s="13">
        <v>0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/>
      <c r="U772" s="14">
        <v>0</v>
      </c>
      <c r="V772" s="27">
        <f>SUMPRODUCT('Linear Model'!B$2:T$2,TestSet!A772:S772)+'Linear Model'!U$2</f>
        <v>0.38591085645119255</v>
      </c>
      <c r="W772" s="1">
        <f>SUMPRODUCT('Logistic Regression'!B$2:T$2,TestSet!A772:S772)+'Logistic Regression'!U$2</f>
        <v>-0.82098419947682633</v>
      </c>
      <c r="X772" s="70">
        <f t="shared" si="12"/>
        <v>0.3055547816078607</v>
      </c>
    </row>
    <row r="773" spans="1:24">
      <c r="A773" s="13">
        <v>1</v>
      </c>
      <c r="B773" s="13">
        <v>0</v>
      </c>
      <c r="C773" s="13">
        <v>0</v>
      </c>
      <c r="D773" s="13">
        <v>1</v>
      </c>
      <c r="E773" s="13">
        <v>0</v>
      </c>
      <c r="F773" s="13">
        <v>0</v>
      </c>
      <c r="G773" s="13">
        <v>0</v>
      </c>
      <c r="H773" s="13">
        <v>0</v>
      </c>
      <c r="I773" s="13">
        <v>0</v>
      </c>
      <c r="J773" s="13">
        <v>0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1</v>
      </c>
      <c r="R773" s="13">
        <v>0</v>
      </c>
      <c r="S773" s="13">
        <v>0</v>
      </c>
      <c r="T773" s="13"/>
      <c r="U773" s="14">
        <v>0</v>
      </c>
      <c r="V773" s="27">
        <f>SUMPRODUCT('Linear Model'!B$2:T$2,TestSet!A773:S773)+'Linear Model'!U$2</f>
        <v>0.5603959881978412</v>
      </c>
      <c r="W773" s="1">
        <f>SUMPRODUCT('Logistic Regression'!B$2:T$2,TestSet!A773:S773)+'Logistic Regression'!U$2</f>
        <v>0.59048668228164702</v>
      </c>
      <c r="X773" s="70">
        <f t="shared" si="12"/>
        <v>0.64347680541583474</v>
      </c>
    </row>
    <row r="774" spans="1:24">
      <c r="A774" s="13">
        <v>0</v>
      </c>
      <c r="B774" s="13">
        <v>0</v>
      </c>
      <c r="C774" s="13">
        <v>1</v>
      </c>
      <c r="D774" s="13">
        <v>0</v>
      </c>
      <c r="E774" s="13">
        <v>0</v>
      </c>
      <c r="F774" s="13">
        <v>0</v>
      </c>
      <c r="G774" s="13">
        <v>0</v>
      </c>
      <c r="H774" s="13">
        <v>0</v>
      </c>
      <c r="I774" s="13">
        <v>0</v>
      </c>
      <c r="J774" s="13">
        <v>0</v>
      </c>
      <c r="K774" s="13">
        <v>0</v>
      </c>
      <c r="L774" s="13">
        <v>0</v>
      </c>
      <c r="M774" s="13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0</v>
      </c>
      <c r="S774" s="13">
        <v>0</v>
      </c>
      <c r="T774" s="13"/>
      <c r="U774" s="14">
        <v>0</v>
      </c>
      <c r="V774" s="27">
        <f>SUMPRODUCT('Linear Model'!B$2:T$2,TestSet!A774:S774)+'Linear Model'!U$2</f>
        <v>0.45629081108743985</v>
      </c>
      <c r="W774" s="1">
        <f>SUMPRODUCT('Logistic Regression'!B$2:T$2,TestSet!A774:S774)+'Logistic Regression'!U$2</f>
        <v>-0.39190899741383955</v>
      </c>
      <c r="X774" s="70">
        <f t="shared" si="12"/>
        <v>0.40325783303081747</v>
      </c>
    </row>
    <row r="775" spans="1:24">
      <c r="A775" s="13">
        <v>0</v>
      </c>
      <c r="B775" s="13">
        <v>1</v>
      </c>
      <c r="C775" s="13">
        <v>1</v>
      </c>
      <c r="D775" s="13">
        <v>0</v>
      </c>
      <c r="E775" s="13">
        <v>0</v>
      </c>
      <c r="F775" s="13">
        <v>0</v>
      </c>
      <c r="G775" s="13">
        <v>0</v>
      </c>
      <c r="H775" s="13">
        <v>0</v>
      </c>
      <c r="I775" s="13">
        <v>0</v>
      </c>
      <c r="J775" s="13">
        <v>0</v>
      </c>
      <c r="K775" s="13">
        <v>0</v>
      </c>
      <c r="L775" s="13">
        <v>0</v>
      </c>
      <c r="M775" s="13">
        <v>0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  <c r="T775" s="13"/>
      <c r="U775" s="14">
        <v>0</v>
      </c>
      <c r="V775" s="27">
        <f>SUMPRODUCT('Linear Model'!B$2:T$2,TestSet!A775:S775)+'Linear Model'!U$2</f>
        <v>0.4294693448349941</v>
      </c>
      <c r="W775" s="1">
        <f>SUMPRODUCT('Logistic Regression'!B$2:T$2,TestSet!A775:S775)+'Logistic Regression'!U$2</f>
        <v>-0.5186428933439885</v>
      </c>
      <c r="X775" s="70">
        <f t="shared" si="12"/>
        <v>0.37316962533031278</v>
      </c>
    </row>
    <row r="776" spans="1:24">
      <c r="A776" s="13">
        <v>1</v>
      </c>
      <c r="B776" s="13">
        <v>0</v>
      </c>
      <c r="C776" s="13">
        <v>0</v>
      </c>
      <c r="D776" s="13">
        <v>1</v>
      </c>
      <c r="E776" s="13">
        <v>0</v>
      </c>
      <c r="F776" s="13">
        <v>1</v>
      </c>
      <c r="G776" s="13">
        <v>1</v>
      </c>
      <c r="H776" s="13">
        <v>0</v>
      </c>
      <c r="I776" s="13">
        <v>0</v>
      </c>
      <c r="J776" s="13">
        <v>0</v>
      </c>
      <c r="K776" s="13">
        <v>0</v>
      </c>
      <c r="L776" s="13">
        <v>0</v>
      </c>
      <c r="M776" s="13">
        <v>0</v>
      </c>
      <c r="N776" s="13">
        <v>0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  <c r="T776" s="13"/>
      <c r="U776" s="14">
        <v>0</v>
      </c>
      <c r="V776" s="27">
        <f>SUMPRODUCT('Linear Model'!B$2:T$2,TestSet!A776:S776)+'Linear Model'!U$2</f>
        <v>-0.13953589531654342</v>
      </c>
      <c r="W776" s="1">
        <f>SUMPRODUCT('Logistic Regression'!B$2:T$2,TestSet!A776:S776)+'Logistic Regression'!U$2</f>
        <v>-5.1121480538372186</v>
      </c>
      <c r="X776" s="70">
        <f t="shared" si="12"/>
        <v>5.9870701006283431E-3</v>
      </c>
    </row>
    <row r="777" spans="1:24">
      <c r="A777" s="13">
        <v>1</v>
      </c>
      <c r="B777" s="13">
        <v>0</v>
      </c>
      <c r="C777" s="13">
        <v>1</v>
      </c>
      <c r="D777" s="13">
        <v>0</v>
      </c>
      <c r="E777" s="13">
        <v>0</v>
      </c>
      <c r="F777" s="13">
        <v>0</v>
      </c>
      <c r="G777" s="13">
        <v>0</v>
      </c>
      <c r="H777" s="13">
        <v>0</v>
      </c>
      <c r="I777" s="13">
        <v>0</v>
      </c>
      <c r="J777" s="13">
        <v>0</v>
      </c>
      <c r="K777" s="13">
        <v>0</v>
      </c>
      <c r="L777" s="13">
        <v>0</v>
      </c>
      <c r="M777" s="13">
        <v>0</v>
      </c>
      <c r="N777" s="13">
        <v>0</v>
      </c>
      <c r="O777" s="13">
        <v>1</v>
      </c>
      <c r="P777" s="13">
        <v>0</v>
      </c>
      <c r="Q777" s="13">
        <v>1</v>
      </c>
      <c r="R777" s="13">
        <v>0</v>
      </c>
      <c r="S777" s="13">
        <v>0</v>
      </c>
      <c r="T777" s="13"/>
      <c r="U777" s="14">
        <v>0</v>
      </c>
      <c r="V777" s="27">
        <f>SUMPRODUCT('Linear Model'!B$2:T$2,TestSet!A777:S777)+'Linear Model'!U$2</f>
        <v>0.38668979985689339</v>
      </c>
      <c r="W777" s="1">
        <f>SUMPRODUCT('Logistic Regression'!B$2:T$2,TestSet!A777:S777)+'Logistic Regression'!U$2</f>
        <v>-1.0303577279142158</v>
      </c>
      <c r="X777" s="70">
        <f t="shared" si="12"/>
        <v>0.26301475702682114</v>
      </c>
    </row>
    <row r="778" spans="1:24">
      <c r="A778" s="13">
        <v>0</v>
      </c>
      <c r="B778" s="13">
        <v>1</v>
      </c>
      <c r="C778" s="13">
        <v>0</v>
      </c>
      <c r="D778" s="13">
        <v>0</v>
      </c>
      <c r="E778" s="13">
        <v>0</v>
      </c>
      <c r="F778" s="13">
        <v>1</v>
      </c>
      <c r="G778" s="13">
        <v>1</v>
      </c>
      <c r="H778" s="13">
        <v>0</v>
      </c>
      <c r="I778" s="13">
        <v>0</v>
      </c>
      <c r="J778" s="13">
        <v>0</v>
      </c>
      <c r="K778" s="13">
        <v>0</v>
      </c>
      <c r="L778" s="13">
        <v>0</v>
      </c>
      <c r="M778" s="13">
        <v>0</v>
      </c>
      <c r="N778" s="13">
        <v>0</v>
      </c>
      <c r="O778" s="13">
        <v>0</v>
      </c>
      <c r="P778" s="13">
        <v>0</v>
      </c>
      <c r="Q778" s="13">
        <v>0</v>
      </c>
      <c r="R778" s="13">
        <v>1</v>
      </c>
      <c r="S778" s="13">
        <v>0</v>
      </c>
      <c r="T778" s="13"/>
      <c r="U778" s="14">
        <v>0</v>
      </c>
      <c r="V778" s="27">
        <f>SUMPRODUCT('Linear Model'!B$2:T$2,TestSet!A778:S778)+'Linear Model'!U$2</f>
        <v>-0.2622084853139236</v>
      </c>
      <c r="W778" s="1">
        <f>SUMPRODUCT('Logistic Regression'!B$2:T$2,TestSet!A778:S778)+'Logistic Regression'!U$2</f>
        <v>-6.2475905586992218</v>
      </c>
      <c r="X778" s="70">
        <f t="shared" si="12"/>
        <v>1.9313736377046308E-3</v>
      </c>
    </row>
    <row r="779" spans="1:24">
      <c r="A779" s="13">
        <v>1</v>
      </c>
      <c r="B779" s="13">
        <v>0</v>
      </c>
      <c r="C779" s="13">
        <v>1</v>
      </c>
      <c r="D779" s="13">
        <v>0</v>
      </c>
      <c r="E779" s="13">
        <v>0</v>
      </c>
      <c r="F779" s="13">
        <v>0</v>
      </c>
      <c r="G779" s="13">
        <v>0</v>
      </c>
      <c r="H779" s="13">
        <v>0</v>
      </c>
      <c r="I779" s="13">
        <v>0</v>
      </c>
      <c r="J779" s="13">
        <v>0</v>
      </c>
      <c r="K779" s="13">
        <v>0</v>
      </c>
      <c r="L779" s="13">
        <v>0</v>
      </c>
      <c r="M779" s="13">
        <v>0</v>
      </c>
      <c r="N779" s="13">
        <v>0</v>
      </c>
      <c r="O779" s="13">
        <v>1</v>
      </c>
      <c r="P779" s="13">
        <v>0</v>
      </c>
      <c r="Q779" s="13">
        <v>0</v>
      </c>
      <c r="R779" s="13">
        <v>0</v>
      </c>
      <c r="S779" s="13">
        <v>0</v>
      </c>
      <c r="T779" s="13"/>
      <c r="U779" s="14">
        <v>0</v>
      </c>
      <c r="V779" s="27">
        <f>SUMPRODUCT('Linear Model'!B$2:T$2,TestSet!A779:S779)+'Linear Model'!U$2</f>
        <v>0.19890703025434525</v>
      </c>
      <c r="W779" s="1">
        <f>SUMPRODUCT('Logistic Regression'!B$2:T$2,TestSet!A779:S779)+'Logistic Regression'!U$2</f>
        <v>-2.4166266475790548</v>
      </c>
      <c r="X779" s="70">
        <f t="shared" si="12"/>
        <v>8.1913586690471177E-2</v>
      </c>
    </row>
    <row r="780" spans="1:24">
      <c r="A780" s="13">
        <v>0</v>
      </c>
      <c r="B780" s="13">
        <v>0</v>
      </c>
      <c r="C780" s="13">
        <v>1</v>
      </c>
      <c r="D780" s="13">
        <v>0</v>
      </c>
      <c r="E780" s="13">
        <v>0</v>
      </c>
      <c r="F780" s="13">
        <v>0</v>
      </c>
      <c r="G780" s="13">
        <v>1</v>
      </c>
      <c r="H780" s="13">
        <v>0</v>
      </c>
      <c r="I780" s="13">
        <v>0</v>
      </c>
      <c r="J780" s="13">
        <v>0</v>
      </c>
      <c r="K780" s="13">
        <v>0</v>
      </c>
      <c r="L780" s="13">
        <v>1</v>
      </c>
      <c r="M780" s="13">
        <v>0</v>
      </c>
      <c r="N780" s="13">
        <v>0</v>
      </c>
      <c r="O780" s="13">
        <v>1</v>
      </c>
      <c r="P780" s="13">
        <v>0</v>
      </c>
      <c r="Q780" s="13">
        <v>0</v>
      </c>
      <c r="R780" s="13">
        <v>0</v>
      </c>
      <c r="S780" s="13">
        <v>0</v>
      </c>
      <c r="T780" s="13"/>
      <c r="U780" s="14">
        <v>0</v>
      </c>
      <c r="V780" s="27">
        <f>SUMPRODUCT('Linear Model'!B$2:T$2,TestSet!A780:S780)+'Linear Model'!U$2</f>
        <v>0.28907470627785481</v>
      </c>
      <c r="W780" s="1">
        <f>SUMPRODUCT('Logistic Regression'!B$2:T$2,TestSet!A780:S780)+'Logistic Regression'!U$2</f>
        <v>-1.9272270946167849</v>
      </c>
      <c r="X780" s="70">
        <f t="shared" si="12"/>
        <v>0.12705781658392701</v>
      </c>
    </row>
    <row r="781" spans="1:24">
      <c r="A781" s="13">
        <v>0</v>
      </c>
      <c r="B781" s="13">
        <v>0</v>
      </c>
      <c r="C781" s="13">
        <v>1</v>
      </c>
      <c r="D781" s="13">
        <v>0</v>
      </c>
      <c r="E781" s="13">
        <v>0</v>
      </c>
      <c r="F781" s="13">
        <v>0</v>
      </c>
      <c r="G781" s="13">
        <v>0</v>
      </c>
      <c r="H781" s="13">
        <v>0</v>
      </c>
      <c r="I781" s="13">
        <v>0</v>
      </c>
      <c r="J781" s="13">
        <v>0</v>
      </c>
      <c r="K781" s="13">
        <v>0</v>
      </c>
      <c r="L781" s="13">
        <v>0</v>
      </c>
      <c r="M781" s="13">
        <v>0</v>
      </c>
      <c r="N781" s="13">
        <v>0</v>
      </c>
      <c r="O781" s="13">
        <v>1</v>
      </c>
      <c r="P781" s="13">
        <v>0</v>
      </c>
      <c r="Q781" s="13">
        <v>0</v>
      </c>
      <c r="R781" s="13">
        <v>0</v>
      </c>
      <c r="S781" s="13">
        <v>0</v>
      </c>
      <c r="T781" s="13"/>
      <c r="U781" s="14">
        <v>0</v>
      </c>
      <c r="V781" s="27">
        <f>SUMPRODUCT('Linear Model'!B$2:T$2,TestSet!A781:S781)+'Linear Model'!U$2</f>
        <v>0.2972176879673607</v>
      </c>
      <c r="W781" s="1">
        <f>SUMPRODUCT('Logistic Regression'!B$2:T$2,TestSet!A781:S781)+'Logistic Regression'!U$2</f>
        <v>-1.83722349441903</v>
      </c>
      <c r="X781" s="70">
        <f t="shared" si="12"/>
        <v>0.13737999602502232</v>
      </c>
    </row>
    <row r="782" spans="1:24">
      <c r="A782" s="13">
        <v>0</v>
      </c>
      <c r="B782" s="13">
        <v>0</v>
      </c>
      <c r="C782" s="13">
        <v>1</v>
      </c>
      <c r="D782" s="13">
        <v>0</v>
      </c>
      <c r="E782" s="13">
        <v>0</v>
      </c>
      <c r="F782" s="13">
        <v>1</v>
      </c>
      <c r="G782" s="13">
        <v>1</v>
      </c>
      <c r="H782" s="13">
        <v>0</v>
      </c>
      <c r="I782" s="13">
        <v>0</v>
      </c>
      <c r="J782" s="13">
        <v>0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0</v>
      </c>
      <c r="Q782" s="13">
        <v>0</v>
      </c>
      <c r="R782" s="13">
        <v>0</v>
      </c>
      <c r="S782" s="13">
        <v>0</v>
      </c>
      <c r="T782" s="13"/>
      <c r="U782" s="14">
        <v>0</v>
      </c>
      <c r="V782" s="27">
        <f>SUMPRODUCT('Linear Model'!B$2:T$2,TestSet!A782:S782)+'Linear Model'!U$2</f>
        <v>-5.5858302824396633E-2</v>
      </c>
      <c r="W782" s="1">
        <f>SUMPRODUCT('Logistic Regression'!B$2:T$2,TestSet!A782:S782)+'Logistic Regression'!U$2</f>
        <v>-4.7082748138678658</v>
      </c>
      <c r="X782" s="70">
        <f t="shared" si="12"/>
        <v>8.939687017454347E-3</v>
      </c>
    </row>
    <row r="783" spans="1:24">
      <c r="A783" s="13">
        <v>1</v>
      </c>
      <c r="B783" s="13">
        <v>0</v>
      </c>
      <c r="C783" s="13">
        <v>0</v>
      </c>
      <c r="D783" s="13">
        <v>1</v>
      </c>
      <c r="E783" s="13">
        <v>0</v>
      </c>
      <c r="F783" s="13">
        <v>1</v>
      </c>
      <c r="G783" s="13">
        <v>0</v>
      </c>
      <c r="H783" s="13">
        <v>0</v>
      </c>
      <c r="I783" s="13">
        <v>1</v>
      </c>
      <c r="J783" s="13">
        <v>0</v>
      </c>
      <c r="K783" s="13">
        <v>0</v>
      </c>
      <c r="L783" s="13">
        <v>0</v>
      </c>
      <c r="M783" s="13">
        <v>0</v>
      </c>
      <c r="N783" s="13">
        <v>0</v>
      </c>
      <c r="O783" s="13">
        <v>0</v>
      </c>
      <c r="P783" s="13">
        <v>0</v>
      </c>
      <c r="Q783" s="13">
        <v>0</v>
      </c>
      <c r="R783" s="13">
        <v>0</v>
      </c>
      <c r="S783" s="13">
        <v>0</v>
      </c>
      <c r="T783" s="13"/>
      <c r="U783" s="14">
        <v>0</v>
      </c>
      <c r="V783" s="27">
        <f>SUMPRODUCT('Linear Model'!B$2:T$2,TestSet!A783:S783)+'Linear Model'!U$2</f>
        <v>0.39265635758028528</v>
      </c>
      <c r="W783" s="1">
        <f>SUMPRODUCT('Logistic Regression'!B$2:T$2,TestSet!A783:S783)+'Logistic Regression'!U$2</f>
        <v>-0.60877039638601005</v>
      </c>
      <c r="X783" s="70">
        <f t="shared" si="12"/>
        <v>0.35233973812412434</v>
      </c>
    </row>
    <row r="784" spans="1:24">
      <c r="A784" s="13">
        <v>0</v>
      </c>
      <c r="B784" s="13">
        <v>0</v>
      </c>
      <c r="C784" s="13">
        <v>0</v>
      </c>
      <c r="D784" s="13">
        <v>0</v>
      </c>
      <c r="E784" s="13">
        <v>0</v>
      </c>
      <c r="F784" s="13">
        <v>1</v>
      </c>
      <c r="G784" s="13">
        <v>0</v>
      </c>
      <c r="H784" s="13">
        <v>0</v>
      </c>
      <c r="I784" s="13">
        <v>0</v>
      </c>
      <c r="J784" s="13">
        <v>0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0</v>
      </c>
      <c r="T784" s="13"/>
      <c r="U784" s="14">
        <v>0</v>
      </c>
      <c r="V784" s="27">
        <f>SUMPRODUCT('Linear Model'!B$2:T$2,TestSet!A784:S784)+'Linear Model'!U$2</f>
        <v>0.21014007656558431</v>
      </c>
      <c r="W784" s="1">
        <f>SUMPRODUCT('Logistic Regression'!B$2:T$2,TestSet!A784:S784)+'Logistic Regression'!U$2</f>
        <v>-2.5324423204572826</v>
      </c>
      <c r="X784" s="70">
        <f t="shared" si="12"/>
        <v>7.3614917155960913E-2</v>
      </c>
    </row>
    <row r="785" spans="1:24">
      <c r="A785" s="13">
        <v>0</v>
      </c>
      <c r="B785" s="13">
        <v>1</v>
      </c>
      <c r="C785" s="13">
        <v>1</v>
      </c>
      <c r="D785" s="13">
        <v>0</v>
      </c>
      <c r="E785" s="13">
        <v>0</v>
      </c>
      <c r="F785" s="13">
        <v>1</v>
      </c>
      <c r="G785" s="13">
        <v>0</v>
      </c>
      <c r="H785" s="13">
        <v>0</v>
      </c>
      <c r="I785" s="13">
        <v>0</v>
      </c>
      <c r="J785" s="13">
        <v>0</v>
      </c>
      <c r="K785" s="13">
        <v>0</v>
      </c>
      <c r="L785" s="13">
        <v>0</v>
      </c>
      <c r="M785" s="13">
        <v>0</v>
      </c>
      <c r="N785" s="13">
        <v>0</v>
      </c>
      <c r="O785" s="13">
        <v>1</v>
      </c>
      <c r="P785" s="13">
        <v>0</v>
      </c>
      <c r="Q785" s="13">
        <v>0</v>
      </c>
      <c r="R785" s="13">
        <v>0</v>
      </c>
      <c r="S785" s="13">
        <v>0</v>
      </c>
      <c r="T785" s="13"/>
      <c r="U785" s="14">
        <v>0</v>
      </c>
      <c r="V785" s="27">
        <f>SUMPRODUCT('Linear Model'!B$2:T$2,TestSet!A785:S785)+'Linear Model'!U$2</f>
        <v>-3.6852158837087368E-3</v>
      </c>
      <c r="W785" s="1">
        <f>SUMPRODUCT('Logistic Regression'!B$2:T$2,TestSet!A785:S785)+'Logistic Regression'!U$2</f>
        <v>-4.2548186644896608</v>
      </c>
      <c r="X785" s="70">
        <f t="shared" si="12"/>
        <v>1.3996968419928061E-2</v>
      </c>
    </row>
    <row r="786" spans="1:24">
      <c r="A786" s="13">
        <v>0</v>
      </c>
      <c r="B786" s="13">
        <v>1</v>
      </c>
      <c r="C786" s="13">
        <v>0</v>
      </c>
      <c r="D786" s="13">
        <v>0</v>
      </c>
      <c r="E786" s="13">
        <v>0</v>
      </c>
      <c r="F786" s="13">
        <v>1</v>
      </c>
      <c r="G786" s="13">
        <v>0</v>
      </c>
      <c r="H786" s="13">
        <v>0</v>
      </c>
      <c r="I786" s="13">
        <v>0</v>
      </c>
      <c r="J786" s="13">
        <v>0</v>
      </c>
      <c r="K786" s="13">
        <v>0</v>
      </c>
      <c r="L786" s="13">
        <v>0</v>
      </c>
      <c r="M786" s="13">
        <v>0</v>
      </c>
      <c r="N786" s="13">
        <v>0</v>
      </c>
      <c r="O786" s="13">
        <v>0</v>
      </c>
      <c r="P786" s="13">
        <v>0</v>
      </c>
      <c r="Q786" s="13">
        <v>0</v>
      </c>
      <c r="R786" s="13">
        <v>0</v>
      </c>
      <c r="S786" s="13">
        <v>0</v>
      </c>
      <c r="T786" s="13"/>
      <c r="U786" s="14">
        <v>0</v>
      </c>
      <c r="V786" s="27">
        <f>SUMPRODUCT('Linear Model'!B$2:T$2,TestSet!A786:S786)+'Linear Model'!U$2</f>
        <v>0.18331861031313856</v>
      </c>
      <c r="W786" s="1">
        <f>SUMPRODUCT('Logistic Regression'!B$2:T$2,TestSet!A786:S786)+'Logistic Regression'!U$2</f>
        <v>-2.6591762163874315</v>
      </c>
      <c r="X786" s="70">
        <f t="shared" si="12"/>
        <v>6.5425685782085713E-2</v>
      </c>
    </row>
    <row r="787" spans="1:24">
      <c r="A787" s="13">
        <v>0</v>
      </c>
      <c r="B787" s="13">
        <v>0</v>
      </c>
      <c r="C787" s="13">
        <v>0</v>
      </c>
      <c r="D787" s="13">
        <v>1</v>
      </c>
      <c r="E787" s="13">
        <v>0</v>
      </c>
      <c r="F787" s="13">
        <v>0</v>
      </c>
      <c r="G787" s="13">
        <v>0</v>
      </c>
      <c r="H787" s="13">
        <v>0</v>
      </c>
      <c r="I787" s="13">
        <v>0</v>
      </c>
      <c r="J787" s="13">
        <v>0</v>
      </c>
      <c r="K787" s="13">
        <v>0</v>
      </c>
      <c r="L787" s="13">
        <v>0</v>
      </c>
      <c r="M787" s="13">
        <v>0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13">
        <v>0</v>
      </c>
      <c r="T787" s="13"/>
      <c r="U787" s="14">
        <v>0</v>
      </c>
      <c r="V787" s="27">
        <f>SUMPRODUCT('Linear Model'!B$2:T$2,TestSet!A787:S787)+'Linear Model'!U$2</f>
        <v>0.47092387630830856</v>
      </c>
      <c r="W787" s="1">
        <f>SUMPRODUCT('Logistic Regression'!B$2:T$2,TestSet!A787:S787)+'Logistic Regression'!U$2</f>
        <v>-0.21637908422316726</v>
      </c>
      <c r="X787" s="70">
        <f t="shared" si="12"/>
        <v>0.44611530477663064</v>
      </c>
    </row>
    <row r="788" spans="1:24">
      <c r="A788" s="13">
        <v>1</v>
      </c>
      <c r="B788" s="13">
        <v>0</v>
      </c>
      <c r="C788" s="13">
        <v>0</v>
      </c>
      <c r="D788" s="13">
        <v>1</v>
      </c>
      <c r="E788" s="13">
        <v>0</v>
      </c>
      <c r="F788" s="13">
        <v>0</v>
      </c>
      <c r="G788" s="13">
        <v>1</v>
      </c>
      <c r="H788" s="13">
        <v>0</v>
      </c>
      <c r="I788" s="13">
        <v>0</v>
      </c>
      <c r="J788" s="13">
        <v>0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0</v>
      </c>
      <c r="Q788" s="13">
        <v>0</v>
      </c>
      <c r="R788" s="13">
        <v>0</v>
      </c>
      <c r="S788" s="13">
        <v>0</v>
      </c>
      <c r="T788" s="13"/>
      <c r="U788" s="14">
        <v>0</v>
      </c>
      <c r="V788" s="27">
        <f>SUMPRODUCT('Linear Model'!B$2:T$2,TestSet!A788:S788)+'Linear Model'!U$2</f>
        <v>0.13454554228208027</v>
      </c>
      <c r="W788" s="1">
        <f>SUMPRODUCT('Logistic Regression'!B$2:T$2,TestSet!A788:S788)+'Logistic Regression'!U$2</f>
        <v>-2.8212867796967367</v>
      </c>
      <c r="X788" s="70">
        <f t="shared" si="12"/>
        <v>5.6184659310777332E-2</v>
      </c>
    </row>
    <row r="789" spans="1:24">
      <c r="A789" s="13">
        <v>0</v>
      </c>
      <c r="B789" s="13">
        <v>0</v>
      </c>
      <c r="C789" s="13">
        <v>0</v>
      </c>
      <c r="D789" s="13">
        <v>0</v>
      </c>
      <c r="E789" s="13">
        <v>0</v>
      </c>
      <c r="F789" s="13">
        <v>1</v>
      </c>
      <c r="G789" s="13">
        <v>1</v>
      </c>
      <c r="H789" s="13">
        <v>0</v>
      </c>
      <c r="I789" s="13">
        <v>0</v>
      </c>
      <c r="J789" s="13">
        <v>1</v>
      </c>
      <c r="K789" s="13">
        <v>0</v>
      </c>
      <c r="L789" s="13">
        <v>0</v>
      </c>
      <c r="M789" s="13">
        <v>0</v>
      </c>
      <c r="N789" s="13">
        <v>0</v>
      </c>
      <c r="O789" s="13">
        <v>0</v>
      </c>
      <c r="P789" s="13">
        <v>0</v>
      </c>
      <c r="Q789" s="13">
        <v>0</v>
      </c>
      <c r="R789" s="13">
        <v>0</v>
      </c>
      <c r="S789" s="13">
        <v>0</v>
      </c>
      <c r="T789" s="13"/>
      <c r="U789" s="14">
        <v>0</v>
      </c>
      <c r="V789" s="27">
        <f>SUMPRODUCT('Linear Model'!B$2:T$2,TestSet!A789:S789)+'Linear Model'!U$2</f>
        <v>0.29742275325908124</v>
      </c>
      <c r="W789" s="1">
        <f>SUMPRODUCT('Logistic Regression'!B$2:T$2,TestSet!A789:S789)+'Logistic Regression'!U$2</f>
        <v>-1.6074595277789485</v>
      </c>
      <c r="X789" s="70">
        <f t="shared" si="12"/>
        <v>0.16694162354702463</v>
      </c>
    </row>
    <row r="790" spans="1:24">
      <c r="A790" s="13">
        <v>1</v>
      </c>
      <c r="B790" s="13">
        <v>0</v>
      </c>
      <c r="C790" s="13">
        <v>0</v>
      </c>
      <c r="D790" s="13">
        <v>0</v>
      </c>
      <c r="E790" s="13">
        <v>0</v>
      </c>
      <c r="F790" s="13">
        <v>1</v>
      </c>
      <c r="G790" s="13">
        <v>0</v>
      </c>
      <c r="H790" s="13">
        <v>0</v>
      </c>
      <c r="I790" s="13">
        <v>0</v>
      </c>
      <c r="J790" s="13">
        <v>0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  <c r="Q790" s="13">
        <v>0</v>
      </c>
      <c r="R790" s="13">
        <v>0</v>
      </c>
      <c r="S790" s="13">
        <v>0</v>
      </c>
      <c r="T790" s="13"/>
      <c r="U790" s="14">
        <v>0</v>
      </c>
      <c r="V790" s="27">
        <f>SUMPRODUCT('Linear Model'!B$2:T$2,TestSet!A790:S790)+'Linear Model'!U$2</f>
        <v>0.11182941885256886</v>
      </c>
      <c r="W790" s="1">
        <f>SUMPRODUCT('Logistic Regression'!B$2:T$2,TestSet!A790:S790)+'Logistic Regression'!U$2</f>
        <v>-3.1118454736173073</v>
      </c>
      <c r="X790" s="70">
        <f t="shared" si="12"/>
        <v>4.2621276619809009E-2</v>
      </c>
    </row>
    <row r="791" spans="1:24">
      <c r="A791" s="13">
        <v>0</v>
      </c>
      <c r="B791" s="13">
        <v>0</v>
      </c>
      <c r="C791" s="13">
        <v>0</v>
      </c>
      <c r="D791" s="13">
        <v>1</v>
      </c>
      <c r="E791" s="13">
        <v>0</v>
      </c>
      <c r="F791" s="13">
        <v>0</v>
      </c>
      <c r="G791" s="13">
        <v>0</v>
      </c>
      <c r="H791" s="13">
        <v>0</v>
      </c>
      <c r="I791" s="13">
        <v>0</v>
      </c>
      <c r="J791" s="13">
        <v>0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13">
        <v>0</v>
      </c>
      <c r="T791" s="13"/>
      <c r="U791" s="14">
        <v>0</v>
      </c>
      <c r="V791" s="27">
        <f>SUMPRODUCT('Linear Model'!B$2:T$2,TestSet!A791:S791)+'Linear Model'!U$2</f>
        <v>0.47092387630830856</v>
      </c>
      <c r="W791" s="1">
        <f>SUMPRODUCT('Logistic Regression'!B$2:T$2,TestSet!A791:S791)+'Logistic Regression'!U$2</f>
        <v>-0.21637908422316726</v>
      </c>
      <c r="X791" s="70">
        <f t="shared" si="12"/>
        <v>0.44611530477663064</v>
      </c>
    </row>
    <row r="792" spans="1:24">
      <c r="A792" s="13">
        <v>0</v>
      </c>
      <c r="B792" s="13">
        <v>1</v>
      </c>
      <c r="C792" s="13">
        <v>1</v>
      </c>
      <c r="D792" s="13">
        <v>0</v>
      </c>
      <c r="E792" s="13">
        <v>0</v>
      </c>
      <c r="F792" s="13">
        <v>0</v>
      </c>
      <c r="G792" s="13">
        <v>0</v>
      </c>
      <c r="H792" s="13">
        <v>0</v>
      </c>
      <c r="I792" s="13">
        <v>0</v>
      </c>
      <c r="J792" s="13">
        <v>0</v>
      </c>
      <c r="K792" s="13">
        <v>0</v>
      </c>
      <c r="L792" s="13">
        <v>0</v>
      </c>
      <c r="M792" s="13">
        <v>0</v>
      </c>
      <c r="N792" s="13">
        <v>0</v>
      </c>
      <c r="O792" s="13">
        <v>0</v>
      </c>
      <c r="P792" s="13">
        <v>0</v>
      </c>
      <c r="Q792" s="13">
        <v>0</v>
      </c>
      <c r="R792" s="13">
        <v>1</v>
      </c>
      <c r="S792" s="13">
        <v>0</v>
      </c>
      <c r="T792" s="13"/>
      <c r="U792" s="14">
        <v>0</v>
      </c>
      <c r="V792" s="27">
        <f>SUMPRODUCT('Linear Model'!B$2:T$2,TestSet!A792:S792)+'Linear Model'!U$2</f>
        <v>0.22200992552114474</v>
      </c>
      <c r="W792" s="1">
        <f>SUMPRODUCT('Logistic Regression'!B$2:T$2,TestSet!A792:S792)+'Logistic Regression'!U$2</f>
        <v>-2.0815526933422333</v>
      </c>
      <c r="X792" s="70">
        <f t="shared" si="12"/>
        <v>0.11090277342827884</v>
      </c>
    </row>
    <row r="793" spans="1:24">
      <c r="A793" s="13">
        <v>0</v>
      </c>
      <c r="B793" s="13">
        <v>0</v>
      </c>
      <c r="C793" s="13">
        <v>0</v>
      </c>
      <c r="D793" s="13">
        <v>0</v>
      </c>
      <c r="E793" s="13">
        <v>0</v>
      </c>
      <c r="F793" s="13">
        <v>1</v>
      </c>
      <c r="G793" s="13">
        <v>0</v>
      </c>
      <c r="H793" s="13">
        <v>0</v>
      </c>
      <c r="I793" s="13">
        <v>0</v>
      </c>
      <c r="J793" s="13">
        <v>0</v>
      </c>
      <c r="K793" s="13">
        <v>0</v>
      </c>
      <c r="L793" s="13">
        <v>0</v>
      </c>
      <c r="M793" s="13">
        <v>0</v>
      </c>
      <c r="N793" s="13">
        <v>0</v>
      </c>
      <c r="O793" s="13">
        <v>1</v>
      </c>
      <c r="P793" s="13">
        <v>0</v>
      </c>
      <c r="Q793" s="13">
        <v>0</v>
      </c>
      <c r="R793" s="13">
        <v>0</v>
      </c>
      <c r="S793" s="13">
        <v>0</v>
      </c>
      <c r="T793" s="13"/>
      <c r="U793" s="14">
        <v>0</v>
      </c>
      <c r="V793" s="27">
        <f>SUMPRODUCT('Linear Model'!B$2:T$2,TestSet!A793:S793)+'Linear Model'!U$2</f>
        <v>5.1066953445505159E-2</v>
      </c>
      <c r="W793" s="1">
        <f>SUMPRODUCT('Logistic Regression'!B$2:T$2,TestSet!A793:S793)+'Logistic Regression'!U$2</f>
        <v>-3.9777568174624731</v>
      </c>
      <c r="X793" s="70">
        <f t="shared" si="12"/>
        <v>1.8383326076210359E-2</v>
      </c>
    </row>
    <row r="794" spans="1:24">
      <c r="A794" s="13">
        <v>1</v>
      </c>
      <c r="B794" s="13">
        <v>0</v>
      </c>
      <c r="C794" s="13">
        <v>0</v>
      </c>
      <c r="D794" s="13">
        <v>0</v>
      </c>
      <c r="E794" s="13">
        <v>0</v>
      </c>
      <c r="F794" s="13">
        <v>0</v>
      </c>
      <c r="G794" s="13">
        <v>0</v>
      </c>
      <c r="H794" s="13">
        <v>0</v>
      </c>
      <c r="I794" s="13">
        <v>0</v>
      </c>
      <c r="J794" s="13">
        <v>0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0</v>
      </c>
      <c r="Q794" s="13">
        <v>1</v>
      </c>
      <c r="R794" s="13">
        <v>0</v>
      </c>
      <c r="S794" s="13">
        <v>0</v>
      </c>
      <c r="T794" s="13"/>
      <c r="U794" s="14">
        <v>0</v>
      </c>
      <c r="V794" s="27">
        <f>SUMPRODUCT('Linear Model'!B$2:T$2,TestSet!A794:S794)+'Linear Model'!U$2</f>
        <v>0.57369362605374064</v>
      </c>
      <c r="W794" s="1">
        <f>SUMPRODUCT('Logistic Regression'!B$2:T$2,TestSet!A794:S794)+'Logistic Regression'!U$2</f>
        <v>0.56528472018801268</v>
      </c>
      <c r="X794" s="70">
        <f t="shared" si="12"/>
        <v>0.63767443858928763</v>
      </c>
    </row>
    <row r="795" spans="1:24">
      <c r="A795" s="13">
        <v>0</v>
      </c>
      <c r="B795" s="13">
        <v>0</v>
      </c>
      <c r="C795" s="13">
        <v>0</v>
      </c>
      <c r="D795" s="13">
        <v>1</v>
      </c>
      <c r="E795" s="13">
        <v>0</v>
      </c>
      <c r="F795" s="13">
        <v>0</v>
      </c>
      <c r="G795" s="13">
        <v>0</v>
      </c>
      <c r="H795" s="13">
        <v>0</v>
      </c>
      <c r="I795" s="13">
        <v>0</v>
      </c>
      <c r="J795" s="13">
        <v>0</v>
      </c>
      <c r="K795" s="13">
        <v>0</v>
      </c>
      <c r="L795" s="13">
        <v>0</v>
      </c>
      <c r="M795" s="13">
        <v>0</v>
      </c>
      <c r="N795" s="13">
        <v>0</v>
      </c>
      <c r="O795" s="13">
        <v>0</v>
      </c>
      <c r="P795" s="13">
        <v>0</v>
      </c>
      <c r="Q795" s="13">
        <v>0</v>
      </c>
      <c r="R795" s="13">
        <v>1</v>
      </c>
      <c r="S795" s="13">
        <v>0</v>
      </c>
      <c r="T795" s="13"/>
      <c r="U795" s="14">
        <v>0</v>
      </c>
      <c r="V795" s="27">
        <f>SUMPRODUCT('Linear Model'!B$2:T$2,TestSet!A795:S795)+'Linear Model'!U$2</f>
        <v>0.2634644569944592</v>
      </c>
      <c r="W795" s="1">
        <f>SUMPRODUCT('Logistic Regression'!B$2:T$2,TestSet!A795:S795)+'Logistic Regression'!U$2</f>
        <v>-1.7792888842214121</v>
      </c>
      <c r="X795" s="70">
        <f t="shared" si="12"/>
        <v>0.14439096469398841</v>
      </c>
    </row>
    <row r="796" spans="1:24">
      <c r="A796" s="13">
        <v>1</v>
      </c>
      <c r="B796" s="13">
        <v>0</v>
      </c>
      <c r="C796" s="13">
        <v>0</v>
      </c>
      <c r="D796" s="13">
        <v>0</v>
      </c>
      <c r="E796" s="13">
        <v>0</v>
      </c>
      <c r="F796" s="13">
        <v>0</v>
      </c>
      <c r="G796" s="13">
        <v>0</v>
      </c>
      <c r="H796" s="13">
        <v>0</v>
      </c>
      <c r="I796" s="13">
        <v>0</v>
      </c>
      <c r="J796" s="13">
        <v>0</v>
      </c>
      <c r="K796" s="13">
        <v>0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  <c r="Q796" s="13">
        <v>1</v>
      </c>
      <c r="R796" s="13">
        <v>0</v>
      </c>
      <c r="S796" s="13">
        <v>0</v>
      </c>
      <c r="T796" s="13"/>
      <c r="U796" s="14">
        <v>0</v>
      </c>
      <c r="V796" s="27">
        <f>SUMPRODUCT('Linear Model'!B$2:T$2,TestSet!A796:S796)+'Linear Model'!U$2</f>
        <v>0.57369362605374064</v>
      </c>
      <c r="W796" s="1">
        <f>SUMPRODUCT('Logistic Regression'!B$2:T$2,TestSet!A796:S796)+'Logistic Regression'!U$2</f>
        <v>0.56528472018801268</v>
      </c>
      <c r="X796" s="70">
        <f t="shared" si="12"/>
        <v>0.63767443858928763</v>
      </c>
    </row>
    <row r="797" spans="1:24">
      <c r="A797" s="13">
        <v>0</v>
      </c>
      <c r="B797" s="13">
        <v>1</v>
      </c>
      <c r="C797" s="13">
        <v>0</v>
      </c>
      <c r="D797" s="13">
        <v>1</v>
      </c>
      <c r="E797" s="13">
        <v>0</v>
      </c>
      <c r="F797" s="13">
        <v>0</v>
      </c>
      <c r="G797" s="13">
        <v>0</v>
      </c>
      <c r="H797" s="13">
        <v>0</v>
      </c>
      <c r="I797" s="13">
        <v>0</v>
      </c>
      <c r="J797" s="13">
        <v>0</v>
      </c>
      <c r="K797" s="13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/>
      <c r="U797" s="14">
        <v>0</v>
      </c>
      <c r="V797" s="27">
        <f>SUMPRODUCT('Linear Model'!B$2:T$2,TestSet!A797:S797)+'Linear Model'!U$2</f>
        <v>0.44410241005586282</v>
      </c>
      <c r="W797" s="1">
        <f>SUMPRODUCT('Logistic Regression'!B$2:T$2,TestSet!A797:S797)+'Logistic Regression'!U$2</f>
        <v>-0.34311298015331626</v>
      </c>
      <c r="X797" s="70">
        <f t="shared" si="12"/>
        <v>0.41505349570771527</v>
      </c>
    </row>
    <row r="798" spans="1:24">
      <c r="A798" s="13">
        <v>1</v>
      </c>
      <c r="B798" s="13">
        <v>0</v>
      </c>
      <c r="C798" s="13">
        <v>0</v>
      </c>
      <c r="D798" s="13">
        <v>0</v>
      </c>
      <c r="E798" s="13">
        <v>0</v>
      </c>
      <c r="F798" s="13">
        <v>0</v>
      </c>
      <c r="G798" s="13">
        <v>0</v>
      </c>
      <c r="H798" s="13">
        <v>0</v>
      </c>
      <c r="I798" s="13">
        <v>0</v>
      </c>
      <c r="J798" s="13">
        <v>0</v>
      </c>
      <c r="K798" s="13">
        <v>0</v>
      </c>
      <c r="L798" s="13">
        <v>0</v>
      </c>
      <c r="M798" s="13">
        <v>0</v>
      </c>
      <c r="N798" s="13">
        <v>0</v>
      </c>
      <c r="O798" s="13">
        <v>0</v>
      </c>
      <c r="P798" s="13">
        <v>0</v>
      </c>
      <c r="Q798" s="13">
        <v>0</v>
      </c>
      <c r="R798" s="13">
        <v>1</v>
      </c>
      <c r="S798" s="13">
        <v>0</v>
      </c>
      <c r="T798" s="13"/>
      <c r="U798" s="14">
        <v>0</v>
      </c>
      <c r="V798" s="27">
        <f>SUMPRODUCT('Linear Model'!B$2:T$2,TestSet!A798:S798)+'Linear Model'!U$2</f>
        <v>0.17845143713734318</v>
      </c>
      <c r="W798" s="1">
        <f>SUMPRODUCT('Logistic Regression'!B$2:T$2,TestSet!A798:S798)+'Logistic Regression'!U$2</f>
        <v>-2.3838939994750712</v>
      </c>
      <c r="X798" s="70">
        <f t="shared" si="12"/>
        <v>8.4409133542977563E-2</v>
      </c>
    </row>
    <row r="799" spans="1:24">
      <c r="A799" s="13">
        <v>0</v>
      </c>
      <c r="B799" s="13">
        <v>1</v>
      </c>
      <c r="C799" s="13">
        <v>1</v>
      </c>
      <c r="D799" s="13">
        <v>0</v>
      </c>
      <c r="E799" s="13">
        <v>0</v>
      </c>
      <c r="F799" s="13">
        <v>0</v>
      </c>
      <c r="G799" s="13">
        <v>0</v>
      </c>
      <c r="H799" s="13">
        <v>0</v>
      </c>
      <c r="I799" s="13">
        <v>0</v>
      </c>
      <c r="J799" s="13">
        <v>0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3">
        <v>0</v>
      </c>
      <c r="Q799" s="13">
        <v>0</v>
      </c>
      <c r="R799" s="13">
        <v>1</v>
      </c>
      <c r="S799" s="13">
        <v>0</v>
      </c>
      <c r="T799" s="13"/>
      <c r="U799" s="14">
        <v>0</v>
      </c>
      <c r="V799" s="27">
        <f>SUMPRODUCT('Linear Model'!B$2:T$2,TestSet!A799:S799)+'Linear Model'!U$2</f>
        <v>0.22200992552114474</v>
      </c>
      <c r="W799" s="1">
        <f>SUMPRODUCT('Logistic Regression'!B$2:T$2,TestSet!A799:S799)+'Logistic Regression'!U$2</f>
        <v>-2.0815526933422333</v>
      </c>
      <c r="X799" s="70">
        <f t="shared" si="12"/>
        <v>0.11090277342827884</v>
      </c>
    </row>
    <row r="800" spans="1:24">
      <c r="A800" s="13">
        <v>0</v>
      </c>
      <c r="B800" s="13">
        <v>1</v>
      </c>
      <c r="C800" s="13">
        <v>1</v>
      </c>
      <c r="D800" s="13">
        <v>0</v>
      </c>
      <c r="E800" s="13">
        <v>0</v>
      </c>
      <c r="F800" s="13">
        <v>1</v>
      </c>
      <c r="G800" s="13">
        <v>0</v>
      </c>
      <c r="H800" s="13">
        <v>0</v>
      </c>
      <c r="I800" s="13">
        <v>0</v>
      </c>
      <c r="J800" s="13">
        <v>0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0</v>
      </c>
      <c r="Q800" s="13">
        <v>0</v>
      </c>
      <c r="R800" s="13">
        <v>0</v>
      </c>
      <c r="S800" s="13">
        <v>0</v>
      </c>
      <c r="T800" s="13"/>
      <c r="U800" s="14">
        <v>0</v>
      </c>
      <c r="V800" s="27">
        <f>SUMPRODUCT('Linear Model'!B$2:T$2,TestSet!A800:S800)+'Linear Model'!U$2</f>
        <v>0.15538790723637042</v>
      </c>
      <c r="W800" s="1">
        <f>SUMPRODUCT('Logistic Regression'!B$2:T$2,TestSet!A800:S800)+'Logistic Regression'!U$2</f>
        <v>-2.8095041674844694</v>
      </c>
      <c r="X800" s="70">
        <f t="shared" si="12"/>
        <v>5.6812744184282858E-2</v>
      </c>
    </row>
    <row r="801" spans="1:24">
      <c r="A801" s="13">
        <v>1</v>
      </c>
      <c r="B801" s="13">
        <v>0</v>
      </c>
      <c r="C801" s="13">
        <v>1</v>
      </c>
      <c r="D801" s="13">
        <v>0</v>
      </c>
      <c r="E801" s="13">
        <v>0</v>
      </c>
      <c r="F801" s="13">
        <v>0</v>
      </c>
      <c r="G801" s="13">
        <v>0</v>
      </c>
      <c r="H801" s="13">
        <v>0</v>
      </c>
      <c r="I801" s="13">
        <v>0</v>
      </c>
      <c r="J801" s="13">
        <v>0</v>
      </c>
      <c r="K801" s="13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0</v>
      </c>
      <c r="Q801" s="13">
        <v>0</v>
      </c>
      <c r="R801" s="13">
        <v>0</v>
      </c>
      <c r="S801" s="13">
        <v>0</v>
      </c>
      <c r="T801" s="13"/>
      <c r="U801" s="14">
        <v>0</v>
      </c>
      <c r="V801" s="27">
        <f>SUMPRODUCT('Linear Model'!B$2:T$2,TestSet!A801:S801)+'Linear Model'!U$2</f>
        <v>0.3579801533744244</v>
      </c>
      <c r="W801" s="1">
        <f>SUMPRODUCT('Logistic Regression'!B$2:T$2,TestSet!A801:S801)+'Logistic Regression'!U$2</f>
        <v>-0.97131215057386422</v>
      </c>
      <c r="X801" s="70">
        <f t="shared" si="12"/>
        <v>0.27461904003884419</v>
      </c>
    </row>
    <row r="802" spans="1:24">
      <c r="A802" s="13">
        <v>1</v>
      </c>
      <c r="B802" s="13">
        <v>0</v>
      </c>
      <c r="C802" s="13">
        <v>0</v>
      </c>
      <c r="D802" s="13">
        <v>0</v>
      </c>
      <c r="E802" s="13">
        <v>0</v>
      </c>
      <c r="F802" s="13">
        <v>0</v>
      </c>
      <c r="G802" s="13">
        <v>0</v>
      </c>
      <c r="H802" s="13">
        <v>0</v>
      </c>
      <c r="I802" s="13">
        <v>0</v>
      </c>
      <c r="J802" s="13">
        <v>0</v>
      </c>
      <c r="K802" s="13">
        <v>0</v>
      </c>
      <c r="L802" s="13">
        <v>0</v>
      </c>
      <c r="M802" s="13">
        <v>0</v>
      </c>
      <c r="N802" s="13">
        <v>0</v>
      </c>
      <c r="O802" s="13">
        <v>1</v>
      </c>
      <c r="P802" s="13">
        <v>0</v>
      </c>
      <c r="Q802" s="13">
        <v>0</v>
      </c>
      <c r="R802" s="13">
        <v>0</v>
      </c>
      <c r="S802" s="13">
        <v>0</v>
      </c>
      <c r="T802" s="13"/>
      <c r="U802" s="14">
        <v>0</v>
      </c>
      <c r="V802" s="27">
        <f>SUMPRODUCT('Linear Model'!B$2:T$2,TestSet!A802:S802)+'Linear Model'!U$2</f>
        <v>0.2268377333311134</v>
      </c>
      <c r="W802" s="1">
        <f>SUMPRODUCT('Logistic Regression'!B$2:T$2,TestSet!A802:S802)+'Logistic Regression'!U$2</f>
        <v>-2.2662986964820169</v>
      </c>
      <c r="X802" s="70">
        <f t="shared" si="12"/>
        <v>9.3952815052950389E-2</v>
      </c>
    </row>
    <row r="803" spans="1:24">
      <c r="A803" s="13">
        <v>0</v>
      </c>
      <c r="B803" s="13">
        <v>0</v>
      </c>
      <c r="C803" s="13">
        <v>1</v>
      </c>
      <c r="D803" s="13">
        <v>0</v>
      </c>
      <c r="E803" s="13">
        <v>0</v>
      </c>
      <c r="F803" s="13">
        <v>0</v>
      </c>
      <c r="G803" s="13">
        <v>0</v>
      </c>
      <c r="H803" s="13">
        <v>0</v>
      </c>
      <c r="I803" s="13">
        <v>0</v>
      </c>
      <c r="J803" s="13">
        <v>0</v>
      </c>
      <c r="K803" s="13">
        <v>0</v>
      </c>
      <c r="L803" s="13">
        <v>0</v>
      </c>
      <c r="M803" s="13">
        <v>0</v>
      </c>
      <c r="N803" s="13">
        <v>0</v>
      </c>
      <c r="O803" s="13">
        <v>0</v>
      </c>
      <c r="P803" s="13">
        <v>0</v>
      </c>
      <c r="Q803" s="13">
        <v>0</v>
      </c>
      <c r="R803" s="13">
        <v>0</v>
      </c>
      <c r="S803" s="13">
        <v>0</v>
      </c>
      <c r="T803" s="13"/>
      <c r="U803" s="14">
        <v>0</v>
      </c>
      <c r="V803" s="27">
        <f>SUMPRODUCT('Linear Model'!B$2:T$2,TestSet!A803:S803)+'Linear Model'!U$2</f>
        <v>0.45629081108743985</v>
      </c>
      <c r="W803" s="1">
        <f>SUMPRODUCT('Logistic Regression'!B$2:T$2,TestSet!A803:S803)+'Logistic Regression'!U$2</f>
        <v>-0.39190899741383955</v>
      </c>
      <c r="X803" s="70">
        <f t="shared" si="12"/>
        <v>0.40325783303081747</v>
      </c>
    </row>
    <row r="804" spans="1:24">
      <c r="A804" s="13">
        <v>0</v>
      </c>
      <c r="B804" s="13">
        <v>1</v>
      </c>
      <c r="C804" s="13">
        <v>1</v>
      </c>
      <c r="D804" s="13">
        <v>0</v>
      </c>
      <c r="E804" s="13">
        <v>0</v>
      </c>
      <c r="F804" s="13">
        <v>0</v>
      </c>
      <c r="G804" s="13">
        <v>0</v>
      </c>
      <c r="H804" s="13">
        <v>0</v>
      </c>
      <c r="I804" s="13">
        <v>0</v>
      </c>
      <c r="J804" s="13">
        <v>0</v>
      </c>
      <c r="K804" s="13">
        <v>0</v>
      </c>
      <c r="L804" s="13">
        <v>0</v>
      </c>
      <c r="M804" s="13">
        <v>0</v>
      </c>
      <c r="N804" s="13">
        <v>0</v>
      </c>
      <c r="O804" s="13">
        <v>0</v>
      </c>
      <c r="P804" s="13">
        <v>0</v>
      </c>
      <c r="Q804" s="13">
        <v>0</v>
      </c>
      <c r="R804" s="13">
        <v>0</v>
      </c>
      <c r="S804" s="13">
        <v>0</v>
      </c>
      <c r="T804" s="13"/>
      <c r="U804" s="14">
        <v>0</v>
      </c>
      <c r="V804" s="27">
        <f>SUMPRODUCT('Linear Model'!B$2:T$2,TestSet!A804:S804)+'Linear Model'!U$2</f>
        <v>0.4294693448349941</v>
      </c>
      <c r="W804" s="1">
        <f>SUMPRODUCT('Logistic Regression'!B$2:T$2,TestSet!A804:S804)+'Logistic Regression'!U$2</f>
        <v>-0.5186428933439885</v>
      </c>
      <c r="X804" s="70">
        <f t="shared" si="12"/>
        <v>0.37316962533031278</v>
      </c>
    </row>
    <row r="805" spans="1:24">
      <c r="A805" s="13">
        <v>0</v>
      </c>
      <c r="B805" s="13">
        <v>0</v>
      </c>
      <c r="C805" s="13">
        <v>1</v>
      </c>
      <c r="D805" s="13">
        <v>0</v>
      </c>
      <c r="E805" s="13">
        <v>0</v>
      </c>
      <c r="F805" s="13">
        <v>1</v>
      </c>
      <c r="G805" s="13">
        <v>0</v>
      </c>
      <c r="H805" s="13">
        <v>0</v>
      </c>
      <c r="I805" s="13">
        <v>0</v>
      </c>
      <c r="J805" s="13">
        <v>0</v>
      </c>
      <c r="K805" s="13">
        <v>0</v>
      </c>
      <c r="L805" s="13">
        <v>0</v>
      </c>
      <c r="M805" s="13">
        <v>0</v>
      </c>
      <c r="N805" s="13">
        <v>0</v>
      </c>
      <c r="O805" s="13">
        <v>0</v>
      </c>
      <c r="P805" s="13">
        <v>0</v>
      </c>
      <c r="Q805" s="13">
        <v>0</v>
      </c>
      <c r="R805" s="13">
        <v>0</v>
      </c>
      <c r="S805" s="13">
        <v>0</v>
      </c>
      <c r="T805" s="13"/>
      <c r="U805" s="14">
        <v>0</v>
      </c>
      <c r="V805" s="27">
        <f>SUMPRODUCT('Linear Model'!B$2:T$2,TestSet!A805:S805)+'Linear Model'!U$2</f>
        <v>0.18220937348881616</v>
      </c>
      <c r="W805" s="1">
        <f>SUMPRODUCT('Logistic Regression'!B$2:T$2,TestSet!A805:S805)+'Logistic Regression'!U$2</f>
        <v>-2.6827702715543205</v>
      </c>
      <c r="X805" s="70">
        <f t="shared" si="12"/>
        <v>6.399773096761921E-2</v>
      </c>
    </row>
    <row r="806" spans="1:24">
      <c r="A806" s="13">
        <v>1</v>
      </c>
      <c r="B806" s="13">
        <v>0</v>
      </c>
      <c r="C806" s="13">
        <v>1</v>
      </c>
      <c r="D806" s="13">
        <v>0</v>
      </c>
      <c r="E806" s="13">
        <v>0</v>
      </c>
      <c r="F806" s="13">
        <v>0</v>
      </c>
      <c r="G806" s="13">
        <v>0</v>
      </c>
      <c r="H806" s="13">
        <v>1</v>
      </c>
      <c r="I806" s="13">
        <v>0</v>
      </c>
      <c r="J806" s="13">
        <v>0</v>
      </c>
      <c r="K806" s="13">
        <v>0</v>
      </c>
      <c r="L806" s="13">
        <v>0</v>
      </c>
      <c r="M806" s="13">
        <v>0</v>
      </c>
      <c r="N806" s="13">
        <v>0</v>
      </c>
      <c r="O806" s="13">
        <v>0</v>
      </c>
      <c r="P806" s="13">
        <v>0</v>
      </c>
      <c r="Q806" s="13">
        <v>0</v>
      </c>
      <c r="R806" s="13">
        <v>0</v>
      </c>
      <c r="S806" s="13">
        <v>0</v>
      </c>
      <c r="T806" s="13"/>
      <c r="U806" s="14">
        <v>0</v>
      </c>
      <c r="V806" s="27">
        <f>SUMPRODUCT('Linear Model'!B$2:T$2,TestSet!A806:S806)+'Linear Model'!U$2</f>
        <v>0.70356523636026858</v>
      </c>
      <c r="W806" s="1">
        <f>SUMPRODUCT('Logistic Regression'!B$2:T$2,TestSet!A806:S806)+'Logistic Regression'!U$2</f>
        <v>3.1100293479905576</v>
      </c>
      <c r="X806" s="70">
        <f t="shared" si="12"/>
        <v>0.95730455532481096</v>
      </c>
    </row>
    <row r="807" spans="1:24">
      <c r="A807" s="13">
        <v>0</v>
      </c>
      <c r="B807" s="13">
        <v>0</v>
      </c>
      <c r="C807" s="13">
        <v>0</v>
      </c>
      <c r="D807" s="13">
        <v>0</v>
      </c>
      <c r="E807" s="13">
        <v>0</v>
      </c>
      <c r="F807" s="13">
        <v>0</v>
      </c>
      <c r="G807" s="13">
        <v>1</v>
      </c>
      <c r="H807" s="13">
        <v>0</v>
      </c>
      <c r="I807" s="13">
        <v>1</v>
      </c>
      <c r="J807" s="13">
        <v>0</v>
      </c>
      <c r="K807" s="13">
        <v>0</v>
      </c>
      <c r="L807" s="13">
        <v>0</v>
      </c>
      <c r="M807" s="13">
        <v>0</v>
      </c>
      <c r="N807" s="13">
        <v>0</v>
      </c>
      <c r="O807" s="13">
        <v>0</v>
      </c>
      <c r="P807" s="13">
        <v>0</v>
      </c>
      <c r="Q807" s="13">
        <v>0</v>
      </c>
      <c r="R807" s="13">
        <v>0</v>
      </c>
      <c r="S807" s="13">
        <v>0</v>
      </c>
      <c r="T807" s="13"/>
      <c r="U807" s="14">
        <v>0</v>
      </c>
      <c r="V807" s="27">
        <f>SUMPRODUCT('Linear Model'!B$2:T$2,TestSet!A807:S807)+'Linear Model'!U$2</f>
        <v>0.54027841443461111</v>
      </c>
      <c r="W807" s="1">
        <f>SUMPRODUCT('Logistic Regression'!B$2:T$2,TestSet!A807:S807)+'Logistic Regression'!U$2</f>
        <v>0.21078752650731664</v>
      </c>
      <c r="X807" s="70">
        <f t="shared" si="12"/>
        <v>0.55250262840488662</v>
      </c>
    </row>
    <row r="808" spans="1:24">
      <c r="A808" s="13">
        <v>1</v>
      </c>
      <c r="B808" s="13">
        <v>0</v>
      </c>
      <c r="C808" s="13">
        <v>1</v>
      </c>
      <c r="D808" s="13">
        <v>0</v>
      </c>
      <c r="E808" s="13">
        <v>0</v>
      </c>
      <c r="F808" s="13">
        <v>1</v>
      </c>
      <c r="G808" s="13">
        <v>0</v>
      </c>
      <c r="H808" s="13">
        <v>0</v>
      </c>
      <c r="I808" s="13">
        <v>0</v>
      </c>
      <c r="J808" s="13">
        <v>0</v>
      </c>
      <c r="K808" s="13">
        <v>0</v>
      </c>
      <c r="L808" s="13">
        <v>0</v>
      </c>
      <c r="M808" s="13">
        <v>0</v>
      </c>
      <c r="N808" s="13">
        <v>0</v>
      </c>
      <c r="O808" s="13">
        <v>0</v>
      </c>
      <c r="P808" s="13">
        <v>0</v>
      </c>
      <c r="Q808" s="13">
        <v>0</v>
      </c>
      <c r="R808" s="13">
        <v>0</v>
      </c>
      <c r="S808" s="13">
        <v>0</v>
      </c>
      <c r="T808" s="13"/>
      <c r="U808" s="14">
        <v>0</v>
      </c>
      <c r="V808" s="27">
        <f>SUMPRODUCT('Linear Model'!B$2:T$2,TestSet!A808:S808)+'Linear Model'!U$2</f>
        <v>8.3898715775800714E-2</v>
      </c>
      <c r="W808" s="1">
        <f>SUMPRODUCT('Logistic Regression'!B$2:T$2,TestSet!A808:S808)+'Logistic Regression'!U$2</f>
        <v>-3.2621734247143452</v>
      </c>
      <c r="X808" s="70">
        <f t="shared" si="12"/>
        <v>3.6891907795608338E-2</v>
      </c>
    </row>
    <row r="809" spans="1:24">
      <c r="A809" s="13">
        <v>1</v>
      </c>
      <c r="B809" s="13">
        <v>0</v>
      </c>
      <c r="C809" s="13">
        <v>0</v>
      </c>
      <c r="D809" s="13">
        <v>1</v>
      </c>
      <c r="E809" s="13">
        <v>0</v>
      </c>
      <c r="F809" s="13">
        <v>0</v>
      </c>
      <c r="G809" s="13">
        <v>0</v>
      </c>
      <c r="H809" s="13">
        <v>0</v>
      </c>
      <c r="I809" s="13">
        <v>0</v>
      </c>
      <c r="J809" s="13">
        <v>0</v>
      </c>
      <c r="K809" s="13">
        <v>1</v>
      </c>
      <c r="L809" s="13">
        <v>0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1</v>
      </c>
      <c r="S809" s="13">
        <v>0</v>
      </c>
      <c r="T809" s="13"/>
      <c r="U809" s="14">
        <v>0</v>
      </c>
      <c r="V809" s="27">
        <f>SUMPRODUCT('Linear Model'!B$2:T$2,TestSet!A809:S809)+'Linear Model'!U$2</f>
        <v>0.3587801825210708</v>
      </c>
      <c r="W809" s="1">
        <f>SUMPRODUCT('Logistic Regression'!B$2:T$2,TestSet!A809:S809)+'Logistic Regression'!U$2</f>
        <v>-1.1043101160306239</v>
      </c>
      <c r="X809" s="70">
        <f t="shared" si="12"/>
        <v>0.24893317989493735</v>
      </c>
    </row>
    <row r="810" spans="1:24">
      <c r="A810" s="13">
        <v>1</v>
      </c>
      <c r="B810" s="13">
        <v>0</v>
      </c>
      <c r="C810" s="13">
        <v>0</v>
      </c>
      <c r="D810" s="13">
        <v>1</v>
      </c>
      <c r="E810" s="13">
        <v>0</v>
      </c>
      <c r="F810" s="13">
        <v>0</v>
      </c>
      <c r="G810" s="13">
        <v>1</v>
      </c>
      <c r="H810" s="13">
        <v>0</v>
      </c>
      <c r="I810" s="13">
        <v>0</v>
      </c>
      <c r="J810" s="13">
        <v>0</v>
      </c>
      <c r="K810" s="13">
        <v>0</v>
      </c>
      <c r="L810" s="13">
        <v>0</v>
      </c>
      <c r="M810" s="13">
        <v>0</v>
      </c>
      <c r="N810" s="13">
        <v>1</v>
      </c>
      <c r="O810" s="13">
        <v>0</v>
      </c>
      <c r="P810" s="13">
        <v>0</v>
      </c>
      <c r="Q810" s="13">
        <v>0</v>
      </c>
      <c r="R810" s="13">
        <v>0</v>
      </c>
      <c r="S810" s="13">
        <v>0</v>
      </c>
      <c r="T810" s="13"/>
      <c r="U810" s="14">
        <v>0</v>
      </c>
      <c r="V810" s="27">
        <f>SUMPRODUCT('Linear Model'!B$2:T$2,TestSet!A810:S810)+'Linear Model'!U$2</f>
        <v>0.29507875033780046</v>
      </c>
      <c r="W810" s="1">
        <f>SUMPRODUCT('Logistic Regression'!B$2:T$2,TestSet!A810:S810)+'Logistic Regression'!U$2</f>
        <v>-1.5092995649184262</v>
      </c>
      <c r="X810" s="70">
        <f t="shared" si="12"/>
        <v>0.18104262079293609</v>
      </c>
    </row>
    <row r="811" spans="1:24">
      <c r="A811" s="13">
        <v>0</v>
      </c>
      <c r="B811" s="13">
        <v>0</v>
      </c>
      <c r="C811" s="13">
        <v>0</v>
      </c>
      <c r="D811" s="13">
        <v>0</v>
      </c>
      <c r="E811" s="13">
        <v>0</v>
      </c>
      <c r="F811" s="13">
        <v>0</v>
      </c>
      <c r="G811" s="13">
        <v>1</v>
      </c>
      <c r="H811" s="13">
        <v>0</v>
      </c>
      <c r="I811" s="13">
        <v>0</v>
      </c>
      <c r="J811" s="13">
        <v>0</v>
      </c>
      <c r="K811" s="13">
        <v>0</v>
      </c>
      <c r="L811" s="13">
        <v>0</v>
      </c>
      <c r="M811" s="13">
        <v>0</v>
      </c>
      <c r="N811" s="13">
        <v>0</v>
      </c>
      <c r="O811" s="13">
        <v>0</v>
      </c>
      <c r="P811" s="13">
        <v>0</v>
      </c>
      <c r="Q811" s="13">
        <v>1</v>
      </c>
      <c r="R811" s="13">
        <v>0</v>
      </c>
      <c r="S811" s="13">
        <v>0</v>
      </c>
      <c r="T811" s="13"/>
      <c r="U811" s="14">
        <v>0</v>
      </c>
      <c r="V811" s="27">
        <f>SUMPRODUCT('Linear Model'!B$2:T$2,TestSet!A811:S811)+'Linear Model'!U$2</f>
        <v>0.43393660745354334</v>
      </c>
      <c r="W811" s="1">
        <f>SUMPRODUCT('Logistic Regression'!B$2:T$2,TestSet!A811:S811)+'Logistic Regression'!U$2</f>
        <v>-0.88081666896550748</v>
      </c>
      <c r="X811" s="70">
        <f t="shared" si="12"/>
        <v>0.29300857362122412</v>
      </c>
    </row>
    <row r="812" spans="1:24">
      <c r="A812" s="13">
        <v>1</v>
      </c>
      <c r="B812" s="13">
        <v>0</v>
      </c>
      <c r="C812" s="13">
        <v>1</v>
      </c>
      <c r="D812" s="13">
        <v>0</v>
      </c>
      <c r="E812" s="13">
        <v>0</v>
      </c>
      <c r="F812" s="13">
        <v>0</v>
      </c>
      <c r="G812" s="13">
        <v>1</v>
      </c>
      <c r="H812" s="13">
        <v>0</v>
      </c>
      <c r="I812" s="13">
        <v>0</v>
      </c>
      <c r="J812" s="13">
        <v>0</v>
      </c>
      <c r="K812" s="13">
        <v>0</v>
      </c>
      <c r="L812" s="13">
        <v>0</v>
      </c>
      <c r="M812" s="13">
        <v>0</v>
      </c>
      <c r="N812" s="13">
        <v>0</v>
      </c>
      <c r="O812" s="13">
        <v>0</v>
      </c>
      <c r="P812" s="13">
        <v>0</v>
      </c>
      <c r="Q812" s="13">
        <v>0</v>
      </c>
      <c r="R812" s="13">
        <v>0</v>
      </c>
      <c r="S812" s="13">
        <v>0</v>
      </c>
      <c r="T812" s="13"/>
      <c r="U812" s="14">
        <v>0</v>
      </c>
      <c r="V812" s="27">
        <f>SUMPRODUCT('Linear Model'!B$2:T$2,TestSet!A812:S812)+'Linear Model'!U$2</f>
        <v>0.11991247706121155</v>
      </c>
      <c r="W812" s="1">
        <f>SUMPRODUCT('Logistic Regression'!B$2:T$2,TestSet!A812:S812)+'Logistic Regression'!U$2</f>
        <v>-2.9968166928874092</v>
      </c>
      <c r="X812" s="70">
        <f t="shared" si="12"/>
        <v>4.7569891723183585E-2</v>
      </c>
    </row>
    <row r="813" spans="1:24">
      <c r="A813" s="13">
        <v>1</v>
      </c>
      <c r="B813" s="13">
        <v>0</v>
      </c>
      <c r="C813" s="13">
        <v>0</v>
      </c>
      <c r="D813" s="13">
        <v>0</v>
      </c>
      <c r="E813" s="13">
        <v>0</v>
      </c>
      <c r="F813" s="13">
        <v>1</v>
      </c>
      <c r="G813" s="13">
        <v>0</v>
      </c>
      <c r="H813" s="13">
        <v>0</v>
      </c>
      <c r="I813" s="13">
        <v>0</v>
      </c>
      <c r="J813" s="13">
        <v>0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3">
        <v>0</v>
      </c>
      <c r="Q813" s="13">
        <v>0</v>
      </c>
      <c r="R813" s="13">
        <v>0</v>
      </c>
      <c r="S813" s="13">
        <v>0</v>
      </c>
      <c r="T813" s="13"/>
      <c r="U813" s="14">
        <v>0</v>
      </c>
      <c r="V813" s="27">
        <f>SUMPRODUCT('Linear Model'!B$2:T$2,TestSet!A813:S813)+'Linear Model'!U$2</f>
        <v>0.11182941885256886</v>
      </c>
      <c r="W813" s="1">
        <f>SUMPRODUCT('Logistic Regression'!B$2:T$2,TestSet!A813:S813)+'Logistic Regression'!U$2</f>
        <v>-3.1118454736173073</v>
      </c>
      <c r="X813" s="70">
        <f t="shared" si="12"/>
        <v>4.2621276619809009E-2</v>
      </c>
    </row>
    <row r="814" spans="1:24">
      <c r="A814" s="13">
        <v>0</v>
      </c>
      <c r="B814" s="13">
        <v>1</v>
      </c>
      <c r="C814" s="13">
        <v>0</v>
      </c>
      <c r="D814" s="13">
        <v>1</v>
      </c>
      <c r="E814" s="13">
        <v>0</v>
      </c>
      <c r="F814" s="13">
        <v>0</v>
      </c>
      <c r="G814" s="13">
        <v>0</v>
      </c>
      <c r="H814" s="13">
        <v>0</v>
      </c>
      <c r="I814" s="13">
        <v>0</v>
      </c>
      <c r="J814" s="13">
        <v>0</v>
      </c>
      <c r="K814" s="13">
        <v>0</v>
      </c>
      <c r="L814" s="13">
        <v>0</v>
      </c>
      <c r="M814" s="13">
        <v>0</v>
      </c>
      <c r="N814" s="13">
        <v>0</v>
      </c>
      <c r="O814" s="13">
        <v>1</v>
      </c>
      <c r="P814" s="13">
        <v>0</v>
      </c>
      <c r="Q814" s="13">
        <v>0</v>
      </c>
      <c r="R814" s="13">
        <v>0</v>
      </c>
      <c r="S814" s="13">
        <v>0</v>
      </c>
      <c r="T814" s="13"/>
      <c r="U814" s="14">
        <v>0</v>
      </c>
      <c r="V814" s="27">
        <f>SUMPRODUCT('Linear Model'!B$2:T$2,TestSet!A814:S814)+'Linear Model'!U$2</f>
        <v>0.28502928693578367</v>
      </c>
      <c r="W814" s="1">
        <f>SUMPRODUCT('Logistic Regression'!B$2:T$2,TestSet!A814:S814)+'Logistic Regression'!U$2</f>
        <v>-1.7884274771585067</v>
      </c>
      <c r="X814" s="70">
        <f t="shared" si="12"/>
        <v>0.14326562760383654</v>
      </c>
    </row>
    <row r="815" spans="1:24">
      <c r="A815" s="13">
        <v>1</v>
      </c>
      <c r="B815" s="13">
        <v>0</v>
      </c>
      <c r="C815" s="13">
        <v>0</v>
      </c>
      <c r="D815" s="13">
        <v>1</v>
      </c>
      <c r="E815" s="13">
        <v>0</v>
      </c>
      <c r="F815" s="13">
        <v>1</v>
      </c>
      <c r="G815" s="13">
        <v>1</v>
      </c>
      <c r="H815" s="13">
        <v>0</v>
      </c>
      <c r="I815" s="13">
        <v>0</v>
      </c>
      <c r="J815" s="13">
        <v>0</v>
      </c>
      <c r="K815" s="13">
        <v>0</v>
      </c>
      <c r="L815" s="13">
        <v>0</v>
      </c>
      <c r="M815" s="13">
        <v>0</v>
      </c>
      <c r="N815" s="13">
        <v>0</v>
      </c>
      <c r="O815" s="13">
        <v>0</v>
      </c>
      <c r="P815" s="13">
        <v>0</v>
      </c>
      <c r="Q815" s="13">
        <v>0</v>
      </c>
      <c r="R815" s="13">
        <v>0</v>
      </c>
      <c r="S815" s="13">
        <v>0</v>
      </c>
      <c r="T815" s="13"/>
      <c r="U815" s="14">
        <v>0</v>
      </c>
      <c r="V815" s="27">
        <f>SUMPRODUCT('Linear Model'!B$2:T$2,TestSet!A815:S815)+'Linear Model'!U$2</f>
        <v>-0.13953589531654342</v>
      </c>
      <c r="W815" s="1">
        <f>SUMPRODUCT('Logistic Regression'!B$2:T$2,TestSet!A815:S815)+'Logistic Regression'!U$2</f>
        <v>-5.1121480538372186</v>
      </c>
      <c r="X815" s="70">
        <f t="shared" si="12"/>
        <v>5.9870701006283431E-3</v>
      </c>
    </row>
    <row r="816" spans="1:24">
      <c r="A816" s="13">
        <v>1</v>
      </c>
      <c r="B816" s="13">
        <v>0</v>
      </c>
      <c r="C816" s="13">
        <v>0</v>
      </c>
      <c r="D816" s="13">
        <v>1</v>
      </c>
      <c r="E816" s="13">
        <v>0</v>
      </c>
      <c r="F816" s="13">
        <v>0</v>
      </c>
      <c r="G816" s="13">
        <v>0</v>
      </c>
      <c r="H816" s="13">
        <v>0</v>
      </c>
      <c r="I816" s="13">
        <v>0</v>
      </c>
      <c r="J816" s="13">
        <v>0</v>
      </c>
      <c r="K816" s="13">
        <v>0</v>
      </c>
      <c r="L816" s="13">
        <v>0</v>
      </c>
      <c r="M816" s="13">
        <v>0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13">
        <v>0</v>
      </c>
      <c r="T816" s="13"/>
      <c r="U816" s="14">
        <v>0</v>
      </c>
      <c r="V816" s="27">
        <f>SUMPRODUCT('Linear Model'!B$2:T$2,TestSet!A816:S816)+'Linear Model'!U$2</f>
        <v>0.37261321859529306</v>
      </c>
      <c r="W816" s="1">
        <f>SUMPRODUCT('Logistic Regression'!B$2:T$2,TestSet!A816:S816)+'Logistic Regression'!U$2</f>
        <v>-0.79578223738319198</v>
      </c>
      <c r="X816" s="70">
        <f t="shared" si="12"/>
        <v>0.31092846135341967</v>
      </c>
    </row>
    <row r="817" spans="1:24">
      <c r="A817" s="13">
        <v>0</v>
      </c>
      <c r="B817" s="13">
        <v>0</v>
      </c>
      <c r="C817" s="13">
        <v>1</v>
      </c>
      <c r="D817" s="13">
        <v>0</v>
      </c>
      <c r="E817" s="13">
        <v>0</v>
      </c>
      <c r="F817" s="13">
        <v>0</v>
      </c>
      <c r="G817" s="13">
        <v>0</v>
      </c>
      <c r="H817" s="13">
        <v>0</v>
      </c>
      <c r="I817" s="13">
        <v>0</v>
      </c>
      <c r="J817" s="13">
        <v>0</v>
      </c>
      <c r="K817" s="13">
        <v>0</v>
      </c>
      <c r="L817" s="13">
        <v>0</v>
      </c>
      <c r="M817" s="13">
        <v>0</v>
      </c>
      <c r="N817" s="13">
        <v>0</v>
      </c>
      <c r="O817" s="13">
        <v>1</v>
      </c>
      <c r="P817" s="13">
        <v>0</v>
      </c>
      <c r="Q817" s="13">
        <v>0</v>
      </c>
      <c r="R817" s="13">
        <v>0</v>
      </c>
      <c r="S817" s="13">
        <v>0</v>
      </c>
      <c r="T817" s="13"/>
      <c r="U817" s="14">
        <v>0</v>
      </c>
      <c r="V817" s="27">
        <f>SUMPRODUCT('Linear Model'!B$2:T$2,TestSet!A817:S817)+'Linear Model'!U$2</f>
        <v>0.2972176879673607</v>
      </c>
      <c r="W817" s="1">
        <f>SUMPRODUCT('Logistic Regression'!B$2:T$2,TestSet!A817:S817)+'Logistic Regression'!U$2</f>
        <v>-1.83722349441903</v>
      </c>
      <c r="X817" s="70">
        <f t="shared" si="12"/>
        <v>0.13737999602502232</v>
      </c>
    </row>
    <row r="818" spans="1:24">
      <c r="A818" s="13">
        <v>0</v>
      </c>
      <c r="B818" s="13">
        <v>0</v>
      </c>
      <c r="C818" s="13">
        <v>0</v>
      </c>
      <c r="D818" s="13">
        <v>0</v>
      </c>
      <c r="E818" s="13">
        <v>0</v>
      </c>
      <c r="F818" s="13">
        <v>0</v>
      </c>
      <c r="G818" s="13">
        <v>0</v>
      </c>
      <c r="H818" s="13">
        <v>0</v>
      </c>
      <c r="I818" s="13">
        <v>0</v>
      </c>
      <c r="J818" s="13">
        <v>0</v>
      </c>
      <c r="K818" s="13">
        <v>0</v>
      </c>
      <c r="L818" s="13">
        <v>0</v>
      </c>
      <c r="M818" s="13">
        <v>0</v>
      </c>
      <c r="N818" s="13">
        <v>0</v>
      </c>
      <c r="O818" s="13">
        <v>0</v>
      </c>
      <c r="P818" s="13">
        <v>0</v>
      </c>
      <c r="Q818" s="13">
        <v>0</v>
      </c>
      <c r="R818" s="13">
        <v>0</v>
      </c>
      <c r="S818" s="13">
        <v>0</v>
      </c>
      <c r="T818" s="13"/>
      <c r="U818" s="14">
        <v>0</v>
      </c>
      <c r="V818" s="27">
        <f>SUMPRODUCT('Linear Model'!B$2:T$2,TestSet!A818:S818)+'Linear Model'!U$2</f>
        <v>0.484221514164208</v>
      </c>
      <c r="W818" s="1">
        <f>SUMPRODUCT('Logistic Regression'!B$2:T$2,TestSet!A818:S818)+'Logistic Regression'!U$2</f>
        <v>-0.24158104631680161</v>
      </c>
      <c r="X818" s="70">
        <f t="shared" si="12"/>
        <v>0.43989676358403007</v>
      </c>
    </row>
    <row r="819" spans="1:24">
      <c r="A819" s="13">
        <v>0</v>
      </c>
      <c r="B819" s="13">
        <v>0</v>
      </c>
      <c r="C819" s="13">
        <v>1</v>
      </c>
      <c r="D819" s="13">
        <v>0</v>
      </c>
      <c r="E819" s="13">
        <v>0</v>
      </c>
      <c r="F819" s="13">
        <v>0</v>
      </c>
      <c r="G819" s="13">
        <v>0</v>
      </c>
      <c r="H819" s="13">
        <v>0</v>
      </c>
      <c r="I819" s="13">
        <v>0</v>
      </c>
      <c r="J819" s="13">
        <v>0</v>
      </c>
      <c r="K819" s="13">
        <v>0</v>
      </c>
      <c r="L819" s="13">
        <v>0</v>
      </c>
      <c r="M819" s="13">
        <v>0</v>
      </c>
      <c r="N819" s="13">
        <v>0</v>
      </c>
      <c r="O819" s="13">
        <v>0</v>
      </c>
      <c r="P819" s="13">
        <v>0</v>
      </c>
      <c r="Q819" s="13">
        <v>0</v>
      </c>
      <c r="R819" s="13">
        <v>0</v>
      </c>
      <c r="S819" s="13">
        <v>0</v>
      </c>
      <c r="T819" s="13"/>
      <c r="U819" s="14">
        <v>0</v>
      </c>
      <c r="V819" s="27">
        <f>SUMPRODUCT('Linear Model'!B$2:T$2,TestSet!A819:S819)+'Linear Model'!U$2</f>
        <v>0.45629081108743985</v>
      </c>
      <c r="W819" s="1">
        <f>SUMPRODUCT('Logistic Regression'!B$2:T$2,TestSet!A819:S819)+'Logistic Regression'!U$2</f>
        <v>-0.39190899741383955</v>
      </c>
      <c r="X819" s="70">
        <f t="shared" si="12"/>
        <v>0.40325783303081747</v>
      </c>
    </row>
    <row r="820" spans="1:24">
      <c r="A820" s="13">
        <v>1</v>
      </c>
      <c r="B820" s="13">
        <v>0</v>
      </c>
      <c r="C820" s="13">
        <v>1</v>
      </c>
      <c r="D820" s="13">
        <v>0</v>
      </c>
      <c r="E820" s="13">
        <v>0</v>
      </c>
      <c r="F820" s="13">
        <v>0</v>
      </c>
      <c r="G820" s="13">
        <v>0</v>
      </c>
      <c r="H820" s="13">
        <v>0</v>
      </c>
      <c r="I820" s="13">
        <v>0</v>
      </c>
      <c r="J820" s="13">
        <v>0</v>
      </c>
      <c r="K820" s="13">
        <v>0</v>
      </c>
      <c r="L820" s="13">
        <v>0</v>
      </c>
      <c r="M820" s="13">
        <v>0</v>
      </c>
      <c r="N820" s="13">
        <v>0</v>
      </c>
      <c r="O820" s="13">
        <v>0</v>
      </c>
      <c r="P820" s="13">
        <v>0</v>
      </c>
      <c r="Q820" s="13">
        <v>0</v>
      </c>
      <c r="R820" s="13">
        <v>0</v>
      </c>
      <c r="S820" s="13">
        <v>0</v>
      </c>
      <c r="T820" s="13"/>
      <c r="U820" s="14">
        <v>0</v>
      </c>
      <c r="V820" s="27">
        <f>SUMPRODUCT('Linear Model'!B$2:T$2,TestSet!A820:S820)+'Linear Model'!U$2</f>
        <v>0.3579801533744244</v>
      </c>
      <c r="W820" s="1">
        <f>SUMPRODUCT('Logistic Regression'!B$2:T$2,TestSet!A820:S820)+'Logistic Regression'!U$2</f>
        <v>-0.97131215057386422</v>
      </c>
      <c r="X820" s="70">
        <f t="shared" si="12"/>
        <v>0.27461904003884419</v>
      </c>
    </row>
    <row r="821" spans="1:24">
      <c r="A821" s="13">
        <v>1</v>
      </c>
      <c r="B821" s="13">
        <v>0</v>
      </c>
      <c r="C821" s="13">
        <v>0</v>
      </c>
      <c r="D821" s="13">
        <v>0</v>
      </c>
      <c r="E821" s="13">
        <v>0</v>
      </c>
      <c r="F821" s="13">
        <v>1</v>
      </c>
      <c r="G821" s="13">
        <v>0</v>
      </c>
      <c r="H821" s="13">
        <v>0</v>
      </c>
      <c r="I821" s="13">
        <v>0</v>
      </c>
      <c r="J821" s="13">
        <v>0</v>
      </c>
      <c r="K821" s="13">
        <v>0</v>
      </c>
      <c r="L821" s="13">
        <v>1</v>
      </c>
      <c r="M821" s="13">
        <v>0</v>
      </c>
      <c r="N821" s="13">
        <v>0</v>
      </c>
      <c r="O821" s="13">
        <v>0</v>
      </c>
      <c r="P821" s="13">
        <v>0</v>
      </c>
      <c r="Q821" s="13">
        <v>0</v>
      </c>
      <c r="R821" s="13">
        <v>0</v>
      </c>
      <c r="S821" s="13">
        <v>0</v>
      </c>
      <c r="T821" s="13"/>
      <c r="U821" s="14">
        <v>0</v>
      </c>
      <c r="V821" s="27">
        <f>SUMPRODUCT('Linear Model'!B$2:T$2,TestSet!A821:S821)+'Linear Model'!U$2</f>
        <v>0.34175411347627571</v>
      </c>
      <c r="W821" s="1">
        <f>SUMPRODUCT('Logistic Regression'!B$2:T$2,TestSet!A821:S821)+'Logistic Regression'!U$2</f>
        <v>-1.1763445315015173</v>
      </c>
      <c r="X821" s="70">
        <f t="shared" si="12"/>
        <v>0.23571009564896991</v>
      </c>
    </row>
    <row r="822" spans="1:24">
      <c r="A822" s="13">
        <v>1</v>
      </c>
      <c r="B822" s="13">
        <v>0</v>
      </c>
      <c r="C822" s="13">
        <v>1</v>
      </c>
      <c r="D822" s="13">
        <v>0</v>
      </c>
      <c r="E822" s="13">
        <v>0</v>
      </c>
      <c r="F822" s="13">
        <v>0</v>
      </c>
      <c r="G822" s="13">
        <v>0</v>
      </c>
      <c r="H822" s="13">
        <v>0</v>
      </c>
      <c r="I822" s="13">
        <v>0</v>
      </c>
      <c r="J822" s="13">
        <v>0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1</v>
      </c>
      <c r="T822" s="13"/>
      <c r="U822" s="14">
        <v>0</v>
      </c>
      <c r="V822" s="27">
        <f>SUMPRODUCT('Linear Model'!B$2:T$2,TestSet!A822:S822)+'Linear Model'!U$2</f>
        <v>0.59788868416293761</v>
      </c>
      <c r="W822" s="1">
        <f>SUMPRODUCT('Logistic Regression'!B$2:T$2,TestSet!A822:S822)+'Logistic Regression'!U$2</f>
        <v>1.1072404992767564</v>
      </c>
      <c r="X822" s="70">
        <f t="shared" si="12"/>
        <v>0.75161429734991958</v>
      </c>
    </row>
    <row r="823" spans="1:24">
      <c r="A823" s="13">
        <v>1</v>
      </c>
      <c r="B823" s="13">
        <v>0</v>
      </c>
      <c r="C823" s="13">
        <v>1</v>
      </c>
      <c r="D823" s="13">
        <v>0</v>
      </c>
      <c r="E823" s="13">
        <v>0</v>
      </c>
      <c r="F823" s="13">
        <v>0</v>
      </c>
      <c r="G823" s="13">
        <v>0</v>
      </c>
      <c r="H823" s="13">
        <v>0</v>
      </c>
      <c r="I823" s="13">
        <v>0</v>
      </c>
      <c r="J823" s="13">
        <v>0</v>
      </c>
      <c r="K823" s="13">
        <v>0</v>
      </c>
      <c r="L823" s="13">
        <v>0</v>
      </c>
      <c r="M823" s="13">
        <v>0</v>
      </c>
      <c r="N823" s="13">
        <v>0</v>
      </c>
      <c r="O823" s="13">
        <v>0</v>
      </c>
      <c r="P823" s="13">
        <v>1</v>
      </c>
      <c r="Q823" s="13">
        <v>0</v>
      </c>
      <c r="R823" s="13">
        <v>1</v>
      </c>
      <c r="S823" s="13">
        <v>0</v>
      </c>
      <c r="T823" s="13"/>
      <c r="U823" s="14">
        <v>0</v>
      </c>
      <c r="V823" s="27">
        <f>SUMPRODUCT('Linear Model'!B$2:T$2,TestSet!A823:S823)+'Linear Model'!U$2</f>
        <v>0.31520931894684434</v>
      </c>
      <c r="W823" s="1">
        <f>SUMPRODUCT('Logistic Regression'!B$2:T$2,TestSet!A823:S823)+'Logistic Regression'!U$2</f>
        <v>-0.73547632481489789</v>
      </c>
      <c r="X823" s="70">
        <f t="shared" si="12"/>
        <v>0.32399413794569071</v>
      </c>
    </row>
    <row r="824" spans="1:24">
      <c r="A824" s="13">
        <v>1</v>
      </c>
      <c r="B824" s="13">
        <v>0</v>
      </c>
      <c r="C824" s="13">
        <v>0</v>
      </c>
      <c r="D824" s="13">
        <v>0</v>
      </c>
      <c r="E824" s="13">
        <v>0</v>
      </c>
      <c r="F824" s="13">
        <v>0</v>
      </c>
      <c r="G824" s="13">
        <v>0</v>
      </c>
      <c r="H824" s="13">
        <v>0</v>
      </c>
      <c r="I824" s="13">
        <v>0</v>
      </c>
      <c r="J824" s="13">
        <v>0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0</v>
      </c>
      <c r="Q824" s="13">
        <v>0</v>
      </c>
      <c r="R824" s="13">
        <v>0</v>
      </c>
      <c r="S824" s="13">
        <v>0</v>
      </c>
      <c r="T824" s="13"/>
      <c r="U824" s="14">
        <v>0</v>
      </c>
      <c r="V824" s="27">
        <f>SUMPRODUCT('Linear Model'!B$2:T$2,TestSet!A824:S824)+'Linear Model'!U$2</f>
        <v>0.38591085645119255</v>
      </c>
      <c r="W824" s="1">
        <f>SUMPRODUCT('Logistic Regression'!B$2:T$2,TestSet!A824:S824)+'Logistic Regression'!U$2</f>
        <v>-0.82098419947682633</v>
      </c>
      <c r="X824" s="70">
        <f t="shared" si="12"/>
        <v>0.3055547816078607</v>
      </c>
    </row>
    <row r="825" spans="1:24">
      <c r="A825" s="13">
        <v>0</v>
      </c>
      <c r="B825" s="13">
        <v>0</v>
      </c>
      <c r="C825" s="13">
        <v>0</v>
      </c>
      <c r="D825" s="13">
        <v>0</v>
      </c>
      <c r="E825" s="13">
        <v>0</v>
      </c>
      <c r="F825" s="13">
        <v>0</v>
      </c>
      <c r="G825" s="13">
        <v>0</v>
      </c>
      <c r="H825" s="13">
        <v>0</v>
      </c>
      <c r="I825" s="13">
        <v>0</v>
      </c>
      <c r="J825" s="13">
        <v>0</v>
      </c>
      <c r="K825" s="13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0</v>
      </c>
      <c r="Q825" s="13">
        <v>1</v>
      </c>
      <c r="R825" s="13">
        <v>0</v>
      </c>
      <c r="S825" s="13">
        <v>0</v>
      </c>
      <c r="T825" s="13"/>
      <c r="U825" s="14">
        <v>0</v>
      </c>
      <c r="V825" s="27">
        <f>SUMPRODUCT('Linear Model'!B$2:T$2,TestSet!A825:S825)+'Linear Model'!U$2</f>
        <v>0.67200428376675614</v>
      </c>
      <c r="W825" s="1">
        <f>SUMPRODUCT('Logistic Regression'!B$2:T$2,TestSet!A825:S825)+'Logistic Regression'!U$2</f>
        <v>1.1446878733480375</v>
      </c>
      <c r="X825" s="70">
        <f t="shared" si="12"/>
        <v>0.75853929817652543</v>
      </c>
    </row>
    <row r="826" spans="1:24">
      <c r="A826" s="13">
        <v>0</v>
      </c>
      <c r="B826" s="13">
        <v>0</v>
      </c>
      <c r="C826" s="13">
        <v>1</v>
      </c>
      <c r="D826" s="13">
        <v>0</v>
      </c>
      <c r="E826" s="13">
        <v>0</v>
      </c>
      <c r="F826" s="13">
        <v>0</v>
      </c>
      <c r="G826" s="13">
        <v>0</v>
      </c>
      <c r="H826" s="13">
        <v>0</v>
      </c>
      <c r="I826" s="13">
        <v>0</v>
      </c>
      <c r="J826" s="13">
        <v>0</v>
      </c>
      <c r="K826" s="13">
        <v>0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  <c r="Q826" s="13">
        <v>0</v>
      </c>
      <c r="R826" s="13">
        <v>0</v>
      </c>
      <c r="S826" s="13">
        <v>0</v>
      </c>
      <c r="T826" s="13"/>
      <c r="U826" s="14">
        <v>0</v>
      </c>
      <c r="V826" s="27">
        <f>SUMPRODUCT('Linear Model'!B$2:T$2,TestSet!A826:S826)+'Linear Model'!U$2</f>
        <v>0.45629081108743985</v>
      </c>
      <c r="W826" s="1">
        <f>SUMPRODUCT('Logistic Regression'!B$2:T$2,TestSet!A826:S826)+'Logistic Regression'!U$2</f>
        <v>-0.39190899741383955</v>
      </c>
      <c r="X826" s="70">
        <f t="shared" si="12"/>
        <v>0.40325783303081747</v>
      </c>
    </row>
    <row r="827" spans="1:24">
      <c r="A827" s="13">
        <v>0</v>
      </c>
      <c r="B827" s="13">
        <v>0</v>
      </c>
      <c r="C827" s="13">
        <v>1</v>
      </c>
      <c r="D827" s="13">
        <v>0</v>
      </c>
      <c r="E827" s="13">
        <v>0</v>
      </c>
      <c r="F827" s="13">
        <v>0</v>
      </c>
      <c r="G827" s="13">
        <v>0</v>
      </c>
      <c r="H827" s="13">
        <v>0</v>
      </c>
      <c r="I827" s="13">
        <v>0</v>
      </c>
      <c r="J827" s="13">
        <v>0</v>
      </c>
      <c r="K827" s="13">
        <v>0</v>
      </c>
      <c r="L827" s="13">
        <v>1</v>
      </c>
      <c r="M827" s="13">
        <v>0</v>
      </c>
      <c r="N827" s="13">
        <v>0</v>
      </c>
      <c r="O827" s="13">
        <v>0</v>
      </c>
      <c r="P827" s="13">
        <v>0</v>
      </c>
      <c r="Q827" s="13">
        <v>0</v>
      </c>
      <c r="R827" s="13">
        <v>0</v>
      </c>
      <c r="S827" s="13">
        <v>0</v>
      </c>
      <c r="T827" s="13"/>
      <c r="U827" s="14">
        <v>0</v>
      </c>
      <c r="V827" s="27">
        <f>SUMPRODUCT('Linear Model'!B$2:T$2,TestSet!A827:S827)+'Linear Model'!U$2</f>
        <v>0.68621550571114676</v>
      </c>
      <c r="W827" s="1">
        <f>SUMPRODUCT('Logistic Regression'!B$2:T$2,TestSet!A827:S827)+'Logistic Regression'!U$2</f>
        <v>1.5435919447019506</v>
      </c>
      <c r="X827" s="70">
        <f t="shared" si="12"/>
        <v>0.82398628173486099</v>
      </c>
    </row>
    <row r="828" spans="1:24">
      <c r="A828" s="13">
        <v>0</v>
      </c>
      <c r="B828" s="13">
        <v>0</v>
      </c>
      <c r="C828" s="13">
        <v>1</v>
      </c>
      <c r="D828" s="13">
        <v>0</v>
      </c>
      <c r="E828" s="13">
        <v>0</v>
      </c>
      <c r="F828" s="13">
        <v>0</v>
      </c>
      <c r="G828" s="13">
        <v>1</v>
      </c>
      <c r="H828" s="13">
        <v>0</v>
      </c>
      <c r="I828" s="13">
        <v>0</v>
      </c>
      <c r="J828" s="13">
        <v>0</v>
      </c>
      <c r="K828" s="13">
        <v>0</v>
      </c>
      <c r="L828" s="13">
        <v>0</v>
      </c>
      <c r="M828" s="13">
        <v>0</v>
      </c>
      <c r="N828" s="13">
        <v>0</v>
      </c>
      <c r="O828" s="13">
        <v>1</v>
      </c>
      <c r="P828" s="13">
        <v>0</v>
      </c>
      <c r="Q828" s="13">
        <v>0</v>
      </c>
      <c r="R828" s="13">
        <v>0</v>
      </c>
      <c r="S828" s="13">
        <v>0</v>
      </c>
      <c r="T828" s="13"/>
      <c r="U828" s="14">
        <v>0</v>
      </c>
      <c r="V828" s="27">
        <f>SUMPRODUCT('Linear Model'!B$2:T$2,TestSet!A828:S828)+'Linear Model'!U$2</f>
        <v>5.9150011654147905E-2</v>
      </c>
      <c r="W828" s="1">
        <f>SUMPRODUCT('Logistic Regression'!B$2:T$2,TestSet!A828:S828)+'Logistic Regression'!U$2</f>
        <v>-3.8627280367325749</v>
      </c>
      <c r="X828" s="70">
        <f t="shared" si="12"/>
        <v>2.0578242280442846E-2</v>
      </c>
    </row>
    <row r="829" spans="1:24">
      <c r="A829" s="13">
        <v>1</v>
      </c>
      <c r="B829" s="13">
        <v>0</v>
      </c>
      <c r="C829" s="13">
        <v>1</v>
      </c>
      <c r="D829" s="13">
        <v>0</v>
      </c>
      <c r="E829" s="13">
        <v>0</v>
      </c>
      <c r="F829" s="13">
        <v>0</v>
      </c>
      <c r="G829" s="13">
        <v>0</v>
      </c>
      <c r="H829" s="13">
        <v>0</v>
      </c>
      <c r="I829" s="13">
        <v>0</v>
      </c>
      <c r="J829" s="13">
        <v>0</v>
      </c>
      <c r="K829" s="13">
        <v>0</v>
      </c>
      <c r="L829" s="13">
        <v>1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13">
        <v>0</v>
      </c>
      <c r="T829" s="13"/>
      <c r="U829" s="14">
        <v>0</v>
      </c>
      <c r="V829" s="27">
        <f>SUMPRODUCT('Linear Model'!B$2:T$2,TestSet!A829:S829)+'Linear Model'!U$2</f>
        <v>0.58790484799813125</v>
      </c>
      <c r="W829" s="1">
        <f>SUMPRODUCT('Logistic Regression'!B$2:T$2,TestSet!A829:S829)+'Logistic Regression'!U$2</f>
        <v>0.96418879154192583</v>
      </c>
      <c r="X829" s="70">
        <f t="shared" si="12"/>
        <v>0.72395968665848465</v>
      </c>
    </row>
    <row r="830" spans="1:24">
      <c r="A830" s="13">
        <v>0</v>
      </c>
      <c r="B830" s="13">
        <v>1</v>
      </c>
      <c r="C830" s="13">
        <v>1</v>
      </c>
      <c r="D830" s="13">
        <v>0</v>
      </c>
      <c r="E830" s="13">
        <v>0</v>
      </c>
      <c r="F830" s="13">
        <v>0</v>
      </c>
      <c r="G830" s="13">
        <v>0</v>
      </c>
      <c r="H830" s="13">
        <v>0</v>
      </c>
      <c r="I830" s="13">
        <v>0</v>
      </c>
      <c r="J830" s="13">
        <v>0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/>
      <c r="U830" s="14">
        <v>0</v>
      </c>
      <c r="V830" s="27">
        <f>SUMPRODUCT('Linear Model'!B$2:T$2,TestSet!A830:S830)+'Linear Model'!U$2</f>
        <v>0.4294693448349941</v>
      </c>
      <c r="W830" s="1">
        <f>SUMPRODUCT('Logistic Regression'!B$2:T$2,TestSet!A830:S830)+'Logistic Regression'!U$2</f>
        <v>-0.5186428933439885</v>
      </c>
      <c r="X830" s="70">
        <f t="shared" si="12"/>
        <v>0.37316962533031278</v>
      </c>
    </row>
    <row r="831" spans="1:24">
      <c r="A831" s="13">
        <v>0</v>
      </c>
      <c r="B831" s="13">
        <v>0</v>
      </c>
      <c r="C831" s="13">
        <v>0</v>
      </c>
      <c r="D831" s="13">
        <v>1</v>
      </c>
      <c r="E831" s="13">
        <v>0</v>
      </c>
      <c r="F831" s="13">
        <v>0</v>
      </c>
      <c r="G831" s="13">
        <v>0</v>
      </c>
      <c r="H831" s="13">
        <v>0</v>
      </c>
      <c r="I831" s="13">
        <v>0</v>
      </c>
      <c r="J831" s="13">
        <v>0</v>
      </c>
      <c r="K831" s="13">
        <v>0</v>
      </c>
      <c r="L831" s="13">
        <v>0</v>
      </c>
      <c r="M831" s="13">
        <v>0</v>
      </c>
      <c r="N831" s="13">
        <v>0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/>
      <c r="U831" s="14">
        <v>0</v>
      </c>
      <c r="V831" s="27">
        <f>SUMPRODUCT('Linear Model'!B$2:T$2,TestSet!A831:S831)+'Linear Model'!U$2</f>
        <v>0.47092387630830856</v>
      </c>
      <c r="W831" s="1">
        <f>SUMPRODUCT('Logistic Regression'!B$2:T$2,TestSet!A831:S831)+'Logistic Regression'!U$2</f>
        <v>-0.21637908422316726</v>
      </c>
      <c r="X831" s="70">
        <f t="shared" si="12"/>
        <v>0.44611530477663064</v>
      </c>
    </row>
    <row r="832" spans="1:24">
      <c r="A832" s="13">
        <v>0</v>
      </c>
      <c r="B832" s="13">
        <v>0</v>
      </c>
      <c r="C832" s="13">
        <v>1</v>
      </c>
      <c r="D832" s="13">
        <v>0</v>
      </c>
      <c r="E832" s="13">
        <v>0</v>
      </c>
      <c r="F832" s="13">
        <v>0</v>
      </c>
      <c r="G832" s="13">
        <v>1</v>
      </c>
      <c r="H832" s="13">
        <v>0</v>
      </c>
      <c r="I832" s="13">
        <v>1</v>
      </c>
      <c r="J832" s="13">
        <v>0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  <c r="Q832" s="13">
        <v>0</v>
      </c>
      <c r="R832" s="13">
        <v>1</v>
      </c>
      <c r="S832" s="13">
        <v>0</v>
      </c>
      <c r="T832" s="13"/>
      <c r="U832" s="14">
        <v>0</v>
      </c>
      <c r="V832" s="27">
        <f>SUMPRODUCT('Linear Model'!B$2:T$2,TestSet!A832:S832)+'Linear Model'!U$2</f>
        <v>0.30488829204399359</v>
      </c>
      <c r="W832" s="1">
        <f>SUMPRODUCT('Logistic Regression'!B$2:T$2,TestSet!A832:S832)+'Logistic Regression'!U$2</f>
        <v>-1.5024502245879661</v>
      </c>
      <c r="X832" s="70">
        <f t="shared" si="12"/>
        <v>0.18206036582491253</v>
      </c>
    </row>
    <row r="833" spans="1:24">
      <c r="A833" s="13">
        <v>1</v>
      </c>
      <c r="B833" s="13">
        <v>0</v>
      </c>
      <c r="C833" s="13">
        <v>1</v>
      </c>
      <c r="D833" s="13">
        <v>0</v>
      </c>
      <c r="E833" s="13">
        <v>0</v>
      </c>
      <c r="F833" s="13">
        <v>0</v>
      </c>
      <c r="G833" s="13">
        <v>0</v>
      </c>
      <c r="H833" s="13">
        <v>0</v>
      </c>
      <c r="I833" s="13">
        <v>0</v>
      </c>
      <c r="J833" s="13">
        <v>0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0</v>
      </c>
      <c r="S833" s="13">
        <v>0</v>
      </c>
      <c r="T833" s="13"/>
      <c r="U833" s="14">
        <v>0</v>
      </c>
      <c r="V833" s="27">
        <f>SUMPRODUCT('Linear Model'!B$2:T$2,TestSet!A833:S833)+'Linear Model'!U$2</f>
        <v>0.3579801533744244</v>
      </c>
      <c r="W833" s="1">
        <f>SUMPRODUCT('Logistic Regression'!B$2:T$2,TestSet!A833:S833)+'Logistic Regression'!U$2</f>
        <v>-0.97131215057386422</v>
      </c>
      <c r="X833" s="70">
        <f t="shared" si="12"/>
        <v>0.27461904003884419</v>
      </c>
    </row>
    <row r="834" spans="1:24">
      <c r="A834" s="13">
        <v>0</v>
      </c>
      <c r="B834" s="13">
        <v>1</v>
      </c>
      <c r="C834" s="13">
        <v>1</v>
      </c>
      <c r="D834" s="13">
        <v>0</v>
      </c>
      <c r="E834" s="13">
        <v>0</v>
      </c>
      <c r="F834" s="13">
        <v>1</v>
      </c>
      <c r="G834" s="13">
        <v>0</v>
      </c>
      <c r="H834" s="13">
        <v>0</v>
      </c>
      <c r="I834" s="13">
        <v>0</v>
      </c>
      <c r="J834" s="13">
        <v>0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0</v>
      </c>
      <c r="T834" s="13"/>
      <c r="U834" s="14">
        <v>0</v>
      </c>
      <c r="V834" s="27">
        <f>SUMPRODUCT('Linear Model'!B$2:T$2,TestSet!A834:S834)+'Linear Model'!U$2</f>
        <v>0.15538790723637042</v>
      </c>
      <c r="W834" s="1">
        <f>SUMPRODUCT('Logistic Regression'!B$2:T$2,TestSet!A834:S834)+'Logistic Regression'!U$2</f>
        <v>-2.8095041674844694</v>
      </c>
      <c r="X834" s="70">
        <f t="shared" si="12"/>
        <v>5.6812744184282858E-2</v>
      </c>
    </row>
    <row r="835" spans="1:24">
      <c r="A835" s="13">
        <v>0</v>
      </c>
      <c r="B835" s="13">
        <v>0</v>
      </c>
      <c r="C835" s="13">
        <v>0</v>
      </c>
      <c r="D835" s="13">
        <v>1</v>
      </c>
      <c r="E835" s="13">
        <v>0</v>
      </c>
      <c r="F835" s="13">
        <v>0</v>
      </c>
      <c r="G835" s="13">
        <v>0</v>
      </c>
      <c r="H835" s="13">
        <v>0</v>
      </c>
      <c r="I835" s="13">
        <v>0</v>
      </c>
      <c r="J835" s="13">
        <v>0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1</v>
      </c>
      <c r="S835" s="13">
        <v>0</v>
      </c>
      <c r="T835" s="13"/>
      <c r="U835" s="14">
        <v>0</v>
      </c>
      <c r="V835" s="27">
        <f>SUMPRODUCT('Linear Model'!B$2:T$2,TestSet!A835:S835)+'Linear Model'!U$2</f>
        <v>0.2634644569944592</v>
      </c>
      <c r="W835" s="1">
        <f>SUMPRODUCT('Logistic Regression'!B$2:T$2,TestSet!A835:S835)+'Logistic Regression'!U$2</f>
        <v>-1.7792888842214121</v>
      </c>
      <c r="X835" s="70">
        <f t="shared" ref="X835:X898" si="13">EXP(W835)/(1+EXP(W835))</f>
        <v>0.14439096469398841</v>
      </c>
    </row>
    <row r="836" spans="1:24">
      <c r="A836" s="13">
        <v>0</v>
      </c>
      <c r="B836" s="13">
        <v>0</v>
      </c>
      <c r="C836" s="13">
        <v>0</v>
      </c>
      <c r="D836" s="13">
        <v>0</v>
      </c>
      <c r="E836" s="13">
        <v>0</v>
      </c>
      <c r="F836" s="13">
        <v>0</v>
      </c>
      <c r="G836" s="13">
        <v>0</v>
      </c>
      <c r="H836" s="13">
        <v>0</v>
      </c>
      <c r="I836" s="13">
        <v>0</v>
      </c>
      <c r="J836" s="13">
        <v>0</v>
      </c>
      <c r="K836" s="13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  <c r="Q836" s="13">
        <v>0</v>
      </c>
      <c r="R836" s="13">
        <v>1</v>
      </c>
      <c r="S836" s="13">
        <v>0</v>
      </c>
      <c r="T836" s="13"/>
      <c r="U836" s="14">
        <v>0</v>
      </c>
      <c r="V836" s="27">
        <f>SUMPRODUCT('Linear Model'!B$2:T$2,TestSet!A836:S836)+'Linear Model'!U$2</f>
        <v>0.27676209485035863</v>
      </c>
      <c r="W836" s="1">
        <f>SUMPRODUCT('Logistic Regression'!B$2:T$2,TestSet!A836:S836)+'Logistic Regression'!U$2</f>
        <v>-1.8044908463150464</v>
      </c>
      <c r="X836" s="70">
        <f t="shared" si="13"/>
        <v>0.14130527590106703</v>
      </c>
    </row>
    <row r="837" spans="1:24">
      <c r="A837" s="13">
        <v>1</v>
      </c>
      <c r="B837" s="13">
        <v>0</v>
      </c>
      <c r="C837" s="13">
        <v>1</v>
      </c>
      <c r="D837" s="13">
        <v>0</v>
      </c>
      <c r="E837" s="13">
        <v>0</v>
      </c>
      <c r="F837" s="13">
        <v>1</v>
      </c>
      <c r="G837" s="13">
        <v>1</v>
      </c>
      <c r="H837" s="13">
        <v>0</v>
      </c>
      <c r="I837" s="13">
        <v>0</v>
      </c>
      <c r="J837" s="13">
        <v>0</v>
      </c>
      <c r="K837" s="13">
        <v>0</v>
      </c>
      <c r="L837" s="13">
        <v>0</v>
      </c>
      <c r="M837" s="13">
        <v>0</v>
      </c>
      <c r="N837" s="13">
        <v>0</v>
      </c>
      <c r="O837" s="13">
        <v>0</v>
      </c>
      <c r="P837" s="13">
        <v>0</v>
      </c>
      <c r="Q837" s="13">
        <v>0</v>
      </c>
      <c r="R837" s="13">
        <v>0</v>
      </c>
      <c r="S837" s="13">
        <v>0</v>
      </c>
      <c r="T837" s="13"/>
      <c r="U837" s="14">
        <v>0</v>
      </c>
      <c r="V837" s="27">
        <f>SUMPRODUCT('Linear Model'!B$2:T$2,TestSet!A837:S837)+'Linear Model'!U$2</f>
        <v>-0.15416896053741214</v>
      </c>
      <c r="W837" s="1">
        <f>SUMPRODUCT('Logistic Regression'!B$2:T$2,TestSet!A837:S837)+'Logistic Regression'!U$2</f>
        <v>-5.2876779670278902</v>
      </c>
      <c r="X837" s="70">
        <f t="shared" si="13"/>
        <v>5.0280717310141566E-3</v>
      </c>
    </row>
    <row r="838" spans="1:24">
      <c r="A838" s="13">
        <v>0</v>
      </c>
      <c r="B838" s="13">
        <v>1</v>
      </c>
      <c r="C838" s="13">
        <v>0</v>
      </c>
      <c r="D838" s="13">
        <v>1</v>
      </c>
      <c r="E838" s="13">
        <v>0</v>
      </c>
      <c r="F838" s="13">
        <v>0</v>
      </c>
      <c r="G838" s="13">
        <v>0</v>
      </c>
      <c r="H838" s="13">
        <v>0</v>
      </c>
      <c r="I838" s="13">
        <v>0</v>
      </c>
      <c r="J838" s="13">
        <v>0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13">
        <v>0</v>
      </c>
      <c r="T838" s="13"/>
      <c r="U838" s="14">
        <v>0</v>
      </c>
      <c r="V838" s="27">
        <f>SUMPRODUCT('Linear Model'!B$2:T$2,TestSet!A838:S838)+'Linear Model'!U$2</f>
        <v>0.44410241005586282</v>
      </c>
      <c r="W838" s="1">
        <f>SUMPRODUCT('Logistic Regression'!B$2:T$2,TestSet!A838:S838)+'Logistic Regression'!U$2</f>
        <v>-0.34311298015331626</v>
      </c>
      <c r="X838" s="70">
        <f t="shared" si="13"/>
        <v>0.41505349570771527</v>
      </c>
    </row>
    <row r="839" spans="1:24">
      <c r="A839" s="13">
        <v>0</v>
      </c>
      <c r="B839" s="13">
        <v>1</v>
      </c>
      <c r="C839" s="13">
        <v>1</v>
      </c>
      <c r="D839" s="13">
        <v>0</v>
      </c>
      <c r="E839" s="13">
        <v>0</v>
      </c>
      <c r="F839" s="13">
        <v>0</v>
      </c>
      <c r="G839" s="13">
        <v>0</v>
      </c>
      <c r="H839" s="13">
        <v>0</v>
      </c>
      <c r="I839" s="13">
        <v>0</v>
      </c>
      <c r="J839" s="13">
        <v>0</v>
      </c>
      <c r="K839" s="13">
        <v>0</v>
      </c>
      <c r="L839" s="13">
        <v>0</v>
      </c>
      <c r="M839" s="13">
        <v>0</v>
      </c>
      <c r="N839" s="13">
        <v>0</v>
      </c>
      <c r="O839" s="13">
        <v>0</v>
      </c>
      <c r="P839" s="13">
        <v>0</v>
      </c>
      <c r="Q839" s="13">
        <v>0</v>
      </c>
      <c r="R839" s="13">
        <v>1</v>
      </c>
      <c r="S839" s="13">
        <v>0</v>
      </c>
      <c r="T839" s="13"/>
      <c r="U839" s="14">
        <v>0</v>
      </c>
      <c r="V839" s="27">
        <f>SUMPRODUCT('Linear Model'!B$2:T$2,TestSet!A839:S839)+'Linear Model'!U$2</f>
        <v>0.22200992552114474</v>
      </c>
      <c r="W839" s="1">
        <f>SUMPRODUCT('Logistic Regression'!B$2:T$2,TestSet!A839:S839)+'Logistic Regression'!U$2</f>
        <v>-2.0815526933422333</v>
      </c>
      <c r="X839" s="70">
        <f t="shared" si="13"/>
        <v>0.11090277342827884</v>
      </c>
    </row>
    <row r="840" spans="1:24">
      <c r="A840" s="13">
        <v>0</v>
      </c>
      <c r="B840" s="13">
        <v>0</v>
      </c>
      <c r="C840" s="13">
        <v>0</v>
      </c>
      <c r="D840" s="13">
        <v>1</v>
      </c>
      <c r="E840" s="13">
        <v>0</v>
      </c>
      <c r="F840" s="13">
        <v>0</v>
      </c>
      <c r="G840" s="13">
        <v>0</v>
      </c>
      <c r="H840" s="13">
        <v>0</v>
      </c>
      <c r="I840" s="13">
        <v>0</v>
      </c>
      <c r="J840" s="13">
        <v>0</v>
      </c>
      <c r="K840" s="13">
        <v>0</v>
      </c>
      <c r="L840" s="13">
        <v>0</v>
      </c>
      <c r="M840" s="13">
        <v>0</v>
      </c>
      <c r="N840" s="13">
        <v>0</v>
      </c>
      <c r="O840" s="13">
        <v>0</v>
      </c>
      <c r="P840" s="13">
        <v>0</v>
      </c>
      <c r="Q840" s="13">
        <v>0</v>
      </c>
      <c r="R840" s="13">
        <v>0</v>
      </c>
      <c r="S840" s="13">
        <v>0</v>
      </c>
      <c r="T840" s="13"/>
      <c r="U840" s="14">
        <v>0</v>
      </c>
      <c r="V840" s="27">
        <f>SUMPRODUCT('Linear Model'!B$2:T$2,TestSet!A840:S840)+'Linear Model'!U$2</f>
        <v>0.47092387630830856</v>
      </c>
      <c r="W840" s="1">
        <f>SUMPRODUCT('Logistic Regression'!B$2:T$2,TestSet!A840:S840)+'Logistic Regression'!U$2</f>
        <v>-0.21637908422316726</v>
      </c>
      <c r="X840" s="70">
        <f t="shared" si="13"/>
        <v>0.44611530477663064</v>
      </c>
    </row>
    <row r="841" spans="1:24">
      <c r="A841" s="13">
        <v>1</v>
      </c>
      <c r="B841" s="13">
        <v>0</v>
      </c>
      <c r="C841" s="13">
        <v>1</v>
      </c>
      <c r="D841" s="13">
        <v>0</v>
      </c>
      <c r="E841" s="13">
        <v>0</v>
      </c>
      <c r="F841" s="13">
        <v>1</v>
      </c>
      <c r="G841" s="13">
        <v>0</v>
      </c>
      <c r="H841" s="13">
        <v>0</v>
      </c>
      <c r="I841" s="13">
        <v>0</v>
      </c>
      <c r="J841" s="13">
        <v>0</v>
      </c>
      <c r="K841" s="13">
        <v>0</v>
      </c>
      <c r="L841" s="13">
        <v>0</v>
      </c>
      <c r="M841" s="13">
        <v>0</v>
      </c>
      <c r="N841" s="13">
        <v>0</v>
      </c>
      <c r="O841" s="13">
        <v>1</v>
      </c>
      <c r="P841" s="13">
        <v>0</v>
      </c>
      <c r="Q841" s="13">
        <v>0</v>
      </c>
      <c r="R841" s="13">
        <v>1</v>
      </c>
      <c r="S841" s="13">
        <v>0</v>
      </c>
      <c r="T841" s="13"/>
      <c r="U841" s="14">
        <v>0</v>
      </c>
      <c r="V841" s="27">
        <f>SUMPRODUCT('Linear Model'!B$2:T$2,TestSet!A841:S841)+'Linear Model'!U$2</f>
        <v>-0.28263382665812786</v>
      </c>
      <c r="W841" s="1">
        <f>SUMPRODUCT('Logistic Regression'!B$2:T$2,TestSet!A841:S841)+'Logistic Regression'!U$2</f>
        <v>-6.2703977217177806</v>
      </c>
      <c r="X841" s="70">
        <f t="shared" si="13"/>
        <v>1.8879052247356707E-3</v>
      </c>
    </row>
    <row r="842" spans="1:24">
      <c r="A842" s="13">
        <v>0</v>
      </c>
      <c r="B842" s="13">
        <v>1</v>
      </c>
      <c r="C842" s="13">
        <v>0</v>
      </c>
      <c r="D842" s="13">
        <v>1</v>
      </c>
      <c r="E842" s="13">
        <v>0</v>
      </c>
      <c r="F842" s="13">
        <v>0</v>
      </c>
      <c r="G842" s="13">
        <v>0</v>
      </c>
      <c r="H842" s="13">
        <v>0</v>
      </c>
      <c r="I842" s="13">
        <v>0</v>
      </c>
      <c r="J842" s="13">
        <v>0</v>
      </c>
      <c r="K842" s="13">
        <v>0</v>
      </c>
      <c r="L842" s="13">
        <v>0</v>
      </c>
      <c r="M842" s="13">
        <v>0</v>
      </c>
      <c r="N842" s="13">
        <v>0</v>
      </c>
      <c r="O842" s="13">
        <v>0</v>
      </c>
      <c r="P842" s="13">
        <v>0</v>
      </c>
      <c r="Q842" s="13">
        <v>0</v>
      </c>
      <c r="R842" s="13">
        <v>1</v>
      </c>
      <c r="S842" s="13">
        <v>0</v>
      </c>
      <c r="T842" s="13"/>
      <c r="U842" s="14">
        <v>0</v>
      </c>
      <c r="V842" s="27">
        <f>SUMPRODUCT('Linear Model'!B$2:T$2,TestSet!A842:S842)+'Linear Model'!U$2</f>
        <v>0.23664299074201345</v>
      </c>
      <c r="W842" s="1">
        <f>SUMPRODUCT('Logistic Regression'!B$2:T$2,TestSet!A842:S842)+'Logistic Regression'!U$2</f>
        <v>-1.906022780151561</v>
      </c>
      <c r="X842" s="70">
        <f t="shared" si="13"/>
        <v>0.12942833180473437</v>
      </c>
    </row>
    <row r="843" spans="1:24">
      <c r="A843" s="13">
        <v>0</v>
      </c>
      <c r="B843" s="13">
        <v>1</v>
      </c>
      <c r="C843" s="13">
        <v>0</v>
      </c>
      <c r="D843" s="13">
        <v>1</v>
      </c>
      <c r="E843" s="13">
        <v>0</v>
      </c>
      <c r="F843" s="13">
        <v>0</v>
      </c>
      <c r="G843" s="13">
        <v>0</v>
      </c>
      <c r="H843" s="13">
        <v>0</v>
      </c>
      <c r="I843" s="13">
        <v>0</v>
      </c>
      <c r="J843" s="13">
        <v>0</v>
      </c>
      <c r="K843" s="13">
        <v>0</v>
      </c>
      <c r="L843" s="13">
        <v>0</v>
      </c>
      <c r="M843" s="13">
        <v>0</v>
      </c>
      <c r="N843" s="13">
        <v>0</v>
      </c>
      <c r="O843" s="13">
        <v>0</v>
      </c>
      <c r="P843" s="13">
        <v>0</v>
      </c>
      <c r="Q843" s="13">
        <v>0</v>
      </c>
      <c r="R843" s="13">
        <v>0</v>
      </c>
      <c r="S843" s="13">
        <v>0</v>
      </c>
      <c r="T843" s="13"/>
      <c r="U843" s="14">
        <v>0</v>
      </c>
      <c r="V843" s="27">
        <f>SUMPRODUCT('Linear Model'!B$2:T$2,TestSet!A843:S843)+'Linear Model'!U$2</f>
        <v>0.44410241005586282</v>
      </c>
      <c r="W843" s="1">
        <f>SUMPRODUCT('Logistic Regression'!B$2:T$2,TestSet!A843:S843)+'Logistic Regression'!U$2</f>
        <v>-0.34311298015331626</v>
      </c>
      <c r="X843" s="70">
        <f t="shared" si="13"/>
        <v>0.41505349570771527</v>
      </c>
    </row>
    <row r="844" spans="1:24">
      <c r="A844" s="13">
        <v>0</v>
      </c>
      <c r="B844" s="13">
        <v>1</v>
      </c>
      <c r="C844" s="13">
        <v>0</v>
      </c>
      <c r="D844" s="13">
        <v>0</v>
      </c>
      <c r="E844" s="13">
        <v>0</v>
      </c>
      <c r="F844" s="13">
        <v>0</v>
      </c>
      <c r="G844" s="13">
        <v>0</v>
      </c>
      <c r="H844" s="13">
        <v>0</v>
      </c>
      <c r="I844" s="13">
        <v>0</v>
      </c>
      <c r="J844" s="13">
        <v>0</v>
      </c>
      <c r="K844" s="13">
        <v>0</v>
      </c>
      <c r="L844" s="13">
        <v>0</v>
      </c>
      <c r="M844" s="13">
        <v>0</v>
      </c>
      <c r="N844" s="13">
        <v>0</v>
      </c>
      <c r="O844" s="13">
        <v>0</v>
      </c>
      <c r="P844" s="13">
        <v>0</v>
      </c>
      <c r="Q844" s="13">
        <v>0</v>
      </c>
      <c r="R844" s="13">
        <v>0</v>
      </c>
      <c r="S844" s="13">
        <v>0</v>
      </c>
      <c r="T844" s="13"/>
      <c r="U844" s="14">
        <v>0</v>
      </c>
      <c r="V844" s="27">
        <f>SUMPRODUCT('Linear Model'!B$2:T$2,TestSet!A844:S844)+'Linear Model'!U$2</f>
        <v>0.45740004791176225</v>
      </c>
      <c r="W844" s="1">
        <f>SUMPRODUCT('Logistic Regression'!B$2:T$2,TestSet!A844:S844)+'Logistic Regression'!U$2</f>
        <v>-0.36831494224695061</v>
      </c>
      <c r="X844" s="70">
        <f t="shared" si="13"/>
        <v>0.40894825359117204</v>
      </c>
    </row>
    <row r="845" spans="1:24">
      <c r="A845" s="13">
        <v>1</v>
      </c>
      <c r="B845" s="13">
        <v>0</v>
      </c>
      <c r="C845" s="13">
        <v>0</v>
      </c>
      <c r="D845" s="13">
        <v>0</v>
      </c>
      <c r="E845" s="13">
        <v>0</v>
      </c>
      <c r="F845" s="13">
        <v>1</v>
      </c>
      <c r="G845" s="13">
        <v>1</v>
      </c>
      <c r="H845" s="13">
        <v>0</v>
      </c>
      <c r="I845" s="13">
        <v>0</v>
      </c>
      <c r="J845" s="13">
        <v>0</v>
      </c>
      <c r="K845" s="13">
        <v>0</v>
      </c>
      <c r="L845" s="13">
        <v>0</v>
      </c>
      <c r="M845" s="13">
        <v>0</v>
      </c>
      <c r="N845" s="13">
        <v>0</v>
      </c>
      <c r="O845" s="13">
        <v>1</v>
      </c>
      <c r="P845" s="13">
        <v>0</v>
      </c>
      <c r="Q845" s="13">
        <v>0</v>
      </c>
      <c r="R845" s="13">
        <v>0</v>
      </c>
      <c r="S845" s="13">
        <v>0</v>
      </c>
      <c r="T845" s="13"/>
      <c r="U845" s="14">
        <v>0</v>
      </c>
      <c r="V845" s="27">
        <f>SUMPRODUCT('Linear Model'!B$2:T$2,TestSet!A845:S845)+'Linear Model'!U$2</f>
        <v>-0.28531138058072314</v>
      </c>
      <c r="W845" s="1">
        <f>SUMPRODUCT('Logistic Regression'!B$2:T$2,TestSet!A845:S845)+'Logistic Regression'!U$2</f>
        <v>-6.5826645129360433</v>
      </c>
      <c r="X845" s="70">
        <f t="shared" si="13"/>
        <v>1.3822430343024324E-3</v>
      </c>
    </row>
    <row r="846" spans="1:24">
      <c r="A846" s="13">
        <v>0</v>
      </c>
      <c r="B846" s="13">
        <v>0</v>
      </c>
      <c r="C846" s="13">
        <v>0</v>
      </c>
      <c r="D846" s="13">
        <v>0</v>
      </c>
      <c r="E846" s="13">
        <v>0</v>
      </c>
      <c r="F846" s="13">
        <v>0</v>
      </c>
      <c r="G846" s="13">
        <v>0</v>
      </c>
      <c r="H846" s="13">
        <v>0</v>
      </c>
      <c r="I846" s="13">
        <v>0</v>
      </c>
      <c r="J846" s="13">
        <v>0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0</v>
      </c>
      <c r="Q846" s="13">
        <v>0</v>
      </c>
      <c r="R846" s="13">
        <v>0</v>
      </c>
      <c r="S846" s="13">
        <v>0</v>
      </c>
      <c r="T846" s="13"/>
      <c r="U846" s="14">
        <v>0</v>
      </c>
      <c r="V846" s="27">
        <f>SUMPRODUCT('Linear Model'!B$2:T$2,TestSet!A846:S846)+'Linear Model'!U$2</f>
        <v>0.484221514164208</v>
      </c>
      <c r="W846" s="1">
        <f>SUMPRODUCT('Logistic Regression'!B$2:T$2,TestSet!A846:S846)+'Logistic Regression'!U$2</f>
        <v>-0.24158104631680161</v>
      </c>
      <c r="X846" s="70">
        <f t="shared" si="13"/>
        <v>0.43989676358403007</v>
      </c>
    </row>
    <row r="847" spans="1:24">
      <c r="A847" s="13">
        <v>1</v>
      </c>
      <c r="B847" s="13">
        <v>0</v>
      </c>
      <c r="C847" s="13">
        <v>1</v>
      </c>
      <c r="D847" s="13">
        <v>0</v>
      </c>
      <c r="E847" s="13">
        <v>0</v>
      </c>
      <c r="F847" s="13">
        <v>0</v>
      </c>
      <c r="G847" s="13">
        <v>0</v>
      </c>
      <c r="H847" s="13">
        <v>0</v>
      </c>
      <c r="I847" s="13">
        <v>0</v>
      </c>
      <c r="J847" s="13">
        <v>0</v>
      </c>
      <c r="K847" s="13">
        <v>0</v>
      </c>
      <c r="L847" s="13">
        <v>0</v>
      </c>
      <c r="M847" s="13">
        <v>0</v>
      </c>
      <c r="N847" s="13">
        <v>0</v>
      </c>
      <c r="O847" s="13">
        <v>0</v>
      </c>
      <c r="P847" s="13">
        <v>0</v>
      </c>
      <c r="Q847" s="13">
        <v>0</v>
      </c>
      <c r="R847" s="13">
        <v>0</v>
      </c>
      <c r="S847" s="13">
        <v>0</v>
      </c>
      <c r="T847" s="13"/>
      <c r="U847" s="14">
        <v>0</v>
      </c>
      <c r="V847" s="27">
        <f>SUMPRODUCT('Linear Model'!B$2:T$2,TestSet!A847:S847)+'Linear Model'!U$2</f>
        <v>0.3579801533744244</v>
      </c>
      <c r="W847" s="1">
        <f>SUMPRODUCT('Logistic Regression'!B$2:T$2,TestSet!A847:S847)+'Logistic Regression'!U$2</f>
        <v>-0.97131215057386422</v>
      </c>
      <c r="X847" s="70">
        <f t="shared" si="13"/>
        <v>0.27461904003884419</v>
      </c>
    </row>
    <row r="848" spans="1:24">
      <c r="A848" s="13">
        <v>1</v>
      </c>
      <c r="B848" s="13">
        <v>0</v>
      </c>
      <c r="C848" s="13">
        <v>1</v>
      </c>
      <c r="D848" s="13">
        <v>0</v>
      </c>
      <c r="E848" s="13">
        <v>0</v>
      </c>
      <c r="F848" s="13">
        <v>0</v>
      </c>
      <c r="G848" s="13">
        <v>1</v>
      </c>
      <c r="H848" s="13">
        <v>0</v>
      </c>
      <c r="I848" s="13">
        <v>0</v>
      </c>
      <c r="J848" s="13">
        <v>0</v>
      </c>
      <c r="K848" s="13">
        <v>0</v>
      </c>
      <c r="L848" s="13">
        <v>0</v>
      </c>
      <c r="M848" s="13">
        <v>0</v>
      </c>
      <c r="N848" s="13">
        <v>0</v>
      </c>
      <c r="O848" s="13">
        <v>0</v>
      </c>
      <c r="P848" s="13">
        <v>0</v>
      </c>
      <c r="Q848" s="13">
        <v>1</v>
      </c>
      <c r="R848" s="13">
        <v>0</v>
      </c>
      <c r="S848" s="13">
        <v>0</v>
      </c>
      <c r="T848" s="13"/>
      <c r="U848" s="14">
        <v>0</v>
      </c>
      <c r="V848" s="27">
        <f>SUMPRODUCT('Linear Model'!B$2:T$2,TestSet!A848:S848)+'Linear Model'!U$2</f>
        <v>0.30769524666375969</v>
      </c>
      <c r="W848" s="1">
        <f>SUMPRODUCT('Logistic Regression'!B$2:T$2,TestSet!A848:S848)+'Logistic Regression'!U$2</f>
        <v>-1.6105477732225701</v>
      </c>
      <c r="X848" s="70">
        <f t="shared" si="13"/>
        <v>0.16651257635701619</v>
      </c>
    </row>
    <row r="849" spans="1:24">
      <c r="A849" s="13">
        <v>0</v>
      </c>
      <c r="B849" s="13">
        <v>0</v>
      </c>
      <c r="C849" s="13">
        <v>1</v>
      </c>
      <c r="D849" s="13">
        <v>0</v>
      </c>
      <c r="E849" s="13">
        <v>0</v>
      </c>
      <c r="F849" s="13">
        <v>0</v>
      </c>
      <c r="G849" s="13">
        <v>1</v>
      </c>
      <c r="H849" s="13">
        <v>0</v>
      </c>
      <c r="I849" s="13">
        <v>0</v>
      </c>
      <c r="J849" s="13">
        <v>0</v>
      </c>
      <c r="K849" s="13">
        <v>0</v>
      </c>
      <c r="L849" s="13">
        <v>0</v>
      </c>
      <c r="M849" s="13">
        <v>0</v>
      </c>
      <c r="N849" s="13">
        <v>0</v>
      </c>
      <c r="O849" s="13">
        <v>1</v>
      </c>
      <c r="P849" s="13">
        <v>0</v>
      </c>
      <c r="Q849" s="13">
        <v>0</v>
      </c>
      <c r="R849" s="13">
        <v>0</v>
      </c>
      <c r="S849" s="13">
        <v>0</v>
      </c>
      <c r="T849" s="13"/>
      <c r="U849" s="14">
        <v>0</v>
      </c>
      <c r="V849" s="27">
        <f>SUMPRODUCT('Linear Model'!B$2:T$2,TestSet!A849:S849)+'Linear Model'!U$2</f>
        <v>5.9150011654147905E-2</v>
      </c>
      <c r="W849" s="1">
        <f>SUMPRODUCT('Logistic Regression'!B$2:T$2,TestSet!A849:S849)+'Logistic Regression'!U$2</f>
        <v>-3.8627280367325749</v>
      </c>
      <c r="X849" s="70">
        <f t="shared" si="13"/>
        <v>2.0578242280442846E-2</v>
      </c>
    </row>
    <row r="850" spans="1:24">
      <c r="A850" s="13">
        <v>1</v>
      </c>
      <c r="B850" s="13">
        <v>0</v>
      </c>
      <c r="C850" s="13">
        <v>1</v>
      </c>
      <c r="D850" s="13">
        <v>0</v>
      </c>
      <c r="E850" s="13">
        <v>0</v>
      </c>
      <c r="F850" s="13">
        <v>0</v>
      </c>
      <c r="G850" s="13">
        <v>1</v>
      </c>
      <c r="H850" s="13">
        <v>0</v>
      </c>
      <c r="I850" s="13">
        <v>0</v>
      </c>
      <c r="J850" s="13">
        <v>0</v>
      </c>
      <c r="K850" s="13">
        <v>0</v>
      </c>
      <c r="L850" s="13">
        <v>1</v>
      </c>
      <c r="M850" s="13">
        <v>0</v>
      </c>
      <c r="N850" s="13">
        <v>0</v>
      </c>
      <c r="O850" s="13">
        <v>0</v>
      </c>
      <c r="P850" s="13">
        <v>0</v>
      </c>
      <c r="Q850" s="13">
        <v>0</v>
      </c>
      <c r="R850" s="13">
        <v>0</v>
      </c>
      <c r="S850" s="13">
        <v>0</v>
      </c>
      <c r="T850" s="13"/>
      <c r="U850" s="14">
        <v>0</v>
      </c>
      <c r="V850" s="27">
        <f>SUMPRODUCT('Linear Model'!B$2:T$2,TestSet!A850:S850)+'Linear Model'!U$2</f>
        <v>0.34983717168491846</v>
      </c>
      <c r="W850" s="1">
        <f>SUMPRODUCT('Logistic Regression'!B$2:T$2,TestSet!A850:S850)+'Logistic Regression'!U$2</f>
        <v>-1.0613157507716191</v>
      </c>
      <c r="X850" s="70">
        <f t="shared" si="13"/>
        <v>0.25705809331645485</v>
      </c>
    </row>
    <row r="851" spans="1:24">
      <c r="A851" s="13">
        <v>0</v>
      </c>
      <c r="B851" s="13">
        <v>0</v>
      </c>
      <c r="C851" s="13">
        <v>0</v>
      </c>
      <c r="D851" s="13">
        <v>1</v>
      </c>
      <c r="E851" s="13">
        <v>0</v>
      </c>
      <c r="F851" s="13">
        <v>0</v>
      </c>
      <c r="G851" s="13">
        <v>1</v>
      </c>
      <c r="H851" s="13">
        <v>0</v>
      </c>
      <c r="I851" s="13">
        <v>0</v>
      </c>
      <c r="J851" s="13">
        <v>0</v>
      </c>
      <c r="K851" s="13">
        <v>0</v>
      </c>
      <c r="L851" s="13">
        <v>0</v>
      </c>
      <c r="M851" s="13">
        <v>0</v>
      </c>
      <c r="N851" s="13">
        <v>0</v>
      </c>
      <c r="O851" s="13">
        <v>0</v>
      </c>
      <c r="P851" s="13">
        <v>0</v>
      </c>
      <c r="Q851" s="13">
        <v>1</v>
      </c>
      <c r="R851" s="13">
        <v>1</v>
      </c>
      <c r="S851" s="13">
        <v>0</v>
      </c>
      <c r="T851" s="13"/>
      <c r="U851" s="14">
        <v>0</v>
      </c>
      <c r="V851" s="27">
        <f>SUMPRODUCT('Linear Model'!B$2:T$2,TestSet!A851:S851)+'Linear Model'!U$2</f>
        <v>0.21317955028379448</v>
      </c>
      <c r="W851" s="1">
        <f>SUMPRODUCT('Logistic Regression'!B$2:T$2,TestSet!A851:S851)+'Logistic Regression'!U$2</f>
        <v>-2.4185245068701184</v>
      </c>
      <c r="X851" s="70">
        <f t="shared" si="13"/>
        <v>8.1770973754677553E-2</v>
      </c>
    </row>
    <row r="852" spans="1:24">
      <c r="A852" s="13">
        <v>0</v>
      </c>
      <c r="B852" s="13">
        <v>1</v>
      </c>
      <c r="C852" s="13">
        <v>1</v>
      </c>
      <c r="D852" s="13">
        <v>0</v>
      </c>
      <c r="E852" s="13">
        <v>0</v>
      </c>
      <c r="F852" s="13">
        <v>0</v>
      </c>
      <c r="G852" s="13">
        <v>0</v>
      </c>
      <c r="H852" s="13">
        <v>0</v>
      </c>
      <c r="I852" s="13">
        <v>0</v>
      </c>
      <c r="J852" s="13">
        <v>0</v>
      </c>
      <c r="K852" s="13">
        <v>0</v>
      </c>
      <c r="L852" s="13">
        <v>0</v>
      </c>
      <c r="M852" s="13">
        <v>0</v>
      </c>
      <c r="N852" s="13">
        <v>0</v>
      </c>
      <c r="O852" s="13">
        <v>0</v>
      </c>
      <c r="P852" s="13">
        <v>0</v>
      </c>
      <c r="Q852" s="13">
        <v>0</v>
      </c>
      <c r="R852" s="13">
        <v>0</v>
      </c>
      <c r="S852" s="13">
        <v>0</v>
      </c>
      <c r="T852" s="13"/>
      <c r="U852" s="14">
        <v>0</v>
      </c>
      <c r="V852" s="27">
        <f>SUMPRODUCT('Linear Model'!B$2:T$2,TestSet!A852:S852)+'Linear Model'!U$2</f>
        <v>0.4294693448349941</v>
      </c>
      <c r="W852" s="1">
        <f>SUMPRODUCT('Logistic Regression'!B$2:T$2,TestSet!A852:S852)+'Logistic Regression'!U$2</f>
        <v>-0.5186428933439885</v>
      </c>
      <c r="X852" s="70">
        <f t="shared" si="13"/>
        <v>0.37316962533031278</v>
      </c>
    </row>
    <row r="853" spans="1:24">
      <c r="A853" s="13">
        <v>1</v>
      </c>
      <c r="B853" s="13">
        <v>0</v>
      </c>
      <c r="C853" s="13">
        <v>1</v>
      </c>
      <c r="D853" s="13">
        <v>0</v>
      </c>
      <c r="E853" s="13">
        <v>0</v>
      </c>
      <c r="F853" s="13">
        <v>0</v>
      </c>
      <c r="G853" s="13">
        <v>0</v>
      </c>
      <c r="H853" s="13">
        <v>0</v>
      </c>
      <c r="I853" s="13">
        <v>0</v>
      </c>
      <c r="J853" s="13">
        <v>0</v>
      </c>
      <c r="K853" s="13">
        <v>0</v>
      </c>
      <c r="L853" s="13">
        <v>0</v>
      </c>
      <c r="M853" s="13">
        <v>1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0</v>
      </c>
      <c r="T853" s="13"/>
      <c r="U853" s="14">
        <v>0</v>
      </c>
      <c r="V853" s="27">
        <f>SUMPRODUCT('Linear Model'!B$2:T$2,TestSet!A853:S853)+'Linear Model'!U$2</f>
        <v>0.5037528820219076</v>
      </c>
      <c r="W853" s="1">
        <f>SUMPRODUCT('Logistic Regression'!B$2:T$2,TestSet!A853:S853)+'Logistic Regression'!U$2</f>
        <v>0.13295351611553236</v>
      </c>
      <c r="X853" s="70">
        <f t="shared" si="13"/>
        <v>0.53318950352456929</v>
      </c>
    </row>
    <row r="854" spans="1:24">
      <c r="A854" s="13">
        <v>1</v>
      </c>
      <c r="B854" s="13">
        <v>0</v>
      </c>
      <c r="C854" s="13">
        <v>0</v>
      </c>
      <c r="D854" s="13">
        <v>0</v>
      </c>
      <c r="E854" s="13">
        <v>0</v>
      </c>
      <c r="F854" s="13">
        <v>0</v>
      </c>
      <c r="G854" s="13">
        <v>0</v>
      </c>
      <c r="H854" s="13">
        <v>0</v>
      </c>
      <c r="I854" s="13">
        <v>0</v>
      </c>
      <c r="J854" s="13">
        <v>0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0</v>
      </c>
      <c r="S854" s="13">
        <v>0</v>
      </c>
      <c r="T854" s="13"/>
      <c r="U854" s="14">
        <v>0</v>
      </c>
      <c r="V854" s="27">
        <f>SUMPRODUCT('Linear Model'!B$2:T$2,TestSet!A854:S854)+'Linear Model'!U$2</f>
        <v>0.38591085645119255</v>
      </c>
      <c r="W854" s="1">
        <f>SUMPRODUCT('Logistic Regression'!B$2:T$2,TestSet!A854:S854)+'Logistic Regression'!U$2</f>
        <v>-0.82098419947682633</v>
      </c>
      <c r="X854" s="70">
        <f t="shared" si="13"/>
        <v>0.3055547816078607</v>
      </c>
    </row>
    <row r="855" spans="1:24">
      <c r="A855" s="13">
        <v>1</v>
      </c>
      <c r="B855" s="13">
        <v>0</v>
      </c>
      <c r="C855" s="13">
        <v>0</v>
      </c>
      <c r="D855" s="13">
        <v>0</v>
      </c>
      <c r="E855" s="13">
        <v>0</v>
      </c>
      <c r="F855" s="13">
        <v>0</v>
      </c>
      <c r="G855" s="13">
        <v>0</v>
      </c>
      <c r="H855" s="13">
        <v>0</v>
      </c>
      <c r="I855" s="13">
        <v>0</v>
      </c>
      <c r="J855" s="13">
        <v>0</v>
      </c>
      <c r="K855" s="13">
        <v>0</v>
      </c>
      <c r="L855" s="13">
        <v>0</v>
      </c>
      <c r="M855" s="13">
        <v>0</v>
      </c>
      <c r="N855" s="13">
        <v>0</v>
      </c>
      <c r="O855" s="13">
        <v>0</v>
      </c>
      <c r="P855" s="13">
        <v>0</v>
      </c>
      <c r="Q855" s="13">
        <v>0</v>
      </c>
      <c r="R855" s="13">
        <v>0</v>
      </c>
      <c r="S855" s="13">
        <v>0</v>
      </c>
      <c r="T855" s="13"/>
      <c r="U855" s="14">
        <v>0</v>
      </c>
      <c r="V855" s="27">
        <f>SUMPRODUCT('Linear Model'!B$2:T$2,TestSet!A855:S855)+'Linear Model'!U$2</f>
        <v>0.38591085645119255</v>
      </c>
      <c r="W855" s="1">
        <f>SUMPRODUCT('Logistic Regression'!B$2:T$2,TestSet!A855:S855)+'Logistic Regression'!U$2</f>
        <v>-0.82098419947682633</v>
      </c>
      <c r="X855" s="70">
        <f t="shared" si="13"/>
        <v>0.3055547816078607</v>
      </c>
    </row>
    <row r="856" spans="1:24">
      <c r="A856" s="13">
        <v>1</v>
      </c>
      <c r="B856" s="13">
        <v>0</v>
      </c>
      <c r="C856" s="13">
        <v>0</v>
      </c>
      <c r="D856" s="13">
        <v>0</v>
      </c>
      <c r="E856" s="13">
        <v>0</v>
      </c>
      <c r="F856" s="13">
        <v>0</v>
      </c>
      <c r="G856" s="13">
        <v>1</v>
      </c>
      <c r="H856" s="13">
        <v>0</v>
      </c>
      <c r="I856" s="13">
        <v>0</v>
      </c>
      <c r="J856" s="13">
        <v>0</v>
      </c>
      <c r="K856" s="13">
        <v>0</v>
      </c>
      <c r="L856" s="13">
        <v>0</v>
      </c>
      <c r="M856" s="13">
        <v>0</v>
      </c>
      <c r="N856" s="13">
        <v>0</v>
      </c>
      <c r="O856" s="13">
        <v>0</v>
      </c>
      <c r="P856" s="13">
        <v>0</v>
      </c>
      <c r="Q856" s="13">
        <v>0</v>
      </c>
      <c r="R856" s="13">
        <v>0</v>
      </c>
      <c r="S856" s="13">
        <v>0</v>
      </c>
      <c r="T856" s="13"/>
      <c r="U856" s="14">
        <v>0</v>
      </c>
      <c r="V856" s="27">
        <f>SUMPRODUCT('Linear Model'!B$2:T$2,TestSet!A856:S856)+'Linear Model'!U$2</f>
        <v>0.1478431801379797</v>
      </c>
      <c r="W856" s="1">
        <f>SUMPRODUCT('Logistic Regression'!B$2:T$2,TestSet!A856:S856)+'Logistic Regression'!U$2</f>
        <v>-2.8464887417903713</v>
      </c>
      <c r="X856" s="70">
        <f t="shared" si="13"/>
        <v>5.486310267299753E-2</v>
      </c>
    </row>
    <row r="857" spans="1:24">
      <c r="A857" s="13">
        <v>0</v>
      </c>
      <c r="B857" s="13">
        <v>1</v>
      </c>
      <c r="C857" s="13">
        <v>0</v>
      </c>
      <c r="D857" s="13">
        <v>0</v>
      </c>
      <c r="E857" s="13">
        <v>0</v>
      </c>
      <c r="F857" s="13">
        <v>0</v>
      </c>
      <c r="G857" s="13">
        <v>0</v>
      </c>
      <c r="H857" s="13">
        <v>0</v>
      </c>
      <c r="I857" s="13">
        <v>0</v>
      </c>
      <c r="J857" s="13">
        <v>0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0</v>
      </c>
      <c r="Q857" s="13">
        <v>0</v>
      </c>
      <c r="R857" s="13">
        <v>0</v>
      </c>
      <c r="S857" s="13">
        <v>0</v>
      </c>
      <c r="T857" s="13"/>
      <c r="U857" s="14">
        <v>0</v>
      </c>
      <c r="V857" s="27">
        <f>SUMPRODUCT('Linear Model'!B$2:T$2,TestSet!A857:S857)+'Linear Model'!U$2</f>
        <v>0.45740004791176225</v>
      </c>
      <c r="W857" s="1">
        <f>SUMPRODUCT('Logistic Regression'!B$2:T$2,TestSet!A857:S857)+'Logistic Regression'!U$2</f>
        <v>-0.36831494224695061</v>
      </c>
      <c r="X857" s="70">
        <f t="shared" si="13"/>
        <v>0.40894825359117204</v>
      </c>
    </row>
    <row r="858" spans="1:24">
      <c r="A858" s="13">
        <v>1</v>
      </c>
      <c r="B858" s="13">
        <v>0</v>
      </c>
      <c r="C858" s="13">
        <v>1</v>
      </c>
      <c r="D858" s="13">
        <v>0</v>
      </c>
      <c r="E858" s="13">
        <v>0</v>
      </c>
      <c r="F858" s="13">
        <v>0</v>
      </c>
      <c r="G858" s="13">
        <v>0</v>
      </c>
      <c r="H858" s="13">
        <v>0</v>
      </c>
      <c r="I858" s="13">
        <v>0</v>
      </c>
      <c r="J858" s="13">
        <v>0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3">
        <v>0</v>
      </c>
      <c r="Q858" s="13">
        <v>0</v>
      </c>
      <c r="R858" s="13">
        <v>0</v>
      </c>
      <c r="S858" s="13">
        <v>0</v>
      </c>
      <c r="T858" s="13"/>
      <c r="U858" s="14">
        <v>0</v>
      </c>
      <c r="V858" s="27">
        <f>SUMPRODUCT('Linear Model'!B$2:T$2,TestSet!A858:S858)+'Linear Model'!U$2</f>
        <v>0.3579801533744244</v>
      </c>
      <c r="W858" s="1">
        <f>SUMPRODUCT('Logistic Regression'!B$2:T$2,TestSet!A858:S858)+'Logistic Regression'!U$2</f>
        <v>-0.97131215057386422</v>
      </c>
      <c r="X858" s="70">
        <f t="shared" si="13"/>
        <v>0.27461904003884419</v>
      </c>
    </row>
    <row r="859" spans="1:24">
      <c r="A859" s="13">
        <v>0</v>
      </c>
      <c r="B859" s="13">
        <v>1</v>
      </c>
      <c r="C859" s="13">
        <v>1</v>
      </c>
      <c r="D859" s="13">
        <v>0</v>
      </c>
      <c r="E859" s="13">
        <v>0</v>
      </c>
      <c r="F859" s="13">
        <v>1</v>
      </c>
      <c r="G859" s="13">
        <v>0</v>
      </c>
      <c r="H859" s="13">
        <v>0</v>
      </c>
      <c r="I859" s="13">
        <v>0</v>
      </c>
      <c r="J859" s="13">
        <v>0</v>
      </c>
      <c r="K859" s="13">
        <v>0</v>
      </c>
      <c r="L859" s="13">
        <v>0</v>
      </c>
      <c r="M859" s="13">
        <v>0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3">
        <v>0</v>
      </c>
      <c r="T859" s="13"/>
      <c r="U859" s="14">
        <v>0</v>
      </c>
      <c r="V859" s="27">
        <f>SUMPRODUCT('Linear Model'!B$2:T$2,TestSet!A859:S859)+'Linear Model'!U$2</f>
        <v>0.15538790723637042</v>
      </c>
      <c r="W859" s="1">
        <f>SUMPRODUCT('Logistic Regression'!B$2:T$2,TestSet!A859:S859)+'Logistic Regression'!U$2</f>
        <v>-2.8095041674844694</v>
      </c>
      <c r="X859" s="70">
        <f t="shared" si="13"/>
        <v>5.6812744184282858E-2</v>
      </c>
    </row>
    <row r="860" spans="1:24">
      <c r="A860" s="13">
        <v>0</v>
      </c>
      <c r="B860" s="13">
        <v>0</v>
      </c>
      <c r="C860" s="13">
        <v>0</v>
      </c>
      <c r="D860" s="13">
        <v>0</v>
      </c>
      <c r="E860" s="13">
        <v>0</v>
      </c>
      <c r="F860" s="13">
        <v>1</v>
      </c>
      <c r="G860" s="13">
        <v>0</v>
      </c>
      <c r="H860" s="13">
        <v>0</v>
      </c>
      <c r="I860" s="13">
        <v>0</v>
      </c>
      <c r="J860" s="13">
        <v>0</v>
      </c>
      <c r="K860" s="13">
        <v>0</v>
      </c>
      <c r="L860" s="13">
        <v>0</v>
      </c>
      <c r="M860" s="13">
        <v>0</v>
      </c>
      <c r="N860" s="13">
        <v>0</v>
      </c>
      <c r="O860" s="13">
        <v>0</v>
      </c>
      <c r="P860" s="13">
        <v>0</v>
      </c>
      <c r="Q860" s="13">
        <v>0</v>
      </c>
      <c r="R860" s="13">
        <v>0</v>
      </c>
      <c r="S860" s="13">
        <v>0</v>
      </c>
      <c r="T860" s="13"/>
      <c r="U860" s="14">
        <v>0</v>
      </c>
      <c r="V860" s="27">
        <f>SUMPRODUCT('Linear Model'!B$2:T$2,TestSet!A860:S860)+'Linear Model'!U$2</f>
        <v>0.21014007656558431</v>
      </c>
      <c r="W860" s="1">
        <f>SUMPRODUCT('Logistic Regression'!B$2:T$2,TestSet!A860:S860)+'Logistic Regression'!U$2</f>
        <v>-2.5324423204572826</v>
      </c>
      <c r="X860" s="70">
        <f t="shared" si="13"/>
        <v>7.3614917155960913E-2</v>
      </c>
    </row>
    <row r="861" spans="1:24">
      <c r="A861" s="13">
        <v>1</v>
      </c>
      <c r="B861" s="13">
        <v>0</v>
      </c>
      <c r="C861" s="13">
        <v>0</v>
      </c>
      <c r="D861" s="13">
        <v>1</v>
      </c>
      <c r="E861" s="13">
        <v>0</v>
      </c>
      <c r="F861" s="13">
        <v>0</v>
      </c>
      <c r="G861" s="13">
        <v>0</v>
      </c>
      <c r="H861" s="13">
        <v>0</v>
      </c>
      <c r="I861" s="13">
        <v>0</v>
      </c>
      <c r="J861" s="13">
        <v>0</v>
      </c>
      <c r="K861" s="13">
        <v>0</v>
      </c>
      <c r="L861" s="13">
        <v>0</v>
      </c>
      <c r="M861" s="13">
        <v>0</v>
      </c>
      <c r="N861" s="13">
        <v>0</v>
      </c>
      <c r="O861" s="13">
        <v>0</v>
      </c>
      <c r="P861" s="13">
        <v>0</v>
      </c>
      <c r="Q861" s="13">
        <v>0</v>
      </c>
      <c r="R861" s="13">
        <v>1</v>
      </c>
      <c r="S861" s="13">
        <v>0</v>
      </c>
      <c r="T861" s="13"/>
      <c r="U861" s="14">
        <v>0</v>
      </c>
      <c r="V861" s="27">
        <f>SUMPRODUCT('Linear Model'!B$2:T$2,TestSet!A861:S861)+'Linear Model'!U$2</f>
        <v>0.16515379928144369</v>
      </c>
      <c r="W861" s="1">
        <f>SUMPRODUCT('Logistic Regression'!B$2:T$2,TestSet!A861:S861)+'Logistic Regression'!U$2</f>
        <v>-2.3586920373814366</v>
      </c>
      <c r="X861" s="70">
        <f t="shared" si="13"/>
        <v>8.6377358253093353E-2</v>
      </c>
    </row>
    <row r="862" spans="1:24">
      <c r="A862" s="13">
        <v>0</v>
      </c>
      <c r="B862" s="13">
        <v>0</v>
      </c>
      <c r="C862" s="13">
        <v>1</v>
      </c>
      <c r="D862" s="13">
        <v>0</v>
      </c>
      <c r="E862" s="13">
        <v>0</v>
      </c>
      <c r="F862" s="13">
        <v>1</v>
      </c>
      <c r="G862" s="13">
        <v>0</v>
      </c>
      <c r="H862" s="13">
        <v>0</v>
      </c>
      <c r="I862" s="13">
        <v>0</v>
      </c>
      <c r="J862" s="13">
        <v>0</v>
      </c>
      <c r="K862" s="13">
        <v>0</v>
      </c>
      <c r="L862" s="13">
        <v>0</v>
      </c>
      <c r="M862" s="13">
        <v>0</v>
      </c>
      <c r="N862" s="13">
        <v>0</v>
      </c>
      <c r="O862" s="13">
        <v>0</v>
      </c>
      <c r="P862" s="13">
        <v>0</v>
      </c>
      <c r="Q862" s="13">
        <v>0</v>
      </c>
      <c r="R862" s="13">
        <v>0</v>
      </c>
      <c r="S862" s="13">
        <v>0</v>
      </c>
      <c r="T862" s="13"/>
      <c r="U862" s="14">
        <v>0</v>
      </c>
      <c r="V862" s="27">
        <f>SUMPRODUCT('Linear Model'!B$2:T$2,TestSet!A862:S862)+'Linear Model'!U$2</f>
        <v>0.18220937348881616</v>
      </c>
      <c r="W862" s="1">
        <f>SUMPRODUCT('Logistic Regression'!B$2:T$2,TestSet!A862:S862)+'Logistic Regression'!U$2</f>
        <v>-2.6827702715543205</v>
      </c>
      <c r="X862" s="70">
        <f t="shared" si="13"/>
        <v>6.399773096761921E-2</v>
      </c>
    </row>
    <row r="863" spans="1:24">
      <c r="A863" s="13">
        <v>0</v>
      </c>
      <c r="B863" s="13">
        <v>1</v>
      </c>
      <c r="C863" s="13">
        <v>0</v>
      </c>
      <c r="D863" s="13">
        <v>0</v>
      </c>
      <c r="E863" s="13">
        <v>0</v>
      </c>
      <c r="F863" s="13">
        <v>0</v>
      </c>
      <c r="G863" s="13">
        <v>0</v>
      </c>
      <c r="H863" s="13">
        <v>0</v>
      </c>
      <c r="I863" s="13">
        <v>0</v>
      </c>
      <c r="J863" s="13">
        <v>0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0</v>
      </c>
      <c r="Q863" s="13">
        <v>0</v>
      </c>
      <c r="R863" s="13">
        <v>1</v>
      </c>
      <c r="S863" s="13">
        <v>0</v>
      </c>
      <c r="T863" s="13"/>
      <c r="U863" s="14">
        <v>0</v>
      </c>
      <c r="V863" s="27">
        <f>SUMPRODUCT('Linear Model'!B$2:T$2,TestSet!A863:S863)+'Linear Model'!U$2</f>
        <v>0.24994062859791288</v>
      </c>
      <c r="W863" s="1">
        <f>SUMPRODUCT('Logistic Regression'!B$2:T$2,TestSet!A863:S863)+'Logistic Regression'!U$2</f>
        <v>-1.9312247422451954</v>
      </c>
      <c r="X863" s="70">
        <f t="shared" si="13"/>
        <v>0.1266150816432049</v>
      </c>
    </row>
    <row r="864" spans="1:24">
      <c r="A864" s="13">
        <v>0</v>
      </c>
      <c r="B864" s="13">
        <v>1</v>
      </c>
      <c r="C864" s="13">
        <v>0</v>
      </c>
      <c r="D864" s="13">
        <v>0</v>
      </c>
      <c r="E864" s="13">
        <v>0</v>
      </c>
      <c r="F864" s="13">
        <v>0</v>
      </c>
      <c r="G864" s="13">
        <v>0</v>
      </c>
      <c r="H864" s="13">
        <v>0</v>
      </c>
      <c r="I864" s="13">
        <v>0</v>
      </c>
      <c r="J864" s="13">
        <v>0</v>
      </c>
      <c r="K864" s="13">
        <v>0</v>
      </c>
      <c r="L864" s="13">
        <v>0</v>
      </c>
      <c r="M864" s="13">
        <v>0</v>
      </c>
      <c r="N864" s="13">
        <v>0</v>
      </c>
      <c r="O864" s="13">
        <v>1</v>
      </c>
      <c r="P864" s="13">
        <v>0</v>
      </c>
      <c r="Q864" s="13">
        <v>0</v>
      </c>
      <c r="R864" s="13">
        <v>0</v>
      </c>
      <c r="S864" s="13">
        <v>0</v>
      </c>
      <c r="T864" s="13"/>
      <c r="U864" s="14">
        <v>0</v>
      </c>
      <c r="V864" s="27">
        <f>SUMPRODUCT('Linear Model'!B$2:T$2,TestSet!A864:S864)+'Linear Model'!U$2</f>
        <v>0.2983269247916831</v>
      </c>
      <c r="W864" s="1">
        <f>SUMPRODUCT('Logistic Regression'!B$2:T$2,TestSet!A864:S864)+'Logistic Regression'!U$2</f>
        <v>-1.813629439252141</v>
      </c>
      <c r="X864" s="70">
        <f t="shared" si="13"/>
        <v>0.14020004703741104</v>
      </c>
    </row>
    <row r="865" spans="1:24">
      <c r="A865" s="13">
        <v>0</v>
      </c>
      <c r="B865" s="13">
        <v>0</v>
      </c>
      <c r="C865" s="13">
        <v>0</v>
      </c>
      <c r="D865" s="13">
        <v>1</v>
      </c>
      <c r="E865" s="13">
        <v>0</v>
      </c>
      <c r="F865" s="13">
        <v>0</v>
      </c>
      <c r="G865" s="13">
        <v>0</v>
      </c>
      <c r="H865" s="13">
        <v>0</v>
      </c>
      <c r="I865" s="13">
        <v>0</v>
      </c>
      <c r="J865" s="13">
        <v>0</v>
      </c>
      <c r="K865" s="13">
        <v>0</v>
      </c>
      <c r="L865" s="13">
        <v>0</v>
      </c>
      <c r="M865" s="13">
        <v>0</v>
      </c>
      <c r="N865" s="13">
        <v>0</v>
      </c>
      <c r="O865" s="13">
        <v>0</v>
      </c>
      <c r="P865" s="13">
        <v>0</v>
      </c>
      <c r="Q865" s="13">
        <v>0</v>
      </c>
      <c r="R865" s="13">
        <v>1</v>
      </c>
      <c r="S865" s="13">
        <v>0</v>
      </c>
      <c r="T865" s="13"/>
      <c r="U865" s="14">
        <v>0</v>
      </c>
      <c r="V865" s="27">
        <f>SUMPRODUCT('Linear Model'!B$2:T$2,TestSet!A865:S865)+'Linear Model'!U$2</f>
        <v>0.2634644569944592</v>
      </c>
      <c r="W865" s="1">
        <f>SUMPRODUCT('Logistic Regression'!B$2:T$2,TestSet!A865:S865)+'Logistic Regression'!U$2</f>
        <v>-1.7792888842214121</v>
      </c>
      <c r="X865" s="70">
        <f t="shared" si="13"/>
        <v>0.14439096469398841</v>
      </c>
    </row>
    <row r="866" spans="1:24">
      <c r="A866" s="13">
        <v>1</v>
      </c>
      <c r="B866" s="13">
        <v>0</v>
      </c>
      <c r="C866" s="13">
        <v>0</v>
      </c>
      <c r="D866" s="13">
        <v>0</v>
      </c>
      <c r="E866" s="13">
        <v>0</v>
      </c>
      <c r="F866" s="13">
        <v>0</v>
      </c>
      <c r="G866" s="13">
        <v>0</v>
      </c>
      <c r="H866" s="13">
        <v>0</v>
      </c>
      <c r="I866" s="13">
        <v>1</v>
      </c>
      <c r="J866" s="13">
        <v>0</v>
      </c>
      <c r="K866" s="13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  <c r="S866" s="13">
        <v>0</v>
      </c>
      <c r="T866" s="13"/>
      <c r="U866" s="14">
        <v>0</v>
      </c>
      <c r="V866" s="27">
        <f>SUMPRODUCT('Linear Model'!B$2:T$2,TestSet!A866:S866)+'Linear Model'!U$2</f>
        <v>0.6800354330348084</v>
      </c>
      <c r="W866" s="1">
        <f>SUMPRODUCT('Logistic Regression'!B$2:T$2,TestSet!A866:S866)+'Logistic Regression'!U$2</f>
        <v>1.6568889156608368</v>
      </c>
      <c r="X866" s="70">
        <f t="shared" si="13"/>
        <v>0.83981993480988004</v>
      </c>
    </row>
    <row r="867" spans="1:24">
      <c r="A867" s="13">
        <v>1</v>
      </c>
      <c r="B867" s="13">
        <v>0</v>
      </c>
      <c r="C867" s="13">
        <v>1</v>
      </c>
      <c r="D867" s="13">
        <v>0</v>
      </c>
      <c r="E867" s="13">
        <v>0</v>
      </c>
      <c r="F867" s="13">
        <v>0</v>
      </c>
      <c r="G867" s="13">
        <v>0</v>
      </c>
      <c r="H867" s="13">
        <v>0</v>
      </c>
      <c r="I867" s="13">
        <v>0</v>
      </c>
      <c r="J867" s="13">
        <v>0</v>
      </c>
      <c r="K867" s="13">
        <v>0</v>
      </c>
      <c r="L867" s="13">
        <v>0</v>
      </c>
      <c r="M867" s="13">
        <v>0</v>
      </c>
      <c r="N867" s="13">
        <v>0</v>
      </c>
      <c r="O867" s="13">
        <v>0</v>
      </c>
      <c r="P867" s="13">
        <v>0</v>
      </c>
      <c r="Q867" s="13">
        <v>0</v>
      </c>
      <c r="R867" s="13">
        <v>0</v>
      </c>
      <c r="S867" s="13">
        <v>1</v>
      </c>
      <c r="T867" s="13"/>
      <c r="U867" s="14">
        <v>0</v>
      </c>
      <c r="V867" s="27">
        <f>SUMPRODUCT('Linear Model'!B$2:T$2,TestSet!A867:S867)+'Linear Model'!U$2</f>
        <v>0.59788868416293761</v>
      </c>
      <c r="W867" s="1">
        <f>SUMPRODUCT('Logistic Regression'!B$2:T$2,TestSet!A867:S867)+'Logistic Regression'!U$2</f>
        <v>1.1072404992767564</v>
      </c>
      <c r="X867" s="70">
        <f t="shared" si="13"/>
        <v>0.75161429734991958</v>
      </c>
    </row>
    <row r="868" spans="1:24">
      <c r="A868" s="13">
        <v>1</v>
      </c>
      <c r="B868" s="13">
        <v>0</v>
      </c>
      <c r="C868" s="13">
        <v>0</v>
      </c>
      <c r="D868" s="13">
        <v>0</v>
      </c>
      <c r="E868" s="13">
        <v>0</v>
      </c>
      <c r="F868" s="13">
        <v>0</v>
      </c>
      <c r="G868" s="13">
        <v>1</v>
      </c>
      <c r="H868" s="13">
        <v>0</v>
      </c>
      <c r="I868" s="13">
        <v>0</v>
      </c>
      <c r="J868" s="13">
        <v>0</v>
      </c>
      <c r="K868" s="13">
        <v>0</v>
      </c>
      <c r="L868" s="13">
        <v>0</v>
      </c>
      <c r="M868" s="13">
        <v>0</v>
      </c>
      <c r="N868" s="13">
        <v>0</v>
      </c>
      <c r="O868" s="13">
        <v>0</v>
      </c>
      <c r="P868" s="13">
        <v>0</v>
      </c>
      <c r="Q868" s="13">
        <v>0</v>
      </c>
      <c r="R868" s="13">
        <v>1</v>
      </c>
      <c r="S868" s="13">
        <v>0</v>
      </c>
      <c r="T868" s="13"/>
      <c r="U868" s="14">
        <v>0</v>
      </c>
      <c r="V868" s="27">
        <f>SUMPRODUCT('Linear Model'!B$2:T$2,TestSet!A868:S868)+'Linear Model'!U$2</f>
        <v>-5.9616239175869667E-2</v>
      </c>
      <c r="W868" s="1">
        <f>SUMPRODUCT('Logistic Regression'!B$2:T$2,TestSet!A868:S868)+'Logistic Regression'!U$2</f>
        <v>-4.4093985417886161</v>
      </c>
      <c r="X868" s="70">
        <f t="shared" si="13"/>
        <v>1.2016342696518809E-2</v>
      </c>
    </row>
    <row r="869" spans="1:24">
      <c r="A869" s="13">
        <v>0</v>
      </c>
      <c r="B869" s="13">
        <v>0</v>
      </c>
      <c r="C869" s="13">
        <v>0</v>
      </c>
      <c r="D869" s="13">
        <v>1</v>
      </c>
      <c r="E869" s="13">
        <v>0</v>
      </c>
      <c r="F869" s="13">
        <v>0</v>
      </c>
      <c r="G869" s="13">
        <v>0</v>
      </c>
      <c r="H869" s="13">
        <v>0</v>
      </c>
      <c r="I869" s="13">
        <v>0</v>
      </c>
      <c r="J869" s="13">
        <v>0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0</v>
      </c>
      <c r="Q869" s="13">
        <v>0</v>
      </c>
      <c r="R869" s="13">
        <v>0</v>
      </c>
      <c r="S869" s="13">
        <v>0</v>
      </c>
      <c r="T869" s="13"/>
      <c r="U869" s="14">
        <v>0</v>
      </c>
      <c r="V869" s="27">
        <f>SUMPRODUCT('Linear Model'!B$2:T$2,TestSet!A869:S869)+'Linear Model'!U$2</f>
        <v>0.47092387630830856</v>
      </c>
      <c r="W869" s="1">
        <f>SUMPRODUCT('Logistic Regression'!B$2:T$2,TestSet!A869:S869)+'Logistic Regression'!U$2</f>
        <v>-0.21637908422316726</v>
      </c>
      <c r="X869" s="70">
        <f t="shared" si="13"/>
        <v>0.44611530477663064</v>
      </c>
    </row>
    <row r="870" spans="1:24">
      <c r="A870" s="13">
        <v>0</v>
      </c>
      <c r="B870" s="13">
        <v>1</v>
      </c>
      <c r="C870" s="13">
        <v>0</v>
      </c>
      <c r="D870" s="13">
        <v>1</v>
      </c>
      <c r="E870" s="13">
        <v>0</v>
      </c>
      <c r="F870" s="13">
        <v>0</v>
      </c>
      <c r="G870" s="13">
        <v>0</v>
      </c>
      <c r="H870" s="13">
        <v>0</v>
      </c>
      <c r="I870" s="13">
        <v>0</v>
      </c>
      <c r="J870" s="13">
        <v>0</v>
      </c>
      <c r="K870" s="13">
        <v>0</v>
      </c>
      <c r="L870" s="13">
        <v>0</v>
      </c>
      <c r="M870" s="13">
        <v>0</v>
      </c>
      <c r="N870" s="13">
        <v>0</v>
      </c>
      <c r="O870" s="13">
        <v>0</v>
      </c>
      <c r="P870" s="13">
        <v>0</v>
      </c>
      <c r="Q870" s="13">
        <v>0</v>
      </c>
      <c r="R870" s="13">
        <v>0</v>
      </c>
      <c r="S870" s="13">
        <v>0</v>
      </c>
      <c r="T870" s="13"/>
      <c r="U870" s="14">
        <v>0</v>
      </c>
      <c r="V870" s="27">
        <f>SUMPRODUCT('Linear Model'!B$2:T$2,TestSet!A870:S870)+'Linear Model'!U$2</f>
        <v>0.44410241005586282</v>
      </c>
      <c r="W870" s="1">
        <f>SUMPRODUCT('Logistic Regression'!B$2:T$2,TestSet!A870:S870)+'Logistic Regression'!U$2</f>
        <v>-0.34311298015331626</v>
      </c>
      <c r="X870" s="70">
        <f t="shared" si="13"/>
        <v>0.41505349570771527</v>
      </c>
    </row>
    <row r="871" spans="1:24">
      <c r="A871" s="13">
        <v>0</v>
      </c>
      <c r="B871" s="13">
        <v>0</v>
      </c>
      <c r="C871" s="13">
        <v>1</v>
      </c>
      <c r="D871" s="13">
        <v>0</v>
      </c>
      <c r="E871" s="13">
        <v>0</v>
      </c>
      <c r="F871" s="13">
        <v>0</v>
      </c>
      <c r="G871" s="13">
        <v>0</v>
      </c>
      <c r="H871" s="13">
        <v>0</v>
      </c>
      <c r="I871" s="13">
        <v>0</v>
      </c>
      <c r="J871" s="13">
        <v>0</v>
      </c>
      <c r="K871" s="13">
        <v>0</v>
      </c>
      <c r="L871" s="13">
        <v>0</v>
      </c>
      <c r="M871" s="13">
        <v>0</v>
      </c>
      <c r="N871" s="13">
        <v>0</v>
      </c>
      <c r="O871" s="13">
        <v>0</v>
      </c>
      <c r="P871" s="13">
        <v>0</v>
      </c>
      <c r="Q871" s="13">
        <v>0</v>
      </c>
      <c r="R871" s="13">
        <v>0</v>
      </c>
      <c r="S871" s="13">
        <v>0</v>
      </c>
      <c r="T871" s="13"/>
      <c r="U871" s="14">
        <v>0</v>
      </c>
      <c r="V871" s="27">
        <f>SUMPRODUCT('Linear Model'!B$2:T$2,TestSet!A871:S871)+'Linear Model'!U$2</f>
        <v>0.45629081108743985</v>
      </c>
      <c r="W871" s="1">
        <f>SUMPRODUCT('Logistic Regression'!B$2:T$2,TestSet!A871:S871)+'Logistic Regression'!U$2</f>
        <v>-0.39190899741383955</v>
      </c>
      <c r="X871" s="70">
        <f t="shared" si="13"/>
        <v>0.40325783303081747</v>
      </c>
    </row>
    <row r="872" spans="1:24">
      <c r="A872" s="13">
        <v>1</v>
      </c>
      <c r="B872" s="13">
        <v>0</v>
      </c>
      <c r="C872" s="13">
        <v>1</v>
      </c>
      <c r="D872" s="13">
        <v>0</v>
      </c>
      <c r="E872" s="13">
        <v>0</v>
      </c>
      <c r="F872" s="13">
        <v>0</v>
      </c>
      <c r="G872" s="13">
        <v>1</v>
      </c>
      <c r="H872" s="13">
        <v>0</v>
      </c>
      <c r="I872" s="13">
        <v>0</v>
      </c>
      <c r="J872" s="13">
        <v>0</v>
      </c>
      <c r="K872" s="13">
        <v>0</v>
      </c>
      <c r="L872" s="13">
        <v>0</v>
      </c>
      <c r="M872" s="13">
        <v>0</v>
      </c>
      <c r="N872" s="13">
        <v>0</v>
      </c>
      <c r="O872" s="13">
        <v>0</v>
      </c>
      <c r="P872" s="13">
        <v>0</v>
      </c>
      <c r="Q872" s="13">
        <v>0</v>
      </c>
      <c r="R872" s="13">
        <v>0</v>
      </c>
      <c r="S872" s="13">
        <v>0</v>
      </c>
      <c r="T872" s="13"/>
      <c r="U872" s="14">
        <v>0</v>
      </c>
      <c r="V872" s="27">
        <f>SUMPRODUCT('Linear Model'!B$2:T$2,TestSet!A872:S872)+'Linear Model'!U$2</f>
        <v>0.11991247706121155</v>
      </c>
      <c r="W872" s="1">
        <f>SUMPRODUCT('Logistic Regression'!B$2:T$2,TestSet!A872:S872)+'Logistic Regression'!U$2</f>
        <v>-2.9968166928874092</v>
      </c>
      <c r="X872" s="70">
        <f t="shared" si="13"/>
        <v>4.7569891723183585E-2</v>
      </c>
    </row>
    <row r="873" spans="1:24">
      <c r="A873" s="13">
        <v>0</v>
      </c>
      <c r="B873" s="13">
        <v>0</v>
      </c>
      <c r="C873" s="13">
        <v>0</v>
      </c>
      <c r="D873" s="13">
        <v>0</v>
      </c>
      <c r="E873" s="13">
        <v>0</v>
      </c>
      <c r="F873" s="13">
        <v>0</v>
      </c>
      <c r="G873" s="13">
        <v>1</v>
      </c>
      <c r="H873" s="13">
        <v>0</v>
      </c>
      <c r="I873" s="13">
        <v>0</v>
      </c>
      <c r="J873" s="13">
        <v>0</v>
      </c>
      <c r="K873" s="13">
        <v>0</v>
      </c>
      <c r="L873" s="13">
        <v>0</v>
      </c>
      <c r="M873" s="13">
        <v>0</v>
      </c>
      <c r="N873" s="13">
        <v>1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/>
      <c r="U873" s="14">
        <v>0</v>
      </c>
      <c r="V873" s="27">
        <f>SUMPRODUCT('Linear Model'!B$2:T$2,TestSet!A873:S873)+'Linear Model'!U$2</f>
        <v>0.40668704590671534</v>
      </c>
      <c r="W873" s="1">
        <f>SUMPRODUCT('Logistic Regression'!B$2:T$2,TestSet!A873:S873)+'Logistic Regression'!U$2</f>
        <v>-0.955098373852036</v>
      </c>
      <c r="X873" s="70">
        <f t="shared" si="13"/>
        <v>0.27786065460144799</v>
      </c>
    </row>
    <row r="874" spans="1:24">
      <c r="A874" s="13">
        <v>1</v>
      </c>
      <c r="B874" s="13">
        <v>0</v>
      </c>
      <c r="C874" s="13">
        <v>1</v>
      </c>
      <c r="D874" s="13">
        <v>0</v>
      </c>
      <c r="E874" s="13">
        <v>0</v>
      </c>
      <c r="F874" s="13">
        <v>0</v>
      </c>
      <c r="G874" s="13">
        <v>1</v>
      </c>
      <c r="H874" s="13">
        <v>0</v>
      </c>
      <c r="I874" s="13">
        <v>0</v>
      </c>
      <c r="J874" s="13">
        <v>0</v>
      </c>
      <c r="K874" s="13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  <c r="Q874" s="13">
        <v>0</v>
      </c>
      <c r="R874" s="13">
        <v>0</v>
      </c>
      <c r="S874" s="13">
        <v>0</v>
      </c>
      <c r="T874" s="13"/>
      <c r="U874" s="14">
        <v>0</v>
      </c>
      <c r="V874" s="27">
        <f>SUMPRODUCT('Linear Model'!B$2:T$2,TestSet!A874:S874)+'Linear Model'!U$2</f>
        <v>0.11991247706121155</v>
      </c>
      <c r="W874" s="1">
        <f>SUMPRODUCT('Logistic Regression'!B$2:T$2,TestSet!A874:S874)+'Logistic Regression'!U$2</f>
        <v>-2.9968166928874092</v>
      </c>
      <c r="X874" s="70">
        <f t="shared" si="13"/>
        <v>4.7569891723183585E-2</v>
      </c>
    </row>
    <row r="875" spans="1:24">
      <c r="A875" s="13">
        <v>0</v>
      </c>
      <c r="B875" s="13">
        <v>0</v>
      </c>
      <c r="C875" s="13">
        <v>1</v>
      </c>
      <c r="D875" s="13">
        <v>0</v>
      </c>
      <c r="E875" s="13">
        <v>0</v>
      </c>
      <c r="F875" s="13">
        <v>0</v>
      </c>
      <c r="G875" s="13">
        <v>1</v>
      </c>
      <c r="H875" s="13">
        <v>0</v>
      </c>
      <c r="I875" s="13">
        <v>0</v>
      </c>
      <c r="J875" s="13">
        <v>0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3">
        <v>0</v>
      </c>
      <c r="R875" s="13">
        <v>0</v>
      </c>
      <c r="S875" s="13">
        <v>0</v>
      </c>
      <c r="T875" s="13"/>
      <c r="U875" s="14">
        <v>0</v>
      </c>
      <c r="V875" s="27">
        <f>SUMPRODUCT('Linear Model'!B$2:T$2,TestSet!A875:S875)+'Linear Model'!U$2</f>
        <v>0.21822313477422706</v>
      </c>
      <c r="W875" s="1">
        <f>SUMPRODUCT('Logistic Regression'!B$2:T$2,TestSet!A875:S875)+'Logistic Regression'!U$2</f>
        <v>-2.4174135397273844</v>
      </c>
      <c r="X875" s="70">
        <f t="shared" si="13"/>
        <v>8.1854428914584748E-2</v>
      </c>
    </row>
    <row r="876" spans="1:24">
      <c r="A876" s="13">
        <v>0</v>
      </c>
      <c r="B876" s="13">
        <v>0</v>
      </c>
      <c r="C876" s="13">
        <v>1</v>
      </c>
      <c r="D876" s="13">
        <v>0</v>
      </c>
      <c r="E876" s="13">
        <v>0</v>
      </c>
      <c r="F876" s="13">
        <v>0</v>
      </c>
      <c r="G876" s="13">
        <v>1</v>
      </c>
      <c r="H876" s="13">
        <v>0</v>
      </c>
      <c r="I876" s="13">
        <v>0</v>
      </c>
      <c r="J876" s="13">
        <v>0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1</v>
      </c>
      <c r="S876" s="13">
        <v>0</v>
      </c>
      <c r="T876" s="13"/>
      <c r="U876" s="14">
        <v>0</v>
      </c>
      <c r="V876" s="27">
        <f>SUMPRODUCT('Linear Model'!B$2:T$2,TestSet!A876:S876)+'Linear Model'!U$2</f>
        <v>1.0763715460377687E-2</v>
      </c>
      <c r="W876" s="1">
        <f>SUMPRODUCT('Logistic Regression'!B$2:T$2,TestSet!A876:S876)+'Logistic Regression'!U$2</f>
        <v>-3.9803233397256292</v>
      </c>
      <c r="X876" s="70">
        <f t="shared" si="13"/>
        <v>1.8337069410563369E-2</v>
      </c>
    </row>
    <row r="877" spans="1:24">
      <c r="A877" s="13">
        <v>0</v>
      </c>
      <c r="B877" s="13">
        <v>1</v>
      </c>
      <c r="C877" s="13">
        <v>0</v>
      </c>
      <c r="D877" s="13">
        <v>1</v>
      </c>
      <c r="E877" s="13">
        <v>0</v>
      </c>
      <c r="F877" s="13">
        <v>1</v>
      </c>
      <c r="G877" s="13">
        <v>0</v>
      </c>
      <c r="H877" s="13">
        <v>0</v>
      </c>
      <c r="I877" s="13">
        <v>0</v>
      </c>
      <c r="J877" s="13">
        <v>0</v>
      </c>
      <c r="K877" s="13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1</v>
      </c>
      <c r="S877" s="13">
        <v>0</v>
      </c>
      <c r="T877" s="13"/>
      <c r="U877" s="14">
        <v>0</v>
      </c>
      <c r="V877" s="27">
        <f>SUMPRODUCT('Linear Model'!B$2:T$2,TestSet!A877:S877)+'Linear Model'!U$2</f>
        <v>-3.7438446856610241E-2</v>
      </c>
      <c r="W877" s="1">
        <f>SUMPRODUCT('Logistic Regression'!B$2:T$2,TestSet!A877:S877)+'Logistic Regression'!U$2</f>
        <v>-4.1968840542920427</v>
      </c>
      <c r="X877" s="70">
        <f t="shared" si="13"/>
        <v>1.4819455291077911E-2</v>
      </c>
    </row>
    <row r="878" spans="1:24">
      <c r="A878" s="13">
        <v>1</v>
      </c>
      <c r="B878" s="13">
        <v>0</v>
      </c>
      <c r="C878" s="13">
        <v>1</v>
      </c>
      <c r="D878" s="13">
        <v>0</v>
      </c>
      <c r="E878" s="13">
        <v>0</v>
      </c>
      <c r="F878" s="13">
        <v>0</v>
      </c>
      <c r="G878" s="13">
        <v>0</v>
      </c>
      <c r="H878" s="13">
        <v>0</v>
      </c>
      <c r="I878" s="13">
        <v>0</v>
      </c>
      <c r="J878" s="13">
        <v>0</v>
      </c>
      <c r="K878" s="13">
        <v>0</v>
      </c>
      <c r="L878" s="13">
        <v>0</v>
      </c>
      <c r="M878" s="13">
        <v>0</v>
      </c>
      <c r="N878" s="13">
        <v>1</v>
      </c>
      <c r="O878" s="13">
        <v>0</v>
      </c>
      <c r="P878" s="13">
        <v>0</v>
      </c>
      <c r="Q878" s="13">
        <v>0</v>
      </c>
      <c r="R878" s="13">
        <v>1</v>
      </c>
      <c r="S878" s="13">
        <v>0</v>
      </c>
      <c r="T878" s="13"/>
      <c r="U878" s="14">
        <v>0</v>
      </c>
      <c r="V878" s="27">
        <f>SUMPRODUCT('Linear Model'!B$2:T$2,TestSet!A878:S878)+'Linear Model'!U$2</f>
        <v>0.31105394211629522</v>
      </c>
      <c r="W878" s="1">
        <f>SUMPRODUCT('Logistic Regression'!B$2:T$2,TestSet!A878:S878)+'Logistic Regression'!U$2</f>
        <v>-1.2222347357937986</v>
      </c>
      <c r="X878" s="70">
        <f t="shared" si="13"/>
        <v>0.22754341770724185</v>
      </c>
    </row>
    <row r="879" spans="1:24">
      <c r="A879" s="13">
        <v>0</v>
      </c>
      <c r="B879" s="13">
        <v>1</v>
      </c>
      <c r="C879" s="13">
        <v>0</v>
      </c>
      <c r="D879" s="13">
        <v>1</v>
      </c>
      <c r="E879" s="13">
        <v>0</v>
      </c>
      <c r="F879" s="13">
        <v>0</v>
      </c>
      <c r="G879" s="13">
        <v>1</v>
      </c>
      <c r="H879" s="13">
        <v>0</v>
      </c>
      <c r="I879" s="13">
        <v>0</v>
      </c>
      <c r="J879" s="13">
        <v>0</v>
      </c>
      <c r="K879" s="13">
        <v>0</v>
      </c>
      <c r="L879" s="13">
        <v>0</v>
      </c>
      <c r="M879" s="13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1</v>
      </c>
      <c r="S879" s="13">
        <v>0</v>
      </c>
      <c r="T879" s="13"/>
      <c r="U879" s="14">
        <v>0</v>
      </c>
      <c r="V879" s="27">
        <f>SUMPRODUCT('Linear Model'!B$2:T$2,TestSet!A879:S879)+'Linear Model'!U$2</f>
        <v>-1.4246855711994022E-3</v>
      </c>
      <c r="W879" s="1">
        <f>SUMPRODUCT('Logistic Regression'!B$2:T$2,TestSet!A879:S879)+'Logistic Regression'!U$2</f>
        <v>-3.9315273224651062</v>
      </c>
      <c r="X879" s="70">
        <f t="shared" si="13"/>
        <v>1.9236396451687281E-2</v>
      </c>
    </row>
    <row r="880" spans="1:24">
      <c r="A880" s="13">
        <v>1</v>
      </c>
      <c r="B880" s="13">
        <v>0</v>
      </c>
      <c r="C880" s="13">
        <v>0</v>
      </c>
      <c r="D880" s="13">
        <v>1</v>
      </c>
      <c r="E880" s="13">
        <v>0</v>
      </c>
      <c r="F880" s="13">
        <v>0</v>
      </c>
      <c r="G880" s="13">
        <v>1</v>
      </c>
      <c r="H880" s="13">
        <v>0</v>
      </c>
      <c r="I880" s="13">
        <v>0</v>
      </c>
      <c r="J880" s="13">
        <v>0</v>
      </c>
      <c r="K880" s="13">
        <v>0</v>
      </c>
      <c r="L880" s="13">
        <v>0</v>
      </c>
      <c r="M880" s="13">
        <v>0</v>
      </c>
      <c r="N880" s="13">
        <v>0</v>
      </c>
      <c r="O880" s="13">
        <v>1</v>
      </c>
      <c r="P880" s="13">
        <v>0</v>
      </c>
      <c r="Q880" s="13">
        <v>0</v>
      </c>
      <c r="R880" s="13">
        <v>1</v>
      </c>
      <c r="S880" s="13">
        <v>0</v>
      </c>
      <c r="T880" s="13"/>
      <c r="U880" s="14">
        <v>0</v>
      </c>
      <c r="V880" s="27">
        <f>SUMPRODUCT('Linear Model'!B$2:T$2,TestSet!A880:S880)+'Linear Model'!U$2</f>
        <v>-0.23198700015184825</v>
      </c>
      <c r="W880" s="1">
        <f>SUMPRODUCT('Logistic Regression'!B$2:T$2,TestSet!A880:S880)+'Logistic Regression'!U$2</f>
        <v>-5.8295110767001725</v>
      </c>
      <c r="X880" s="70">
        <f t="shared" si="13"/>
        <v>2.9308984093447607E-3</v>
      </c>
    </row>
    <row r="881" spans="1:24">
      <c r="A881" s="13">
        <v>1</v>
      </c>
      <c r="B881" s="13">
        <v>0</v>
      </c>
      <c r="C881" s="13">
        <v>1</v>
      </c>
      <c r="D881" s="13">
        <v>0</v>
      </c>
      <c r="E881" s="13">
        <v>0</v>
      </c>
      <c r="F881" s="13">
        <v>0</v>
      </c>
      <c r="G881" s="13">
        <v>0</v>
      </c>
      <c r="H881" s="13">
        <v>0</v>
      </c>
      <c r="I881" s="13">
        <v>0</v>
      </c>
      <c r="J881" s="13">
        <v>0</v>
      </c>
      <c r="K881" s="13">
        <v>0</v>
      </c>
      <c r="L881" s="13">
        <v>0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1</v>
      </c>
      <c r="S881" s="13">
        <v>0</v>
      </c>
      <c r="T881" s="13"/>
      <c r="U881" s="14">
        <v>0</v>
      </c>
      <c r="V881" s="27">
        <f>SUMPRODUCT('Linear Model'!B$2:T$2,TestSet!A881:S881)+'Linear Model'!U$2</f>
        <v>0.15052073406057503</v>
      </c>
      <c r="W881" s="1">
        <f>SUMPRODUCT('Logistic Regression'!B$2:T$2,TestSet!A881:S881)+'Logistic Regression'!U$2</f>
        <v>-2.5342219505721091</v>
      </c>
      <c r="X881" s="70">
        <f t="shared" si="13"/>
        <v>7.3493645979266969E-2</v>
      </c>
    </row>
    <row r="882" spans="1:24">
      <c r="A882" s="13">
        <v>0</v>
      </c>
      <c r="B882" s="13">
        <v>0</v>
      </c>
      <c r="C882" s="13">
        <v>1</v>
      </c>
      <c r="D882" s="13">
        <v>0</v>
      </c>
      <c r="E882" s="13">
        <v>0</v>
      </c>
      <c r="F882" s="13">
        <v>0</v>
      </c>
      <c r="G882" s="13">
        <v>0</v>
      </c>
      <c r="H882" s="13">
        <v>0</v>
      </c>
      <c r="I882" s="13">
        <v>0</v>
      </c>
      <c r="J882" s="13">
        <v>0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13">
        <v>0</v>
      </c>
      <c r="R882" s="13">
        <v>1</v>
      </c>
      <c r="S882" s="13">
        <v>0</v>
      </c>
      <c r="T882" s="13"/>
      <c r="U882" s="14">
        <v>0</v>
      </c>
      <c r="V882" s="27">
        <f>SUMPRODUCT('Linear Model'!B$2:T$2,TestSet!A882:S882)+'Linear Model'!U$2</f>
        <v>0.24883139177359048</v>
      </c>
      <c r="W882" s="1">
        <f>SUMPRODUCT('Logistic Regression'!B$2:T$2,TestSet!A882:S882)+'Logistic Regression'!U$2</f>
        <v>-1.9548187974120843</v>
      </c>
      <c r="X882" s="70">
        <f t="shared" si="13"/>
        <v>0.124028867313573</v>
      </c>
    </row>
    <row r="883" spans="1:24">
      <c r="A883" s="13">
        <v>0</v>
      </c>
      <c r="B883" s="13">
        <v>0</v>
      </c>
      <c r="C883" s="13">
        <v>1</v>
      </c>
      <c r="D883" s="13">
        <v>0</v>
      </c>
      <c r="E883" s="13">
        <v>0</v>
      </c>
      <c r="F883" s="13">
        <v>0</v>
      </c>
      <c r="G883" s="13">
        <v>0</v>
      </c>
      <c r="H883" s="13">
        <v>0</v>
      </c>
      <c r="I883" s="13">
        <v>0</v>
      </c>
      <c r="J883" s="13">
        <v>0</v>
      </c>
      <c r="K883" s="13">
        <v>0</v>
      </c>
      <c r="L883" s="13">
        <v>0</v>
      </c>
      <c r="M883" s="13">
        <v>0</v>
      </c>
      <c r="N883" s="13">
        <v>1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/>
      <c r="U883" s="14">
        <v>0</v>
      </c>
      <c r="V883" s="27">
        <f>SUMPRODUCT('Linear Model'!B$2:T$2,TestSet!A883:S883)+'Linear Model'!U$2</f>
        <v>0.61682401914315999</v>
      </c>
      <c r="W883" s="1">
        <f>SUMPRODUCT('Logistic Regression'!B$2:T$2,TestSet!A883:S883)+'Logistic Regression'!U$2</f>
        <v>0.92007821736447104</v>
      </c>
      <c r="X883" s="70">
        <f t="shared" si="13"/>
        <v>0.71505804276006557</v>
      </c>
    </row>
    <row r="884" spans="1:24">
      <c r="A884" s="13">
        <v>0</v>
      </c>
      <c r="B884" s="13">
        <v>1</v>
      </c>
      <c r="C884" s="13">
        <v>0</v>
      </c>
      <c r="D884" s="13">
        <v>0</v>
      </c>
      <c r="E884" s="13">
        <v>0</v>
      </c>
      <c r="F884" s="13">
        <v>0</v>
      </c>
      <c r="G884" s="13">
        <v>0</v>
      </c>
      <c r="H884" s="13">
        <v>0</v>
      </c>
      <c r="I884" s="13">
        <v>0</v>
      </c>
      <c r="J884" s="13">
        <v>0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1</v>
      </c>
      <c r="S884" s="13">
        <v>1</v>
      </c>
      <c r="T884" s="13"/>
      <c r="U884" s="14">
        <v>0</v>
      </c>
      <c r="V884" s="27">
        <f>SUMPRODUCT('Linear Model'!B$2:T$2,TestSet!A884:S884)+'Linear Model'!U$2</f>
        <v>0.48984915938642604</v>
      </c>
      <c r="W884" s="1">
        <f>SUMPRODUCT('Logistic Regression'!B$2:T$2,TestSet!A884:S884)+'Logistic Regression'!U$2</f>
        <v>0.14732790760542519</v>
      </c>
      <c r="X884" s="70">
        <f t="shared" si="13"/>
        <v>0.53676549977880805</v>
      </c>
    </row>
    <row r="885" spans="1:24">
      <c r="A885" s="13">
        <v>1</v>
      </c>
      <c r="B885" s="13">
        <v>0</v>
      </c>
      <c r="C885" s="13">
        <v>1</v>
      </c>
      <c r="D885" s="13">
        <v>0</v>
      </c>
      <c r="E885" s="13">
        <v>0</v>
      </c>
      <c r="F885" s="13">
        <v>0</v>
      </c>
      <c r="G885" s="13">
        <v>0</v>
      </c>
      <c r="H885" s="13">
        <v>0</v>
      </c>
      <c r="I885" s="13">
        <v>0</v>
      </c>
      <c r="J885" s="13">
        <v>0</v>
      </c>
      <c r="K885" s="13">
        <v>0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13">
        <v>0</v>
      </c>
      <c r="T885" s="13"/>
      <c r="U885" s="14">
        <v>0</v>
      </c>
      <c r="V885" s="27">
        <f>SUMPRODUCT('Linear Model'!B$2:T$2,TestSet!A885:S885)+'Linear Model'!U$2</f>
        <v>0.3579801533744244</v>
      </c>
      <c r="W885" s="1">
        <f>SUMPRODUCT('Logistic Regression'!B$2:T$2,TestSet!A885:S885)+'Logistic Regression'!U$2</f>
        <v>-0.97131215057386422</v>
      </c>
      <c r="X885" s="70">
        <f t="shared" si="13"/>
        <v>0.27461904003884419</v>
      </c>
    </row>
    <row r="886" spans="1:24">
      <c r="A886" s="13">
        <v>0</v>
      </c>
      <c r="B886" s="13">
        <v>0</v>
      </c>
      <c r="C886" s="13">
        <v>1</v>
      </c>
      <c r="D886" s="13">
        <v>0</v>
      </c>
      <c r="E886" s="13">
        <v>0</v>
      </c>
      <c r="F886" s="13">
        <v>1</v>
      </c>
      <c r="G886" s="13">
        <v>1</v>
      </c>
      <c r="H886" s="13">
        <v>0</v>
      </c>
      <c r="I886" s="13">
        <v>0</v>
      </c>
      <c r="J886" s="13">
        <v>0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/>
      <c r="U886" s="14">
        <v>0</v>
      </c>
      <c r="V886" s="27">
        <f>SUMPRODUCT('Linear Model'!B$2:T$2,TestSet!A886:S886)+'Linear Model'!U$2</f>
        <v>-5.5858302824396633E-2</v>
      </c>
      <c r="W886" s="1">
        <f>SUMPRODUCT('Logistic Regression'!B$2:T$2,TestSet!A886:S886)+'Logistic Regression'!U$2</f>
        <v>-4.7082748138678658</v>
      </c>
      <c r="X886" s="70">
        <f t="shared" si="13"/>
        <v>8.939687017454347E-3</v>
      </c>
    </row>
    <row r="887" spans="1:24">
      <c r="A887" s="13">
        <v>0</v>
      </c>
      <c r="B887" s="13">
        <v>0</v>
      </c>
      <c r="C887" s="13">
        <v>0</v>
      </c>
      <c r="D887" s="13">
        <v>1</v>
      </c>
      <c r="E887" s="13">
        <v>0</v>
      </c>
      <c r="F887" s="13">
        <v>1</v>
      </c>
      <c r="G887" s="13">
        <v>0</v>
      </c>
      <c r="H887" s="13">
        <v>0</v>
      </c>
      <c r="I887" s="13">
        <v>0</v>
      </c>
      <c r="J887" s="13">
        <v>0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/>
      <c r="U887" s="14">
        <v>0</v>
      </c>
      <c r="V887" s="27">
        <f>SUMPRODUCT('Linear Model'!B$2:T$2,TestSet!A887:S887)+'Linear Model'!U$2</f>
        <v>0.19684243870968487</v>
      </c>
      <c r="W887" s="1">
        <f>SUMPRODUCT('Logistic Regression'!B$2:T$2,TestSet!A887:S887)+'Logistic Regression'!U$2</f>
        <v>-2.5072403583636484</v>
      </c>
      <c r="X887" s="70">
        <f t="shared" si="13"/>
        <v>7.5352160157432485E-2</v>
      </c>
    </row>
    <row r="888" spans="1:24">
      <c r="A888" s="13">
        <v>0</v>
      </c>
      <c r="B888" s="13">
        <v>0</v>
      </c>
      <c r="C888" s="13">
        <v>1</v>
      </c>
      <c r="D888" s="13">
        <v>0</v>
      </c>
      <c r="E888" s="13">
        <v>0</v>
      </c>
      <c r="F888" s="13">
        <v>0</v>
      </c>
      <c r="G888" s="13">
        <v>0</v>
      </c>
      <c r="H888" s="13">
        <v>0</v>
      </c>
      <c r="I888" s="13">
        <v>0</v>
      </c>
      <c r="J888" s="13">
        <v>0</v>
      </c>
      <c r="K888" s="13">
        <v>0</v>
      </c>
      <c r="L888" s="13">
        <v>0</v>
      </c>
      <c r="M888" s="13">
        <v>1</v>
      </c>
      <c r="N888" s="13">
        <v>0</v>
      </c>
      <c r="O888" s="13">
        <v>0</v>
      </c>
      <c r="P888" s="13">
        <v>0</v>
      </c>
      <c r="Q888" s="13">
        <v>0</v>
      </c>
      <c r="R888" s="13">
        <v>0</v>
      </c>
      <c r="S888" s="13">
        <v>0</v>
      </c>
      <c r="T888" s="13"/>
      <c r="U888" s="14">
        <v>0</v>
      </c>
      <c r="V888" s="27">
        <f>SUMPRODUCT('Linear Model'!B$2:T$2,TestSet!A888:S888)+'Linear Model'!U$2</f>
        <v>0.6020635397349231</v>
      </c>
      <c r="W888" s="1">
        <f>SUMPRODUCT('Logistic Regression'!B$2:T$2,TestSet!A888:S888)+'Logistic Regression'!U$2</f>
        <v>0.71235666927555719</v>
      </c>
      <c r="X888" s="70">
        <f t="shared" si="13"/>
        <v>0.67092168829578369</v>
      </c>
    </row>
    <row r="889" spans="1:24">
      <c r="A889" s="13">
        <v>0</v>
      </c>
      <c r="B889" s="13">
        <v>0</v>
      </c>
      <c r="C889" s="13">
        <v>0</v>
      </c>
      <c r="D889" s="13">
        <v>0</v>
      </c>
      <c r="E889" s="13">
        <v>0</v>
      </c>
      <c r="F889" s="13">
        <v>1</v>
      </c>
      <c r="G889" s="13">
        <v>0</v>
      </c>
      <c r="H889" s="13">
        <v>0</v>
      </c>
      <c r="I889" s="13">
        <v>0</v>
      </c>
      <c r="J889" s="13">
        <v>0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/>
      <c r="U889" s="14">
        <v>0</v>
      </c>
      <c r="V889" s="27">
        <f>SUMPRODUCT('Linear Model'!B$2:T$2,TestSet!A889:S889)+'Linear Model'!U$2</f>
        <v>0.21014007656558431</v>
      </c>
      <c r="W889" s="1">
        <f>SUMPRODUCT('Logistic Regression'!B$2:T$2,TestSet!A889:S889)+'Logistic Regression'!U$2</f>
        <v>-2.5324423204572826</v>
      </c>
      <c r="X889" s="70">
        <f t="shared" si="13"/>
        <v>7.3614917155960913E-2</v>
      </c>
    </row>
    <row r="890" spans="1:24">
      <c r="A890" s="13">
        <v>0</v>
      </c>
      <c r="B890" s="13">
        <v>1</v>
      </c>
      <c r="C890" s="13">
        <v>0</v>
      </c>
      <c r="D890" s="13">
        <v>1</v>
      </c>
      <c r="E890" s="13">
        <v>0</v>
      </c>
      <c r="F890" s="13">
        <v>0</v>
      </c>
      <c r="G890" s="13">
        <v>1</v>
      </c>
      <c r="H890" s="13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3">
        <v>1</v>
      </c>
      <c r="R890" s="13">
        <v>0</v>
      </c>
      <c r="S890" s="13">
        <v>0</v>
      </c>
      <c r="T890" s="13"/>
      <c r="U890" s="14">
        <v>0</v>
      </c>
      <c r="V890" s="27">
        <f>SUMPRODUCT('Linear Model'!B$2:T$2,TestSet!A890:S890)+'Linear Model'!U$2</f>
        <v>0.39381750334519811</v>
      </c>
      <c r="W890" s="1">
        <f>SUMPRODUCT('Logistic Regression'!B$2:T$2,TestSet!A890:S890)+'Logistic Regression'!U$2</f>
        <v>-0.9823486028020223</v>
      </c>
      <c r="X890" s="70">
        <f t="shared" si="13"/>
        <v>0.27242601817436962</v>
      </c>
    </row>
    <row r="891" spans="1:24">
      <c r="A891" s="13">
        <v>1</v>
      </c>
      <c r="B891" s="13">
        <v>0</v>
      </c>
      <c r="C891" s="13">
        <v>1</v>
      </c>
      <c r="D891" s="13">
        <v>0</v>
      </c>
      <c r="E891" s="13">
        <v>0</v>
      </c>
      <c r="F891" s="13">
        <v>0</v>
      </c>
      <c r="G891" s="13">
        <v>0</v>
      </c>
      <c r="H891" s="13">
        <v>0</v>
      </c>
      <c r="I891" s="13">
        <v>0</v>
      </c>
      <c r="J891" s="13">
        <v>0</v>
      </c>
      <c r="K891" s="13">
        <v>0</v>
      </c>
      <c r="L891" s="13">
        <v>0</v>
      </c>
      <c r="M891" s="13">
        <v>0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0</v>
      </c>
      <c r="T891" s="13"/>
      <c r="U891" s="14">
        <v>0</v>
      </c>
      <c r="V891" s="27">
        <f>SUMPRODUCT('Linear Model'!B$2:T$2,TestSet!A891:S891)+'Linear Model'!U$2</f>
        <v>0.3579801533744244</v>
      </c>
      <c r="W891" s="1">
        <f>SUMPRODUCT('Logistic Regression'!B$2:T$2,TestSet!A891:S891)+'Logistic Regression'!U$2</f>
        <v>-0.97131215057386422</v>
      </c>
      <c r="X891" s="70">
        <f t="shared" si="13"/>
        <v>0.27461904003884419</v>
      </c>
    </row>
    <row r="892" spans="1:24">
      <c r="A892" s="13">
        <v>0</v>
      </c>
      <c r="B892" s="13">
        <v>1</v>
      </c>
      <c r="C892" s="13">
        <v>0</v>
      </c>
      <c r="D892" s="13">
        <v>0</v>
      </c>
      <c r="E892" s="13">
        <v>0</v>
      </c>
      <c r="F892" s="13">
        <v>0</v>
      </c>
      <c r="G892" s="13">
        <v>0</v>
      </c>
      <c r="H892" s="13">
        <v>0</v>
      </c>
      <c r="I892" s="13">
        <v>0</v>
      </c>
      <c r="J892" s="13">
        <v>0</v>
      </c>
      <c r="K892" s="13">
        <v>0</v>
      </c>
      <c r="L892" s="13">
        <v>1</v>
      </c>
      <c r="M892" s="13">
        <v>0</v>
      </c>
      <c r="N892" s="13">
        <v>0</v>
      </c>
      <c r="O892" s="13">
        <v>0</v>
      </c>
      <c r="P892" s="13">
        <v>0</v>
      </c>
      <c r="Q892" s="13">
        <v>0</v>
      </c>
      <c r="R892" s="13">
        <v>1</v>
      </c>
      <c r="S892" s="13">
        <v>0</v>
      </c>
      <c r="T892" s="13"/>
      <c r="U892" s="14">
        <v>0</v>
      </c>
      <c r="V892" s="27">
        <f>SUMPRODUCT('Linear Model'!B$2:T$2,TestSet!A892:S892)+'Linear Model'!U$2</f>
        <v>0.47986532322161979</v>
      </c>
      <c r="W892" s="1">
        <f>SUMPRODUCT('Logistic Regression'!B$2:T$2,TestSet!A892:S892)+'Logistic Regression'!U$2</f>
        <v>4.2761998705946325E-3</v>
      </c>
      <c r="X892" s="70">
        <f t="shared" si="13"/>
        <v>0.50106904833860788</v>
      </c>
    </row>
    <row r="893" spans="1:24">
      <c r="A893" s="13">
        <v>1</v>
      </c>
      <c r="B893" s="13">
        <v>0</v>
      </c>
      <c r="C893" s="13">
        <v>1</v>
      </c>
      <c r="D893" s="13">
        <v>0</v>
      </c>
      <c r="E893" s="13">
        <v>0</v>
      </c>
      <c r="F893" s="13">
        <v>0</v>
      </c>
      <c r="G893" s="13">
        <v>0</v>
      </c>
      <c r="H893" s="13">
        <v>0</v>
      </c>
      <c r="I893" s="13">
        <v>0</v>
      </c>
      <c r="J893" s="13">
        <v>0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3">
        <v>0</v>
      </c>
      <c r="Q893" s="13">
        <v>1</v>
      </c>
      <c r="R893" s="13">
        <v>1</v>
      </c>
      <c r="S893" s="13">
        <v>0</v>
      </c>
      <c r="T893" s="13"/>
      <c r="U893" s="14">
        <v>0</v>
      </c>
      <c r="V893" s="27">
        <f>SUMPRODUCT('Linear Model'!B$2:T$2,TestSet!A893:S893)+'Linear Model'!U$2</f>
        <v>0.33830350366312317</v>
      </c>
      <c r="W893" s="1">
        <f>SUMPRODUCT('Logistic Regression'!B$2:T$2,TestSet!A893:S893)+'Logistic Regression'!U$2</f>
        <v>-1.1479530309072701</v>
      </c>
      <c r="X893" s="70">
        <f t="shared" si="13"/>
        <v>0.2408631689032994</v>
      </c>
    </row>
    <row r="894" spans="1:24">
      <c r="A894" s="13">
        <v>1</v>
      </c>
      <c r="B894" s="13">
        <v>0</v>
      </c>
      <c r="C894" s="13">
        <v>1</v>
      </c>
      <c r="D894" s="13">
        <v>0</v>
      </c>
      <c r="E894" s="13">
        <v>0</v>
      </c>
      <c r="F894" s="13">
        <v>0</v>
      </c>
      <c r="G894" s="13">
        <v>0</v>
      </c>
      <c r="H894" s="13">
        <v>0</v>
      </c>
      <c r="I894" s="13">
        <v>0</v>
      </c>
      <c r="J894" s="13">
        <v>0</v>
      </c>
      <c r="K894" s="13">
        <v>0</v>
      </c>
      <c r="L894" s="13">
        <v>0</v>
      </c>
      <c r="M894" s="13">
        <v>0</v>
      </c>
      <c r="N894" s="13">
        <v>0</v>
      </c>
      <c r="O894" s="13">
        <v>0</v>
      </c>
      <c r="P894" s="13">
        <v>0</v>
      </c>
      <c r="Q894" s="13">
        <v>1</v>
      </c>
      <c r="R894" s="13">
        <v>0</v>
      </c>
      <c r="S894" s="13">
        <v>0</v>
      </c>
      <c r="T894" s="13"/>
      <c r="U894" s="14">
        <v>0</v>
      </c>
      <c r="V894" s="27">
        <f>SUMPRODUCT('Linear Model'!B$2:T$2,TestSet!A894:S894)+'Linear Model'!U$2</f>
        <v>0.54576292297697249</v>
      </c>
      <c r="W894" s="1">
        <f>SUMPRODUCT('Logistic Regression'!B$2:T$2,TestSet!A894:S894)+'Logistic Regression'!U$2</f>
        <v>0.41495676909097473</v>
      </c>
      <c r="X894" s="70">
        <f t="shared" si="13"/>
        <v>0.60227582141732694</v>
      </c>
    </row>
    <row r="895" spans="1:24">
      <c r="A895" s="13">
        <v>0</v>
      </c>
      <c r="B895" s="13">
        <v>1</v>
      </c>
      <c r="C895" s="13">
        <v>1</v>
      </c>
      <c r="D895" s="13">
        <v>0</v>
      </c>
      <c r="E895" s="13">
        <v>0</v>
      </c>
      <c r="F895" s="13">
        <v>0</v>
      </c>
      <c r="G895" s="13">
        <v>0</v>
      </c>
      <c r="H895" s="13">
        <v>0</v>
      </c>
      <c r="I895" s="13">
        <v>0</v>
      </c>
      <c r="J895" s="13">
        <v>0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  <c r="P895" s="13">
        <v>0</v>
      </c>
      <c r="Q895" s="13">
        <v>0</v>
      </c>
      <c r="R895" s="13">
        <v>0</v>
      </c>
      <c r="S895" s="13">
        <v>0</v>
      </c>
      <c r="T895" s="13"/>
      <c r="U895" s="14">
        <v>0</v>
      </c>
      <c r="V895" s="27">
        <f>SUMPRODUCT('Linear Model'!B$2:T$2,TestSet!A895:S895)+'Linear Model'!U$2</f>
        <v>0.4294693448349941</v>
      </c>
      <c r="W895" s="1">
        <f>SUMPRODUCT('Logistic Regression'!B$2:T$2,TestSet!A895:S895)+'Logistic Regression'!U$2</f>
        <v>-0.5186428933439885</v>
      </c>
      <c r="X895" s="70">
        <f t="shared" si="13"/>
        <v>0.37316962533031278</v>
      </c>
    </row>
    <row r="896" spans="1:24">
      <c r="A896" s="13">
        <v>0</v>
      </c>
      <c r="B896" s="13">
        <v>0</v>
      </c>
      <c r="C896" s="13">
        <v>1</v>
      </c>
      <c r="D896" s="13">
        <v>0</v>
      </c>
      <c r="E896" s="13">
        <v>0</v>
      </c>
      <c r="F896" s="13">
        <v>1</v>
      </c>
      <c r="G896" s="13">
        <v>0</v>
      </c>
      <c r="H896" s="13">
        <v>0</v>
      </c>
      <c r="I896" s="13">
        <v>0</v>
      </c>
      <c r="J896" s="13">
        <v>0</v>
      </c>
      <c r="K896" s="13">
        <v>0</v>
      </c>
      <c r="L896" s="13">
        <v>0</v>
      </c>
      <c r="M896" s="13">
        <v>0</v>
      </c>
      <c r="N896" s="13">
        <v>0</v>
      </c>
      <c r="O896" s="13">
        <v>0</v>
      </c>
      <c r="P896" s="13">
        <v>0</v>
      </c>
      <c r="Q896" s="13">
        <v>0</v>
      </c>
      <c r="R896" s="13">
        <v>0</v>
      </c>
      <c r="S896" s="13">
        <v>0</v>
      </c>
      <c r="T896" s="13"/>
      <c r="U896" s="14">
        <v>0</v>
      </c>
      <c r="V896" s="27">
        <f>SUMPRODUCT('Linear Model'!B$2:T$2,TestSet!A896:S896)+'Linear Model'!U$2</f>
        <v>0.18220937348881616</v>
      </c>
      <c r="W896" s="1">
        <f>SUMPRODUCT('Logistic Regression'!B$2:T$2,TestSet!A896:S896)+'Logistic Regression'!U$2</f>
        <v>-2.6827702715543205</v>
      </c>
      <c r="X896" s="70">
        <f t="shared" si="13"/>
        <v>6.399773096761921E-2</v>
      </c>
    </row>
    <row r="897" spans="1:24">
      <c r="A897" s="13">
        <v>0</v>
      </c>
      <c r="B897" s="13">
        <v>1</v>
      </c>
      <c r="C897" s="13">
        <v>1</v>
      </c>
      <c r="D897" s="13">
        <v>0</v>
      </c>
      <c r="E897" s="13">
        <v>0</v>
      </c>
      <c r="F897" s="13">
        <v>0</v>
      </c>
      <c r="G897" s="13">
        <v>1</v>
      </c>
      <c r="H897" s="13">
        <v>0</v>
      </c>
      <c r="I897" s="13">
        <v>0</v>
      </c>
      <c r="J897" s="13">
        <v>0</v>
      </c>
      <c r="K897" s="13">
        <v>0</v>
      </c>
      <c r="L897" s="13">
        <v>0</v>
      </c>
      <c r="M897" s="13">
        <v>0</v>
      </c>
      <c r="N897" s="13">
        <v>0</v>
      </c>
      <c r="O897" s="13">
        <v>0</v>
      </c>
      <c r="P897" s="13">
        <v>0</v>
      </c>
      <c r="Q897" s="13">
        <v>0</v>
      </c>
      <c r="R897" s="13">
        <v>0</v>
      </c>
      <c r="S897" s="13">
        <v>0</v>
      </c>
      <c r="T897" s="13"/>
      <c r="U897" s="14">
        <v>0</v>
      </c>
      <c r="V897" s="27">
        <f>SUMPRODUCT('Linear Model'!B$2:T$2,TestSet!A897:S897)+'Linear Model'!U$2</f>
        <v>0.19140166852178131</v>
      </c>
      <c r="W897" s="1">
        <f>SUMPRODUCT('Logistic Regression'!B$2:T$2,TestSet!A897:S897)+'Logistic Regression'!U$2</f>
        <v>-2.5441474356575333</v>
      </c>
      <c r="X897" s="70">
        <f t="shared" si="13"/>
        <v>7.2820651076148338E-2</v>
      </c>
    </row>
    <row r="898" spans="1:24">
      <c r="A898" s="13">
        <v>0</v>
      </c>
      <c r="B898" s="13">
        <v>1</v>
      </c>
      <c r="C898" s="13">
        <v>0</v>
      </c>
      <c r="D898" s="13">
        <v>0</v>
      </c>
      <c r="E898" s="13">
        <v>0</v>
      </c>
      <c r="F898" s="13">
        <v>0</v>
      </c>
      <c r="G898" s="13">
        <v>0</v>
      </c>
      <c r="H898" s="13">
        <v>1</v>
      </c>
      <c r="I898" s="13">
        <v>0</v>
      </c>
      <c r="J898" s="13">
        <v>0</v>
      </c>
      <c r="K898" s="13">
        <v>0</v>
      </c>
      <c r="L898" s="13">
        <v>0</v>
      </c>
      <c r="M898" s="13">
        <v>0</v>
      </c>
      <c r="N898" s="13">
        <v>0</v>
      </c>
      <c r="O898" s="13">
        <v>0</v>
      </c>
      <c r="P898" s="13">
        <v>0</v>
      </c>
      <c r="Q898" s="13">
        <v>0</v>
      </c>
      <c r="R898" s="13">
        <v>0</v>
      </c>
      <c r="S898" s="13">
        <v>0</v>
      </c>
      <c r="T898" s="13"/>
      <c r="U898" s="14">
        <v>0</v>
      </c>
      <c r="V898" s="27">
        <f>SUMPRODUCT('Linear Model'!B$2:T$2,TestSet!A898:S898)+'Linear Model'!U$2</f>
        <v>0.80298513089760637</v>
      </c>
      <c r="W898" s="1">
        <f>SUMPRODUCT('Logistic Regression'!B$2:T$2,TestSet!A898:S898)+'Logistic Regression'!U$2</f>
        <v>3.7130265563174714</v>
      </c>
      <c r="X898" s="70">
        <f t="shared" si="13"/>
        <v>0.97617779380003333</v>
      </c>
    </row>
    <row r="899" spans="1:24">
      <c r="A899" s="13">
        <v>1</v>
      </c>
      <c r="B899" s="13">
        <v>0</v>
      </c>
      <c r="C899" s="13">
        <v>0</v>
      </c>
      <c r="D899" s="13">
        <v>0</v>
      </c>
      <c r="E899" s="13">
        <v>0</v>
      </c>
      <c r="F899" s="13">
        <v>1</v>
      </c>
      <c r="G899" s="13">
        <v>0</v>
      </c>
      <c r="H899" s="13">
        <v>0</v>
      </c>
      <c r="I899" s="13">
        <v>0</v>
      </c>
      <c r="J899" s="13">
        <v>0</v>
      </c>
      <c r="K899" s="13">
        <v>0</v>
      </c>
      <c r="L899" s="13">
        <v>0</v>
      </c>
      <c r="M899" s="13">
        <v>0</v>
      </c>
      <c r="N899" s="13">
        <v>0</v>
      </c>
      <c r="O899" s="13">
        <v>0</v>
      </c>
      <c r="P899" s="13">
        <v>0</v>
      </c>
      <c r="Q899" s="13">
        <v>0</v>
      </c>
      <c r="R899" s="13">
        <v>1</v>
      </c>
      <c r="S899" s="13">
        <v>0</v>
      </c>
      <c r="T899" s="13"/>
      <c r="U899" s="14">
        <v>0</v>
      </c>
      <c r="V899" s="27">
        <f>SUMPRODUCT('Linear Model'!B$2:T$2,TestSet!A899:S899)+'Linear Model'!U$2</f>
        <v>-9.5630000461280562E-2</v>
      </c>
      <c r="W899" s="1">
        <f>SUMPRODUCT('Logistic Regression'!B$2:T$2,TestSet!A899:S899)+'Logistic Regression'!U$2</f>
        <v>-4.6747552736155527</v>
      </c>
      <c r="X899" s="70">
        <f t="shared" ref="X899:X962" si="14">EXP(W899)/(1+EXP(W899))</f>
        <v>9.2416037174903373E-3</v>
      </c>
    </row>
    <row r="900" spans="1:24">
      <c r="A900" s="13">
        <v>0</v>
      </c>
      <c r="B900" s="13">
        <v>0</v>
      </c>
      <c r="C900" s="13">
        <v>0</v>
      </c>
      <c r="D900" s="13">
        <v>1</v>
      </c>
      <c r="E900" s="13">
        <v>0</v>
      </c>
      <c r="F900" s="13">
        <v>0</v>
      </c>
      <c r="G900" s="13">
        <v>0</v>
      </c>
      <c r="H900" s="13">
        <v>0</v>
      </c>
      <c r="I900" s="13">
        <v>0</v>
      </c>
      <c r="J900" s="13">
        <v>0</v>
      </c>
      <c r="K900" s="13">
        <v>0</v>
      </c>
      <c r="L900" s="13">
        <v>0</v>
      </c>
      <c r="M900" s="13">
        <v>0</v>
      </c>
      <c r="N900" s="13">
        <v>0</v>
      </c>
      <c r="O900" s="13">
        <v>0</v>
      </c>
      <c r="P900" s="13">
        <v>0</v>
      </c>
      <c r="Q900" s="13">
        <v>0</v>
      </c>
      <c r="R900" s="13">
        <v>0</v>
      </c>
      <c r="S900" s="13">
        <v>0</v>
      </c>
      <c r="T900" s="13"/>
      <c r="U900" s="14">
        <v>0</v>
      </c>
      <c r="V900" s="27">
        <f>SUMPRODUCT('Linear Model'!B$2:T$2,TestSet!A900:S900)+'Linear Model'!U$2</f>
        <v>0.47092387630830856</v>
      </c>
      <c r="W900" s="1">
        <f>SUMPRODUCT('Logistic Regression'!B$2:T$2,TestSet!A900:S900)+'Logistic Regression'!U$2</f>
        <v>-0.21637908422316726</v>
      </c>
      <c r="X900" s="70">
        <f t="shared" si="14"/>
        <v>0.44611530477663064</v>
      </c>
    </row>
    <row r="901" spans="1:24">
      <c r="A901" s="13">
        <v>0</v>
      </c>
      <c r="B901" s="13">
        <v>0</v>
      </c>
      <c r="C901" s="13">
        <v>0</v>
      </c>
      <c r="D901" s="13">
        <v>0</v>
      </c>
      <c r="E901" s="13">
        <v>0</v>
      </c>
      <c r="F901" s="13">
        <v>1</v>
      </c>
      <c r="G901" s="13">
        <v>0</v>
      </c>
      <c r="H901" s="13">
        <v>0</v>
      </c>
      <c r="I901" s="13">
        <v>0</v>
      </c>
      <c r="J901" s="13">
        <v>0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  <c r="Q901" s="13">
        <v>1</v>
      </c>
      <c r="R901" s="13">
        <v>0</v>
      </c>
      <c r="S901" s="13">
        <v>0</v>
      </c>
      <c r="T901" s="13"/>
      <c r="U901" s="14">
        <v>0</v>
      </c>
      <c r="V901" s="27">
        <f>SUMPRODUCT('Linear Model'!B$2:T$2,TestSet!A901:S901)+'Linear Model'!U$2</f>
        <v>0.39792284616813245</v>
      </c>
      <c r="W901" s="1">
        <f>SUMPRODUCT('Logistic Regression'!B$2:T$2,TestSet!A901:S901)+'Logistic Regression'!U$2</f>
        <v>-1.1461734007924436</v>
      </c>
      <c r="X901" s="70">
        <f t="shared" si="14"/>
        <v>0.24118872094159291</v>
      </c>
    </row>
    <row r="902" spans="1:24">
      <c r="A902" s="13">
        <v>0</v>
      </c>
      <c r="B902" s="13">
        <v>0</v>
      </c>
      <c r="C902" s="13">
        <v>0</v>
      </c>
      <c r="D902" s="13">
        <v>1</v>
      </c>
      <c r="E902" s="13">
        <v>0</v>
      </c>
      <c r="F902" s="13">
        <v>0</v>
      </c>
      <c r="G902" s="13">
        <v>1</v>
      </c>
      <c r="H902" s="13">
        <v>0</v>
      </c>
      <c r="I902" s="13">
        <v>0</v>
      </c>
      <c r="J902" s="13">
        <v>0</v>
      </c>
      <c r="K902" s="13">
        <v>0</v>
      </c>
      <c r="L902" s="13">
        <v>1</v>
      </c>
      <c r="M902" s="13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1</v>
      </c>
      <c r="S902" s="13">
        <v>0</v>
      </c>
      <c r="T902" s="13"/>
      <c r="U902" s="14">
        <v>0</v>
      </c>
      <c r="V902" s="27">
        <f>SUMPRODUCT('Linear Model'!B$2:T$2,TestSet!A902:S902)+'Linear Model'!U$2</f>
        <v>0.25532147530495319</v>
      </c>
      <c r="W902" s="1">
        <f>SUMPRODUCT('Logistic Regression'!B$2:T$2,TestSet!A902:S902)+'Logistic Regression'!U$2</f>
        <v>-1.8692924844191672</v>
      </c>
      <c r="X902" s="70">
        <f t="shared" si="14"/>
        <v>0.13362360920788632</v>
      </c>
    </row>
    <row r="903" spans="1:24">
      <c r="A903" s="13">
        <v>1</v>
      </c>
      <c r="B903" s="13">
        <v>0</v>
      </c>
      <c r="C903" s="13">
        <v>0</v>
      </c>
      <c r="D903" s="13">
        <v>1</v>
      </c>
      <c r="E903" s="13">
        <v>0</v>
      </c>
      <c r="F903" s="13">
        <v>1</v>
      </c>
      <c r="G903" s="13">
        <v>0</v>
      </c>
      <c r="H903" s="13">
        <v>0</v>
      </c>
      <c r="I903" s="13">
        <v>0</v>
      </c>
      <c r="J903" s="13">
        <v>0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1</v>
      </c>
      <c r="S903" s="13">
        <v>0</v>
      </c>
      <c r="T903" s="13"/>
      <c r="U903" s="14">
        <v>0</v>
      </c>
      <c r="V903" s="27">
        <f>SUMPRODUCT('Linear Model'!B$2:T$2,TestSet!A903:S903)+'Linear Model'!U$2</f>
        <v>-0.10892763831718</v>
      </c>
      <c r="W903" s="1">
        <f>SUMPRODUCT('Logistic Regression'!B$2:T$2,TestSet!A903:S903)+'Logistic Regression'!U$2</f>
        <v>-4.6495533115219185</v>
      </c>
      <c r="X903" s="70">
        <f t="shared" si="14"/>
        <v>9.4752350380708436E-3</v>
      </c>
    </row>
    <row r="904" spans="1:24">
      <c r="A904" s="13">
        <v>0</v>
      </c>
      <c r="B904" s="13">
        <v>0</v>
      </c>
      <c r="C904" s="13">
        <v>0</v>
      </c>
      <c r="D904" s="13">
        <v>0</v>
      </c>
      <c r="E904" s="13">
        <v>0</v>
      </c>
      <c r="F904" s="13">
        <v>0</v>
      </c>
      <c r="G904" s="13">
        <v>1</v>
      </c>
      <c r="H904" s="13">
        <v>0</v>
      </c>
      <c r="I904" s="13">
        <v>0</v>
      </c>
      <c r="J904" s="13">
        <v>0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0</v>
      </c>
      <c r="T904" s="13"/>
      <c r="U904" s="14">
        <v>0</v>
      </c>
      <c r="V904" s="27">
        <f>SUMPRODUCT('Linear Model'!B$2:T$2,TestSet!A904:S904)+'Linear Model'!U$2</f>
        <v>0.24615383785099518</v>
      </c>
      <c r="W904" s="1">
        <f>SUMPRODUCT('Logistic Regression'!B$2:T$2,TestSet!A904:S904)+'Logistic Regression'!U$2</f>
        <v>-2.2670855886303465</v>
      </c>
      <c r="X904" s="70">
        <f t="shared" si="14"/>
        <v>9.388585172017451E-2</v>
      </c>
    </row>
    <row r="905" spans="1:24">
      <c r="A905" s="13">
        <v>0</v>
      </c>
      <c r="B905" s="13">
        <v>0</v>
      </c>
      <c r="C905" s="13">
        <v>1</v>
      </c>
      <c r="D905" s="13">
        <v>0</v>
      </c>
      <c r="E905" s="13">
        <v>0</v>
      </c>
      <c r="F905" s="13">
        <v>0</v>
      </c>
      <c r="G905" s="13">
        <v>0</v>
      </c>
      <c r="H905" s="13">
        <v>0</v>
      </c>
      <c r="I905" s="13">
        <v>0</v>
      </c>
      <c r="J905" s="13">
        <v>0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0</v>
      </c>
      <c r="Q905" s="13">
        <v>0</v>
      </c>
      <c r="R905" s="13">
        <v>1</v>
      </c>
      <c r="S905" s="13">
        <v>0</v>
      </c>
      <c r="T905" s="13"/>
      <c r="U905" s="14">
        <v>0</v>
      </c>
      <c r="V905" s="27">
        <f>SUMPRODUCT('Linear Model'!B$2:T$2,TestSet!A905:S905)+'Linear Model'!U$2</f>
        <v>0.24883139177359048</v>
      </c>
      <c r="W905" s="1">
        <f>SUMPRODUCT('Logistic Regression'!B$2:T$2,TestSet!A905:S905)+'Logistic Regression'!U$2</f>
        <v>-1.9548187974120843</v>
      </c>
      <c r="X905" s="70">
        <f t="shared" si="14"/>
        <v>0.124028867313573</v>
      </c>
    </row>
    <row r="906" spans="1:24">
      <c r="A906" s="13">
        <v>1</v>
      </c>
      <c r="B906" s="13">
        <v>0</v>
      </c>
      <c r="C906" s="13">
        <v>1</v>
      </c>
      <c r="D906" s="13">
        <v>0</v>
      </c>
      <c r="E906" s="13">
        <v>0</v>
      </c>
      <c r="F906" s="13">
        <v>0</v>
      </c>
      <c r="G906" s="13">
        <v>0</v>
      </c>
      <c r="H906" s="13">
        <v>0</v>
      </c>
      <c r="I906" s="13">
        <v>0</v>
      </c>
      <c r="J906" s="13">
        <v>0</v>
      </c>
      <c r="K906" s="13">
        <v>0</v>
      </c>
      <c r="L906" s="13">
        <v>0</v>
      </c>
      <c r="M906" s="13">
        <v>0</v>
      </c>
      <c r="N906" s="13">
        <v>1</v>
      </c>
      <c r="O906" s="13">
        <v>0</v>
      </c>
      <c r="P906" s="13">
        <v>0</v>
      </c>
      <c r="Q906" s="13">
        <v>0</v>
      </c>
      <c r="R906" s="13">
        <v>1</v>
      </c>
      <c r="S906" s="13">
        <v>0</v>
      </c>
      <c r="T906" s="13"/>
      <c r="U906" s="14">
        <v>0</v>
      </c>
      <c r="V906" s="27">
        <f>SUMPRODUCT('Linear Model'!B$2:T$2,TestSet!A906:S906)+'Linear Model'!U$2</f>
        <v>0.31105394211629522</v>
      </c>
      <c r="W906" s="1">
        <f>SUMPRODUCT('Logistic Regression'!B$2:T$2,TestSet!A906:S906)+'Logistic Regression'!U$2</f>
        <v>-1.2222347357937986</v>
      </c>
      <c r="X906" s="70">
        <f t="shared" si="14"/>
        <v>0.22754341770724185</v>
      </c>
    </row>
    <row r="907" spans="1:24">
      <c r="A907" s="13">
        <v>0</v>
      </c>
      <c r="B907" s="13">
        <v>0</v>
      </c>
      <c r="C907" s="13">
        <v>0</v>
      </c>
      <c r="D907" s="13">
        <v>0</v>
      </c>
      <c r="E907" s="13">
        <v>0</v>
      </c>
      <c r="F907" s="13">
        <v>0</v>
      </c>
      <c r="G907" s="13">
        <v>0</v>
      </c>
      <c r="H907" s="13">
        <v>0</v>
      </c>
      <c r="I907" s="13">
        <v>0</v>
      </c>
      <c r="J907" s="13">
        <v>0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/>
      <c r="U907" s="14">
        <v>0</v>
      </c>
      <c r="V907" s="27">
        <f>SUMPRODUCT('Linear Model'!B$2:T$2,TestSet!A907:S907)+'Linear Model'!U$2</f>
        <v>0.484221514164208</v>
      </c>
      <c r="W907" s="1">
        <f>SUMPRODUCT('Logistic Regression'!B$2:T$2,TestSet!A907:S907)+'Logistic Regression'!U$2</f>
        <v>-0.24158104631680161</v>
      </c>
      <c r="X907" s="70">
        <f t="shared" si="14"/>
        <v>0.43989676358403007</v>
      </c>
    </row>
    <row r="908" spans="1:24">
      <c r="A908" s="13">
        <v>1</v>
      </c>
      <c r="B908" s="13">
        <v>0</v>
      </c>
      <c r="C908" s="13">
        <v>0</v>
      </c>
      <c r="D908" s="13">
        <v>1</v>
      </c>
      <c r="E908" s="13">
        <v>0</v>
      </c>
      <c r="F908" s="13">
        <v>0</v>
      </c>
      <c r="G908" s="13">
        <v>0</v>
      </c>
      <c r="H908" s="13">
        <v>0</v>
      </c>
      <c r="I908" s="13">
        <v>0</v>
      </c>
      <c r="J908" s="13">
        <v>0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/>
      <c r="U908" s="14">
        <v>0</v>
      </c>
      <c r="V908" s="27">
        <f>SUMPRODUCT('Linear Model'!B$2:T$2,TestSet!A908:S908)+'Linear Model'!U$2</f>
        <v>0.37261321859529306</v>
      </c>
      <c r="W908" s="1">
        <f>SUMPRODUCT('Logistic Regression'!B$2:T$2,TestSet!A908:S908)+'Logistic Regression'!U$2</f>
        <v>-0.79578223738319198</v>
      </c>
      <c r="X908" s="70">
        <f t="shared" si="14"/>
        <v>0.31092846135341967</v>
      </c>
    </row>
    <row r="909" spans="1:24">
      <c r="A909" s="13">
        <v>0</v>
      </c>
      <c r="B909" s="13">
        <v>0</v>
      </c>
      <c r="C909" s="13">
        <v>0</v>
      </c>
      <c r="D909" s="13">
        <v>1</v>
      </c>
      <c r="E909" s="13">
        <v>0</v>
      </c>
      <c r="F909" s="13">
        <v>0</v>
      </c>
      <c r="G909" s="13">
        <v>0</v>
      </c>
      <c r="H909" s="13">
        <v>0</v>
      </c>
      <c r="I909" s="13">
        <v>0</v>
      </c>
      <c r="J909" s="13">
        <v>0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/>
      <c r="U909" s="14">
        <v>0</v>
      </c>
      <c r="V909" s="27">
        <f>SUMPRODUCT('Linear Model'!B$2:T$2,TestSet!A909:S909)+'Linear Model'!U$2</f>
        <v>0.47092387630830856</v>
      </c>
      <c r="W909" s="1">
        <f>SUMPRODUCT('Logistic Regression'!B$2:T$2,TestSet!A909:S909)+'Logistic Regression'!U$2</f>
        <v>-0.21637908422316726</v>
      </c>
      <c r="X909" s="70">
        <f t="shared" si="14"/>
        <v>0.44611530477663064</v>
      </c>
    </row>
    <row r="910" spans="1:24">
      <c r="A910" s="13">
        <v>0</v>
      </c>
      <c r="B910" s="13">
        <v>0</v>
      </c>
      <c r="C910" s="13">
        <v>0</v>
      </c>
      <c r="D910" s="13">
        <v>1</v>
      </c>
      <c r="E910" s="13">
        <v>0</v>
      </c>
      <c r="F910" s="13">
        <v>0</v>
      </c>
      <c r="G910" s="13">
        <v>0</v>
      </c>
      <c r="H910" s="13">
        <v>0</v>
      </c>
      <c r="I910" s="13">
        <v>0</v>
      </c>
      <c r="J910" s="13">
        <v>0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/>
      <c r="U910" s="14">
        <v>0</v>
      </c>
      <c r="V910" s="27">
        <f>SUMPRODUCT('Linear Model'!B$2:T$2,TestSet!A910:S910)+'Linear Model'!U$2</f>
        <v>0.47092387630830856</v>
      </c>
      <c r="W910" s="1">
        <f>SUMPRODUCT('Logistic Regression'!B$2:T$2,TestSet!A910:S910)+'Logistic Regression'!U$2</f>
        <v>-0.21637908422316726</v>
      </c>
      <c r="X910" s="70">
        <f t="shared" si="14"/>
        <v>0.44611530477663064</v>
      </c>
    </row>
    <row r="911" spans="1:24">
      <c r="A911" s="13">
        <v>1</v>
      </c>
      <c r="B911" s="13">
        <v>0</v>
      </c>
      <c r="C911" s="13">
        <v>0</v>
      </c>
      <c r="D911" s="13">
        <v>1</v>
      </c>
      <c r="E911" s="13">
        <v>0</v>
      </c>
      <c r="F911" s="13">
        <v>0</v>
      </c>
      <c r="G911" s="13">
        <v>0</v>
      </c>
      <c r="H911" s="13">
        <v>0</v>
      </c>
      <c r="I911" s="13">
        <v>0</v>
      </c>
      <c r="J911" s="13">
        <v>0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1</v>
      </c>
      <c r="S911" s="13">
        <v>0</v>
      </c>
      <c r="T911" s="13"/>
      <c r="U911" s="14">
        <v>0</v>
      </c>
      <c r="V911" s="27">
        <f>SUMPRODUCT('Linear Model'!B$2:T$2,TestSet!A911:S911)+'Linear Model'!U$2</f>
        <v>0.16515379928144369</v>
      </c>
      <c r="W911" s="1">
        <f>SUMPRODUCT('Logistic Regression'!B$2:T$2,TestSet!A911:S911)+'Logistic Regression'!U$2</f>
        <v>-2.3586920373814366</v>
      </c>
      <c r="X911" s="70">
        <f t="shared" si="14"/>
        <v>8.6377358253093353E-2</v>
      </c>
    </row>
    <row r="912" spans="1:24">
      <c r="A912" s="13">
        <v>0</v>
      </c>
      <c r="B912" s="13">
        <v>1</v>
      </c>
      <c r="C912" s="13">
        <v>1</v>
      </c>
      <c r="D912" s="13">
        <v>0</v>
      </c>
      <c r="E912" s="13">
        <v>0</v>
      </c>
      <c r="F912" s="13">
        <v>0</v>
      </c>
      <c r="G912" s="13">
        <v>0</v>
      </c>
      <c r="H912" s="13">
        <v>0</v>
      </c>
      <c r="I912" s="13">
        <v>0</v>
      </c>
      <c r="J912" s="13">
        <v>0</v>
      </c>
      <c r="K912" s="13">
        <v>0</v>
      </c>
      <c r="L912" s="13">
        <v>0</v>
      </c>
      <c r="M912" s="13">
        <v>0</v>
      </c>
      <c r="N912" s="13">
        <v>0</v>
      </c>
      <c r="O912" s="13">
        <v>0</v>
      </c>
      <c r="P912" s="13">
        <v>0</v>
      </c>
      <c r="Q912" s="13">
        <v>0</v>
      </c>
      <c r="R912" s="13">
        <v>0</v>
      </c>
      <c r="S912" s="13">
        <v>0</v>
      </c>
      <c r="T912" s="13"/>
      <c r="U912" s="14">
        <v>0</v>
      </c>
      <c r="V912" s="27">
        <f>SUMPRODUCT('Linear Model'!B$2:T$2,TestSet!A912:S912)+'Linear Model'!U$2</f>
        <v>0.4294693448349941</v>
      </c>
      <c r="W912" s="1">
        <f>SUMPRODUCT('Logistic Regression'!B$2:T$2,TestSet!A912:S912)+'Logistic Regression'!U$2</f>
        <v>-0.5186428933439885</v>
      </c>
      <c r="X912" s="70">
        <f t="shared" si="14"/>
        <v>0.37316962533031278</v>
      </c>
    </row>
    <row r="913" spans="1:24">
      <c r="A913" s="13">
        <v>1</v>
      </c>
      <c r="B913" s="13">
        <v>0</v>
      </c>
      <c r="C913" s="13">
        <v>0</v>
      </c>
      <c r="D913" s="13">
        <v>0</v>
      </c>
      <c r="E913" s="13">
        <v>0</v>
      </c>
      <c r="F913" s="13">
        <v>1</v>
      </c>
      <c r="G913" s="13">
        <v>0</v>
      </c>
      <c r="H913" s="13">
        <v>0</v>
      </c>
      <c r="I913" s="13">
        <v>0</v>
      </c>
      <c r="J913" s="13">
        <v>0</v>
      </c>
      <c r="K913" s="13">
        <v>0</v>
      </c>
      <c r="L913" s="13">
        <v>0</v>
      </c>
      <c r="M913" s="13">
        <v>0</v>
      </c>
      <c r="N913" s="13">
        <v>0</v>
      </c>
      <c r="O913" s="13">
        <v>1</v>
      </c>
      <c r="P913" s="13">
        <v>0</v>
      </c>
      <c r="Q913" s="13">
        <v>0</v>
      </c>
      <c r="R913" s="13">
        <v>0</v>
      </c>
      <c r="S913" s="13">
        <v>0</v>
      </c>
      <c r="T913" s="13"/>
      <c r="U913" s="14">
        <v>0</v>
      </c>
      <c r="V913" s="27">
        <f>SUMPRODUCT('Linear Model'!B$2:T$2,TestSet!A913:S913)+'Linear Model'!U$2</f>
        <v>-4.7243704267510345E-2</v>
      </c>
      <c r="W913" s="1">
        <f>SUMPRODUCT('Logistic Regression'!B$2:T$2,TestSet!A913:S913)+'Logistic Regression'!U$2</f>
        <v>-4.5571599706224983</v>
      </c>
      <c r="X913" s="70">
        <f t="shared" si="14"/>
        <v>1.0382878503169534E-2</v>
      </c>
    </row>
    <row r="914" spans="1:24">
      <c r="A914" s="13">
        <v>0</v>
      </c>
      <c r="B914" s="13">
        <v>0</v>
      </c>
      <c r="C914" s="13">
        <v>0</v>
      </c>
      <c r="D914" s="13">
        <v>0</v>
      </c>
      <c r="E914" s="13">
        <v>0</v>
      </c>
      <c r="F914" s="13">
        <v>0</v>
      </c>
      <c r="G914" s="13">
        <v>0</v>
      </c>
      <c r="H914" s="13">
        <v>0</v>
      </c>
      <c r="I914" s="13">
        <v>0</v>
      </c>
      <c r="J914" s="13">
        <v>0</v>
      </c>
      <c r="K914" s="13">
        <v>0</v>
      </c>
      <c r="L914" s="13">
        <v>0</v>
      </c>
      <c r="M914" s="13">
        <v>0</v>
      </c>
      <c r="N914" s="13">
        <v>0</v>
      </c>
      <c r="O914" s="13">
        <v>1</v>
      </c>
      <c r="P914" s="13">
        <v>0</v>
      </c>
      <c r="Q914" s="13">
        <v>0</v>
      </c>
      <c r="R914" s="13">
        <v>0</v>
      </c>
      <c r="S914" s="13">
        <v>0</v>
      </c>
      <c r="T914" s="13"/>
      <c r="U914" s="14">
        <v>0</v>
      </c>
      <c r="V914" s="27">
        <f>SUMPRODUCT('Linear Model'!B$2:T$2,TestSet!A914:S914)+'Linear Model'!U$2</f>
        <v>0.32514839104412885</v>
      </c>
      <c r="W914" s="1">
        <f>SUMPRODUCT('Logistic Regression'!B$2:T$2,TestSet!A914:S914)+'Logistic Regression'!U$2</f>
        <v>-1.6868955433219921</v>
      </c>
      <c r="X914" s="70">
        <f t="shared" si="14"/>
        <v>0.15618454279959115</v>
      </c>
    </row>
    <row r="915" spans="1:24">
      <c r="A915" s="13">
        <v>0</v>
      </c>
      <c r="B915" s="13">
        <v>0</v>
      </c>
      <c r="C915" s="13">
        <v>0</v>
      </c>
      <c r="D915" s="13">
        <v>1</v>
      </c>
      <c r="E915" s="13">
        <v>0</v>
      </c>
      <c r="F915" s="13">
        <v>0</v>
      </c>
      <c r="G915" s="13">
        <v>1</v>
      </c>
      <c r="H915" s="13">
        <v>0</v>
      </c>
      <c r="I915" s="13">
        <v>0</v>
      </c>
      <c r="J915" s="13">
        <v>0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  <c r="Q915" s="13">
        <v>0</v>
      </c>
      <c r="R915" s="13">
        <v>0</v>
      </c>
      <c r="S915" s="13">
        <v>0</v>
      </c>
      <c r="T915" s="13"/>
      <c r="U915" s="14">
        <v>0</v>
      </c>
      <c r="V915" s="27">
        <f>SUMPRODUCT('Linear Model'!B$2:T$2,TestSet!A915:S915)+'Linear Model'!U$2</f>
        <v>0.23285619999509571</v>
      </c>
      <c r="W915" s="1">
        <f>SUMPRODUCT('Logistic Regression'!B$2:T$2,TestSet!A915:S915)+'Logistic Regression'!U$2</f>
        <v>-2.2418836265367124</v>
      </c>
      <c r="X915" s="70">
        <f t="shared" si="14"/>
        <v>9.6051869638724863E-2</v>
      </c>
    </row>
    <row r="916" spans="1:24">
      <c r="A916" s="13">
        <v>0</v>
      </c>
      <c r="B916" s="13">
        <v>1</v>
      </c>
      <c r="C916" s="13">
        <v>0</v>
      </c>
      <c r="D916" s="13">
        <v>0</v>
      </c>
      <c r="E916" s="13">
        <v>0</v>
      </c>
      <c r="F916" s="13">
        <v>0</v>
      </c>
      <c r="G916" s="13">
        <v>0</v>
      </c>
      <c r="H916" s="13">
        <v>0</v>
      </c>
      <c r="I916" s="13">
        <v>0</v>
      </c>
      <c r="J916" s="13">
        <v>0</v>
      </c>
      <c r="K916" s="13">
        <v>0</v>
      </c>
      <c r="L916" s="13">
        <v>0</v>
      </c>
      <c r="M916" s="13">
        <v>0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0</v>
      </c>
      <c r="T916" s="13"/>
      <c r="U916" s="14">
        <v>0</v>
      </c>
      <c r="V916" s="27">
        <f>SUMPRODUCT('Linear Model'!B$2:T$2,TestSet!A916:S916)+'Linear Model'!U$2</f>
        <v>0.45740004791176225</v>
      </c>
      <c r="W916" s="1">
        <f>SUMPRODUCT('Logistic Regression'!B$2:T$2,TestSet!A916:S916)+'Logistic Regression'!U$2</f>
        <v>-0.36831494224695061</v>
      </c>
      <c r="X916" s="70">
        <f t="shared" si="14"/>
        <v>0.40894825359117204</v>
      </c>
    </row>
    <row r="917" spans="1:24">
      <c r="A917" s="13">
        <v>0</v>
      </c>
      <c r="B917" s="13">
        <v>0</v>
      </c>
      <c r="C917" s="13">
        <v>1</v>
      </c>
      <c r="D917" s="13">
        <v>0</v>
      </c>
      <c r="E917" s="13">
        <v>0</v>
      </c>
      <c r="F917" s="13">
        <v>0</v>
      </c>
      <c r="G917" s="13">
        <v>1</v>
      </c>
      <c r="H917" s="13">
        <v>0</v>
      </c>
      <c r="I917" s="13">
        <v>0</v>
      </c>
      <c r="J917" s="13">
        <v>0</v>
      </c>
      <c r="K917" s="13">
        <v>0</v>
      </c>
      <c r="L917" s="13">
        <v>0</v>
      </c>
      <c r="M917" s="13">
        <v>0</v>
      </c>
      <c r="N917" s="13">
        <v>0</v>
      </c>
      <c r="O917" s="13">
        <v>0</v>
      </c>
      <c r="P917" s="13">
        <v>0</v>
      </c>
      <c r="Q917" s="13">
        <v>0</v>
      </c>
      <c r="R917" s="13">
        <v>1</v>
      </c>
      <c r="S917" s="13">
        <v>0</v>
      </c>
      <c r="T917" s="13"/>
      <c r="U917" s="14">
        <v>0</v>
      </c>
      <c r="V917" s="27">
        <f>SUMPRODUCT('Linear Model'!B$2:T$2,TestSet!A917:S917)+'Linear Model'!U$2</f>
        <v>1.0763715460377687E-2</v>
      </c>
      <c r="W917" s="1">
        <f>SUMPRODUCT('Logistic Regression'!B$2:T$2,TestSet!A917:S917)+'Logistic Regression'!U$2</f>
        <v>-3.9803233397256292</v>
      </c>
      <c r="X917" s="70">
        <f t="shared" si="14"/>
        <v>1.8337069410563369E-2</v>
      </c>
    </row>
    <row r="918" spans="1:24">
      <c r="A918" s="13">
        <v>0</v>
      </c>
      <c r="B918" s="13">
        <v>1</v>
      </c>
      <c r="C918" s="13">
        <v>0</v>
      </c>
      <c r="D918" s="13">
        <v>0</v>
      </c>
      <c r="E918" s="13">
        <v>0</v>
      </c>
      <c r="F918" s="13">
        <v>0</v>
      </c>
      <c r="G918" s="13">
        <v>0</v>
      </c>
      <c r="H918" s="13">
        <v>0</v>
      </c>
      <c r="I918" s="13">
        <v>0</v>
      </c>
      <c r="J918" s="13">
        <v>0</v>
      </c>
      <c r="K918" s="13">
        <v>0</v>
      </c>
      <c r="L918" s="13">
        <v>0</v>
      </c>
      <c r="M918" s="13">
        <v>0</v>
      </c>
      <c r="N918" s="13">
        <v>0</v>
      </c>
      <c r="O918" s="13">
        <v>0</v>
      </c>
      <c r="P918" s="13">
        <v>0</v>
      </c>
      <c r="Q918" s="13">
        <v>0</v>
      </c>
      <c r="R918" s="13">
        <v>0</v>
      </c>
      <c r="S918" s="13">
        <v>0</v>
      </c>
      <c r="T918" s="13"/>
      <c r="U918" s="14">
        <v>0</v>
      </c>
      <c r="V918" s="27">
        <f>SUMPRODUCT('Linear Model'!B$2:T$2,TestSet!A918:S918)+'Linear Model'!U$2</f>
        <v>0.45740004791176225</v>
      </c>
      <c r="W918" s="1">
        <f>SUMPRODUCT('Logistic Regression'!B$2:T$2,TestSet!A918:S918)+'Logistic Regression'!U$2</f>
        <v>-0.36831494224695061</v>
      </c>
      <c r="X918" s="70">
        <f t="shared" si="14"/>
        <v>0.40894825359117204</v>
      </c>
    </row>
    <row r="919" spans="1:24">
      <c r="A919" s="13">
        <v>1</v>
      </c>
      <c r="B919" s="13">
        <v>0</v>
      </c>
      <c r="C919" s="13">
        <v>0</v>
      </c>
      <c r="D919" s="13">
        <v>1</v>
      </c>
      <c r="E919" s="13">
        <v>0</v>
      </c>
      <c r="F919" s="13">
        <v>0</v>
      </c>
      <c r="G919" s="13">
        <v>0</v>
      </c>
      <c r="H919" s="13">
        <v>0</v>
      </c>
      <c r="I919" s="13">
        <v>0</v>
      </c>
      <c r="J919" s="13">
        <v>0</v>
      </c>
      <c r="K919" s="13">
        <v>0</v>
      </c>
      <c r="L919" s="13">
        <v>0</v>
      </c>
      <c r="M919" s="13">
        <v>0</v>
      </c>
      <c r="N919" s="13">
        <v>0</v>
      </c>
      <c r="O919" s="13">
        <v>1</v>
      </c>
      <c r="P919" s="13">
        <v>0</v>
      </c>
      <c r="Q919" s="13">
        <v>0</v>
      </c>
      <c r="R919" s="13">
        <v>0</v>
      </c>
      <c r="S919" s="13">
        <v>0</v>
      </c>
      <c r="T919" s="13"/>
      <c r="U919" s="14">
        <v>0</v>
      </c>
      <c r="V919" s="27">
        <f>SUMPRODUCT('Linear Model'!B$2:T$2,TestSet!A919:S919)+'Linear Model'!U$2</f>
        <v>0.21354009547521391</v>
      </c>
      <c r="W919" s="1">
        <f>SUMPRODUCT('Logistic Regression'!B$2:T$2,TestSet!A919:S919)+'Logistic Regression'!U$2</f>
        <v>-2.2410967343883827</v>
      </c>
      <c r="X919" s="70">
        <f t="shared" si="14"/>
        <v>9.6120213984638159E-2</v>
      </c>
    </row>
    <row r="920" spans="1:24">
      <c r="A920" s="13">
        <v>1</v>
      </c>
      <c r="B920" s="13">
        <v>0</v>
      </c>
      <c r="C920" s="13">
        <v>0</v>
      </c>
      <c r="D920" s="13">
        <v>0</v>
      </c>
      <c r="E920" s="13">
        <v>0</v>
      </c>
      <c r="F920" s="13">
        <v>0</v>
      </c>
      <c r="G920" s="13">
        <v>0</v>
      </c>
      <c r="H920" s="13">
        <v>0</v>
      </c>
      <c r="I920" s="13">
        <v>0</v>
      </c>
      <c r="J920" s="13">
        <v>0</v>
      </c>
      <c r="K920" s="13">
        <v>0</v>
      </c>
      <c r="L920" s="13">
        <v>0</v>
      </c>
      <c r="M920" s="13">
        <v>0</v>
      </c>
      <c r="N920" s="13">
        <v>0</v>
      </c>
      <c r="O920" s="13">
        <v>1</v>
      </c>
      <c r="P920" s="13">
        <v>0</v>
      </c>
      <c r="Q920" s="13">
        <v>0</v>
      </c>
      <c r="R920" s="13">
        <v>0</v>
      </c>
      <c r="S920" s="13">
        <v>0</v>
      </c>
      <c r="T920" s="13"/>
      <c r="U920" s="14">
        <v>0</v>
      </c>
      <c r="V920" s="27">
        <f>SUMPRODUCT('Linear Model'!B$2:T$2,TestSet!A920:S920)+'Linear Model'!U$2</f>
        <v>0.2268377333311134</v>
      </c>
      <c r="W920" s="1">
        <f>SUMPRODUCT('Logistic Regression'!B$2:T$2,TestSet!A920:S920)+'Logistic Regression'!U$2</f>
        <v>-2.2662986964820169</v>
      </c>
      <c r="X920" s="70">
        <f t="shared" si="14"/>
        <v>9.3952815052950389E-2</v>
      </c>
    </row>
    <row r="921" spans="1:24">
      <c r="A921" s="13">
        <v>0</v>
      </c>
      <c r="B921" s="13">
        <v>1</v>
      </c>
      <c r="C921" s="13">
        <v>1</v>
      </c>
      <c r="D921" s="13">
        <v>0</v>
      </c>
      <c r="E921" s="13">
        <v>0</v>
      </c>
      <c r="F921" s="13">
        <v>0</v>
      </c>
      <c r="G921" s="13">
        <v>0</v>
      </c>
      <c r="H921" s="13">
        <v>0</v>
      </c>
      <c r="I921" s="13">
        <v>0</v>
      </c>
      <c r="J921" s="13">
        <v>0</v>
      </c>
      <c r="K921" s="13">
        <v>0</v>
      </c>
      <c r="L921" s="13">
        <v>0</v>
      </c>
      <c r="M921" s="13">
        <v>0</v>
      </c>
      <c r="N921" s="13">
        <v>0</v>
      </c>
      <c r="O921" s="13">
        <v>0</v>
      </c>
      <c r="P921" s="13">
        <v>0</v>
      </c>
      <c r="Q921" s="13">
        <v>0</v>
      </c>
      <c r="R921" s="13">
        <v>0</v>
      </c>
      <c r="S921" s="13">
        <v>0</v>
      </c>
      <c r="T921" s="13"/>
      <c r="U921" s="14">
        <v>0</v>
      </c>
      <c r="V921" s="27">
        <f>SUMPRODUCT('Linear Model'!B$2:T$2,TestSet!A921:S921)+'Linear Model'!U$2</f>
        <v>0.4294693448349941</v>
      </c>
      <c r="W921" s="1">
        <f>SUMPRODUCT('Logistic Regression'!B$2:T$2,TestSet!A921:S921)+'Logistic Regression'!U$2</f>
        <v>-0.5186428933439885</v>
      </c>
      <c r="X921" s="70">
        <f t="shared" si="14"/>
        <v>0.37316962533031278</v>
      </c>
    </row>
    <row r="922" spans="1:24">
      <c r="A922" s="13">
        <v>0</v>
      </c>
      <c r="B922" s="13">
        <v>0</v>
      </c>
      <c r="C922" s="13">
        <v>1</v>
      </c>
      <c r="D922" s="13">
        <v>0</v>
      </c>
      <c r="E922" s="13">
        <v>0</v>
      </c>
      <c r="F922" s="13">
        <v>0</v>
      </c>
      <c r="G922" s="13">
        <v>0</v>
      </c>
      <c r="H922" s="13">
        <v>0</v>
      </c>
      <c r="I922" s="13">
        <v>1</v>
      </c>
      <c r="J922" s="13">
        <v>0</v>
      </c>
      <c r="K922" s="13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  <c r="Q922" s="13">
        <v>0</v>
      </c>
      <c r="R922" s="13">
        <v>0</v>
      </c>
      <c r="S922" s="13">
        <v>0</v>
      </c>
      <c r="T922" s="13"/>
      <c r="U922" s="14">
        <v>0</v>
      </c>
      <c r="V922" s="27">
        <f>SUMPRODUCT('Linear Model'!B$2:T$2,TestSet!A922:S922)+'Linear Model'!U$2</f>
        <v>0.75041538767105576</v>
      </c>
      <c r="W922" s="1">
        <f>SUMPRODUCT('Logistic Regression'!B$2:T$2,TestSet!A922:S922)+'Logistic Regression'!U$2</f>
        <v>2.0859641177238237</v>
      </c>
      <c r="X922" s="70">
        <f t="shared" si="14"/>
        <v>0.88953146172927577</v>
      </c>
    </row>
    <row r="923" spans="1:24">
      <c r="A923" s="13">
        <v>1</v>
      </c>
      <c r="B923" s="13">
        <v>0</v>
      </c>
      <c r="C923" s="13">
        <v>1</v>
      </c>
      <c r="D923" s="13">
        <v>0</v>
      </c>
      <c r="E923" s="13">
        <v>0</v>
      </c>
      <c r="F923" s="13">
        <v>0</v>
      </c>
      <c r="G923" s="13">
        <v>0</v>
      </c>
      <c r="H923" s="13">
        <v>0</v>
      </c>
      <c r="I923" s="13">
        <v>0</v>
      </c>
      <c r="J923" s="13">
        <v>0</v>
      </c>
      <c r="K923" s="13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  <c r="S923" s="13">
        <v>1</v>
      </c>
      <c r="T923" s="13"/>
      <c r="U923" s="14">
        <v>0</v>
      </c>
      <c r="V923" s="27">
        <f>SUMPRODUCT('Linear Model'!B$2:T$2,TestSet!A923:S923)+'Linear Model'!U$2</f>
        <v>0.59788868416293761</v>
      </c>
      <c r="W923" s="1">
        <f>SUMPRODUCT('Logistic Regression'!B$2:T$2,TestSet!A923:S923)+'Logistic Regression'!U$2</f>
        <v>1.1072404992767564</v>
      </c>
      <c r="X923" s="70">
        <f t="shared" si="14"/>
        <v>0.75161429734991958</v>
      </c>
    </row>
    <row r="924" spans="1:24">
      <c r="A924" s="13">
        <v>0</v>
      </c>
      <c r="B924" s="13">
        <v>0</v>
      </c>
      <c r="C924" s="13">
        <v>1</v>
      </c>
      <c r="D924" s="13">
        <v>0</v>
      </c>
      <c r="E924" s="13">
        <v>0</v>
      </c>
      <c r="F924" s="13">
        <v>0</v>
      </c>
      <c r="G924" s="13">
        <v>1</v>
      </c>
      <c r="H924" s="13">
        <v>0</v>
      </c>
      <c r="I924" s="13">
        <v>0</v>
      </c>
      <c r="J924" s="13">
        <v>0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0</v>
      </c>
      <c r="Q924" s="13">
        <v>0</v>
      </c>
      <c r="R924" s="13">
        <v>0</v>
      </c>
      <c r="S924" s="13">
        <v>0</v>
      </c>
      <c r="T924" s="13"/>
      <c r="U924" s="14">
        <v>0</v>
      </c>
      <c r="V924" s="27">
        <f>SUMPRODUCT('Linear Model'!B$2:T$2,TestSet!A924:S924)+'Linear Model'!U$2</f>
        <v>0.21822313477422706</v>
      </c>
      <c r="W924" s="1">
        <f>SUMPRODUCT('Logistic Regression'!B$2:T$2,TestSet!A924:S924)+'Logistic Regression'!U$2</f>
        <v>-2.4174135397273844</v>
      </c>
      <c r="X924" s="70">
        <f t="shared" si="14"/>
        <v>8.1854428914584748E-2</v>
      </c>
    </row>
    <row r="925" spans="1:24">
      <c r="A925" s="13">
        <v>0</v>
      </c>
      <c r="B925" s="13">
        <v>1</v>
      </c>
      <c r="C925" s="13">
        <v>1</v>
      </c>
      <c r="D925" s="13">
        <v>0</v>
      </c>
      <c r="E925" s="13">
        <v>0</v>
      </c>
      <c r="F925" s="13">
        <v>1</v>
      </c>
      <c r="G925" s="13">
        <v>0</v>
      </c>
      <c r="H925" s="13">
        <v>0</v>
      </c>
      <c r="I925" s="13">
        <v>0</v>
      </c>
      <c r="J925" s="13">
        <v>0</v>
      </c>
      <c r="K925" s="13">
        <v>0</v>
      </c>
      <c r="L925" s="13">
        <v>0</v>
      </c>
      <c r="M925" s="13">
        <v>0</v>
      </c>
      <c r="N925" s="13">
        <v>0</v>
      </c>
      <c r="O925" s="13">
        <v>0</v>
      </c>
      <c r="P925" s="13">
        <v>0</v>
      </c>
      <c r="Q925" s="13">
        <v>0</v>
      </c>
      <c r="R925" s="13">
        <v>0</v>
      </c>
      <c r="S925" s="13">
        <v>0</v>
      </c>
      <c r="T925" s="13"/>
      <c r="U925" s="14">
        <v>0</v>
      </c>
      <c r="V925" s="27">
        <f>SUMPRODUCT('Linear Model'!B$2:T$2,TestSet!A925:S925)+'Linear Model'!U$2</f>
        <v>0.15538790723637042</v>
      </c>
      <c r="W925" s="1">
        <f>SUMPRODUCT('Logistic Regression'!B$2:T$2,TestSet!A925:S925)+'Logistic Regression'!U$2</f>
        <v>-2.8095041674844694</v>
      </c>
      <c r="X925" s="70">
        <f t="shared" si="14"/>
        <v>5.6812744184282858E-2</v>
      </c>
    </row>
    <row r="926" spans="1:24">
      <c r="A926" s="13">
        <v>0</v>
      </c>
      <c r="B926" s="13">
        <v>0</v>
      </c>
      <c r="C926" s="13">
        <v>0</v>
      </c>
      <c r="D926" s="13">
        <v>0</v>
      </c>
      <c r="E926" s="13">
        <v>0</v>
      </c>
      <c r="F926" s="13">
        <v>0</v>
      </c>
      <c r="G926" s="13">
        <v>0</v>
      </c>
      <c r="H926" s="13">
        <v>0</v>
      </c>
      <c r="I926" s="13">
        <v>0</v>
      </c>
      <c r="J926" s="13">
        <v>0</v>
      </c>
      <c r="K926" s="13">
        <v>0</v>
      </c>
      <c r="L926" s="13">
        <v>0</v>
      </c>
      <c r="M926" s="13">
        <v>0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0</v>
      </c>
      <c r="T926" s="13"/>
      <c r="U926" s="14">
        <v>0</v>
      </c>
      <c r="V926" s="27">
        <f>SUMPRODUCT('Linear Model'!B$2:T$2,TestSet!A926:S926)+'Linear Model'!U$2</f>
        <v>0.484221514164208</v>
      </c>
      <c r="W926" s="1">
        <f>SUMPRODUCT('Logistic Regression'!B$2:T$2,TestSet!A926:S926)+'Logistic Regression'!U$2</f>
        <v>-0.24158104631680161</v>
      </c>
      <c r="X926" s="70">
        <f t="shared" si="14"/>
        <v>0.43989676358403007</v>
      </c>
    </row>
    <row r="927" spans="1:24">
      <c r="A927" s="13">
        <v>0</v>
      </c>
      <c r="B927" s="13">
        <v>0</v>
      </c>
      <c r="C927" s="13">
        <v>0</v>
      </c>
      <c r="D927" s="13">
        <v>1</v>
      </c>
      <c r="E927" s="13">
        <v>0</v>
      </c>
      <c r="F927" s="13">
        <v>0</v>
      </c>
      <c r="G927" s="13">
        <v>0</v>
      </c>
      <c r="H927" s="13">
        <v>0</v>
      </c>
      <c r="I927" s="13">
        <v>0</v>
      </c>
      <c r="J927" s="13">
        <v>0</v>
      </c>
      <c r="K927" s="13">
        <v>0</v>
      </c>
      <c r="L927" s="13">
        <v>0</v>
      </c>
      <c r="M927" s="13">
        <v>0</v>
      </c>
      <c r="N927" s="13">
        <v>0</v>
      </c>
      <c r="O927" s="13">
        <v>0</v>
      </c>
      <c r="P927" s="13">
        <v>0</v>
      </c>
      <c r="Q927" s="13">
        <v>0</v>
      </c>
      <c r="R927" s="13">
        <v>0</v>
      </c>
      <c r="S927" s="13">
        <v>0</v>
      </c>
      <c r="T927" s="13"/>
      <c r="U927" s="14">
        <v>0</v>
      </c>
      <c r="V927" s="27">
        <f>SUMPRODUCT('Linear Model'!B$2:T$2,TestSet!A927:S927)+'Linear Model'!U$2</f>
        <v>0.47092387630830856</v>
      </c>
      <c r="W927" s="1">
        <f>SUMPRODUCT('Logistic Regression'!B$2:T$2,TestSet!A927:S927)+'Logistic Regression'!U$2</f>
        <v>-0.21637908422316726</v>
      </c>
      <c r="X927" s="70">
        <f t="shared" si="14"/>
        <v>0.44611530477663064</v>
      </c>
    </row>
    <row r="928" spans="1:24">
      <c r="A928" s="13">
        <v>0</v>
      </c>
      <c r="B928" s="13">
        <v>1</v>
      </c>
      <c r="C928" s="13">
        <v>1</v>
      </c>
      <c r="D928" s="13">
        <v>0</v>
      </c>
      <c r="E928" s="13">
        <v>0</v>
      </c>
      <c r="F928" s="13">
        <v>0</v>
      </c>
      <c r="G928" s="13">
        <v>0</v>
      </c>
      <c r="H928" s="13">
        <v>0</v>
      </c>
      <c r="I928" s="13">
        <v>0</v>
      </c>
      <c r="J928" s="13">
        <v>0</v>
      </c>
      <c r="K928" s="13">
        <v>0</v>
      </c>
      <c r="L928" s="13">
        <v>0</v>
      </c>
      <c r="M928" s="13">
        <v>0</v>
      </c>
      <c r="N928" s="13">
        <v>0</v>
      </c>
      <c r="O928" s="13">
        <v>0</v>
      </c>
      <c r="P928" s="13">
        <v>0</v>
      </c>
      <c r="Q928" s="13">
        <v>0</v>
      </c>
      <c r="R928" s="13">
        <v>0</v>
      </c>
      <c r="S928" s="13">
        <v>0</v>
      </c>
      <c r="T928" s="13"/>
      <c r="U928" s="14">
        <v>0</v>
      </c>
      <c r="V928" s="27">
        <f>SUMPRODUCT('Linear Model'!B$2:T$2,TestSet!A928:S928)+'Linear Model'!U$2</f>
        <v>0.4294693448349941</v>
      </c>
      <c r="W928" s="1">
        <f>SUMPRODUCT('Logistic Regression'!B$2:T$2,TestSet!A928:S928)+'Logistic Regression'!U$2</f>
        <v>-0.5186428933439885</v>
      </c>
      <c r="X928" s="70">
        <f t="shared" si="14"/>
        <v>0.37316962533031278</v>
      </c>
    </row>
    <row r="929" spans="1:24">
      <c r="A929" s="13">
        <v>0</v>
      </c>
      <c r="B929" s="13">
        <v>0</v>
      </c>
      <c r="C929" s="13">
        <v>1</v>
      </c>
      <c r="D929" s="13">
        <v>0</v>
      </c>
      <c r="E929" s="13">
        <v>0</v>
      </c>
      <c r="F929" s="13">
        <v>0</v>
      </c>
      <c r="G929" s="13">
        <v>0</v>
      </c>
      <c r="H929" s="13">
        <v>0</v>
      </c>
      <c r="I929" s="13">
        <v>0</v>
      </c>
      <c r="J929" s="13">
        <v>0</v>
      </c>
      <c r="K929" s="13">
        <v>0</v>
      </c>
      <c r="L929" s="13">
        <v>0</v>
      </c>
      <c r="M929" s="13">
        <v>0</v>
      </c>
      <c r="N929" s="13">
        <v>0</v>
      </c>
      <c r="O929" s="13">
        <v>0</v>
      </c>
      <c r="P929" s="13">
        <v>0</v>
      </c>
      <c r="Q929" s="13">
        <v>0</v>
      </c>
      <c r="R929" s="13">
        <v>0</v>
      </c>
      <c r="S929" s="13">
        <v>0</v>
      </c>
      <c r="T929" s="13"/>
      <c r="U929" s="14">
        <v>0</v>
      </c>
      <c r="V929" s="27">
        <f>SUMPRODUCT('Linear Model'!B$2:T$2,TestSet!A929:S929)+'Linear Model'!U$2</f>
        <v>0.45629081108743985</v>
      </c>
      <c r="W929" s="1">
        <f>SUMPRODUCT('Logistic Regression'!B$2:T$2,TestSet!A929:S929)+'Logistic Regression'!U$2</f>
        <v>-0.39190899741383955</v>
      </c>
      <c r="X929" s="70">
        <f t="shared" si="14"/>
        <v>0.40325783303081747</v>
      </c>
    </row>
    <row r="930" spans="1:24">
      <c r="A930" s="13">
        <v>1</v>
      </c>
      <c r="B930" s="13">
        <v>0</v>
      </c>
      <c r="C930" s="13">
        <v>1</v>
      </c>
      <c r="D930" s="13">
        <v>0</v>
      </c>
      <c r="E930" s="13">
        <v>0</v>
      </c>
      <c r="F930" s="13">
        <v>0</v>
      </c>
      <c r="G930" s="13">
        <v>0</v>
      </c>
      <c r="H930" s="13">
        <v>0</v>
      </c>
      <c r="I930" s="13">
        <v>0</v>
      </c>
      <c r="J930" s="13">
        <v>0</v>
      </c>
      <c r="K930" s="13">
        <v>0</v>
      </c>
      <c r="L930" s="13">
        <v>0</v>
      </c>
      <c r="M930" s="13">
        <v>0</v>
      </c>
      <c r="N930" s="13">
        <v>0</v>
      </c>
      <c r="O930" s="13">
        <v>0</v>
      </c>
      <c r="P930" s="13">
        <v>0</v>
      </c>
      <c r="Q930" s="13">
        <v>0</v>
      </c>
      <c r="R930" s="13">
        <v>0</v>
      </c>
      <c r="S930" s="13">
        <v>0</v>
      </c>
      <c r="T930" s="13"/>
      <c r="U930" s="14">
        <v>0</v>
      </c>
      <c r="V930" s="27">
        <f>SUMPRODUCT('Linear Model'!B$2:T$2,TestSet!A930:S930)+'Linear Model'!U$2</f>
        <v>0.3579801533744244</v>
      </c>
      <c r="W930" s="1">
        <f>SUMPRODUCT('Logistic Regression'!B$2:T$2,TestSet!A930:S930)+'Logistic Regression'!U$2</f>
        <v>-0.97131215057386422</v>
      </c>
      <c r="X930" s="70">
        <f t="shared" si="14"/>
        <v>0.27461904003884419</v>
      </c>
    </row>
    <row r="931" spans="1:24">
      <c r="A931" s="13">
        <v>1</v>
      </c>
      <c r="B931" s="13">
        <v>0</v>
      </c>
      <c r="C931" s="13">
        <v>1</v>
      </c>
      <c r="D931" s="13">
        <v>0</v>
      </c>
      <c r="E931" s="13">
        <v>0</v>
      </c>
      <c r="F931" s="13">
        <v>0</v>
      </c>
      <c r="G931" s="13">
        <v>0</v>
      </c>
      <c r="H931" s="13">
        <v>0</v>
      </c>
      <c r="I931" s="13">
        <v>0</v>
      </c>
      <c r="J931" s="13">
        <v>0</v>
      </c>
      <c r="K931" s="13">
        <v>0</v>
      </c>
      <c r="L931" s="13">
        <v>0</v>
      </c>
      <c r="M931" s="13">
        <v>0</v>
      </c>
      <c r="N931" s="13">
        <v>0</v>
      </c>
      <c r="O931" s="13">
        <v>1</v>
      </c>
      <c r="P931" s="13">
        <v>0</v>
      </c>
      <c r="Q931" s="13">
        <v>0</v>
      </c>
      <c r="R931" s="13">
        <v>0</v>
      </c>
      <c r="S931" s="13">
        <v>1</v>
      </c>
      <c r="T931" s="13"/>
      <c r="U931" s="14">
        <v>0</v>
      </c>
      <c r="V931" s="27">
        <f>SUMPRODUCT('Linear Model'!B$2:T$2,TestSet!A931:S931)+'Linear Model'!U$2</f>
        <v>0.43881556104285846</v>
      </c>
      <c r="W931" s="1">
        <f>SUMPRODUCT('Logistic Regression'!B$2:T$2,TestSet!A931:S931)+'Logistic Regression'!U$2</f>
        <v>-0.33807399772843422</v>
      </c>
      <c r="X931" s="70">
        <f t="shared" si="14"/>
        <v>0.4162774017732237</v>
      </c>
    </row>
    <row r="932" spans="1:24">
      <c r="A932" s="13">
        <v>0</v>
      </c>
      <c r="B932" s="13">
        <v>1</v>
      </c>
      <c r="C932" s="13">
        <v>0</v>
      </c>
      <c r="D932" s="13">
        <v>0</v>
      </c>
      <c r="E932" s="13">
        <v>0</v>
      </c>
      <c r="F932" s="13">
        <v>0</v>
      </c>
      <c r="G932" s="13">
        <v>0</v>
      </c>
      <c r="H932" s="13">
        <v>0</v>
      </c>
      <c r="I932" s="13">
        <v>0</v>
      </c>
      <c r="J932" s="13">
        <v>0</v>
      </c>
      <c r="K932" s="13">
        <v>0</v>
      </c>
      <c r="L932" s="13">
        <v>0</v>
      </c>
      <c r="M932" s="13">
        <v>0</v>
      </c>
      <c r="N932" s="13">
        <v>0</v>
      </c>
      <c r="O932" s="13">
        <v>0</v>
      </c>
      <c r="P932" s="13">
        <v>0</v>
      </c>
      <c r="Q932" s="13">
        <v>1</v>
      </c>
      <c r="R932" s="13">
        <v>0</v>
      </c>
      <c r="S932" s="13">
        <v>0</v>
      </c>
      <c r="T932" s="13"/>
      <c r="U932" s="14">
        <v>0</v>
      </c>
      <c r="V932" s="27">
        <f>SUMPRODUCT('Linear Model'!B$2:T$2,TestSet!A932:S932)+'Linear Model'!U$2</f>
        <v>0.64518281751431039</v>
      </c>
      <c r="W932" s="1">
        <f>SUMPRODUCT('Logistic Regression'!B$2:T$2,TestSet!A932:S932)+'Logistic Regression'!U$2</f>
        <v>1.0179539774178885</v>
      </c>
      <c r="X932" s="70">
        <f t="shared" si="14"/>
        <v>0.73457386751545861</v>
      </c>
    </row>
    <row r="933" spans="1:24">
      <c r="A933" s="13">
        <v>1</v>
      </c>
      <c r="B933" s="13">
        <v>0</v>
      </c>
      <c r="C933" s="13">
        <v>0</v>
      </c>
      <c r="D933" s="13">
        <v>1</v>
      </c>
      <c r="E933" s="13">
        <v>0</v>
      </c>
      <c r="F933" s="13">
        <v>0</v>
      </c>
      <c r="G933" s="13">
        <v>0</v>
      </c>
      <c r="H933" s="13">
        <v>0</v>
      </c>
      <c r="I933" s="13">
        <v>0</v>
      </c>
      <c r="J933" s="13">
        <v>0</v>
      </c>
      <c r="K933" s="13">
        <v>0</v>
      </c>
      <c r="L933" s="13">
        <v>0</v>
      </c>
      <c r="M933" s="13">
        <v>0</v>
      </c>
      <c r="N933" s="13">
        <v>0</v>
      </c>
      <c r="O933" s="13">
        <v>0</v>
      </c>
      <c r="P933" s="13">
        <v>0</v>
      </c>
      <c r="Q933" s="13">
        <v>0</v>
      </c>
      <c r="R933" s="13">
        <v>0</v>
      </c>
      <c r="S933" s="13">
        <v>0</v>
      </c>
      <c r="T933" s="13"/>
      <c r="U933" s="14">
        <v>0</v>
      </c>
      <c r="V933" s="27">
        <f>SUMPRODUCT('Linear Model'!B$2:T$2,TestSet!A933:S933)+'Linear Model'!U$2</f>
        <v>0.37261321859529306</v>
      </c>
      <c r="W933" s="1">
        <f>SUMPRODUCT('Logistic Regression'!B$2:T$2,TestSet!A933:S933)+'Logistic Regression'!U$2</f>
        <v>-0.79578223738319198</v>
      </c>
      <c r="X933" s="70">
        <f t="shared" si="14"/>
        <v>0.31092846135341967</v>
      </c>
    </row>
    <row r="934" spans="1:24">
      <c r="A934" s="13">
        <v>0</v>
      </c>
      <c r="B934" s="13">
        <v>1</v>
      </c>
      <c r="C934" s="13">
        <v>0</v>
      </c>
      <c r="D934" s="13">
        <v>0</v>
      </c>
      <c r="E934" s="13">
        <v>0</v>
      </c>
      <c r="F934" s="13">
        <v>1</v>
      </c>
      <c r="G934" s="13">
        <v>0</v>
      </c>
      <c r="H934" s="13">
        <v>0</v>
      </c>
      <c r="I934" s="13">
        <v>0</v>
      </c>
      <c r="J934" s="13">
        <v>0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  <c r="S934" s="13">
        <v>0</v>
      </c>
      <c r="T934" s="13"/>
      <c r="U934" s="14">
        <v>0</v>
      </c>
      <c r="V934" s="27">
        <f>SUMPRODUCT('Linear Model'!B$2:T$2,TestSet!A934:S934)+'Linear Model'!U$2</f>
        <v>0.18331861031313856</v>
      </c>
      <c r="W934" s="1">
        <f>SUMPRODUCT('Logistic Regression'!B$2:T$2,TestSet!A934:S934)+'Logistic Regression'!U$2</f>
        <v>-2.6591762163874315</v>
      </c>
      <c r="X934" s="70">
        <f t="shared" si="14"/>
        <v>6.5425685782085713E-2</v>
      </c>
    </row>
    <row r="935" spans="1:24">
      <c r="A935" s="13">
        <v>1</v>
      </c>
      <c r="B935" s="13">
        <v>0</v>
      </c>
      <c r="C935" s="13">
        <v>0</v>
      </c>
      <c r="D935" s="13">
        <v>1</v>
      </c>
      <c r="E935" s="13">
        <v>0</v>
      </c>
      <c r="F935" s="13">
        <v>0</v>
      </c>
      <c r="G935" s="13">
        <v>0</v>
      </c>
      <c r="H935" s="13">
        <v>0</v>
      </c>
      <c r="I935" s="13">
        <v>0</v>
      </c>
      <c r="J935" s="13">
        <v>0</v>
      </c>
      <c r="K935" s="13">
        <v>0</v>
      </c>
      <c r="L935" s="13">
        <v>0</v>
      </c>
      <c r="M935" s="13">
        <v>0</v>
      </c>
      <c r="N935" s="13">
        <v>0</v>
      </c>
      <c r="O935" s="13">
        <v>0</v>
      </c>
      <c r="P935" s="13">
        <v>0</v>
      </c>
      <c r="Q935" s="13">
        <v>0</v>
      </c>
      <c r="R935" s="13">
        <v>0</v>
      </c>
      <c r="S935" s="13">
        <v>0</v>
      </c>
      <c r="T935" s="13"/>
      <c r="U935" s="14">
        <v>0</v>
      </c>
      <c r="V935" s="27">
        <f>SUMPRODUCT('Linear Model'!B$2:T$2,TestSet!A935:S935)+'Linear Model'!U$2</f>
        <v>0.37261321859529306</v>
      </c>
      <c r="W935" s="1">
        <f>SUMPRODUCT('Logistic Regression'!B$2:T$2,TestSet!A935:S935)+'Logistic Regression'!U$2</f>
        <v>-0.79578223738319198</v>
      </c>
      <c r="X935" s="70">
        <f t="shared" si="14"/>
        <v>0.31092846135341967</v>
      </c>
    </row>
    <row r="936" spans="1:24">
      <c r="A936" s="13">
        <v>0</v>
      </c>
      <c r="B936" s="13">
        <v>1</v>
      </c>
      <c r="C936" s="13">
        <v>0</v>
      </c>
      <c r="D936" s="13">
        <v>0</v>
      </c>
      <c r="E936" s="13">
        <v>0</v>
      </c>
      <c r="F936" s="13">
        <v>0</v>
      </c>
      <c r="G936" s="13">
        <v>0</v>
      </c>
      <c r="H936" s="13">
        <v>0</v>
      </c>
      <c r="I936" s="13">
        <v>0</v>
      </c>
      <c r="J936" s="13">
        <v>0</v>
      </c>
      <c r="K936" s="13">
        <v>0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  <c r="Q936" s="13">
        <v>0</v>
      </c>
      <c r="R936" s="13">
        <v>0</v>
      </c>
      <c r="S936" s="13">
        <v>0</v>
      </c>
      <c r="T936" s="13"/>
      <c r="U936" s="14">
        <v>0</v>
      </c>
      <c r="V936" s="27">
        <f>SUMPRODUCT('Linear Model'!B$2:T$2,TestSet!A936:S936)+'Linear Model'!U$2</f>
        <v>0.45740004791176225</v>
      </c>
      <c r="W936" s="1">
        <f>SUMPRODUCT('Logistic Regression'!B$2:T$2,TestSet!A936:S936)+'Logistic Regression'!U$2</f>
        <v>-0.36831494224695061</v>
      </c>
      <c r="X936" s="70">
        <f t="shared" si="14"/>
        <v>0.40894825359117204</v>
      </c>
    </row>
    <row r="937" spans="1:24">
      <c r="A937" s="13">
        <v>1</v>
      </c>
      <c r="B937" s="13">
        <v>0</v>
      </c>
      <c r="C937" s="13">
        <v>0</v>
      </c>
      <c r="D937" s="13">
        <v>0</v>
      </c>
      <c r="E937" s="13">
        <v>0</v>
      </c>
      <c r="F937" s="13">
        <v>0</v>
      </c>
      <c r="G937" s="13">
        <v>0</v>
      </c>
      <c r="H937" s="13">
        <v>0</v>
      </c>
      <c r="I937" s="13">
        <v>0</v>
      </c>
      <c r="J937" s="13">
        <v>0</v>
      </c>
      <c r="K937" s="13">
        <v>0</v>
      </c>
      <c r="L937" s="13">
        <v>0</v>
      </c>
      <c r="M937" s="13">
        <v>0</v>
      </c>
      <c r="N937" s="13">
        <v>0</v>
      </c>
      <c r="O937" s="13">
        <v>1</v>
      </c>
      <c r="P937" s="13">
        <v>0</v>
      </c>
      <c r="Q937" s="13">
        <v>0</v>
      </c>
      <c r="R937" s="13">
        <v>0</v>
      </c>
      <c r="S937" s="13">
        <v>0</v>
      </c>
      <c r="T937" s="13"/>
      <c r="U937" s="14">
        <v>0</v>
      </c>
      <c r="V937" s="27">
        <f>SUMPRODUCT('Linear Model'!B$2:T$2,TestSet!A937:S937)+'Linear Model'!U$2</f>
        <v>0.2268377333311134</v>
      </c>
      <c r="W937" s="1">
        <f>SUMPRODUCT('Logistic Regression'!B$2:T$2,TestSet!A937:S937)+'Logistic Regression'!U$2</f>
        <v>-2.2662986964820169</v>
      </c>
      <c r="X937" s="70">
        <f t="shared" si="14"/>
        <v>9.3952815052950389E-2</v>
      </c>
    </row>
    <row r="938" spans="1:24">
      <c r="A938" s="13">
        <v>0</v>
      </c>
      <c r="B938" s="13">
        <v>0</v>
      </c>
      <c r="C938" s="13">
        <v>0</v>
      </c>
      <c r="D938" s="13">
        <v>1</v>
      </c>
      <c r="E938" s="13">
        <v>0</v>
      </c>
      <c r="F938" s="13">
        <v>0</v>
      </c>
      <c r="G938" s="13">
        <v>0</v>
      </c>
      <c r="H938" s="13">
        <v>0</v>
      </c>
      <c r="I938" s="13">
        <v>0</v>
      </c>
      <c r="J938" s="13">
        <v>0</v>
      </c>
      <c r="K938" s="13">
        <v>0</v>
      </c>
      <c r="L938" s="13">
        <v>0</v>
      </c>
      <c r="M938" s="13">
        <v>0</v>
      </c>
      <c r="N938" s="13">
        <v>0</v>
      </c>
      <c r="O938" s="13">
        <v>0</v>
      </c>
      <c r="P938" s="13">
        <v>0</v>
      </c>
      <c r="Q938" s="13">
        <v>0</v>
      </c>
      <c r="R938" s="13">
        <v>0</v>
      </c>
      <c r="S938" s="13">
        <v>0</v>
      </c>
      <c r="T938" s="13"/>
      <c r="U938" s="14">
        <v>0</v>
      </c>
      <c r="V938" s="27">
        <f>SUMPRODUCT('Linear Model'!B$2:T$2,TestSet!A938:S938)+'Linear Model'!U$2</f>
        <v>0.47092387630830856</v>
      </c>
      <c r="W938" s="1">
        <f>SUMPRODUCT('Logistic Regression'!B$2:T$2,TestSet!A938:S938)+'Logistic Regression'!U$2</f>
        <v>-0.21637908422316726</v>
      </c>
      <c r="X938" s="70">
        <f t="shared" si="14"/>
        <v>0.44611530477663064</v>
      </c>
    </row>
    <row r="939" spans="1:24">
      <c r="A939" s="13">
        <v>0</v>
      </c>
      <c r="B939" s="13">
        <v>1</v>
      </c>
      <c r="C939" s="13">
        <v>1</v>
      </c>
      <c r="D939" s="13">
        <v>0</v>
      </c>
      <c r="E939" s="13">
        <v>0</v>
      </c>
      <c r="F939" s="13">
        <v>0</v>
      </c>
      <c r="G939" s="13">
        <v>0</v>
      </c>
      <c r="H939" s="13">
        <v>0</v>
      </c>
      <c r="I939" s="13">
        <v>0</v>
      </c>
      <c r="J939" s="13">
        <v>0</v>
      </c>
      <c r="K939" s="13">
        <v>0</v>
      </c>
      <c r="L939" s="13">
        <v>0</v>
      </c>
      <c r="M939" s="13">
        <v>0</v>
      </c>
      <c r="N939" s="13">
        <v>0</v>
      </c>
      <c r="O939" s="13">
        <v>0</v>
      </c>
      <c r="P939" s="13">
        <v>0</v>
      </c>
      <c r="Q939" s="13">
        <v>0</v>
      </c>
      <c r="R939" s="13">
        <v>1</v>
      </c>
      <c r="S939" s="13">
        <v>0</v>
      </c>
      <c r="T939" s="13"/>
      <c r="U939" s="14">
        <v>0</v>
      </c>
      <c r="V939" s="27">
        <f>SUMPRODUCT('Linear Model'!B$2:T$2,TestSet!A939:S939)+'Linear Model'!U$2</f>
        <v>0.22200992552114474</v>
      </c>
      <c r="W939" s="1">
        <f>SUMPRODUCT('Logistic Regression'!B$2:T$2,TestSet!A939:S939)+'Logistic Regression'!U$2</f>
        <v>-2.0815526933422333</v>
      </c>
      <c r="X939" s="70">
        <f t="shared" si="14"/>
        <v>0.11090277342827884</v>
      </c>
    </row>
    <row r="940" spans="1:24">
      <c r="A940" s="13">
        <v>0</v>
      </c>
      <c r="B940" s="13">
        <v>0</v>
      </c>
      <c r="C940" s="13">
        <v>1</v>
      </c>
      <c r="D940" s="13">
        <v>0</v>
      </c>
      <c r="E940" s="13">
        <v>0</v>
      </c>
      <c r="F940" s="13">
        <v>0</v>
      </c>
      <c r="G940" s="13">
        <v>0</v>
      </c>
      <c r="H940" s="13">
        <v>0</v>
      </c>
      <c r="I940" s="13">
        <v>0</v>
      </c>
      <c r="J940" s="13">
        <v>0</v>
      </c>
      <c r="K940" s="13">
        <v>0</v>
      </c>
      <c r="L940" s="13">
        <v>0</v>
      </c>
      <c r="M940" s="13">
        <v>0</v>
      </c>
      <c r="N940" s="13">
        <v>0</v>
      </c>
      <c r="O940" s="13">
        <v>1</v>
      </c>
      <c r="P940" s="13">
        <v>0</v>
      </c>
      <c r="Q940" s="13">
        <v>0</v>
      </c>
      <c r="R940" s="13">
        <v>0</v>
      </c>
      <c r="S940" s="13">
        <v>0</v>
      </c>
      <c r="T940" s="13"/>
      <c r="U940" s="14">
        <v>0</v>
      </c>
      <c r="V940" s="27">
        <f>SUMPRODUCT('Linear Model'!B$2:T$2,TestSet!A940:S940)+'Linear Model'!U$2</f>
        <v>0.2972176879673607</v>
      </c>
      <c r="W940" s="1">
        <f>SUMPRODUCT('Logistic Regression'!B$2:T$2,TestSet!A940:S940)+'Logistic Regression'!U$2</f>
        <v>-1.83722349441903</v>
      </c>
      <c r="X940" s="70">
        <f t="shared" si="14"/>
        <v>0.13737999602502232</v>
      </c>
    </row>
    <row r="941" spans="1:24">
      <c r="A941" s="13">
        <v>0</v>
      </c>
      <c r="B941" s="13">
        <v>0</v>
      </c>
      <c r="C941" s="13">
        <v>0</v>
      </c>
      <c r="D941" s="13">
        <v>0</v>
      </c>
      <c r="E941" s="13">
        <v>0</v>
      </c>
      <c r="F941" s="13">
        <v>0</v>
      </c>
      <c r="G941" s="13">
        <v>0</v>
      </c>
      <c r="H941" s="13">
        <v>0</v>
      </c>
      <c r="I941" s="13">
        <v>0</v>
      </c>
      <c r="J941" s="13">
        <v>0</v>
      </c>
      <c r="K941" s="13">
        <v>1</v>
      </c>
      <c r="L941" s="13">
        <v>0</v>
      </c>
      <c r="M941" s="13">
        <v>0</v>
      </c>
      <c r="N941" s="13">
        <v>0</v>
      </c>
      <c r="O941" s="13">
        <v>0</v>
      </c>
      <c r="P941" s="13">
        <v>0</v>
      </c>
      <c r="Q941" s="13">
        <v>0</v>
      </c>
      <c r="R941" s="13">
        <v>0</v>
      </c>
      <c r="S941" s="13">
        <v>0</v>
      </c>
      <c r="T941" s="13"/>
      <c r="U941" s="14">
        <v>0</v>
      </c>
      <c r="V941" s="27">
        <f>SUMPRODUCT('Linear Model'!B$2:T$2,TestSet!A941:S941)+'Linear Model'!U$2</f>
        <v>0.67784789740383511</v>
      </c>
      <c r="W941" s="1">
        <f>SUMPRODUCT('Logistic Regression'!B$2:T$2,TestSet!A941:S941)+'Logistic Regression'!U$2</f>
        <v>1.0128008750340114</v>
      </c>
      <c r="X941" s="70">
        <f t="shared" si="14"/>
        <v>0.73356792712156627</v>
      </c>
    </row>
    <row r="942" spans="1:24">
      <c r="A942" s="13">
        <v>1</v>
      </c>
      <c r="B942" s="13">
        <v>0</v>
      </c>
      <c r="C942" s="13">
        <v>0</v>
      </c>
      <c r="D942" s="13">
        <v>0</v>
      </c>
      <c r="E942" s="13">
        <v>0</v>
      </c>
      <c r="F942" s="13">
        <v>0</v>
      </c>
      <c r="G942" s="13">
        <v>0</v>
      </c>
      <c r="H942" s="13">
        <v>0</v>
      </c>
      <c r="I942" s="13">
        <v>0</v>
      </c>
      <c r="J942" s="13">
        <v>0</v>
      </c>
      <c r="K942" s="13">
        <v>0</v>
      </c>
      <c r="L942" s="13">
        <v>0</v>
      </c>
      <c r="M942" s="13">
        <v>0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/>
      <c r="U942" s="14">
        <v>0</v>
      </c>
      <c r="V942" s="27">
        <f>SUMPRODUCT('Linear Model'!B$2:T$2,TestSet!A942:S942)+'Linear Model'!U$2</f>
        <v>0.38591085645119255</v>
      </c>
      <c r="W942" s="1">
        <f>SUMPRODUCT('Logistic Regression'!B$2:T$2,TestSet!A942:S942)+'Logistic Regression'!U$2</f>
        <v>-0.82098419947682633</v>
      </c>
      <c r="X942" s="70">
        <f t="shared" si="14"/>
        <v>0.3055547816078607</v>
      </c>
    </row>
    <row r="943" spans="1:24">
      <c r="A943" s="13">
        <v>0</v>
      </c>
      <c r="B943" s="13">
        <v>0</v>
      </c>
      <c r="C943" s="13">
        <v>0</v>
      </c>
      <c r="D943" s="13">
        <v>0</v>
      </c>
      <c r="E943" s="13">
        <v>0</v>
      </c>
      <c r="F943" s="13">
        <v>0</v>
      </c>
      <c r="G943" s="13">
        <v>0</v>
      </c>
      <c r="H943" s="13">
        <v>0</v>
      </c>
      <c r="I943" s="13">
        <v>1</v>
      </c>
      <c r="J943" s="13">
        <v>0</v>
      </c>
      <c r="K943" s="13">
        <v>0</v>
      </c>
      <c r="L943" s="13">
        <v>0</v>
      </c>
      <c r="M943" s="13">
        <v>0</v>
      </c>
      <c r="N943" s="13">
        <v>0</v>
      </c>
      <c r="O943" s="13">
        <v>0</v>
      </c>
      <c r="P943" s="13">
        <v>0</v>
      </c>
      <c r="Q943" s="13">
        <v>0</v>
      </c>
      <c r="R943" s="13">
        <v>0</v>
      </c>
      <c r="S943" s="13">
        <v>0</v>
      </c>
      <c r="T943" s="13"/>
      <c r="U943" s="14">
        <v>0</v>
      </c>
      <c r="V943" s="27">
        <f>SUMPRODUCT('Linear Model'!B$2:T$2,TestSet!A943:S943)+'Linear Model'!U$2</f>
        <v>0.7783460907478239</v>
      </c>
      <c r="W943" s="1">
        <f>SUMPRODUCT('Logistic Regression'!B$2:T$2,TestSet!A943:S943)+'Logistic Regression'!U$2</f>
        <v>2.2362920688208616</v>
      </c>
      <c r="X943" s="70">
        <f t="shared" si="14"/>
        <v>0.90346154049318961</v>
      </c>
    </row>
    <row r="944" spans="1:24">
      <c r="A944" s="13">
        <v>0</v>
      </c>
      <c r="B944" s="13">
        <v>0</v>
      </c>
      <c r="C944" s="13">
        <v>0</v>
      </c>
      <c r="D944" s="13">
        <v>1</v>
      </c>
      <c r="E944" s="13">
        <v>0</v>
      </c>
      <c r="F944" s="13">
        <v>1</v>
      </c>
      <c r="G944" s="13">
        <v>0</v>
      </c>
      <c r="H944" s="13">
        <v>0</v>
      </c>
      <c r="I944" s="13">
        <v>0</v>
      </c>
      <c r="J944" s="13">
        <v>0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3">
        <v>0</v>
      </c>
      <c r="R944" s="13">
        <v>1</v>
      </c>
      <c r="S944" s="13">
        <v>0</v>
      </c>
      <c r="T944" s="13"/>
      <c r="U944" s="14">
        <v>0</v>
      </c>
      <c r="V944" s="27">
        <f>SUMPRODUCT('Linear Model'!B$2:T$2,TestSet!A944:S944)+'Linear Model'!U$2</f>
        <v>-1.0616980604164494E-2</v>
      </c>
      <c r="W944" s="1">
        <f>SUMPRODUCT('Logistic Regression'!B$2:T$2,TestSet!A944:S944)+'Logistic Regression'!U$2</f>
        <v>-4.0701501583618933</v>
      </c>
      <c r="X944" s="70">
        <f t="shared" si="14"/>
        <v>1.678816934398486E-2</v>
      </c>
    </row>
    <row r="945" spans="1:24">
      <c r="A945" s="13">
        <v>0</v>
      </c>
      <c r="B945" s="13">
        <v>0</v>
      </c>
      <c r="C945" s="13">
        <v>1</v>
      </c>
      <c r="D945" s="13">
        <v>0</v>
      </c>
      <c r="E945" s="13">
        <v>0</v>
      </c>
      <c r="F945" s="13">
        <v>1</v>
      </c>
      <c r="G945" s="13">
        <v>0</v>
      </c>
      <c r="H945" s="13">
        <v>0</v>
      </c>
      <c r="I945" s="13">
        <v>0</v>
      </c>
      <c r="J945" s="13">
        <v>0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1</v>
      </c>
      <c r="S945" s="13">
        <v>0</v>
      </c>
      <c r="T945" s="13"/>
      <c r="U945" s="14">
        <v>0</v>
      </c>
      <c r="V945" s="27">
        <f>SUMPRODUCT('Linear Model'!B$2:T$2,TestSet!A945:S945)+'Linear Model'!U$2</f>
        <v>-2.5250045825033207E-2</v>
      </c>
      <c r="W945" s="1">
        <f>SUMPRODUCT('Logistic Regression'!B$2:T$2,TestSet!A945:S945)+'Logistic Regression'!U$2</f>
        <v>-4.2456800715525658</v>
      </c>
      <c r="X945" s="70">
        <f t="shared" si="14"/>
        <v>1.4123652398619147E-2</v>
      </c>
    </row>
    <row r="946" spans="1:24">
      <c r="A946" s="13">
        <v>0</v>
      </c>
      <c r="B946" s="13">
        <v>0</v>
      </c>
      <c r="C946" s="13">
        <v>0</v>
      </c>
      <c r="D946" s="13">
        <v>1</v>
      </c>
      <c r="E946" s="13">
        <v>0</v>
      </c>
      <c r="F946" s="13">
        <v>0</v>
      </c>
      <c r="G946" s="13">
        <v>1</v>
      </c>
      <c r="H946" s="13">
        <v>0</v>
      </c>
      <c r="I946" s="13">
        <v>0</v>
      </c>
      <c r="J946" s="13">
        <v>0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  <c r="Q946" s="13">
        <v>0</v>
      </c>
      <c r="R946" s="13">
        <v>1</v>
      </c>
      <c r="S946" s="13">
        <v>0</v>
      </c>
      <c r="T946" s="13"/>
      <c r="U946" s="14">
        <v>0</v>
      </c>
      <c r="V946" s="27">
        <f>SUMPRODUCT('Linear Model'!B$2:T$2,TestSet!A946:S946)+'Linear Model'!U$2</f>
        <v>2.5396780681246345E-2</v>
      </c>
      <c r="W946" s="1">
        <f>SUMPRODUCT('Logistic Regression'!B$2:T$2,TestSet!A946:S946)+'Logistic Regression'!U$2</f>
        <v>-3.8047934265349572</v>
      </c>
      <c r="X946" s="70">
        <f t="shared" si="14"/>
        <v>2.1778914495423646E-2</v>
      </c>
    </row>
    <row r="947" spans="1:24">
      <c r="A947" s="13">
        <v>0</v>
      </c>
      <c r="B947" s="13">
        <v>0</v>
      </c>
      <c r="C947" s="13">
        <v>0</v>
      </c>
      <c r="D947" s="13">
        <v>0</v>
      </c>
      <c r="E947" s="13">
        <v>0</v>
      </c>
      <c r="F947" s="13">
        <v>0</v>
      </c>
      <c r="G947" s="13">
        <v>0</v>
      </c>
      <c r="H947" s="13">
        <v>0</v>
      </c>
      <c r="I947" s="13">
        <v>0</v>
      </c>
      <c r="J947" s="13">
        <v>0</v>
      </c>
      <c r="K947" s="13">
        <v>0</v>
      </c>
      <c r="L947" s="13">
        <v>0</v>
      </c>
      <c r="M947" s="13">
        <v>0</v>
      </c>
      <c r="N947" s="13">
        <v>0</v>
      </c>
      <c r="O947" s="13">
        <v>1</v>
      </c>
      <c r="P947" s="13">
        <v>0</v>
      </c>
      <c r="Q947" s="13">
        <v>0</v>
      </c>
      <c r="R947" s="13">
        <v>0</v>
      </c>
      <c r="S947" s="13">
        <v>0</v>
      </c>
      <c r="T947" s="13"/>
      <c r="U947" s="14">
        <v>0</v>
      </c>
      <c r="V947" s="27">
        <f>SUMPRODUCT('Linear Model'!B$2:T$2,TestSet!A947:S947)+'Linear Model'!U$2</f>
        <v>0.32514839104412885</v>
      </c>
      <c r="W947" s="1">
        <f>SUMPRODUCT('Logistic Regression'!B$2:T$2,TestSet!A947:S947)+'Logistic Regression'!U$2</f>
        <v>-1.6868955433219921</v>
      </c>
      <c r="X947" s="70">
        <f t="shared" si="14"/>
        <v>0.15618454279959115</v>
      </c>
    </row>
    <row r="948" spans="1:24">
      <c r="A948" s="13">
        <v>1</v>
      </c>
      <c r="B948" s="13">
        <v>0</v>
      </c>
      <c r="C948" s="13">
        <v>0</v>
      </c>
      <c r="D948" s="13">
        <v>1</v>
      </c>
      <c r="E948" s="13">
        <v>0</v>
      </c>
      <c r="F948" s="13">
        <v>0</v>
      </c>
      <c r="G948" s="13">
        <v>0</v>
      </c>
      <c r="H948" s="13">
        <v>0</v>
      </c>
      <c r="I948" s="13">
        <v>0</v>
      </c>
      <c r="J948" s="13">
        <v>0</v>
      </c>
      <c r="K948" s="13">
        <v>0</v>
      </c>
      <c r="L948" s="13">
        <v>0</v>
      </c>
      <c r="M948" s="13">
        <v>0</v>
      </c>
      <c r="N948" s="13">
        <v>0</v>
      </c>
      <c r="O948" s="13">
        <v>0</v>
      </c>
      <c r="P948" s="13">
        <v>0</v>
      </c>
      <c r="Q948" s="13">
        <v>0</v>
      </c>
      <c r="R948" s="13">
        <v>0</v>
      </c>
      <c r="S948" s="13">
        <v>0</v>
      </c>
      <c r="T948" s="13"/>
      <c r="U948" s="14">
        <v>0</v>
      </c>
      <c r="V948" s="27">
        <f>SUMPRODUCT('Linear Model'!B$2:T$2,TestSet!A948:S948)+'Linear Model'!U$2</f>
        <v>0.37261321859529306</v>
      </c>
      <c r="W948" s="1">
        <f>SUMPRODUCT('Logistic Regression'!B$2:T$2,TestSet!A948:S948)+'Logistic Regression'!U$2</f>
        <v>-0.79578223738319198</v>
      </c>
      <c r="X948" s="70">
        <f t="shared" si="14"/>
        <v>0.31092846135341967</v>
      </c>
    </row>
    <row r="949" spans="1:24">
      <c r="A949" s="13">
        <v>1</v>
      </c>
      <c r="B949" s="13">
        <v>0</v>
      </c>
      <c r="C949" s="13">
        <v>0</v>
      </c>
      <c r="D949" s="13">
        <v>1</v>
      </c>
      <c r="E949" s="13">
        <v>0</v>
      </c>
      <c r="F949" s="13">
        <v>0</v>
      </c>
      <c r="G949" s="13">
        <v>0</v>
      </c>
      <c r="H949" s="13">
        <v>0</v>
      </c>
      <c r="I949" s="13">
        <v>0</v>
      </c>
      <c r="J949" s="13">
        <v>0</v>
      </c>
      <c r="K949" s="13">
        <v>0</v>
      </c>
      <c r="L949" s="13">
        <v>0</v>
      </c>
      <c r="M949" s="13">
        <v>0</v>
      </c>
      <c r="N949" s="13">
        <v>0</v>
      </c>
      <c r="O949" s="13">
        <v>0</v>
      </c>
      <c r="P949" s="13">
        <v>0</v>
      </c>
      <c r="Q949" s="13">
        <v>0</v>
      </c>
      <c r="R949" s="13">
        <v>0</v>
      </c>
      <c r="S949" s="13">
        <v>0</v>
      </c>
      <c r="T949" s="13"/>
      <c r="U949" s="14">
        <v>0</v>
      </c>
      <c r="V949" s="27">
        <f>SUMPRODUCT('Linear Model'!B$2:T$2,TestSet!A949:S949)+'Linear Model'!U$2</f>
        <v>0.37261321859529306</v>
      </c>
      <c r="W949" s="1">
        <f>SUMPRODUCT('Logistic Regression'!B$2:T$2,TestSet!A949:S949)+'Logistic Regression'!U$2</f>
        <v>-0.79578223738319198</v>
      </c>
      <c r="X949" s="70">
        <f t="shared" si="14"/>
        <v>0.31092846135341967</v>
      </c>
    </row>
    <row r="950" spans="1:24">
      <c r="A950" s="13">
        <v>0</v>
      </c>
      <c r="B950" s="13">
        <v>0</v>
      </c>
      <c r="C950" s="13">
        <v>1</v>
      </c>
      <c r="D950" s="13">
        <v>0</v>
      </c>
      <c r="E950" s="13">
        <v>0</v>
      </c>
      <c r="F950" s="13">
        <v>0</v>
      </c>
      <c r="G950" s="13">
        <v>0</v>
      </c>
      <c r="H950" s="13">
        <v>0</v>
      </c>
      <c r="I950" s="13">
        <v>0</v>
      </c>
      <c r="J950" s="13">
        <v>0</v>
      </c>
      <c r="K950" s="13">
        <v>0</v>
      </c>
      <c r="L950" s="13">
        <v>0</v>
      </c>
      <c r="M950" s="13">
        <v>0</v>
      </c>
      <c r="N950" s="13">
        <v>0</v>
      </c>
      <c r="O950" s="13">
        <v>0</v>
      </c>
      <c r="P950" s="13">
        <v>0</v>
      </c>
      <c r="Q950" s="13">
        <v>0</v>
      </c>
      <c r="R950" s="13">
        <v>0</v>
      </c>
      <c r="S950" s="13">
        <v>0</v>
      </c>
      <c r="T950" s="13"/>
      <c r="U950" s="14">
        <v>0</v>
      </c>
      <c r="V950" s="27">
        <f>SUMPRODUCT('Linear Model'!B$2:T$2,TestSet!A950:S950)+'Linear Model'!U$2</f>
        <v>0.45629081108743985</v>
      </c>
      <c r="W950" s="1">
        <f>SUMPRODUCT('Logistic Regression'!B$2:T$2,TestSet!A950:S950)+'Logistic Regression'!U$2</f>
        <v>-0.39190899741383955</v>
      </c>
      <c r="X950" s="70">
        <f t="shared" si="14"/>
        <v>0.40325783303081747</v>
      </c>
    </row>
    <row r="951" spans="1:24">
      <c r="A951" s="13">
        <v>1</v>
      </c>
      <c r="B951" s="13">
        <v>0</v>
      </c>
      <c r="C951" s="13">
        <v>1</v>
      </c>
      <c r="D951" s="13">
        <v>0</v>
      </c>
      <c r="E951" s="13">
        <v>0</v>
      </c>
      <c r="F951" s="13">
        <v>0</v>
      </c>
      <c r="G951" s="13">
        <v>0</v>
      </c>
      <c r="H951" s="13">
        <v>0</v>
      </c>
      <c r="I951" s="13">
        <v>0</v>
      </c>
      <c r="J951" s="13">
        <v>0</v>
      </c>
      <c r="K951" s="13">
        <v>0</v>
      </c>
      <c r="L951" s="13">
        <v>0</v>
      </c>
      <c r="M951" s="13">
        <v>0</v>
      </c>
      <c r="N951" s="13">
        <v>0</v>
      </c>
      <c r="O951" s="13">
        <v>0</v>
      </c>
      <c r="P951" s="13">
        <v>0</v>
      </c>
      <c r="Q951" s="13">
        <v>0</v>
      </c>
      <c r="R951" s="13">
        <v>0</v>
      </c>
      <c r="S951" s="13">
        <v>0</v>
      </c>
      <c r="T951" s="13"/>
      <c r="U951" s="14">
        <v>0</v>
      </c>
      <c r="V951" s="27">
        <f>SUMPRODUCT('Linear Model'!B$2:T$2,TestSet!A951:S951)+'Linear Model'!U$2</f>
        <v>0.3579801533744244</v>
      </c>
      <c r="W951" s="1">
        <f>SUMPRODUCT('Logistic Regression'!B$2:T$2,TestSet!A951:S951)+'Logistic Regression'!U$2</f>
        <v>-0.97131215057386422</v>
      </c>
      <c r="X951" s="70">
        <f t="shared" si="14"/>
        <v>0.27461904003884419</v>
      </c>
    </row>
    <row r="952" spans="1:24">
      <c r="A952" s="13">
        <v>0</v>
      </c>
      <c r="B952" s="13">
        <v>0</v>
      </c>
      <c r="C952" s="13">
        <v>1</v>
      </c>
      <c r="D952" s="13">
        <v>0</v>
      </c>
      <c r="E952" s="13">
        <v>0</v>
      </c>
      <c r="F952" s="13">
        <v>0</v>
      </c>
      <c r="G952" s="13">
        <v>0</v>
      </c>
      <c r="H952" s="13">
        <v>0</v>
      </c>
      <c r="I952" s="13">
        <v>0</v>
      </c>
      <c r="J952" s="13">
        <v>0</v>
      </c>
      <c r="K952" s="13">
        <v>1</v>
      </c>
      <c r="L952" s="13">
        <v>0</v>
      </c>
      <c r="M952" s="13">
        <v>0</v>
      </c>
      <c r="N952" s="13">
        <v>0</v>
      </c>
      <c r="O952" s="13">
        <v>1</v>
      </c>
      <c r="P952" s="13">
        <v>0</v>
      </c>
      <c r="Q952" s="13">
        <v>0</v>
      </c>
      <c r="R952" s="13">
        <v>0</v>
      </c>
      <c r="S952" s="13">
        <v>1</v>
      </c>
      <c r="T952" s="13"/>
      <c r="U952" s="14">
        <v>0</v>
      </c>
      <c r="V952" s="27">
        <f>SUMPRODUCT('Linear Model'!B$2:T$2,TestSet!A952:S952)+'Linear Model'!U$2</f>
        <v>0.73075260199550096</v>
      </c>
      <c r="W952" s="1">
        <f>SUMPRODUCT('Logistic Regression'!B$2:T$2,TestSet!A952:S952)+'Logistic Regression'!U$2</f>
        <v>1.4957110767824036</v>
      </c>
      <c r="X952" s="70">
        <f t="shared" si="14"/>
        <v>0.81693392703282364</v>
      </c>
    </row>
    <row r="953" spans="1:24">
      <c r="A953" s="13">
        <v>1</v>
      </c>
      <c r="B953" s="13">
        <v>0</v>
      </c>
      <c r="C953" s="13">
        <v>1</v>
      </c>
      <c r="D953" s="13">
        <v>0</v>
      </c>
      <c r="E953" s="13">
        <v>0</v>
      </c>
      <c r="F953" s="13">
        <v>0</v>
      </c>
      <c r="G953" s="13">
        <v>1</v>
      </c>
      <c r="H953" s="13">
        <v>0</v>
      </c>
      <c r="I953" s="13">
        <v>0</v>
      </c>
      <c r="J953" s="13">
        <v>0</v>
      </c>
      <c r="K953" s="13">
        <v>0</v>
      </c>
      <c r="L953" s="13">
        <v>0</v>
      </c>
      <c r="M953" s="13">
        <v>0</v>
      </c>
      <c r="N953" s="13">
        <v>0</v>
      </c>
      <c r="O953" s="13">
        <v>0</v>
      </c>
      <c r="P953" s="13">
        <v>0</v>
      </c>
      <c r="Q953" s="13">
        <v>0</v>
      </c>
      <c r="R953" s="13">
        <v>0</v>
      </c>
      <c r="S953" s="13">
        <v>0</v>
      </c>
      <c r="T953" s="13"/>
      <c r="U953" s="14">
        <v>0</v>
      </c>
      <c r="V953" s="27">
        <f>SUMPRODUCT('Linear Model'!B$2:T$2,TestSet!A953:S953)+'Linear Model'!U$2</f>
        <v>0.11991247706121155</v>
      </c>
      <c r="W953" s="1">
        <f>SUMPRODUCT('Logistic Regression'!B$2:T$2,TestSet!A953:S953)+'Logistic Regression'!U$2</f>
        <v>-2.9968166928874092</v>
      </c>
      <c r="X953" s="70">
        <f t="shared" si="14"/>
        <v>4.7569891723183585E-2</v>
      </c>
    </row>
    <row r="954" spans="1:24">
      <c r="A954" s="13">
        <v>1</v>
      </c>
      <c r="B954" s="13">
        <v>0</v>
      </c>
      <c r="C954" s="13">
        <v>0</v>
      </c>
      <c r="D954" s="13">
        <v>0</v>
      </c>
      <c r="E954" s="13">
        <v>0</v>
      </c>
      <c r="F954" s="13">
        <v>0</v>
      </c>
      <c r="G954" s="13">
        <v>0</v>
      </c>
      <c r="H954" s="13">
        <v>0</v>
      </c>
      <c r="I954" s="13">
        <v>0</v>
      </c>
      <c r="J954" s="13">
        <v>0</v>
      </c>
      <c r="K954" s="13">
        <v>0</v>
      </c>
      <c r="L954" s="13">
        <v>0</v>
      </c>
      <c r="M954" s="13">
        <v>0</v>
      </c>
      <c r="N954" s="13">
        <v>0</v>
      </c>
      <c r="O954" s="13">
        <v>0</v>
      </c>
      <c r="P954" s="13">
        <v>0</v>
      </c>
      <c r="Q954" s="13">
        <v>1</v>
      </c>
      <c r="R954" s="13">
        <v>0</v>
      </c>
      <c r="S954" s="13">
        <v>0</v>
      </c>
      <c r="T954" s="13"/>
      <c r="U954" s="14">
        <v>0</v>
      </c>
      <c r="V954" s="27">
        <f>SUMPRODUCT('Linear Model'!B$2:T$2,TestSet!A954:S954)+'Linear Model'!U$2</f>
        <v>0.57369362605374064</v>
      </c>
      <c r="W954" s="1">
        <f>SUMPRODUCT('Logistic Regression'!B$2:T$2,TestSet!A954:S954)+'Logistic Regression'!U$2</f>
        <v>0.56528472018801268</v>
      </c>
      <c r="X954" s="70">
        <f t="shared" si="14"/>
        <v>0.63767443858928763</v>
      </c>
    </row>
    <row r="955" spans="1:24">
      <c r="A955" s="13">
        <v>1</v>
      </c>
      <c r="B955" s="13">
        <v>0</v>
      </c>
      <c r="C955" s="13">
        <v>1</v>
      </c>
      <c r="D955" s="13">
        <v>0</v>
      </c>
      <c r="E955" s="13">
        <v>0</v>
      </c>
      <c r="F955" s="13">
        <v>0</v>
      </c>
      <c r="G955" s="13">
        <v>1</v>
      </c>
      <c r="H955" s="13">
        <v>0</v>
      </c>
      <c r="I955" s="13">
        <v>0</v>
      </c>
      <c r="J955" s="13">
        <v>0</v>
      </c>
      <c r="K955" s="13">
        <v>0</v>
      </c>
      <c r="L955" s="13">
        <v>0</v>
      </c>
      <c r="M955" s="13">
        <v>0</v>
      </c>
      <c r="N955" s="13">
        <v>0</v>
      </c>
      <c r="O955" s="13">
        <v>1</v>
      </c>
      <c r="P955" s="13">
        <v>0</v>
      </c>
      <c r="Q955" s="13">
        <v>0</v>
      </c>
      <c r="R955" s="13">
        <v>0</v>
      </c>
      <c r="S955" s="13">
        <v>0</v>
      </c>
      <c r="T955" s="13"/>
      <c r="U955" s="14">
        <v>0</v>
      </c>
      <c r="V955" s="27">
        <f>SUMPRODUCT('Linear Model'!B$2:T$2,TestSet!A955:S955)+'Linear Model'!U$2</f>
        <v>-3.9160646058867599E-2</v>
      </c>
      <c r="W955" s="1">
        <f>SUMPRODUCT('Logistic Regression'!B$2:T$2,TestSet!A955:S955)+'Logistic Regression'!U$2</f>
        <v>-4.4421311898926001</v>
      </c>
      <c r="X955" s="70">
        <f t="shared" si="14"/>
        <v>1.1633885463802182E-2</v>
      </c>
    </row>
    <row r="956" spans="1:24">
      <c r="A956" s="13">
        <v>1</v>
      </c>
      <c r="B956" s="13">
        <v>0</v>
      </c>
      <c r="C956" s="13">
        <v>1</v>
      </c>
      <c r="D956" s="13">
        <v>0</v>
      </c>
      <c r="E956" s="13">
        <v>0</v>
      </c>
      <c r="F956" s="13">
        <v>0</v>
      </c>
      <c r="G956" s="13">
        <v>0</v>
      </c>
      <c r="H956" s="13">
        <v>0</v>
      </c>
      <c r="I956" s="13">
        <v>0</v>
      </c>
      <c r="J956" s="13">
        <v>0</v>
      </c>
      <c r="K956" s="13">
        <v>0</v>
      </c>
      <c r="L956" s="13">
        <v>0</v>
      </c>
      <c r="M956" s="13">
        <v>0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  <c r="S956" s="13">
        <v>0</v>
      </c>
      <c r="T956" s="13"/>
      <c r="U956" s="14">
        <v>0</v>
      </c>
      <c r="V956" s="27">
        <f>SUMPRODUCT('Linear Model'!B$2:T$2,TestSet!A956:S956)+'Linear Model'!U$2</f>
        <v>0.3579801533744244</v>
      </c>
      <c r="W956" s="1">
        <f>SUMPRODUCT('Logistic Regression'!B$2:T$2,TestSet!A956:S956)+'Logistic Regression'!U$2</f>
        <v>-0.97131215057386422</v>
      </c>
      <c r="X956" s="70">
        <f t="shared" si="14"/>
        <v>0.27461904003884419</v>
      </c>
    </row>
    <row r="957" spans="1:24">
      <c r="A957" s="13">
        <v>1</v>
      </c>
      <c r="B957" s="13">
        <v>0</v>
      </c>
      <c r="C957" s="13">
        <v>1</v>
      </c>
      <c r="D957" s="13">
        <v>0</v>
      </c>
      <c r="E957" s="13">
        <v>0</v>
      </c>
      <c r="F957" s="13">
        <v>1</v>
      </c>
      <c r="G957" s="13">
        <v>0</v>
      </c>
      <c r="H957" s="13">
        <v>0</v>
      </c>
      <c r="I957" s="13">
        <v>0</v>
      </c>
      <c r="J957" s="13">
        <v>0</v>
      </c>
      <c r="K957" s="13">
        <v>0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0</v>
      </c>
      <c r="R957" s="13">
        <v>0</v>
      </c>
      <c r="S957" s="13">
        <v>0</v>
      </c>
      <c r="T957" s="13"/>
      <c r="U957" s="14">
        <v>0</v>
      </c>
      <c r="V957" s="27">
        <f>SUMPRODUCT('Linear Model'!B$2:T$2,TestSet!A957:S957)+'Linear Model'!U$2</f>
        <v>8.3898715775800714E-2</v>
      </c>
      <c r="W957" s="1">
        <f>SUMPRODUCT('Logistic Regression'!B$2:T$2,TestSet!A957:S957)+'Logistic Regression'!U$2</f>
        <v>-3.2621734247143452</v>
      </c>
      <c r="X957" s="70">
        <f t="shared" si="14"/>
        <v>3.6891907795608338E-2</v>
      </c>
    </row>
    <row r="958" spans="1:24">
      <c r="A958" s="13">
        <v>0</v>
      </c>
      <c r="B958" s="13">
        <v>1</v>
      </c>
      <c r="C958" s="13">
        <v>0</v>
      </c>
      <c r="D958" s="13">
        <v>0</v>
      </c>
      <c r="E958" s="13">
        <v>0</v>
      </c>
      <c r="F958" s="13">
        <v>0</v>
      </c>
      <c r="G958" s="13">
        <v>0</v>
      </c>
      <c r="H958" s="13">
        <v>0</v>
      </c>
      <c r="I958" s="13">
        <v>1</v>
      </c>
      <c r="J958" s="13">
        <v>0</v>
      </c>
      <c r="K958" s="13">
        <v>0</v>
      </c>
      <c r="L958" s="13">
        <v>0</v>
      </c>
      <c r="M958" s="13">
        <v>0</v>
      </c>
      <c r="N958" s="13">
        <v>0</v>
      </c>
      <c r="O958" s="13">
        <v>0</v>
      </c>
      <c r="P958" s="13">
        <v>0</v>
      </c>
      <c r="Q958" s="13">
        <v>0</v>
      </c>
      <c r="R958" s="13">
        <v>0</v>
      </c>
      <c r="S958" s="13">
        <v>0</v>
      </c>
      <c r="T958" s="13"/>
      <c r="U958" s="14">
        <v>0</v>
      </c>
      <c r="V958" s="27">
        <f>SUMPRODUCT('Linear Model'!B$2:T$2,TestSet!A958:S958)+'Linear Model'!U$2</f>
        <v>0.75152462449537816</v>
      </c>
      <c r="W958" s="1">
        <f>SUMPRODUCT('Logistic Regression'!B$2:T$2,TestSet!A958:S958)+'Logistic Regression'!U$2</f>
        <v>2.1095581728907127</v>
      </c>
      <c r="X958" s="70">
        <f t="shared" si="14"/>
        <v>0.89182871744193604</v>
      </c>
    </row>
    <row r="959" spans="1:24">
      <c r="A959" s="13">
        <v>1</v>
      </c>
      <c r="B959" s="13">
        <v>0</v>
      </c>
      <c r="C959" s="13">
        <v>1</v>
      </c>
      <c r="D959" s="13">
        <v>0</v>
      </c>
      <c r="E959" s="13">
        <v>0</v>
      </c>
      <c r="F959" s="13">
        <v>1</v>
      </c>
      <c r="G959" s="13">
        <v>0</v>
      </c>
      <c r="H959" s="13">
        <v>0</v>
      </c>
      <c r="I959" s="13">
        <v>0</v>
      </c>
      <c r="J959" s="13">
        <v>0</v>
      </c>
      <c r="K959" s="13">
        <v>0</v>
      </c>
      <c r="L959" s="13">
        <v>0</v>
      </c>
      <c r="M959" s="13">
        <v>0</v>
      </c>
      <c r="N959" s="13">
        <v>0</v>
      </c>
      <c r="O959" s="13">
        <v>1</v>
      </c>
      <c r="P959" s="13">
        <v>0</v>
      </c>
      <c r="Q959" s="13">
        <v>0</v>
      </c>
      <c r="R959" s="13">
        <v>1</v>
      </c>
      <c r="S959" s="13">
        <v>0</v>
      </c>
      <c r="T959" s="13"/>
      <c r="U959" s="14">
        <v>0</v>
      </c>
      <c r="V959" s="27">
        <f>SUMPRODUCT('Linear Model'!B$2:T$2,TestSet!A959:S959)+'Linear Model'!U$2</f>
        <v>-0.28263382665812786</v>
      </c>
      <c r="W959" s="1">
        <f>SUMPRODUCT('Logistic Regression'!B$2:T$2,TestSet!A959:S959)+'Logistic Regression'!U$2</f>
        <v>-6.2703977217177806</v>
      </c>
      <c r="X959" s="70">
        <f t="shared" si="14"/>
        <v>1.8879052247356707E-3</v>
      </c>
    </row>
    <row r="960" spans="1:24">
      <c r="A960" s="13">
        <v>1</v>
      </c>
      <c r="B960" s="13">
        <v>0</v>
      </c>
      <c r="C960" s="13">
        <v>1</v>
      </c>
      <c r="D960" s="13">
        <v>0</v>
      </c>
      <c r="E960" s="13">
        <v>0</v>
      </c>
      <c r="F960" s="13">
        <v>0</v>
      </c>
      <c r="G960" s="13">
        <v>0</v>
      </c>
      <c r="H960" s="13">
        <v>0</v>
      </c>
      <c r="I960" s="13">
        <v>0</v>
      </c>
      <c r="J960" s="13">
        <v>0</v>
      </c>
      <c r="K960" s="13">
        <v>0</v>
      </c>
      <c r="L960" s="13">
        <v>0</v>
      </c>
      <c r="M960" s="13">
        <v>0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  <c r="S960" s="13">
        <v>0</v>
      </c>
      <c r="T960" s="13"/>
      <c r="U960" s="14">
        <v>0</v>
      </c>
      <c r="V960" s="27">
        <f>SUMPRODUCT('Linear Model'!B$2:T$2,TestSet!A960:S960)+'Linear Model'!U$2</f>
        <v>0.3579801533744244</v>
      </c>
      <c r="W960" s="1">
        <f>SUMPRODUCT('Logistic Regression'!B$2:T$2,TestSet!A960:S960)+'Logistic Regression'!U$2</f>
        <v>-0.97131215057386422</v>
      </c>
      <c r="X960" s="70">
        <f t="shared" si="14"/>
        <v>0.27461904003884419</v>
      </c>
    </row>
    <row r="961" spans="1:24">
      <c r="A961" s="13">
        <v>0</v>
      </c>
      <c r="B961" s="13">
        <v>1</v>
      </c>
      <c r="C961" s="13">
        <v>1</v>
      </c>
      <c r="D961" s="13">
        <v>0</v>
      </c>
      <c r="E961" s="13">
        <v>0</v>
      </c>
      <c r="F961" s="13">
        <v>1</v>
      </c>
      <c r="G961" s="13">
        <v>0</v>
      </c>
      <c r="H961" s="13">
        <v>0</v>
      </c>
      <c r="I961" s="13">
        <v>0</v>
      </c>
      <c r="J961" s="13">
        <v>0</v>
      </c>
      <c r="K961" s="13">
        <v>0</v>
      </c>
      <c r="L961" s="13">
        <v>0</v>
      </c>
      <c r="M961" s="13">
        <v>0</v>
      </c>
      <c r="N961" s="13">
        <v>0</v>
      </c>
      <c r="O961" s="13">
        <v>0</v>
      </c>
      <c r="P961" s="13">
        <v>0</v>
      </c>
      <c r="Q961" s="13">
        <v>0</v>
      </c>
      <c r="R961" s="13">
        <v>0</v>
      </c>
      <c r="S961" s="13">
        <v>0</v>
      </c>
      <c r="T961" s="13"/>
      <c r="U961" s="14">
        <v>0</v>
      </c>
      <c r="V961" s="27">
        <f>SUMPRODUCT('Linear Model'!B$2:T$2,TestSet!A961:S961)+'Linear Model'!U$2</f>
        <v>0.15538790723637042</v>
      </c>
      <c r="W961" s="1">
        <f>SUMPRODUCT('Logistic Regression'!B$2:T$2,TestSet!A961:S961)+'Logistic Regression'!U$2</f>
        <v>-2.8095041674844694</v>
      </c>
      <c r="X961" s="70">
        <f t="shared" si="14"/>
        <v>5.6812744184282858E-2</v>
      </c>
    </row>
    <row r="962" spans="1:24">
      <c r="A962" s="13">
        <v>1</v>
      </c>
      <c r="B962" s="13">
        <v>0</v>
      </c>
      <c r="C962" s="13">
        <v>1</v>
      </c>
      <c r="D962" s="13">
        <v>0</v>
      </c>
      <c r="E962" s="13">
        <v>0</v>
      </c>
      <c r="F962" s="13">
        <v>0</v>
      </c>
      <c r="G962" s="13">
        <v>0</v>
      </c>
      <c r="H962" s="13">
        <v>0</v>
      </c>
      <c r="I962" s="13">
        <v>0</v>
      </c>
      <c r="J962" s="13">
        <v>0</v>
      </c>
      <c r="K962" s="13">
        <v>0</v>
      </c>
      <c r="L962" s="13">
        <v>0</v>
      </c>
      <c r="M962" s="13">
        <v>0</v>
      </c>
      <c r="N962" s="13">
        <v>0</v>
      </c>
      <c r="O962" s="13">
        <v>1</v>
      </c>
      <c r="P962" s="13">
        <v>0</v>
      </c>
      <c r="Q962" s="13">
        <v>0</v>
      </c>
      <c r="R962" s="13">
        <v>1</v>
      </c>
      <c r="S962" s="13">
        <v>0</v>
      </c>
      <c r="T962" s="13"/>
      <c r="U962" s="14">
        <v>0</v>
      </c>
      <c r="V962" s="27">
        <f>SUMPRODUCT('Linear Model'!B$2:T$2,TestSet!A962:S962)+'Linear Model'!U$2</f>
        <v>-8.5523890595041174E-3</v>
      </c>
      <c r="W962" s="1">
        <f>SUMPRODUCT('Logistic Regression'!B$2:T$2,TestSet!A962:S962)+'Logistic Regression'!U$2</f>
        <v>-3.9795364475772996</v>
      </c>
      <c r="X962" s="70">
        <f t="shared" si="14"/>
        <v>1.8351239485469635E-2</v>
      </c>
    </row>
    <row r="963" spans="1:24">
      <c r="A963" s="13">
        <v>0</v>
      </c>
      <c r="B963" s="13">
        <v>0</v>
      </c>
      <c r="C963" s="13">
        <v>1</v>
      </c>
      <c r="D963" s="13">
        <v>0</v>
      </c>
      <c r="E963" s="13">
        <v>0</v>
      </c>
      <c r="F963" s="13">
        <v>0</v>
      </c>
      <c r="G963" s="13">
        <v>0</v>
      </c>
      <c r="H963" s="13">
        <v>0</v>
      </c>
      <c r="I963" s="13">
        <v>0</v>
      </c>
      <c r="J963" s="13">
        <v>0</v>
      </c>
      <c r="K963" s="13">
        <v>0</v>
      </c>
      <c r="L963" s="13">
        <v>0</v>
      </c>
      <c r="M963" s="13">
        <v>0</v>
      </c>
      <c r="N963" s="13">
        <v>0</v>
      </c>
      <c r="O963" s="13">
        <v>0</v>
      </c>
      <c r="P963" s="13">
        <v>0</v>
      </c>
      <c r="Q963" s="13">
        <v>0</v>
      </c>
      <c r="R963" s="13">
        <v>1</v>
      </c>
      <c r="S963" s="13">
        <v>0</v>
      </c>
      <c r="T963" s="13"/>
      <c r="U963" s="14">
        <v>0</v>
      </c>
      <c r="V963" s="27">
        <f>SUMPRODUCT('Linear Model'!B$2:T$2,TestSet!A963:S963)+'Linear Model'!U$2</f>
        <v>0.24883139177359048</v>
      </c>
      <c r="W963" s="1">
        <f>SUMPRODUCT('Logistic Regression'!B$2:T$2,TestSet!A963:S963)+'Logistic Regression'!U$2</f>
        <v>-1.9548187974120843</v>
      </c>
      <c r="X963" s="70">
        <f t="shared" ref="X963:X1001" si="15">EXP(W963)/(1+EXP(W963))</f>
        <v>0.124028867313573</v>
      </c>
    </row>
    <row r="964" spans="1:24">
      <c r="A964" s="13">
        <v>0</v>
      </c>
      <c r="B964" s="13">
        <v>0</v>
      </c>
      <c r="C964" s="13">
        <v>1</v>
      </c>
      <c r="D964" s="13">
        <v>0</v>
      </c>
      <c r="E964" s="13">
        <v>0</v>
      </c>
      <c r="F964" s="13">
        <v>0</v>
      </c>
      <c r="G964" s="13">
        <v>0</v>
      </c>
      <c r="H964" s="13">
        <v>0</v>
      </c>
      <c r="I964" s="13">
        <v>0</v>
      </c>
      <c r="J964" s="13">
        <v>0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  <c r="Q964" s="13">
        <v>0</v>
      </c>
      <c r="R964" s="13">
        <v>0</v>
      </c>
      <c r="S964" s="13">
        <v>0</v>
      </c>
      <c r="T964" s="13"/>
      <c r="U964" s="14">
        <v>0</v>
      </c>
      <c r="V964" s="27">
        <f>SUMPRODUCT('Linear Model'!B$2:T$2,TestSet!A964:S964)+'Linear Model'!U$2</f>
        <v>0.45629081108743985</v>
      </c>
      <c r="W964" s="1">
        <f>SUMPRODUCT('Logistic Regression'!B$2:T$2,TestSet!A964:S964)+'Logistic Regression'!U$2</f>
        <v>-0.39190899741383955</v>
      </c>
      <c r="X964" s="70">
        <f t="shared" si="15"/>
        <v>0.40325783303081747</v>
      </c>
    </row>
    <row r="965" spans="1:24">
      <c r="A965" s="13">
        <v>0</v>
      </c>
      <c r="B965" s="13">
        <v>1</v>
      </c>
      <c r="C965" s="13">
        <v>1</v>
      </c>
      <c r="D965" s="13">
        <v>0</v>
      </c>
      <c r="E965" s="13">
        <v>0</v>
      </c>
      <c r="F965" s="13">
        <v>0</v>
      </c>
      <c r="G965" s="13">
        <v>0</v>
      </c>
      <c r="H965" s="13">
        <v>0</v>
      </c>
      <c r="I965" s="13">
        <v>1</v>
      </c>
      <c r="J965" s="13">
        <v>0</v>
      </c>
      <c r="K965" s="13">
        <v>0</v>
      </c>
      <c r="L965" s="13">
        <v>0</v>
      </c>
      <c r="M965" s="13">
        <v>0</v>
      </c>
      <c r="N965" s="13">
        <v>0</v>
      </c>
      <c r="O965" s="13">
        <v>0</v>
      </c>
      <c r="P965" s="13">
        <v>0</v>
      </c>
      <c r="Q965" s="13">
        <v>0</v>
      </c>
      <c r="R965" s="13">
        <v>1</v>
      </c>
      <c r="S965" s="13">
        <v>0</v>
      </c>
      <c r="T965" s="13"/>
      <c r="U965" s="14">
        <v>0</v>
      </c>
      <c r="V965" s="27">
        <f>SUMPRODUCT('Linear Model'!B$2:T$2,TestSet!A965:S965)+'Linear Model'!U$2</f>
        <v>0.51613450210476064</v>
      </c>
      <c r="W965" s="1">
        <f>SUMPRODUCT('Logistic Regression'!B$2:T$2,TestSet!A965:S965)+'Logistic Regression'!U$2</f>
        <v>0.39632042179542987</v>
      </c>
      <c r="X965" s="70">
        <f t="shared" si="15"/>
        <v>0.59780328176343622</v>
      </c>
    </row>
    <row r="966" spans="1:24">
      <c r="A966" s="13">
        <v>0</v>
      </c>
      <c r="B966" s="13">
        <v>0</v>
      </c>
      <c r="C966" s="13">
        <v>1</v>
      </c>
      <c r="D966" s="13">
        <v>0</v>
      </c>
      <c r="E966" s="13">
        <v>0</v>
      </c>
      <c r="F966" s="13">
        <v>0</v>
      </c>
      <c r="G966" s="13">
        <v>1</v>
      </c>
      <c r="H966" s="13">
        <v>0</v>
      </c>
      <c r="I966" s="13">
        <v>0</v>
      </c>
      <c r="J966" s="13">
        <v>0</v>
      </c>
      <c r="K966" s="13">
        <v>0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  <c r="Q966" s="13">
        <v>0</v>
      </c>
      <c r="R966" s="13">
        <v>0</v>
      </c>
      <c r="S966" s="13">
        <v>0</v>
      </c>
      <c r="T966" s="13"/>
      <c r="U966" s="14">
        <v>0</v>
      </c>
      <c r="V966" s="27">
        <f>SUMPRODUCT('Linear Model'!B$2:T$2,TestSet!A966:S966)+'Linear Model'!U$2</f>
        <v>0.21822313477422706</v>
      </c>
      <c r="W966" s="1">
        <f>SUMPRODUCT('Logistic Regression'!B$2:T$2,TestSet!A966:S966)+'Logistic Regression'!U$2</f>
        <v>-2.4174135397273844</v>
      </c>
      <c r="X966" s="70">
        <f t="shared" si="15"/>
        <v>8.1854428914584748E-2</v>
      </c>
    </row>
    <row r="967" spans="1:24">
      <c r="A967" s="13">
        <v>0</v>
      </c>
      <c r="B967" s="13">
        <v>0</v>
      </c>
      <c r="C967" s="13">
        <v>1</v>
      </c>
      <c r="D967" s="13">
        <v>0</v>
      </c>
      <c r="E967" s="13">
        <v>0</v>
      </c>
      <c r="F967" s="13">
        <v>0</v>
      </c>
      <c r="G967" s="13">
        <v>0</v>
      </c>
      <c r="H967" s="13">
        <v>0</v>
      </c>
      <c r="I967" s="13">
        <v>0</v>
      </c>
      <c r="J967" s="13">
        <v>0</v>
      </c>
      <c r="K967" s="13">
        <v>0</v>
      </c>
      <c r="L967" s="13">
        <v>0</v>
      </c>
      <c r="M967" s="13">
        <v>0</v>
      </c>
      <c r="N967" s="13">
        <v>0</v>
      </c>
      <c r="O967" s="13">
        <v>0</v>
      </c>
      <c r="P967" s="13">
        <v>0</v>
      </c>
      <c r="Q967" s="13">
        <v>0</v>
      </c>
      <c r="R967" s="13">
        <v>0</v>
      </c>
      <c r="S967" s="13">
        <v>0</v>
      </c>
      <c r="T967" s="13"/>
      <c r="U967" s="14">
        <v>0</v>
      </c>
      <c r="V967" s="27">
        <f>SUMPRODUCT('Linear Model'!B$2:T$2,TestSet!A967:S967)+'Linear Model'!U$2</f>
        <v>0.45629081108743985</v>
      </c>
      <c r="W967" s="1">
        <f>SUMPRODUCT('Logistic Regression'!B$2:T$2,TestSet!A967:S967)+'Logistic Regression'!U$2</f>
        <v>-0.39190899741383955</v>
      </c>
      <c r="X967" s="70">
        <f t="shared" si="15"/>
        <v>0.40325783303081747</v>
      </c>
    </row>
    <row r="968" spans="1:24">
      <c r="A968" s="13">
        <v>1</v>
      </c>
      <c r="B968" s="13">
        <v>0</v>
      </c>
      <c r="C968" s="13">
        <v>1</v>
      </c>
      <c r="D968" s="13">
        <v>0</v>
      </c>
      <c r="E968" s="13">
        <v>0</v>
      </c>
      <c r="F968" s="13">
        <v>1</v>
      </c>
      <c r="G968" s="13">
        <v>0</v>
      </c>
      <c r="H968" s="13">
        <v>0</v>
      </c>
      <c r="I968" s="13">
        <v>0</v>
      </c>
      <c r="J968" s="13">
        <v>0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0</v>
      </c>
      <c r="Q968" s="13">
        <v>0</v>
      </c>
      <c r="R968" s="13">
        <v>0</v>
      </c>
      <c r="S968" s="13">
        <v>0</v>
      </c>
      <c r="T968" s="13"/>
      <c r="U968" s="14">
        <v>0</v>
      </c>
      <c r="V968" s="27">
        <f>SUMPRODUCT('Linear Model'!B$2:T$2,TestSet!A968:S968)+'Linear Model'!U$2</f>
        <v>8.3898715775800714E-2</v>
      </c>
      <c r="W968" s="1">
        <f>SUMPRODUCT('Logistic Regression'!B$2:T$2,TestSet!A968:S968)+'Logistic Regression'!U$2</f>
        <v>-3.2621734247143452</v>
      </c>
      <c r="X968" s="70">
        <f t="shared" si="15"/>
        <v>3.6891907795608338E-2</v>
      </c>
    </row>
    <row r="969" spans="1:24">
      <c r="A969" s="13">
        <v>1</v>
      </c>
      <c r="B969" s="13">
        <v>0</v>
      </c>
      <c r="C969" s="13">
        <v>0</v>
      </c>
      <c r="D969" s="13">
        <v>1</v>
      </c>
      <c r="E969" s="13">
        <v>0</v>
      </c>
      <c r="F969" s="13">
        <v>0</v>
      </c>
      <c r="G969" s="13">
        <v>1</v>
      </c>
      <c r="H969" s="13">
        <v>0</v>
      </c>
      <c r="I969" s="13">
        <v>0</v>
      </c>
      <c r="J969" s="13">
        <v>0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0</v>
      </c>
      <c r="Q969" s="13">
        <v>0</v>
      </c>
      <c r="R969" s="13">
        <v>0</v>
      </c>
      <c r="S969" s="13">
        <v>0</v>
      </c>
      <c r="T969" s="13"/>
      <c r="U969" s="14">
        <v>0</v>
      </c>
      <c r="V969" s="27">
        <f>SUMPRODUCT('Linear Model'!B$2:T$2,TestSet!A969:S969)+'Linear Model'!U$2</f>
        <v>0.13454554228208027</v>
      </c>
      <c r="W969" s="1">
        <f>SUMPRODUCT('Logistic Regression'!B$2:T$2,TestSet!A969:S969)+'Logistic Regression'!U$2</f>
        <v>-2.8212867796967367</v>
      </c>
      <c r="X969" s="70">
        <f t="shared" si="15"/>
        <v>5.6184659310777332E-2</v>
      </c>
    </row>
    <row r="970" spans="1:24">
      <c r="A970" s="13">
        <v>0</v>
      </c>
      <c r="B970" s="13">
        <v>1</v>
      </c>
      <c r="C970" s="13">
        <v>1</v>
      </c>
      <c r="D970" s="13">
        <v>0</v>
      </c>
      <c r="E970" s="13">
        <v>0</v>
      </c>
      <c r="F970" s="13">
        <v>1</v>
      </c>
      <c r="G970" s="13">
        <v>0</v>
      </c>
      <c r="H970" s="13">
        <v>0</v>
      </c>
      <c r="I970" s="13">
        <v>0</v>
      </c>
      <c r="J970" s="13">
        <v>0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0</v>
      </c>
      <c r="S970" s="13">
        <v>0</v>
      </c>
      <c r="T970" s="13"/>
      <c r="U970" s="14">
        <v>0</v>
      </c>
      <c r="V970" s="27">
        <f>SUMPRODUCT('Linear Model'!B$2:T$2,TestSet!A970:S970)+'Linear Model'!U$2</f>
        <v>0.15538790723637042</v>
      </c>
      <c r="W970" s="1">
        <f>SUMPRODUCT('Logistic Regression'!B$2:T$2,TestSet!A970:S970)+'Logistic Regression'!U$2</f>
        <v>-2.8095041674844694</v>
      </c>
      <c r="X970" s="70">
        <f t="shared" si="15"/>
        <v>5.6812744184282858E-2</v>
      </c>
    </row>
    <row r="971" spans="1:24">
      <c r="A971" s="13">
        <v>0</v>
      </c>
      <c r="B971" s="13">
        <v>1</v>
      </c>
      <c r="C971" s="13">
        <v>1</v>
      </c>
      <c r="D971" s="13">
        <v>0</v>
      </c>
      <c r="E971" s="13">
        <v>0</v>
      </c>
      <c r="F971" s="13">
        <v>0</v>
      </c>
      <c r="G971" s="13">
        <v>0</v>
      </c>
      <c r="H971" s="13">
        <v>0</v>
      </c>
      <c r="I971" s="13">
        <v>0</v>
      </c>
      <c r="J971" s="13">
        <v>0</v>
      </c>
      <c r="K971" s="13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3">
        <v>1</v>
      </c>
      <c r="R971" s="13">
        <v>0</v>
      </c>
      <c r="S971" s="13">
        <v>0</v>
      </c>
      <c r="T971" s="13"/>
      <c r="U971" s="14">
        <v>0</v>
      </c>
      <c r="V971" s="27">
        <f>SUMPRODUCT('Linear Model'!B$2:T$2,TestSet!A971:S971)+'Linear Model'!U$2</f>
        <v>0.61725211443754224</v>
      </c>
      <c r="W971" s="1">
        <f>SUMPRODUCT('Logistic Regression'!B$2:T$2,TestSet!A971:S971)+'Logistic Regression'!U$2</f>
        <v>0.86762602632085062</v>
      </c>
      <c r="X971" s="70">
        <f t="shared" si="15"/>
        <v>0.70425148346987587</v>
      </c>
    </row>
    <row r="972" spans="1:24">
      <c r="A972" s="13">
        <v>0</v>
      </c>
      <c r="B972" s="13">
        <v>1</v>
      </c>
      <c r="C972" s="13">
        <v>0</v>
      </c>
      <c r="D972" s="13">
        <v>0</v>
      </c>
      <c r="E972" s="13">
        <v>0</v>
      </c>
      <c r="F972" s="13">
        <v>0</v>
      </c>
      <c r="G972" s="13">
        <v>1</v>
      </c>
      <c r="H972" s="13">
        <v>0</v>
      </c>
      <c r="I972" s="13">
        <v>0</v>
      </c>
      <c r="J972" s="13">
        <v>0</v>
      </c>
      <c r="K972" s="13">
        <v>0</v>
      </c>
      <c r="L972" s="13">
        <v>0</v>
      </c>
      <c r="M972" s="13">
        <v>0</v>
      </c>
      <c r="N972" s="13">
        <v>0</v>
      </c>
      <c r="O972" s="13">
        <v>1</v>
      </c>
      <c r="P972" s="13">
        <v>0</v>
      </c>
      <c r="Q972" s="13">
        <v>0</v>
      </c>
      <c r="R972" s="13">
        <v>0</v>
      </c>
      <c r="S972" s="13">
        <v>0</v>
      </c>
      <c r="T972" s="13"/>
      <c r="U972" s="14">
        <v>0</v>
      </c>
      <c r="V972" s="27">
        <f>SUMPRODUCT('Linear Model'!B$2:T$2,TestSet!A972:S972)+'Linear Model'!U$2</f>
        <v>6.0259248478470306E-2</v>
      </c>
      <c r="W972" s="1">
        <f>SUMPRODUCT('Logistic Regression'!B$2:T$2,TestSet!A972:S972)+'Logistic Regression'!U$2</f>
        <v>-3.839133981565686</v>
      </c>
      <c r="X972" s="70">
        <f t="shared" si="15"/>
        <v>2.1059193196601801E-2</v>
      </c>
    </row>
    <row r="973" spans="1:24">
      <c r="A973" s="13">
        <v>1</v>
      </c>
      <c r="B973" s="13">
        <v>0</v>
      </c>
      <c r="C973" s="13">
        <v>0</v>
      </c>
      <c r="D973" s="13">
        <v>1</v>
      </c>
      <c r="E973" s="13">
        <v>0</v>
      </c>
      <c r="F973" s="13">
        <v>0</v>
      </c>
      <c r="G973" s="13">
        <v>0</v>
      </c>
      <c r="H973" s="13">
        <v>0</v>
      </c>
      <c r="I973" s="13">
        <v>0</v>
      </c>
      <c r="J973" s="13">
        <v>0</v>
      </c>
      <c r="K973" s="13">
        <v>0</v>
      </c>
      <c r="L973" s="13">
        <v>0</v>
      </c>
      <c r="M973" s="13">
        <v>0</v>
      </c>
      <c r="N973" s="13">
        <v>0</v>
      </c>
      <c r="O973" s="13">
        <v>1</v>
      </c>
      <c r="P973" s="13">
        <v>0</v>
      </c>
      <c r="Q973" s="13">
        <v>0</v>
      </c>
      <c r="R973" s="13">
        <v>0</v>
      </c>
      <c r="S973" s="13">
        <v>0</v>
      </c>
      <c r="T973" s="13"/>
      <c r="U973" s="14">
        <v>0</v>
      </c>
      <c r="V973" s="27">
        <f>SUMPRODUCT('Linear Model'!B$2:T$2,TestSet!A973:S973)+'Linear Model'!U$2</f>
        <v>0.21354009547521391</v>
      </c>
      <c r="W973" s="1">
        <f>SUMPRODUCT('Logistic Regression'!B$2:T$2,TestSet!A973:S973)+'Logistic Regression'!U$2</f>
        <v>-2.2410967343883827</v>
      </c>
      <c r="X973" s="70">
        <f t="shared" si="15"/>
        <v>9.6120213984638159E-2</v>
      </c>
    </row>
    <row r="974" spans="1:24">
      <c r="A974" s="13">
        <v>0</v>
      </c>
      <c r="B974" s="13">
        <v>1</v>
      </c>
      <c r="C974" s="13">
        <v>0</v>
      </c>
      <c r="D974" s="13">
        <v>0</v>
      </c>
      <c r="E974" s="13">
        <v>0</v>
      </c>
      <c r="F974" s="13">
        <v>1</v>
      </c>
      <c r="G974" s="13">
        <v>0</v>
      </c>
      <c r="H974" s="13">
        <v>0</v>
      </c>
      <c r="I974" s="13">
        <v>0</v>
      </c>
      <c r="J974" s="13">
        <v>0</v>
      </c>
      <c r="K974" s="13">
        <v>0</v>
      </c>
      <c r="L974" s="13">
        <v>0</v>
      </c>
      <c r="M974" s="13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0</v>
      </c>
      <c r="S974" s="13">
        <v>0</v>
      </c>
      <c r="T974" s="13"/>
      <c r="U974" s="14">
        <v>0</v>
      </c>
      <c r="V974" s="27">
        <f>SUMPRODUCT('Linear Model'!B$2:T$2,TestSet!A974:S974)+'Linear Model'!U$2</f>
        <v>0.18331861031313856</v>
      </c>
      <c r="W974" s="1">
        <f>SUMPRODUCT('Logistic Regression'!B$2:T$2,TestSet!A974:S974)+'Logistic Regression'!U$2</f>
        <v>-2.6591762163874315</v>
      </c>
      <c r="X974" s="70">
        <f t="shared" si="15"/>
        <v>6.5425685782085713E-2</v>
      </c>
    </row>
    <row r="975" spans="1:24">
      <c r="A975" s="13">
        <v>0</v>
      </c>
      <c r="B975" s="13">
        <v>0</v>
      </c>
      <c r="C975" s="13">
        <v>0</v>
      </c>
      <c r="D975" s="13">
        <v>0</v>
      </c>
      <c r="E975" s="13">
        <v>0</v>
      </c>
      <c r="F975" s="13">
        <v>1</v>
      </c>
      <c r="G975" s="13">
        <v>0</v>
      </c>
      <c r="H975" s="13">
        <v>0</v>
      </c>
      <c r="I975" s="13">
        <v>0</v>
      </c>
      <c r="J975" s="13">
        <v>0</v>
      </c>
      <c r="K975" s="13">
        <v>0</v>
      </c>
      <c r="L975" s="13">
        <v>0</v>
      </c>
      <c r="M975" s="13">
        <v>0</v>
      </c>
      <c r="N975" s="13">
        <v>0</v>
      </c>
      <c r="O975" s="13">
        <v>0</v>
      </c>
      <c r="P975" s="13">
        <v>0</v>
      </c>
      <c r="Q975" s="13">
        <v>0</v>
      </c>
      <c r="R975" s="13">
        <v>0</v>
      </c>
      <c r="S975" s="13">
        <v>0</v>
      </c>
      <c r="T975" s="13"/>
      <c r="U975" s="14">
        <v>0</v>
      </c>
      <c r="V975" s="27">
        <f>SUMPRODUCT('Linear Model'!B$2:T$2,TestSet!A975:S975)+'Linear Model'!U$2</f>
        <v>0.21014007656558431</v>
      </c>
      <c r="W975" s="1">
        <f>SUMPRODUCT('Logistic Regression'!B$2:T$2,TestSet!A975:S975)+'Logistic Regression'!U$2</f>
        <v>-2.5324423204572826</v>
      </c>
      <c r="X975" s="70">
        <f t="shared" si="15"/>
        <v>7.3614917155960913E-2</v>
      </c>
    </row>
    <row r="976" spans="1:24">
      <c r="A976" s="13">
        <v>0</v>
      </c>
      <c r="B976" s="13">
        <v>1</v>
      </c>
      <c r="C976" s="13">
        <v>1</v>
      </c>
      <c r="D976" s="13">
        <v>0</v>
      </c>
      <c r="E976" s="13">
        <v>0</v>
      </c>
      <c r="F976" s="13">
        <v>0</v>
      </c>
      <c r="G976" s="13">
        <v>0</v>
      </c>
      <c r="H976" s="13">
        <v>0</v>
      </c>
      <c r="I976" s="13">
        <v>0</v>
      </c>
      <c r="J976" s="13">
        <v>0</v>
      </c>
      <c r="K976" s="13">
        <v>0</v>
      </c>
      <c r="L976" s="13">
        <v>0</v>
      </c>
      <c r="M976" s="13">
        <v>0</v>
      </c>
      <c r="N976" s="13">
        <v>0</v>
      </c>
      <c r="O976" s="13">
        <v>0</v>
      </c>
      <c r="P976" s="13">
        <v>0</v>
      </c>
      <c r="Q976" s="13">
        <v>0</v>
      </c>
      <c r="R976" s="13">
        <v>0</v>
      </c>
      <c r="S976" s="13">
        <v>0</v>
      </c>
      <c r="T976" s="13"/>
      <c r="U976" s="14">
        <v>0</v>
      </c>
      <c r="V976" s="27">
        <f>SUMPRODUCT('Linear Model'!B$2:T$2,TestSet!A976:S976)+'Linear Model'!U$2</f>
        <v>0.4294693448349941</v>
      </c>
      <c r="W976" s="1">
        <f>SUMPRODUCT('Logistic Regression'!B$2:T$2,TestSet!A976:S976)+'Logistic Regression'!U$2</f>
        <v>-0.5186428933439885</v>
      </c>
      <c r="X976" s="70">
        <f t="shared" si="15"/>
        <v>0.37316962533031278</v>
      </c>
    </row>
    <row r="977" spans="1:24">
      <c r="A977" s="13">
        <v>0</v>
      </c>
      <c r="B977" s="13">
        <v>0</v>
      </c>
      <c r="C977" s="13">
        <v>1</v>
      </c>
      <c r="D977" s="13">
        <v>0</v>
      </c>
      <c r="E977" s="13">
        <v>0</v>
      </c>
      <c r="F977" s="13">
        <v>0</v>
      </c>
      <c r="G977" s="13">
        <v>0</v>
      </c>
      <c r="H977" s="13">
        <v>0</v>
      </c>
      <c r="I977" s="13">
        <v>0</v>
      </c>
      <c r="J977" s="13">
        <v>0</v>
      </c>
      <c r="K977" s="13">
        <v>0</v>
      </c>
      <c r="L977" s="13">
        <v>0</v>
      </c>
      <c r="M977" s="13">
        <v>0</v>
      </c>
      <c r="N977" s="13">
        <v>0</v>
      </c>
      <c r="O977" s="13">
        <v>0</v>
      </c>
      <c r="P977" s="13">
        <v>0</v>
      </c>
      <c r="Q977" s="13">
        <v>1</v>
      </c>
      <c r="R977" s="13">
        <v>1</v>
      </c>
      <c r="S977" s="13">
        <v>0</v>
      </c>
      <c r="T977" s="13"/>
      <c r="U977" s="14">
        <v>0</v>
      </c>
      <c r="V977" s="27">
        <f>SUMPRODUCT('Linear Model'!B$2:T$2,TestSet!A977:S977)+'Linear Model'!U$2</f>
        <v>0.43661416137613862</v>
      </c>
      <c r="W977" s="1">
        <f>SUMPRODUCT('Logistic Regression'!B$2:T$2,TestSet!A977:S977)+'Logistic Regression'!U$2</f>
        <v>-0.5685498777472453</v>
      </c>
      <c r="X977" s="70">
        <f t="shared" si="15"/>
        <v>0.36157150027905194</v>
      </c>
    </row>
    <row r="978" spans="1:24">
      <c r="A978" s="13">
        <v>1</v>
      </c>
      <c r="B978" s="13">
        <v>0</v>
      </c>
      <c r="C978" s="13">
        <v>0</v>
      </c>
      <c r="D978" s="13">
        <v>1</v>
      </c>
      <c r="E978" s="13">
        <v>0</v>
      </c>
      <c r="F978" s="13">
        <v>0</v>
      </c>
      <c r="G978" s="13">
        <v>0</v>
      </c>
      <c r="H978" s="13">
        <v>0</v>
      </c>
      <c r="I978" s="13">
        <v>0</v>
      </c>
      <c r="J978" s="13">
        <v>0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3">
        <v>0</v>
      </c>
      <c r="Q978" s="13">
        <v>0</v>
      </c>
      <c r="R978" s="13">
        <v>0</v>
      </c>
      <c r="S978" s="13">
        <v>0</v>
      </c>
      <c r="T978" s="13"/>
      <c r="U978" s="14">
        <v>0</v>
      </c>
      <c r="V978" s="27">
        <f>SUMPRODUCT('Linear Model'!B$2:T$2,TestSet!A978:S978)+'Linear Model'!U$2</f>
        <v>0.37261321859529306</v>
      </c>
      <c r="W978" s="1">
        <f>SUMPRODUCT('Logistic Regression'!B$2:T$2,TestSet!A978:S978)+'Logistic Regression'!U$2</f>
        <v>-0.79578223738319198</v>
      </c>
      <c r="X978" s="70">
        <f t="shared" si="15"/>
        <v>0.31092846135341967</v>
      </c>
    </row>
    <row r="979" spans="1:24">
      <c r="A979" s="13">
        <v>0</v>
      </c>
      <c r="B979" s="13">
        <v>0</v>
      </c>
      <c r="C979" s="13">
        <v>1</v>
      </c>
      <c r="D979" s="13">
        <v>0</v>
      </c>
      <c r="E979" s="13">
        <v>0</v>
      </c>
      <c r="F979" s="13">
        <v>0</v>
      </c>
      <c r="G979" s="13">
        <v>0</v>
      </c>
      <c r="H979" s="13">
        <v>0</v>
      </c>
      <c r="I979" s="13">
        <v>0</v>
      </c>
      <c r="J979" s="13">
        <v>0</v>
      </c>
      <c r="K979" s="13">
        <v>0</v>
      </c>
      <c r="L979" s="13">
        <v>0</v>
      </c>
      <c r="M979" s="13">
        <v>0</v>
      </c>
      <c r="N979" s="13">
        <v>0</v>
      </c>
      <c r="O979" s="13">
        <v>0</v>
      </c>
      <c r="P979" s="13">
        <v>0</v>
      </c>
      <c r="Q979" s="13">
        <v>0</v>
      </c>
      <c r="R979" s="13">
        <v>1</v>
      </c>
      <c r="S979" s="13">
        <v>0</v>
      </c>
      <c r="T979" s="13"/>
      <c r="U979" s="14">
        <v>0</v>
      </c>
      <c r="V979" s="27">
        <f>SUMPRODUCT('Linear Model'!B$2:T$2,TestSet!A979:S979)+'Linear Model'!U$2</f>
        <v>0.24883139177359048</v>
      </c>
      <c r="W979" s="1">
        <f>SUMPRODUCT('Logistic Regression'!B$2:T$2,TestSet!A979:S979)+'Logistic Regression'!U$2</f>
        <v>-1.9548187974120843</v>
      </c>
      <c r="X979" s="70">
        <f t="shared" si="15"/>
        <v>0.124028867313573</v>
      </c>
    </row>
    <row r="980" spans="1:24">
      <c r="A980" s="13">
        <v>1</v>
      </c>
      <c r="B980" s="13">
        <v>0</v>
      </c>
      <c r="C980" s="13">
        <v>0</v>
      </c>
      <c r="D980" s="13">
        <v>1</v>
      </c>
      <c r="E980" s="13">
        <v>0</v>
      </c>
      <c r="F980" s="13">
        <v>0</v>
      </c>
      <c r="G980" s="13">
        <v>0</v>
      </c>
      <c r="H980" s="13">
        <v>0</v>
      </c>
      <c r="I980" s="13">
        <v>0</v>
      </c>
      <c r="J980" s="13">
        <v>0</v>
      </c>
      <c r="K980" s="13">
        <v>0</v>
      </c>
      <c r="L980" s="13">
        <v>0</v>
      </c>
      <c r="M980" s="13">
        <v>0</v>
      </c>
      <c r="N980" s="13">
        <v>0</v>
      </c>
      <c r="O980" s="13">
        <v>0</v>
      </c>
      <c r="P980" s="13">
        <v>0</v>
      </c>
      <c r="Q980" s="13">
        <v>0</v>
      </c>
      <c r="R980" s="13">
        <v>1</v>
      </c>
      <c r="S980" s="13">
        <v>0</v>
      </c>
      <c r="T980" s="13"/>
      <c r="U980" s="14">
        <v>0</v>
      </c>
      <c r="V980" s="27">
        <f>SUMPRODUCT('Linear Model'!B$2:T$2,TestSet!A980:S980)+'Linear Model'!U$2</f>
        <v>0.16515379928144369</v>
      </c>
      <c r="W980" s="1">
        <f>SUMPRODUCT('Logistic Regression'!B$2:T$2,TestSet!A980:S980)+'Logistic Regression'!U$2</f>
        <v>-2.3586920373814366</v>
      </c>
      <c r="X980" s="70">
        <f t="shared" si="15"/>
        <v>8.6377358253093353E-2</v>
      </c>
    </row>
    <row r="981" spans="1:24">
      <c r="A981" s="13">
        <v>0</v>
      </c>
      <c r="B981" s="13">
        <v>1</v>
      </c>
      <c r="C981" s="13">
        <v>1</v>
      </c>
      <c r="D981" s="13">
        <v>0</v>
      </c>
      <c r="E981" s="13">
        <v>0</v>
      </c>
      <c r="F981" s="13">
        <v>0</v>
      </c>
      <c r="G981" s="13">
        <v>0</v>
      </c>
      <c r="H981" s="13">
        <v>0</v>
      </c>
      <c r="I981" s="13">
        <v>0</v>
      </c>
      <c r="J981" s="13">
        <v>0</v>
      </c>
      <c r="K981" s="13">
        <v>0</v>
      </c>
      <c r="L981" s="13">
        <v>0</v>
      </c>
      <c r="M981" s="13">
        <v>0</v>
      </c>
      <c r="N981" s="13">
        <v>0</v>
      </c>
      <c r="O981" s="13">
        <v>1</v>
      </c>
      <c r="P981" s="13">
        <v>0</v>
      </c>
      <c r="Q981" s="13">
        <v>0</v>
      </c>
      <c r="R981" s="13">
        <v>0</v>
      </c>
      <c r="S981" s="13">
        <v>0</v>
      </c>
      <c r="T981" s="13"/>
      <c r="U981" s="14">
        <v>0</v>
      </c>
      <c r="V981" s="27">
        <f>SUMPRODUCT('Linear Model'!B$2:T$2,TestSet!A981:S981)+'Linear Model'!U$2</f>
        <v>0.27039622171491495</v>
      </c>
      <c r="W981" s="1">
        <f>SUMPRODUCT('Logistic Regression'!B$2:T$2,TestSet!A981:S981)+'Logistic Regression'!U$2</f>
        <v>-1.9639573903491789</v>
      </c>
      <c r="X981" s="70">
        <f t="shared" si="15"/>
        <v>0.12303940494698924</v>
      </c>
    </row>
    <row r="982" spans="1:24">
      <c r="A982" s="13">
        <v>0</v>
      </c>
      <c r="B982" s="13">
        <v>0</v>
      </c>
      <c r="C982" s="13">
        <v>1</v>
      </c>
      <c r="D982" s="13">
        <v>0</v>
      </c>
      <c r="E982" s="13">
        <v>0</v>
      </c>
      <c r="F982" s="13">
        <v>1</v>
      </c>
      <c r="G982" s="13">
        <v>0</v>
      </c>
      <c r="H982" s="13">
        <v>0</v>
      </c>
      <c r="I982" s="13">
        <v>0</v>
      </c>
      <c r="J982" s="13">
        <v>0</v>
      </c>
      <c r="K982" s="13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0</v>
      </c>
      <c r="Q982" s="13">
        <v>1</v>
      </c>
      <c r="R982" s="13">
        <v>1</v>
      </c>
      <c r="S982" s="13">
        <v>0</v>
      </c>
      <c r="T982" s="13"/>
      <c r="U982" s="14">
        <v>0</v>
      </c>
      <c r="V982" s="27">
        <f>SUMPRODUCT('Linear Model'!B$2:T$2,TestSet!A982:S982)+'Linear Model'!U$2</f>
        <v>0.16253272377751493</v>
      </c>
      <c r="W982" s="1">
        <f>SUMPRODUCT('Logistic Regression'!B$2:T$2,TestSet!A982:S982)+'Logistic Regression'!U$2</f>
        <v>-2.8594111518877265</v>
      </c>
      <c r="X982" s="70">
        <f t="shared" si="15"/>
        <v>5.4196876662910731E-2</v>
      </c>
    </row>
    <row r="983" spans="1:24">
      <c r="A983" s="13">
        <v>1</v>
      </c>
      <c r="B983" s="13">
        <v>0</v>
      </c>
      <c r="C983" s="13">
        <v>0</v>
      </c>
      <c r="D983" s="13">
        <v>0</v>
      </c>
      <c r="E983" s="13">
        <v>0</v>
      </c>
      <c r="F983" s="13">
        <v>0</v>
      </c>
      <c r="G983" s="13">
        <v>1</v>
      </c>
      <c r="H983" s="13">
        <v>0</v>
      </c>
      <c r="I983" s="13">
        <v>0</v>
      </c>
      <c r="J983" s="13">
        <v>0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  <c r="T983" s="13"/>
      <c r="U983" s="14">
        <v>0</v>
      </c>
      <c r="V983" s="27">
        <f>SUMPRODUCT('Linear Model'!B$2:T$2,TestSet!A983:S983)+'Linear Model'!U$2</f>
        <v>0.1478431801379797</v>
      </c>
      <c r="W983" s="1">
        <f>SUMPRODUCT('Logistic Regression'!B$2:T$2,TestSet!A983:S983)+'Logistic Regression'!U$2</f>
        <v>-2.8464887417903713</v>
      </c>
      <c r="X983" s="70">
        <f t="shared" si="15"/>
        <v>5.486310267299753E-2</v>
      </c>
    </row>
    <row r="984" spans="1:24">
      <c r="A984" s="13">
        <v>1</v>
      </c>
      <c r="B984" s="13">
        <v>0</v>
      </c>
      <c r="C984" s="13">
        <v>0</v>
      </c>
      <c r="D984" s="13">
        <v>0</v>
      </c>
      <c r="E984" s="13">
        <v>0</v>
      </c>
      <c r="F984" s="13">
        <v>0</v>
      </c>
      <c r="G984" s="13">
        <v>0</v>
      </c>
      <c r="H984" s="13">
        <v>0</v>
      </c>
      <c r="I984" s="13">
        <v>0</v>
      </c>
      <c r="J984" s="13">
        <v>0</v>
      </c>
      <c r="K984" s="13">
        <v>0</v>
      </c>
      <c r="L984" s="13">
        <v>0</v>
      </c>
      <c r="M984" s="13">
        <v>0</v>
      </c>
      <c r="N984" s="13">
        <v>1</v>
      </c>
      <c r="O984" s="13">
        <v>1</v>
      </c>
      <c r="P984" s="13">
        <v>0</v>
      </c>
      <c r="Q984" s="13">
        <v>0</v>
      </c>
      <c r="R984" s="13">
        <v>1</v>
      </c>
      <c r="S984" s="13">
        <v>0</v>
      </c>
      <c r="T984" s="13"/>
      <c r="U984" s="14">
        <v>0</v>
      </c>
      <c r="V984" s="27">
        <f>SUMPRODUCT('Linear Model'!B$2:T$2,TestSet!A984:S984)+'Linear Model'!U$2</f>
        <v>0.17991152207298422</v>
      </c>
      <c r="W984" s="1">
        <f>SUMPRODUCT('Logistic Regression'!B$2:T$2,TestSet!A984:S984)+'Logistic Regression'!U$2</f>
        <v>-2.5172212817019513</v>
      </c>
      <c r="X984" s="70">
        <f t="shared" si="15"/>
        <v>7.4659687895112917E-2</v>
      </c>
    </row>
    <row r="985" spans="1:24">
      <c r="A985" s="13">
        <v>0</v>
      </c>
      <c r="B985" s="13">
        <v>0</v>
      </c>
      <c r="C985" s="13">
        <v>0</v>
      </c>
      <c r="D985" s="13">
        <v>1</v>
      </c>
      <c r="E985" s="13">
        <v>0</v>
      </c>
      <c r="F985" s="13">
        <v>0</v>
      </c>
      <c r="G985" s="13">
        <v>0</v>
      </c>
      <c r="H985" s="13">
        <v>0</v>
      </c>
      <c r="I985" s="13">
        <v>0</v>
      </c>
      <c r="J985" s="13">
        <v>0</v>
      </c>
      <c r="K985" s="13">
        <v>0</v>
      </c>
      <c r="L985" s="13">
        <v>0</v>
      </c>
      <c r="M985" s="13">
        <v>0</v>
      </c>
      <c r="N985" s="13">
        <v>0</v>
      </c>
      <c r="O985" s="13">
        <v>1</v>
      </c>
      <c r="P985" s="13">
        <v>0</v>
      </c>
      <c r="Q985" s="13">
        <v>0</v>
      </c>
      <c r="R985" s="13">
        <v>0</v>
      </c>
      <c r="S985" s="13">
        <v>0</v>
      </c>
      <c r="T985" s="13"/>
      <c r="U985" s="14">
        <v>0</v>
      </c>
      <c r="V985" s="27">
        <f>SUMPRODUCT('Linear Model'!B$2:T$2,TestSet!A985:S985)+'Linear Model'!U$2</f>
        <v>0.31185075318822941</v>
      </c>
      <c r="W985" s="1">
        <f>SUMPRODUCT('Logistic Regression'!B$2:T$2,TestSet!A985:S985)+'Logistic Regression'!U$2</f>
        <v>-1.6616935812283578</v>
      </c>
      <c r="X985" s="70">
        <f t="shared" si="15"/>
        <v>0.15953478479386796</v>
      </c>
    </row>
    <row r="986" spans="1:24">
      <c r="A986" s="13">
        <v>0</v>
      </c>
      <c r="B986" s="13">
        <v>1</v>
      </c>
      <c r="C986" s="13">
        <v>1</v>
      </c>
      <c r="D986" s="13">
        <v>0</v>
      </c>
      <c r="E986" s="13">
        <v>0</v>
      </c>
      <c r="F986" s="13">
        <v>0</v>
      </c>
      <c r="G986" s="13">
        <v>0</v>
      </c>
      <c r="H986" s="13">
        <v>0</v>
      </c>
      <c r="I986" s="13">
        <v>0</v>
      </c>
      <c r="J986" s="13">
        <v>0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13">
        <v>0</v>
      </c>
      <c r="T986" s="13"/>
      <c r="U986" s="14">
        <v>0</v>
      </c>
      <c r="V986" s="27">
        <f>SUMPRODUCT('Linear Model'!B$2:T$2,TestSet!A986:S986)+'Linear Model'!U$2</f>
        <v>0.4294693448349941</v>
      </c>
      <c r="W986" s="1">
        <f>SUMPRODUCT('Logistic Regression'!B$2:T$2,TestSet!A986:S986)+'Logistic Regression'!U$2</f>
        <v>-0.5186428933439885</v>
      </c>
      <c r="X986" s="70">
        <f t="shared" si="15"/>
        <v>0.37316962533031278</v>
      </c>
    </row>
    <row r="987" spans="1:24">
      <c r="A987" s="13">
        <v>1</v>
      </c>
      <c r="B987" s="13">
        <v>0</v>
      </c>
      <c r="C987" s="13">
        <v>1</v>
      </c>
      <c r="D987" s="13">
        <v>0</v>
      </c>
      <c r="E987" s="13">
        <v>0</v>
      </c>
      <c r="F987" s="13">
        <v>0</v>
      </c>
      <c r="G987" s="13">
        <v>0</v>
      </c>
      <c r="H987" s="13">
        <v>0</v>
      </c>
      <c r="I987" s="13">
        <v>0</v>
      </c>
      <c r="J987" s="13">
        <v>0</v>
      </c>
      <c r="K987" s="13">
        <v>0</v>
      </c>
      <c r="L987" s="13">
        <v>0</v>
      </c>
      <c r="M987" s="13">
        <v>0</v>
      </c>
      <c r="N987" s="13">
        <v>1</v>
      </c>
      <c r="O987" s="13">
        <v>0</v>
      </c>
      <c r="P987" s="13">
        <v>0</v>
      </c>
      <c r="Q987" s="13">
        <v>0</v>
      </c>
      <c r="R987" s="13">
        <v>0</v>
      </c>
      <c r="S987" s="13">
        <v>0</v>
      </c>
      <c r="T987" s="13"/>
      <c r="U987" s="14">
        <v>0</v>
      </c>
      <c r="V987" s="27">
        <f>SUMPRODUCT('Linear Model'!B$2:T$2,TestSet!A987:S987)+'Linear Model'!U$2</f>
        <v>0.51851336143014459</v>
      </c>
      <c r="W987" s="1">
        <f>SUMPRODUCT('Logistic Regression'!B$2:T$2,TestSet!A987:S987)+'Logistic Regression'!U$2</f>
        <v>0.34067506420444621</v>
      </c>
      <c r="X987" s="70">
        <f t="shared" si="15"/>
        <v>0.58435449477622825</v>
      </c>
    </row>
    <row r="988" spans="1:24">
      <c r="A988" s="13">
        <v>0</v>
      </c>
      <c r="B988" s="13">
        <v>1</v>
      </c>
      <c r="C988" s="13">
        <v>1</v>
      </c>
      <c r="D988" s="13">
        <v>0</v>
      </c>
      <c r="E988" s="13">
        <v>0</v>
      </c>
      <c r="F988" s="13">
        <v>1</v>
      </c>
      <c r="G988" s="13">
        <v>0</v>
      </c>
      <c r="H988" s="13">
        <v>0</v>
      </c>
      <c r="I988" s="13">
        <v>0</v>
      </c>
      <c r="J988" s="13">
        <v>0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1</v>
      </c>
      <c r="S988" s="13">
        <v>0</v>
      </c>
      <c r="T988" s="13"/>
      <c r="U988" s="14">
        <v>0</v>
      </c>
      <c r="V988" s="27">
        <f>SUMPRODUCT('Linear Model'!B$2:T$2,TestSet!A988:S988)+'Linear Model'!U$2</f>
        <v>-5.2071512077478954E-2</v>
      </c>
      <c r="W988" s="1">
        <f>SUMPRODUCT('Logistic Regression'!B$2:T$2,TestSet!A988:S988)+'Logistic Regression'!U$2</f>
        <v>-4.3724139674827152</v>
      </c>
      <c r="X988" s="70">
        <f t="shared" si="15"/>
        <v>1.2463439909777559E-2</v>
      </c>
    </row>
    <row r="989" spans="1:24">
      <c r="A989" s="13">
        <v>0</v>
      </c>
      <c r="B989" s="13">
        <v>1</v>
      </c>
      <c r="C989" s="13">
        <v>0</v>
      </c>
      <c r="D989" s="13">
        <v>1</v>
      </c>
      <c r="E989" s="13">
        <v>0</v>
      </c>
      <c r="F989" s="13">
        <v>1</v>
      </c>
      <c r="G989" s="13">
        <v>0</v>
      </c>
      <c r="H989" s="13">
        <v>0</v>
      </c>
      <c r="I989" s="13">
        <v>0</v>
      </c>
      <c r="J989" s="13">
        <v>0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13">
        <v>0</v>
      </c>
      <c r="T989" s="13"/>
      <c r="U989" s="14">
        <v>0</v>
      </c>
      <c r="V989" s="27">
        <f>SUMPRODUCT('Linear Model'!B$2:T$2,TestSet!A989:S989)+'Linear Model'!U$2</f>
        <v>0.17002097245723913</v>
      </c>
      <c r="W989" s="1">
        <f>SUMPRODUCT('Logistic Regression'!B$2:T$2,TestSet!A989:S989)+'Logistic Regression'!U$2</f>
        <v>-2.6339742542937974</v>
      </c>
      <c r="X989" s="70">
        <f t="shared" si="15"/>
        <v>6.6983644422511271E-2</v>
      </c>
    </row>
    <row r="990" spans="1:24">
      <c r="A990" s="13">
        <v>0</v>
      </c>
      <c r="B990" s="13">
        <v>0</v>
      </c>
      <c r="C990" s="13">
        <v>1</v>
      </c>
      <c r="D990" s="13">
        <v>0</v>
      </c>
      <c r="E990" s="13">
        <v>0</v>
      </c>
      <c r="F990" s="13">
        <v>0</v>
      </c>
      <c r="G990" s="13">
        <v>0</v>
      </c>
      <c r="H990" s="13">
        <v>0</v>
      </c>
      <c r="I990" s="13">
        <v>0</v>
      </c>
      <c r="J990" s="13">
        <v>0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0</v>
      </c>
      <c r="Q990" s="13">
        <v>0</v>
      </c>
      <c r="R990" s="13">
        <v>0</v>
      </c>
      <c r="S990" s="13">
        <v>0</v>
      </c>
      <c r="T990" s="13"/>
      <c r="U990" s="14">
        <v>0</v>
      </c>
      <c r="V990" s="27">
        <f>SUMPRODUCT('Linear Model'!B$2:T$2,TestSet!A990:S990)+'Linear Model'!U$2</f>
        <v>0.45629081108743985</v>
      </c>
      <c r="W990" s="1">
        <f>SUMPRODUCT('Logistic Regression'!B$2:T$2,TestSet!A990:S990)+'Logistic Regression'!U$2</f>
        <v>-0.39190899741383955</v>
      </c>
      <c r="X990" s="70">
        <f t="shared" si="15"/>
        <v>0.40325783303081747</v>
      </c>
    </row>
    <row r="991" spans="1:24">
      <c r="A991" s="13">
        <v>1</v>
      </c>
      <c r="B991" s="13">
        <v>0</v>
      </c>
      <c r="C991" s="13">
        <v>1</v>
      </c>
      <c r="D991" s="13">
        <v>0</v>
      </c>
      <c r="E991" s="13">
        <v>0</v>
      </c>
      <c r="F991" s="13">
        <v>0</v>
      </c>
      <c r="G991" s="13">
        <v>1</v>
      </c>
      <c r="H991" s="13">
        <v>0</v>
      </c>
      <c r="I991" s="13">
        <v>0</v>
      </c>
      <c r="J991" s="13">
        <v>0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3">
        <v>0</v>
      </c>
      <c r="Q991" s="13">
        <v>0</v>
      </c>
      <c r="R991" s="13">
        <v>1</v>
      </c>
      <c r="S991" s="13">
        <v>0</v>
      </c>
      <c r="T991" s="13"/>
      <c r="U991" s="14">
        <v>0</v>
      </c>
      <c r="V991" s="27">
        <f>SUMPRODUCT('Linear Model'!B$2:T$2,TestSet!A991:S991)+'Linear Model'!U$2</f>
        <v>-8.7546942252637816E-2</v>
      </c>
      <c r="W991" s="1">
        <f>SUMPRODUCT('Logistic Regression'!B$2:T$2,TestSet!A991:S991)+'Logistic Regression'!U$2</f>
        <v>-4.5597264928856545</v>
      </c>
      <c r="X991" s="70">
        <f t="shared" si="15"/>
        <v>1.0356540407385083E-2</v>
      </c>
    </row>
    <row r="992" spans="1:24">
      <c r="A992" s="13">
        <v>0</v>
      </c>
      <c r="B992" s="13">
        <v>0</v>
      </c>
      <c r="C992" s="13">
        <v>0</v>
      </c>
      <c r="D992" s="13">
        <v>1</v>
      </c>
      <c r="E992" s="13">
        <v>0</v>
      </c>
      <c r="F992" s="13">
        <v>0</v>
      </c>
      <c r="G992" s="13">
        <v>1</v>
      </c>
      <c r="H992" s="13">
        <v>0</v>
      </c>
      <c r="I992" s="13">
        <v>0</v>
      </c>
      <c r="J992" s="13">
        <v>0</v>
      </c>
      <c r="K992" s="13">
        <v>0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3">
        <v>0</v>
      </c>
      <c r="R992" s="13">
        <v>0</v>
      </c>
      <c r="S992" s="13">
        <v>0</v>
      </c>
      <c r="T992" s="13"/>
      <c r="U992" s="14">
        <v>0</v>
      </c>
      <c r="V992" s="27">
        <f>SUMPRODUCT('Linear Model'!B$2:T$2,TestSet!A992:S992)+'Linear Model'!U$2</f>
        <v>0.23285619999509571</v>
      </c>
      <c r="W992" s="1">
        <f>SUMPRODUCT('Logistic Regression'!B$2:T$2,TestSet!A992:S992)+'Logistic Regression'!U$2</f>
        <v>-2.2418836265367124</v>
      </c>
      <c r="X992" s="70">
        <f t="shared" si="15"/>
        <v>9.6051869638724863E-2</v>
      </c>
    </row>
    <row r="993" spans="1:24">
      <c r="A993" s="13">
        <v>0</v>
      </c>
      <c r="B993" s="13">
        <v>0</v>
      </c>
      <c r="C993" s="13">
        <v>1</v>
      </c>
      <c r="D993" s="13">
        <v>0</v>
      </c>
      <c r="E993" s="13">
        <v>0</v>
      </c>
      <c r="F993" s="13">
        <v>1</v>
      </c>
      <c r="G993" s="13">
        <v>0</v>
      </c>
      <c r="H993" s="13">
        <v>0</v>
      </c>
      <c r="I993" s="13">
        <v>0</v>
      </c>
      <c r="J993" s="13">
        <v>0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1</v>
      </c>
      <c r="S993" s="13">
        <v>0</v>
      </c>
      <c r="T993" s="13"/>
      <c r="U993" s="14">
        <v>0</v>
      </c>
      <c r="V993" s="27">
        <f>SUMPRODUCT('Linear Model'!B$2:T$2,TestSet!A993:S993)+'Linear Model'!U$2</f>
        <v>-2.5250045825033207E-2</v>
      </c>
      <c r="W993" s="1">
        <f>SUMPRODUCT('Logistic Regression'!B$2:T$2,TestSet!A993:S993)+'Logistic Regression'!U$2</f>
        <v>-4.2456800715525658</v>
      </c>
      <c r="X993" s="70">
        <f t="shared" si="15"/>
        <v>1.4123652398619147E-2</v>
      </c>
    </row>
    <row r="994" spans="1:24">
      <c r="A994" s="13">
        <v>1</v>
      </c>
      <c r="B994" s="13">
        <v>0</v>
      </c>
      <c r="C994" s="13">
        <v>0</v>
      </c>
      <c r="D994" s="13">
        <v>0</v>
      </c>
      <c r="E994" s="13">
        <v>0</v>
      </c>
      <c r="F994" s="13">
        <v>1</v>
      </c>
      <c r="G994" s="13">
        <v>0</v>
      </c>
      <c r="H994" s="13">
        <v>0</v>
      </c>
      <c r="I994" s="13">
        <v>0</v>
      </c>
      <c r="J994" s="13">
        <v>0</v>
      </c>
      <c r="K994" s="13">
        <v>0</v>
      </c>
      <c r="L994" s="13">
        <v>0</v>
      </c>
      <c r="M994" s="13">
        <v>0</v>
      </c>
      <c r="N994" s="13">
        <v>0</v>
      </c>
      <c r="O994" s="13">
        <v>0</v>
      </c>
      <c r="P994" s="13">
        <v>0</v>
      </c>
      <c r="Q994" s="13">
        <v>0</v>
      </c>
      <c r="R994" s="13">
        <v>0</v>
      </c>
      <c r="S994" s="13">
        <v>0</v>
      </c>
      <c r="T994" s="13"/>
      <c r="U994" s="14">
        <v>0</v>
      </c>
      <c r="V994" s="27">
        <f>SUMPRODUCT('Linear Model'!B$2:T$2,TestSet!A994:S994)+'Linear Model'!U$2</f>
        <v>0.11182941885256886</v>
      </c>
      <c r="W994" s="1">
        <f>SUMPRODUCT('Logistic Regression'!B$2:T$2,TestSet!A994:S994)+'Logistic Regression'!U$2</f>
        <v>-3.1118454736173073</v>
      </c>
      <c r="X994" s="70">
        <f t="shared" si="15"/>
        <v>4.2621276619809009E-2</v>
      </c>
    </row>
    <row r="995" spans="1:24">
      <c r="A995" s="13">
        <v>1</v>
      </c>
      <c r="B995" s="13">
        <v>0</v>
      </c>
      <c r="C995" s="13">
        <v>0</v>
      </c>
      <c r="D995" s="13">
        <v>0</v>
      </c>
      <c r="E995" s="13">
        <v>0</v>
      </c>
      <c r="F995" s="13">
        <v>0</v>
      </c>
      <c r="G995" s="13">
        <v>0</v>
      </c>
      <c r="H995" s="13">
        <v>0</v>
      </c>
      <c r="I995" s="13">
        <v>0</v>
      </c>
      <c r="J995" s="13">
        <v>0</v>
      </c>
      <c r="K995" s="13">
        <v>0</v>
      </c>
      <c r="L995" s="13">
        <v>0</v>
      </c>
      <c r="M995" s="13">
        <v>0</v>
      </c>
      <c r="N995" s="13">
        <v>1</v>
      </c>
      <c r="O995" s="13">
        <v>0</v>
      </c>
      <c r="P995" s="13">
        <v>0</v>
      </c>
      <c r="Q995" s="13">
        <v>0</v>
      </c>
      <c r="R995" s="13">
        <v>0</v>
      </c>
      <c r="S995" s="13">
        <v>0</v>
      </c>
      <c r="T995" s="13"/>
      <c r="U995" s="14">
        <v>0</v>
      </c>
      <c r="V995" s="27">
        <f>SUMPRODUCT('Linear Model'!B$2:T$2,TestSet!A995:S995)+'Linear Model'!U$2</f>
        <v>0.54644406450691274</v>
      </c>
      <c r="W995" s="1">
        <f>SUMPRODUCT('Logistic Regression'!B$2:T$2,TestSet!A995:S995)+'Logistic Regression'!U$2</f>
        <v>0.4910030153014841</v>
      </c>
      <c r="X995" s="70">
        <f t="shared" si="15"/>
        <v>0.62034268863470421</v>
      </c>
    </row>
    <row r="996" spans="1:24">
      <c r="A996" s="13">
        <v>1</v>
      </c>
      <c r="B996" s="13">
        <v>0</v>
      </c>
      <c r="C996" s="13">
        <v>0</v>
      </c>
      <c r="D996" s="13">
        <v>1</v>
      </c>
      <c r="E996" s="13">
        <v>0</v>
      </c>
      <c r="F996" s="13">
        <v>0</v>
      </c>
      <c r="G996" s="13">
        <v>0</v>
      </c>
      <c r="H996" s="13">
        <v>0</v>
      </c>
      <c r="I996" s="13">
        <v>0</v>
      </c>
      <c r="J996" s="13">
        <v>0</v>
      </c>
      <c r="K996" s="13">
        <v>1</v>
      </c>
      <c r="L996" s="13">
        <v>0</v>
      </c>
      <c r="M996" s="13">
        <v>0</v>
      </c>
      <c r="N996" s="13">
        <v>0</v>
      </c>
      <c r="O996" s="13">
        <v>0</v>
      </c>
      <c r="P996" s="13">
        <v>0</v>
      </c>
      <c r="Q996" s="13">
        <v>0</v>
      </c>
      <c r="R996" s="13">
        <v>1</v>
      </c>
      <c r="S996" s="13">
        <v>0</v>
      </c>
      <c r="T996" s="13"/>
      <c r="U996" s="14">
        <v>0</v>
      </c>
      <c r="V996" s="27">
        <f>SUMPRODUCT('Linear Model'!B$2:T$2,TestSet!A996:S996)+'Linear Model'!U$2</f>
        <v>0.3587801825210708</v>
      </c>
      <c r="W996" s="1">
        <f>SUMPRODUCT('Logistic Regression'!B$2:T$2,TestSet!A996:S996)+'Logistic Regression'!U$2</f>
        <v>-1.1043101160306239</v>
      </c>
      <c r="X996" s="70">
        <f t="shared" si="15"/>
        <v>0.24893317989493735</v>
      </c>
    </row>
    <row r="997" spans="1:24">
      <c r="A997" s="13">
        <v>1</v>
      </c>
      <c r="B997" s="13">
        <v>0</v>
      </c>
      <c r="C997" s="13">
        <v>0</v>
      </c>
      <c r="D997" s="13">
        <v>1</v>
      </c>
      <c r="E997" s="13">
        <v>0</v>
      </c>
      <c r="F997" s="13">
        <v>0</v>
      </c>
      <c r="G997" s="13">
        <v>0</v>
      </c>
      <c r="H997" s="13">
        <v>0</v>
      </c>
      <c r="I997" s="13">
        <v>1</v>
      </c>
      <c r="J997" s="13">
        <v>0</v>
      </c>
      <c r="K997" s="13">
        <v>0</v>
      </c>
      <c r="L997" s="13">
        <v>0</v>
      </c>
      <c r="M997" s="13">
        <v>0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/>
      <c r="U997" s="14">
        <v>0</v>
      </c>
      <c r="V997" s="27">
        <f>SUMPRODUCT('Linear Model'!B$2:T$2,TestSet!A997:S997)+'Linear Model'!U$2</f>
        <v>0.66673779517890897</v>
      </c>
      <c r="W997" s="1">
        <f>SUMPRODUCT('Logistic Regression'!B$2:T$2,TestSet!A997:S997)+'Logistic Regression'!U$2</f>
        <v>1.6820908777544712</v>
      </c>
      <c r="X997" s="70">
        <f t="shared" si="15"/>
        <v>0.84318119932821167</v>
      </c>
    </row>
    <row r="998" spans="1:24">
      <c r="A998" s="13">
        <v>0</v>
      </c>
      <c r="B998" s="13">
        <v>1</v>
      </c>
      <c r="C998" s="13">
        <v>0</v>
      </c>
      <c r="D998" s="13">
        <v>0</v>
      </c>
      <c r="E998" s="13">
        <v>0</v>
      </c>
      <c r="F998" s="13">
        <v>1</v>
      </c>
      <c r="G998" s="13">
        <v>1</v>
      </c>
      <c r="H998" s="13">
        <v>0</v>
      </c>
      <c r="I998" s="13">
        <v>0</v>
      </c>
      <c r="J998" s="13">
        <v>0</v>
      </c>
      <c r="K998" s="13">
        <v>0</v>
      </c>
      <c r="L998" s="13">
        <v>0</v>
      </c>
      <c r="M998" s="13">
        <v>0</v>
      </c>
      <c r="N998" s="13">
        <v>1</v>
      </c>
      <c r="O998" s="13">
        <v>0</v>
      </c>
      <c r="P998" s="13">
        <v>0</v>
      </c>
      <c r="Q998" s="13">
        <v>0</v>
      </c>
      <c r="R998" s="13">
        <v>0</v>
      </c>
      <c r="S998" s="13">
        <v>0</v>
      </c>
      <c r="T998" s="13"/>
      <c r="U998" s="14">
        <v>0</v>
      </c>
      <c r="V998" s="27">
        <f>SUMPRODUCT('Linear Model'!B$2:T$2,TestSet!A998:S998)+'Linear Model'!U$2</f>
        <v>0.10578414205564596</v>
      </c>
      <c r="W998" s="1">
        <f>SUMPRODUCT('Logistic Regression'!B$2:T$2,TestSet!A998:S998)+'Logistic Regression'!U$2</f>
        <v>-3.372693543922666</v>
      </c>
      <c r="X998" s="70">
        <f t="shared" si="15"/>
        <v>3.3159844423579797E-2</v>
      </c>
    </row>
    <row r="999" spans="1:24">
      <c r="A999" s="13">
        <v>0</v>
      </c>
      <c r="B999" s="13">
        <v>0</v>
      </c>
      <c r="C999" s="13">
        <v>0</v>
      </c>
      <c r="D999" s="13">
        <v>0</v>
      </c>
      <c r="E999" s="13">
        <v>0</v>
      </c>
      <c r="F999" s="13">
        <v>1</v>
      </c>
      <c r="G999" s="13">
        <v>0</v>
      </c>
      <c r="H999" s="13">
        <v>0</v>
      </c>
      <c r="I999" s="13">
        <v>0</v>
      </c>
      <c r="J999" s="13">
        <v>0</v>
      </c>
      <c r="K999" s="13">
        <v>0</v>
      </c>
      <c r="L999" s="13">
        <v>0</v>
      </c>
      <c r="M999" s="13">
        <v>0</v>
      </c>
      <c r="N999" s="13">
        <v>0</v>
      </c>
      <c r="O999" s="13">
        <v>1</v>
      </c>
      <c r="P999" s="13">
        <v>0</v>
      </c>
      <c r="Q999" s="13">
        <v>0</v>
      </c>
      <c r="R999" s="13">
        <v>0</v>
      </c>
      <c r="S999" s="13">
        <v>1</v>
      </c>
      <c r="T999" s="13"/>
      <c r="U999" s="14">
        <v>0</v>
      </c>
      <c r="V999" s="27">
        <f>SUMPRODUCT('Linear Model'!B$2:T$2,TestSet!A999:S999)+'Linear Model'!U$2</f>
        <v>0.29097548423401831</v>
      </c>
      <c r="W999" s="1">
        <f>SUMPRODUCT('Logistic Regression'!B$2:T$2,TestSet!A999:S999)+'Logistic Regression'!U$2</f>
        <v>-1.8992041676118525</v>
      </c>
      <c r="X999" s="70">
        <f t="shared" si="15"/>
        <v>0.13019857339686391</v>
      </c>
    </row>
    <row r="1000" spans="1:24">
      <c r="A1000" s="13">
        <v>1</v>
      </c>
      <c r="B1000" s="13">
        <v>0</v>
      </c>
      <c r="C1000" s="13">
        <v>0</v>
      </c>
      <c r="D1000" s="13">
        <v>1</v>
      </c>
      <c r="E1000" s="13">
        <v>0</v>
      </c>
      <c r="F1000" s="13">
        <v>0</v>
      </c>
      <c r="G1000" s="13">
        <v>1</v>
      </c>
      <c r="H1000" s="13">
        <v>0</v>
      </c>
      <c r="I1000" s="13">
        <v>0</v>
      </c>
      <c r="J1000" s="13">
        <v>0</v>
      </c>
      <c r="K1000" s="13">
        <v>0</v>
      </c>
      <c r="L1000" s="13">
        <v>0</v>
      </c>
      <c r="M1000" s="13">
        <v>0</v>
      </c>
      <c r="N1000" s="13">
        <v>0</v>
      </c>
      <c r="O1000" s="13">
        <v>1</v>
      </c>
      <c r="P1000" s="13">
        <v>0</v>
      </c>
      <c r="Q1000" s="13">
        <v>0</v>
      </c>
      <c r="R1000" s="13">
        <v>0</v>
      </c>
      <c r="S1000" s="13">
        <v>0</v>
      </c>
      <c r="T1000" s="13"/>
      <c r="U1000" s="14">
        <v>0</v>
      </c>
      <c r="V1000" s="27">
        <f>SUMPRODUCT('Linear Model'!B$2:T$2,TestSet!A1000:S1000)+'Linear Model'!U$2</f>
        <v>-2.4527580837998886E-2</v>
      </c>
      <c r="W1000" s="1">
        <f>SUMPRODUCT('Logistic Regression'!B$2:T$2,TestSet!A1000:S1000)+'Logistic Regression'!U$2</f>
        <v>-4.2666012767019277</v>
      </c>
      <c r="X1000" s="70">
        <f t="shared" si="15"/>
        <v>1.3835283700378963E-2</v>
      </c>
    </row>
    <row r="1001" spans="1:24">
      <c r="A1001" s="13">
        <v>0</v>
      </c>
      <c r="B1001" s="13">
        <v>0</v>
      </c>
      <c r="C1001" s="13">
        <v>1</v>
      </c>
      <c r="D1001" s="13">
        <v>0</v>
      </c>
      <c r="E1001" s="13">
        <v>0</v>
      </c>
      <c r="F1001" s="13">
        <v>0</v>
      </c>
      <c r="G1001" s="13">
        <v>0</v>
      </c>
      <c r="H1001" s="13">
        <v>0</v>
      </c>
      <c r="I1001" s="13">
        <v>0</v>
      </c>
      <c r="J1001" s="13">
        <v>0</v>
      </c>
      <c r="K1001" s="13">
        <v>0</v>
      </c>
      <c r="L1001" s="13">
        <v>0</v>
      </c>
      <c r="M1001" s="13">
        <v>0</v>
      </c>
      <c r="N1001" s="13">
        <v>0</v>
      </c>
      <c r="O1001" s="13">
        <v>0</v>
      </c>
      <c r="P1001" s="13">
        <v>0</v>
      </c>
      <c r="Q1001" s="13">
        <v>0</v>
      </c>
      <c r="R1001" s="13">
        <v>0</v>
      </c>
      <c r="S1001" s="13">
        <v>0</v>
      </c>
      <c r="T1001" s="13"/>
      <c r="U1001" s="14">
        <v>0</v>
      </c>
      <c r="V1001" s="27">
        <f>SUMPRODUCT('Linear Model'!B$2:T$2,TestSet!A1001:S1001)+'Linear Model'!U$2</f>
        <v>0.45629081108743985</v>
      </c>
      <c r="W1001" s="1">
        <f>SUMPRODUCT('Logistic Regression'!B$2:T$2,TestSet!A1001:S1001)+'Logistic Regression'!U$2</f>
        <v>-0.39190899741383955</v>
      </c>
      <c r="X1001" s="70">
        <f t="shared" si="15"/>
        <v>0.40325783303081747</v>
      </c>
    </row>
    <row r="1003" spans="1:24">
      <c r="V1003" s="27"/>
    </row>
  </sheetData>
  <conditionalFormatting sqref="A2:T1001">
    <cfRule type="cellIs" dxfId="2" priority="1" operator="greaterThan">
      <formula>0.5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7"/>
  <sheetViews>
    <sheetView topLeftCell="A22" workbookViewId="0">
      <selection activeCell="B47" sqref="B47"/>
    </sheetView>
  </sheetViews>
  <sheetFormatPr baseColWidth="10" defaultColWidth="11" defaultRowHeight="15" x14ac:dyDescent="0"/>
  <cols>
    <col min="1" max="1" width="19.83203125" bestFit="1" customWidth="1"/>
    <col min="2" max="2" width="8.5" style="60" customWidth="1"/>
    <col min="3" max="3" width="7.83203125" customWidth="1"/>
    <col min="4" max="4" width="7" customWidth="1"/>
    <col min="5" max="5" width="7.1640625" customWidth="1"/>
    <col min="6" max="6" width="10.1640625" customWidth="1"/>
    <col min="7" max="7" width="8.1640625" customWidth="1"/>
    <col min="8" max="8" width="9.1640625" customWidth="1"/>
    <col min="9" max="9" width="7.6640625" customWidth="1"/>
    <col min="10" max="10" width="8.5" customWidth="1"/>
    <col min="11" max="11" width="8" customWidth="1"/>
    <col min="12" max="13" width="7.1640625" customWidth="1"/>
    <col min="14" max="14" width="7.33203125" customWidth="1"/>
    <col min="15" max="15" width="10" customWidth="1"/>
    <col min="16" max="16" width="9.6640625" customWidth="1"/>
    <col min="17" max="17" width="9.83203125" customWidth="1"/>
    <col min="18" max="18" width="9.6640625" customWidth="1"/>
    <col min="19" max="19" width="6.1640625" customWidth="1"/>
    <col min="20" max="20" width="9.33203125" customWidth="1"/>
    <col min="21" max="21" width="8.6640625" customWidth="1"/>
    <col min="22" max="22" width="11" style="60"/>
  </cols>
  <sheetData>
    <row r="1" spans="1:21" ht="45">
      <c r="A1" s="59" t="s">
        <v>58</v>
      </c>
      <c r="B1" s="7" t="s">
        <v>18</v>
      </c>
      <c r="C1" s="5" t="s">
        <v>19</v>
      </c>
      <c r="D1" s="7" t="s">
        <v>20</v>
      </c>
      <c r="E1" s="5" t="s">
        <v>21</v>
      </c>
      <c r="F1" s="8" t="s">
        <v>1</v>
      </c>
      <c r="G1" s="6" t="s">
        <v>2</v>
      </c>
      <c r="H1" s="6" t="s">
        <v>16</v>
      </c>
      <c r="I1" s="6" t="s">
        <v>3</v>
      </c>
      <c r="J1" s="6" t="s">
        <v>4</v>
      </c>
      <c r="K1" s="6" t="s">
        <v>23</v>
      </c>
      <c r="L1" s="6" t="s">
        <v>5</v>
      </c>
      <c r="M1" s="6" t="s">
        <v>24</v>
      </c>
      <c r="N1" s="6" t="s">
        <v>25</v>
      </c>
      <c r="O1" s="6" t="s">
        <v>27</v>
      </c>
      <c r="P1" s="6" t="s">
        <v>7</v>
      </c>
      <c r="Q1" s="6" t="s">
        <v>6</v>
      </c>
      <c r="R1" s="6" t="s">
        <v>26</v>
      </c>
      <c r="S1" s="6" t="s">
        <v>17</v>
      </c>
      <c r="T1" s="6" t="s">
        <v>8</v>
      </c>
      <c r="U1" s="7" t="s">
        <v>34</v>
      </c>
    </row>
    <row r="2" spans="1:21">
      <c r="A2" t="s">
        <v>18</v>
      </c>
      <c r="B2" s="60">
        <f t="array" ref="B2:U21">MMULT(TRANSPOSE('Linear Model'!B8:U1007),'Linear Model'!B8:U1007)</f>
        <v>401</v>
      </c>
      <c r="C2">
        <v>0</v>
      </c>
      <c r="D2">
        <v>196</v>
      </c>
      <c r="E2">
        <v>169</v>
      </c>
      <c r="F2">
        <v>27</v>
      </c>
      <c r="G2">
        <v>62</v>
      </c>
      <c r="H2">
        <v>67</v>
      </c>
      <c r="I2">
        <v>42</v>
      </c>
      <c r="J2">
        <v>45</v>
      </c>
      <c r="K2">
        <v>8</v>
      </c>
      <c r="L2">
        <v>8</v>
      </c>
      <c r="M2">
        <v>29</v>
      </c>
      <c r="N2">
        <v>14</v>
      </c>
      <c r="O2">
        <v>36</v>
      </c>
      <c r="P2">
        <v>45</v>
      </c>
      <c r="Q2">
        <v>23</v>
      </c>
      <c r="R2">
        <v>46</v>
      </c>
      <c r="S2">
        <v>51</v>
      </c>
      <c r="T2">
        <v>50</v>
      </c>
      <c r="U2">
        <v>401</v>
      </c>
    </row>
    <row r="3" spans="1:21">
      <c r="A3" t="s">
        <v>19</v>
      </c>
      <c r="B3" s="60">
        <v>0</v>
      </c>
      <c r="C3">
        <v>495</v>
      </c>
      <c r="D3">
        <v>239</v>
      </c>
      <c r="E3">
        <v>207</v>
      </c>
      <c r="F3">
        <v>37</v>
      </c>
      <c r="G3">
        <v>63</v>
      </c>
      <c r="H3">
        <v>61</v>
      </c>
      <c r="I3">
        <v>54</v>
      </c>
      <c r="J3">
        <v>71</v>
      </c>
      <c r="K3">
        <v>9</v>
      </c>
      <c r="L3">
        <v>8</v>
      </c>
      <c r="M3">
        <v>31</v>
      </c>
      <c r="N3">
        <v>14</v>
      </c>
      <c r="O3">
        <v>44</v>
      </c>
      <c r="P3">
        <v>47</v>
      </c>
      <c r="Q3">
        <v>32</v>
      </c>
      <c r="R3">
        <v>69</v>
      </c>
      <c r="S3">
        <v>59</v>
      </c>
      <c r="T3">
        <v>71</v>
      </c>
      <c r="U3">
        <v>495</v>
      </c>
    </row>
    <row r="4" spans="1:21">
      <c r="A4" t="s">
        <v>20</v>
      </c>
      <c r="B4" s="60">
        <v>196</v>
      </c>
      <c r="C4">
        <v>239</v>
      </c>
      <c r="D4">
        <v>488</v>
      </c>
      <c r="E4">
        <v>0</v>
      </c>
      <c r="F4">
        <v>43</v>
      </c>
      <c r="G4">
        <v>57</v>
      </c>
      <c r="H4">
        <v>74</v>
      </c>
      <c r="I4">
        <v>54</v>
      </c>
      <c r="J4">
        <v>59</v>
      </c>
      <c r="K4">
        <v>10</v>
      </c>
      <c r="L4">
        <v>14</v>
      </c>
      <c r="M4">
        <v>44</v>
      </c>
      <c r="N4">
        <v>11</v>
      </c>
      <c r="O4">
        <v>45</v>
      </c>
      <c r="P4">
        <v>46</v>
      </c>
      <c r="Q4">
        <v>29</v>
      </c>
      <c r="R4">
        <v>63</v>
      </c>
      <c r="S4">
        <v>62</v>
      </c>
      <c r="T4">
        <v>65</v>
      </c>
      <c r="U4">
        <v>488</v>
      </c>
    </row>
    <row r="5" spans="1:21">
      <c r="A5" t="s">
        <v>21</v>
      </c>
      <c r="B5" s="60">
        <v>169</v>
      </c>
      <c r="C5">
        <v>207</v>
      </c>
      <c r="D5">
        <v>0</v>
      </c>
      <c r="E5">
        <v>420</v>
      </c>
      <c r="F5">
        <v>26</v>
      </c>
      <c r="G5">
        <v>59</v>
      </c>
      <c r="H5">
        <v>58</v>
      </c>
      <c r="I5">
        <v>39</v>
      </c>
      <c r="J5">
        <v>57</v>
      </c>
      <c r="K5">
        <v>8</v>
      </c>
      <c r="L5">
        <v>3</v>
      </c>
      <c r="M5">
        <v>19</v>
      </c>
      <c r="N5">
        <v>16</v>
      </c>
      <c r="O5">
        <v>38</v>
      </c>
      <c r="P5">
        <v>42</v>
      </c>
      <c r="Q5">
        <v>20</v>
      </c>
      <c r="R5">
        <v>56</v>
      </c>
      <c r="S5">
        <v>51</v>
      </c>
      <c r="T5">
        <v>54</v>
      </c>
      <c r="U5">
        <v>420</v>
      </c>
    </row>
    <row r="6" spans="1:21">
      <c r="A6" t="s">
        <v>1</v>
      </c>
      <c r="B6" s="60">
        <v>27</v>
      </c>
      <c r="C6">
        <v>37</v>
      </c>
      <c r="D6">
        <v>43</v>
      </c>
      <c r="E6">
        <v>26</v>
      </c>
      <c r="F6">
        <v>75</v>
      </c>
      <c r="G6">
        <v>6</v>
      </c>
      <c r="H6">
        <v>5</v>
      </c>
      <c r="I6">
        <v>13</v>
      </c>
      <c r="J6">
        <v>19</v>
      </c>
      <c r="K6">
        <v>3</v>
      </c>
      <c r="L6">
        <v>2</v>
      </c>
      <c r="M6">
        <v>8</v>
      </c>
      <c r="N6">
        <v>5</v>
      </c>
      <c r="O6">
        <v>9</v>
      </c>
      <c r="P6">
        <v>5</v>
      </c>
      <c r="Q6">
        <v>18</v>
      </c>
      <c r="R6">
        <v>17</v>
      </c>
      <c r="S6">
        <v>2</v>
      </c>
      <c r="T6">
        <v>17</v>
      </c>
      <c r="U6">
        <v>75</v>
      </c>
    </row>
    <row r="7" spans="1:21">
      <c r="A7" t="s">
        <v>2</v>
      </c>
      <c r="B7" s="60">
        <v>62</v>
      </c>
      <c r="C7">
        <v>63</v>
      </c>
      <c r="D7">
        <v>57</v>
      </c>
      <c r="E7">
        <v>59</v>
      </c>
      <c r="F7">
        <v>6</v>
      </c>
      <c r="G7">
        <v>140</v>
      </c>
      <c r="H7">
        <v>24</v>
      </c>
      <c r="I7">
        <v>5</v>
      </c>
      <c r="J7">
        <v>13</v>
      </c>
      <c r="K7">
        <v>0</v>
      </c>
      <c r="L7">
        <v>1</v>
      </c>
      <c r="M7">
        <v>5</v>
      </c>
      <c r="N7">
        <v>1</v>
      </c>
      <c r="O7">
        <v>3</v>
      </c>
      <c r="P7">
        <v>20</v>
      </c>
      <c r="Q7">
        <v>5</v>
      </c>
      <c r="R7">
        <v>10</v>
      </c>
      <c r="S7">
        <v>22</v>
      </c>
      <c r="T7">
        <v>7</v>
      </c>
      <c r="U7">
        <v>140</v>
      </c>
    </row>
    <row r="8" spans="1:21">
      <c r="A8" t="s">
        <v>16</v>
      </c>
      <c r="B8" s="60">
        <v>67</v>
      </c>
      <c r="C8">
        <v>61</v>
      </c>
      <c r="D8">
        <v>74</v>
      </c>
      <c r="E8">
        <v>58</v>
      </c>
      <c r="F8">
        <v>5</v>
      </c>
      <c r="G8">
        <v>24</v>
      </c>
      <c r="H8">
        <v>141</v>
      </c>
      <c r="I8">
        <v>7</v>
      </c>
      <c r="J8">
        <v>14</v>
      </c>
      <c r="K8">
        <v>4</v>
      </c>
      <c r="L8">
        <v>4</v>
      </c>
      <c r="M8">
        <v>6</v>
      </c>
      <c r="N8">
        <v>3</v>
      </c>
      <c r="O8">
        <v>5</v>
      </c>
      <c r="P8">
        <v>19</v>
      </c>
      <c r="Q8">
        <v>3</v>
      </c>
      <c r="R8">
        <v>12</v>
      </c>
      <c r="S8">
        <v>25</v>
      </c>
      <c r="T8">
        <v>17</v>
      </c>
      <c r="U8">
        <v>141</v>
      </c>
    </row>
    <row r="9" spans="1:21">
      <c r="A9" t="s">
        <v>3</v>
      </c>
      <c r="B9" s="60">
        <v>42</v>
      </c>
      <c r="C9">
        <v>54</v>
      </c>
      <c r="D9">
        <v>54</v>
      </c>
      <c r="E9">
        <v>39</v>
      </c>
      <c r="F9">
        <v>13</v>
      </c>
      <c r="G9">
        <v>5</v>
      </c>
      <c r="H9">
        <v>7</v>
      </c>
      <c r="I9">
        <v>106</v>
      </c>
      <c r="J9">
        <v>22</v>
      </c>
      <c r="K9">
        <v>3</v>
      </c>
      <c r="L9">
        <v>1</v>
      </c>
      <c r="M9">
        <v>11</v>
      </c>
      <c r="N9">
        <v>5</v>
      </c>
      <c r="O9">
        <v>14</v>
      </c>
      <c r="P9">
        <v>4</v>
      </c>
      <c r="Q9">
        <v>12</v>
      </c>
      <c r="R9">
        <v>25</v>
      </c>
      <c r="S9">
        <v>4</v>
      </c>
      <c r="T9">
        <v>23</v>
      </c>
      <c r="U9">
        <v>106</v>
      </c>
    </row>
    <row r="10" spans="1:21">
      <c r="A10" t="s">
        <v>4</v>
      </c>
      <c r="B10" s="60">
        <v>45</v>
      </c>
      <c r="C10">
        <v>71</v>
      </c>
      <c r="D10">
        <v>59</v>
      </c>
      <c r="E10">
        <v>57</v>
      </c>
      <c r="F10">
        <v>19</v>
      </c>
      <c r="G10">
        <v>13</v>
      </c>
      <c r="H10">
        <v>14</v>
      </c>
      <c r="I10">
        <v>22</v>
      </c>
      <c r="J10">
        <v>128</v>
      </c>
      <c r="K10">
        <v>2</v>
      </c>
      <c r="L10">
        <v>4</v>
      </c>
      <c r="M10">
        <v>9</v>
      </c>
      <c r="N10">
        <v>10</v>
      </c>
      <c r="O10">
        <v>22</v>
      </c>
      <c r="P10">
        <v>9</v>
      </c>
      <c r="Q10">
        <v>8</v>
      </c>
      <c r="R10">
        <v>24</v>
      </c>
      <c r="S10">
        <v>9</v>
      </c>
      <c r="T10">
        <v>22</v>
      </c>
      <c r="U10">
        <v>128</v>
      </c>
    </row>
    <row r="11" spans="1:21">
      <c r="A11" t="s">
        <v>23</v>
      </c>
      <c r="B11" s="60">
        <v>8</v>
      </c>
      <c r="C11">
        <v>9</v>
      </c>
      <c r="D11">
        <v>10</v>
      </c>
      <c r="E11">
        <v>8</v>
      </c>
      <c r="F11">
        <v>3</v>
      </c>
      <c r="G11">
        <v>0</v>
      </c>
      <c r="H11">
        <v>4</v>
      </c>
      <c r="I11">
        <v>3</v>
      </c>
      <c r="J11">
        <v>2</v>
      </c>
      <c r="K11">
        <v>18</v>
      </c>
      <c r="L11">
        <v>1</v>
      </c>
      <c r="M11">
        <v>2</v>
      </c>
      <c r="N11">
        <v>1</v>
      </c>
      <c r="O11">
        <v>0</v>
      </c>
      <c r="P11">
        <v>0</v>
      </c>
      <c r="Q11">
        <v>1</v>
      </c>
      <c r="R11">
        <v>3</v>
      </c>
      <c r="S11">
        <v>1</v>
      </c>
      <c r="T11">
        <v>5</v>
      </c>
      <c r="U11">
        <v>18</v>
      </c>
    </row>
    <row r="12" spans="1:21">
      <c r="A12" t="s">
        <v>5</v>
      </c>
      <c r="B12" s="60">
        <v>8</v>
      </c>
      <c r="C12">
        <v>8</v>
      </c>
      <c r="D12">
        <v>14</v>
      </c>
      <c r="E12">
        <v>3</v>
      </c>
      <c r="F12">
        <v>2</v>
      </c>
      <c r="G12">
        <v>1</v>
      </c>
      <c r="H12">
        <v>4</v>
      </c>
      <c r="I12">
        <v>1</v>
      </c>
      <c r="J12">
        <v>4</v>
      </c>
      <c r="K12">
        <v>1</v>
      </c>
      <c r="L12">
        <v>18</v>
      </c>
      <c r="M12">
        <v>0</v>
      </c>
      <c r="N12">
        <v>0</v>
      </c>
      <c r="O12">
        <v>2</v>
      </c>
      <c r="P12">
        <v>0</v>
      </c>
      <c r="Q12">
        <v>1</v>
      </c>
      <c r="R12">
        <v>5</v>
      </c>
      <c r="S12">
        <v>1</v>
      </c>
      <c r="T12">
        <v>4</v>
      </c>
      <c r="U12">
        <v>18</v>
      </c>
    </row>
    <row r="13" spans="1:21">
      <c r="A13" t="s">
        <v>24</v>
      </c>
      <c r="B13" s="60">
        <v>29</v>
      </c>
      <c r="C13">
        <v>31</v>
      </c>
      <c r="D13">
        <v>44</v>
      </c>
      <c r="E13">
        <v>19</v>
      </c>
      <c r="F13">
        <v>8</v>
      </c>
      <c r="G13">
        <v>5</v>
      </c>
      <c r="H13">
        <v>6</v>
      </c>
      <c r="I13">
        <v>11</v>
      </c>
      <c r="J13">
        <v>9</v>
      </c>
      <c r="K13">
        <v>2</v>
      </c>
      <c r="L13">
        <v>0</v>
      </c>
      <c r="M13">
        <v>69</v>
      </c>
      <c r="N13">
        <v>1</v>
      </c>
      <c r="O13">
        <v>6</v>
      </c>
      <c r="P13">
        <v>7</v>
      </c>
      <c r="Q13">
        <v>8</v>
      </c>
      <c r="R13">
        <v>8</v>
      </c>
      <c r="S13">
        <v>5</v>
      </c>
      <c r="T13">
        <v>17</v>
      </c>
      <c r="U13">
        <v>69</v>
      </c>
    </row>
    <row r="14" spans="1:21">
      <c r="A14" t="s">
        <v>25</v>
      </c>
      <c r="B14" s="60">
        <v>14</v>
      </c>
      <c r="C14">
        <v>14</v>
      </c>
      <c r="D14">
        <v>11</v>
      </c>
      <c r="E14">
        <v>16</v>
      </c>
      <c r="F14">
        <v>5</v>
      </c>
      <c r="G14">
        <v>1</v>
      </c>
      <c r="H14">
        <v>3</v>
      </c>
      <c r="I14">
        <v>5</v>
      </c>
      <c r="J14">
        <v>10</v>
      </c>
      <c r="K14">
        <v>1</v>
      </c>
      <c r="L14">
        <v>0</v>
      </c>
      <c r="M14">
        <v>1</v>
      </c>
      <c r="N14">
        <v>30</v>
      </c>
      <c r="O14">
        <v>3</v>
      </c>
      <c r="P14">
        <v>3</v>
      </c>
      <c r="Q14">
        <v>3</v>
      </c>
      <c r="R14">
        <v>3</v>
      </c>
      <c r="S14">
        <v>1</v>
      </c>
      <c r="T14">
        <v>5</v>
      </c>
      <c r="U14">
        <v>30</v>
      </c>
    </row>
    <row r="15" spans="1:21">
      <c r="A15" t="s">
        <v>27</v>
      </c>
      <c r="B15" s="60">
        <v>36</v>
      </c>
      <c r="C15">
        <v>44</v>
      </c>
      <c r="D15">
        <v>45</v>
      </c>
      <c r="E15">
        <v>38</v>
      </c>
      <c r="F15">
        <v>9</v>
      </c>
      <c r="G15">
        <v>3</v>
      </c>
      <c r="H15">
        <v>5</v>
      </c>
      <c r="I15">
        <v>14</v>
      </c>
      <c r="J15">
        <v>22</v>
      </c>
      <c r="K15">
        <v>0</v>
      </c>
      <c r="L15">
        <v>2</v>
      </c>
      <c r="M15">
        <v>6</v>
      </c>
      <c r="N15">
        <v>3</v>
      </c>
      <c r="O15">
        <v>92</v>
      </c>
      <c r="P15">
        <v>0</v>
      </c>
      <c r="Q15">
        <v>10</v>
      </c>
      <c r="R15">
        <v>20</v>
      </c>
      <c r="S15">
        <v>6</v>
      </c>
      <c r="T15">
        <v>19</v>
      </c>
      <c r="U15">
        <v>92</v>
      </c>
    </row>
    <row r="16" spans="1:21">
      <c r="A16" t="s">
        <v>7</v>
      </c>
      <c r="B16" s="60">
        <v>45</v>
      </c>
      <c r="C16">
        <v>47</v>
      </c>
      <c r="D16">
        <v>46</v>
      </c>
      <c r="E16">
        <v>42</v>
      </c>
      <c r="F16">
        <v>5</v>
      </c>
      <c r="G16">
        <v>20</v>
      </c>
      <c r="H16">
        <v>19</v>
      </c>
      <c r="I16">
        <v>4</v>
      </c>
      <c r="J16">
        <v>9</v>
      </c>
      <c r="K16">
        <v>0</v>
      </c>
      <c r="L16">
        <v>0</v>
      </c>
      <c r="M16">
        <v>7</v>
      </c>
      <c r="N16">
        <v>3</v>
      </c>
      <c r="O16">
        <v>0</v>
      </c>
      <c r="P16">
        <v>97</v>
      </c>
      <c r="Q16">
        <v>5</v>
      </c>
      <c r="R16">
        <v>7</v>
      </c>
      <c r="S16">
        <v>19</v>
      </c>
      <c r="T16">
        <v>11</v>
      </c>
      <c r="U16">
        <v>97</v>
      </c>
    </row>
    <row r="17" spans="1:21">
      <c r="A17" t="s">
        <v>6</v>
      </c>
      <c r="B17" s="60">
        <v>23</v>
      </c>
      <c r="C17">
        <v>32</v>
      </c>
      <c r="D17">
        <v>29</v>
      </c>
      <c r="E17">
        <v>20</v>
      </c>
      <c r="F17">
        <v>18</v>
      </c>
      <c r="G17">
        <v>5</v>
      </c>
      <c r="H17">
        <v>3</v>
      </c>
      <c r="I17">
        <v>12</v>
      </c>
      <c r="J17">
        <v>8</v>
      </c>
      <c r="K17">
        <v>1</v>
      </c>
      <c r="L17">
        <v>1</v>
      </c>
      <c r="M17">
        <v>8</v>
      </c>
      <c r="N17">
        <v>3</v>
      </c>
      <c r="O17">
        <v>10</v>
      </c>
      <c r="P17">
        <v>5</v>
      </c>
      <c r="Q17">
        <v>60</v>
      </c>
      <c r="R17">
        <v>13</v>
      </c>
      <c r="S17">
        <v>2</v>
      </c>
      <c r="T17">
        <v>18</v>
      </c>
      <c r="U17">
        <v>60</v>
      </c>
    </row>
    <row r="18" spans="1:21">
      <c r="A18" t="s">
        <v>26</v>
      </c>
      <c r="B18" s="60">
        <v>46</v>
      </c>
      <c r="C18">
        <v>69</v>
      </c>
      <c r="D18">
        <v>63</v>
      </c>
      <c r="E18">
        <v>56</v>
      </c>
      <c r="F18">
        <v>17</v>
      </c>
      <c r="G18">
        <v>10</v>
      </c>
      <c r="H18">
        <v>12</v>
      </c>
      <c r="I18">
        <v>25</v>
      </c>
      <c r="J18">
        <v>24</v>
      </c>
      <c r="K18">
        <v>3</v>
      </c>
      <c r="L18">
        <v>5</v>
      </c>
      <c r="M18">
        <v>8</v>
      </c>
      <c r="N18">
        <v>3</v>
      </c>
      <c r="O18">
        <v>20</v>
      </c>
      <c r="P18">
        <v>7</v>
      </c>
      <c r="Q18">
        <v>13</v>
      </c>
      <c r="R18">
        <v>130</v>
      </c>
      <c r="S18">
        <v>0</v>
      </c>
      <c r="T18">
        <v>22</v>
      </c>
      <c r="U18">
        <v>130</v>
      </c>
    </row>
    <row r="19" spans="1:21">
      <c r="A19" t="s">
        <v>17</v>
      </c>
      <c r="B19" s="60">
        <v>51</v>
      </c>
      <c r="C19">
        <v>59</v>
      </c>
      <c r="D19">
        <v>62</v>
      </c>
      <c r="E19">
        <v>51</v>
      </c>
      <c r="F19">
        <v>2</v>
      </c>
      <c r="G19">
        <v>22</v>
      </c>
      <c r="H19">
        <v>25</v>
      </c>
      <c r="I19">
        <v>4</v>
      </c>
      <c r="J19">
        <v>9</v>
      </c>
      <c r="K19">
        <v>1</v>
      </c>
      <c r="L19">
        <v>1</v>
      </c>
      <c r="M19">
        <v>5</v>
      </c>
      <c r="N19">
        <v>1</v>
      </c>
      <c r="O19">
        <v>6</v>
      </c>
      <c r="P19">
        <v>19</v>
      </c>
      <c r="Q19">
        <v>2</v>
      </c>
      <c r="R19">
        <v>0</v>
      </c>
      <c r="S19">
        <v>123</v>
      </c>
      <c r="T19">
        <v>10</v>
      </c>
      <c r="U19">
        <v>123</v>
      </c>
    </row>
    <row r="20" spans="1:21">
      <c r="A20" t="s">
        <v>8</v>
      </c>
      <c r="B20" s="60">
        <v>50</v>
      </c>
      <c r="C20">
        <v>71</v>
      </c>
      <c r="D20">
        <v>65</v>
      </c>
      <c r="E20">
        <v>54</v>
      </c>
      <c r="F20">
        <v>17</v>
      </c>
      <c r="G20">
        <v>7</v>
      </c>
      <c r="H20">
        <v>17</v>
      </c>
      <c r="I20">
        <v>23</v>
      </c>
      <c r="J20">
        <v>22</v>
      </c>
      <c r="K20">
        <v>5</v>
      </c>
      <c r="L20">
        <v>4</v>
      </c>
      <c r="M20">
        <v>17</v>
      </c>
      <c r="N20">
        <v>5</v>
      </c>
      <c r="O20">
        <v>19</v>
      </c>
      <c r="P20">
        <v>11</v>
      </c>
      <c r="Q20">
        <v>18</v>
      </c>
      <c r="R20">
        <v>22</v>
      </c>
      <c r="S20">
        <v>10</v>
      </c>
      <c r="T20">
        <v>131</v>
      </c>
      <c r="U20">
        <v>131</v>
      </c>
    </row>
    <row r="21" spans="1:21">
      <c r="A21" s="26" t="s">
        <v>34</v>
      </c>
      <c r="B21" s="62">
        <v>401</v>
      </c>
      <c r="C21" s="26">
        <v>495</v>
      </c>
      <c r="D21" s="26">
        <v>488</v>
      </c>
      <c r="E21" s="26">
        <v>420</v>
      </c>
      <c r="F21" s="26">
        <v>75</v>
      </c>
      <c r="G21" s="26">
        <v>140</v>
      </c>
      <c r="H21" s="26">
        <v>141</v>
      </c>
      <c r="I21" s="26">
        <v>106</v>
      </c>
      <c r="J21" s="26">
        <v>128</v>
      </c>
      <c r="K21" s="26">
        <v>18</v>
      </c>
      <c r="L21" s="26">
        <v>18</v>
      </c>
      <c r="M21" s="26">
        <v>69</v>
      </c>
      <c r="N21" s="26">
        <v>30</v>
      </c>
      <c r="O21" s="26">
        <v>92</v>
      </c>
      <c r="P21" s="26">
        <v>97</v>
      </c>
      <c r="Q21" s="26">
        <v>60</v>
      </c>
      <c r="R21" s="26">
        <v>130</v>
      </c>
      <c r="S21" s="26">
        <v>123</v>
      </c>
      <c r="T21" s="26">
        <v>131</v>
      </c>
      <c r="U21" s="63">
        <v>1000</v>
      </c>
    </row>
    <row r="24" spans="1:21" ht="45">
      <c r="A24" s="59" t="s">
        <v>56</v>
      </c>
      <c r="B24" s="56" t="s">
        <v>18</v>
      </c>
      <c r="C24" s="57" t="s">
        <v>19</v>
      </c>
      <c r="D24" s="56" t="s">
        <v>20</v>
      </c>
      <c r="E24" s="57" t="s">
        <v>21</v>
      </c>
      <c r="F24" s="11" t="s">
        <v>1</v>
      </c>
      <c r="G24" s="58" t="s">
        <v>2</v>
      </c>
      <c r="H24" s="58" t="s">
        <v>16</v>
      </c>
      <c r="I24" s="58" t="s">
        <v>3</v>
      </c>
      <c r="J24" s="58" t="s">
        <v>4</v>
      </c>
      <c r="K24" s="58" t="s">
        <v>23</v>
      </c>
      <c r="L24" s="58" t="s">
        <v>5</v>
      </c>
      <c r="M24" s="58" t="s">
        <v>24</v>
      </c>
      <c r="N24" s="58" t="s">
        <v>25</v>
      </c>
      <c r="O24" s="58" t="s">
        <v>27</v>
      </c>
      <c r="P24" s="58" t="s">
        <v>7</v>
      </c>
      <c r="Q24" s="58" t="s">
        <v>6</v>
      </c>
      <c r="R24" s="58" t="s">
        <v>26</v>
      </c>
      <c r="S24" s="58" t="s">
        <v>17</v>
      </c>
      <c r="T24" s="58" t="s">
        <v>8</v>
      </c>
      <c r="U24" s="56" t="s">
        <v>34</v>
      </c>
    </row>
    <row r="25" spans="1:21">
      <c r="A25" t="s">
        <v>18</v>
      </c>
      <c r="B25" s="61">
        <f t="array" ref="B25:U44">MINVERSE(B2:U21)</f>
        <v>1.2239617609492466E-2</v>
      </c>
      <c r="C25" s="55">
        <v>9.7193652183551939E-3</v>
      </c>
      <c r="D25" s="55">
        <v>2.6382316571489742E-4</v>
      </c>
      <c r="E25" s="55">
        <v>2.5018222680675572E-4</v>
      </c>
      <c r="F25" s="55">
        <v>6.164523416603134E-4</v>
      </c>
      <c r="G25" s="55">
        <v>-3.190503771768128E-5</v>
      </c>
      <c r="H25" s="55">
        <v>-2.9595636168314984E-4</v>
      </c>
      <c r="I25" s="55">
        <v>-1.6451326356528871E-4</v>
      </c>
      <c r="J25" s="55">
        <v>-2.9419343851831096E-5</v>
      </c>
      <c r="K25" s="55">
        <v>-6.4772515191647867E-4</v>
      </c>
      <c r="L25" s="55">
        <v>-1.1226102634216443E-4</v>
      </c>
      <c r="M25" s="55">
        <v>2.4393214095428279E-4</v>
      </c>
      <c r="N25" s="55">
        <v>-5.4562287018608752E-4</v>
      </c>
      <c r="O25" s="55">
        <v>2.1379550984828869E-4</v>
      </c>
      <c r="P25" s="55">
        <v>-7.1027281605841569E-4</v>
      </c>
      <c r="Q25" s="55">
        <v>-2.9908957610186179E-4</v>
      </c>
      <c r="R25" s="55">
        <v>2.110175220666985E-4</v>
      </c>
      <c r="S25" s="55">
        <v>6.748558944472729E-5</v>
      </c>
      <c r="T25" s="55">
        <v>-2.8287844260961532E-4</v>
      </c>
      <c r="U25" s="55">
        <v>-9.8501141349981603E-3</v>
      </c>
    </row>
    <row r="26" spans="1:21">
      <c r="A26" t="s">
        <v>19</v>
      </c>
      <c r="B26" s="61">
        <v>9.7193652183551922E-3</v>
      </c>
      <c r="C26" s="55">
        <v>1.1759946655347506E-2</v>
      </c>
      <c r="D26" s="55">
        <v>3.802289137366099E-4</v>
      </c>
      <c r="E26" s="55">
        <v>3.7640552361511141E-4</v>
      </c>
      <c r="F26" s="55">
        <v>6.0114369361606286E-4</v>
      </c>
      <c r="G26" s="55">
        <v>1.8934464125364798E-4</v>
      </c>
      <c r="H26" s="55">
        <v>4.6599158072978642E-5</v>
      </c>
      <c r="I26" s="55">
        <v>-9.9620880364004066E-5</v>
      </c>
      <c r="J26" s="55">
        <v>-3.070136940972137E-4</v>
      </c>
      <c r="K26" s="55">
        <v>-5.3245022222473185E-4</v>
      </c>
      <c r="L26" s="55">
        <v>1.9781356377198824E-4</v>
      </c>
      <c r="M26" s="55">
        <v>4.6131884497929845E-4</v>
      </c>
      <c r="N26" s="55">
        <v>-2.0703763889066263E-4</v>
      </c>
      <c r="O26" s="55">
        <v>3.661973045700671E-4</v>
      </c>
      <c r="P26" s="55">
        <v>-5.4668130772255927E-4</v>
      </c>
      <c r="Q26" s="55">
        <v>-3.6007426467466179E-4</v>
      </c>
      <c r="R26" s="55">
        <v>4.1483796121844503E-5</v>
      </c>
      <c r="S26" s="55">
        <v>7.4247359930679996E-5</v>
      </c>
      <c r="T26" s="55">
        <v>-4.333967860453015E-4</v>
      </c>
      <c r="U26" s="55">
        <v>-1.0026992379072206E-2</v>
      </c>
    </row>
    <row r="27" spans="1:21">
      <c r="A27" t="s">
        <v>20</v>
      </c>
      <c r="B27" s="61">
        <v>2.6382316571490263E-4</v>
      </c>
      <c r="C27" s="55">
        <v>3.8022891373661635E-4</v>
      </c>
      <c r="D27" s="55">
        <v>1.3288201895404915E-2</v>
      </c>
      <c r="E27" s="55">
        <v>1.1163173823869443E-2</v>
      </c>
      <c r="F27" s="55">
        <v>-5.3921333639399055E-4</v>
      </c>
      <c r="G27" s="55">
        <v>1.2769951727887466E-3</v>
      </c>
      <c r="H27" s="55">
        <v>-4.1389641603761318E-4</v>
      </c>
      <c r="I27" s="55">
        <v>3.6955916164385281E-4</v>
      </c>
      <c r="J27" s="55">
        <v>1.0814469728272833E-4</v>
      </c>
      <c r="K27" s="55">
        <v>-9.2181104112388449E-4</v>
      </c>
      <c r="L27" s="55">
        <v>-8.4086879700084004E-4</v>
      </c>
      <c r="M27" s="55">
        <v>-4.0213480267151471E-4</v>
      </c>
      <c r="N27" s="55">
        <v>3.9365163408502479E-4</v>
      </c>
      <c r="O27" s="55">
        <v>8.2408131877544503E-5</v>
      </c>
      <c r="P27" s="55">
        <v>-2.9898426383424472E-5</v>
      </c>
      <c r="Q27" s="55">
        <v>1.2113439491106975E-3</v>
      </c>
      <c r="R27" s="55">
        <v>-9.0256688822742292E-5</v>
      </c>
      <c r="S27" s="55">
        <v>-1.6694150364688419E-4</v>
      </c>
      <c r="T27" s="55">
        <v>2.1028136455661067E-5</v>
      </c>
      <c r="U27" s="55">
        <v>-1.1600360214072399E-2</v>
      </c>
    </row>
    <row r="28" spans="1:21">
      <c r="A28" t="s">
        <v>21</v>
      </c>
      <c r="B28" s="61">
        <v>2.5018222680675941E-4</v>
      </c>
      <c r="C28" s="55">
        <v>3.7640552361511189E-4</v>
      </c>
      <c r="D28" s="55">
        <v>1.1163173823869445E-2</v>
      </c>
      <c r="E28" s="55">
        <v>1.355958464632233E-2</v>
      </c>
      <c r="F28" s="55">
        <v>-1.5763144805812273E-4</v>
      </c>
      <c r="G28" s="55">
        <v>1.1107839858754956E-3</v>
      </c>
      <c r="H28" s="55">
        <v>-2.7007494702652776E-4</v>
      </c>
      <c r="I28" s="55">
        <v>5.6245745715282085E-4</v>
      </c>
      <c r="J28" s="55">
        <v>-5.746568583841253E-5</v>
      </c>
      <c r="K28" s="55">
        <v>-9.6691602908059162E-4</v>
      </c>
      <c r="L28" s="55">
        <v>4.4990192293470447E-4</v>
      </c>
      <c r="M28" s="55">
        <v>3.0452427854497016E-4</v>
      </c>
      <c r="N28" s="55">
        <v>-1.2152047180423246E-4</v>
      </c>
      <c r="O28" s="55">
        <v>1.085191059718636E-4</v>
      </c>
      <c r="P28" s="55">
        <v>-6.3910399167713656E-5</v>
      </c>
      <c r="Q28" s="55">
        <v>1.3079661006270085E-3</v>
      </c>
      <c r="R28" s="55">
        <v>-1.8502326505452616E-4</v>
      </c>
      <c r="S28" s="55">
        <v>-7.0277384079613862E-5</v>
      </c>
      <c r="T28" s="55">
        <v>-4.7695530988841299E-5</v>
      </c>
      <c r="U28" s="55">
        <v>-1.1638547364165207E-2</v>
      </c>
    </row>
    <row r="29" spans="1:21">
      <c r="A29" t="s">
        <v>1</v>
      </c>
      <c r="B29" s="61">
        <v>6.164523416603134E-4</v>
      </c>
      <c r="C29" s="55">
        <v>6.0114369361606264E-4</v>
      </c>
      <c r="D29" s="55">
        <v>-5.3921333639399217E-4</v>
      </c>
      <c r="E29" s="55">
        <v>-1.5763144805812354E-4</v>
      </c>
      <c r="F29" s="55">
        <v>1.5630826165678798E-2</v>
      </c>
      <c r="G29" s="55">
        <v>1.8343117729388637E-4</v>
      </c>
      <c r="H29" s="55">
        <v>4.4390526232107971E-4</v>
      </c>
      <c r="I29" s="55">
        <v>-2.5496631593203056E-4</v>
      </c>
      <c r="J29" s="55">
        <v>-1.1358394517576821E-3</v>
      </c>
      <c r="K29" s="55">
        <v>-1.2704167948203386E-3</v>
      </c>
      <c r="L29" s="55">
        <v>-2.1188746095292363E-4</v>
      </c>
      <c r="M29" s="55">
        <v>-2.6757831536752905E-4</v>
      </c>
      <c r="N29" s="55">
        <v>-1.0542995660391343E-3</v>
      </c>
      <c r="O29" s="55">
        <v>1.5120449070158922E-4</v>
      </c>
      <c r="P29" s="55">
        <v>1.2175278570131053E-4</v>
      </c>
      <c r="Q29" s="55">
        <v>-3.459406267512424E-3</v>
      </c>
      <c r="R29" s="55">
        <v>-5.9613255412577259E-4</v>
      </c>
      <c r="S29" s="55">
        <v>5.8424388563513632E-4</v>
      </c>
      <c r="T29" s="55">
        <v>-4.8438231326573762E-4</v>
      </c>
      <c r="U29" s="55">
        <v>-9.7588506374194045E-4</v>
      </c>
    </row>
    <row r="30" spans="1:21">
      <c r="A30" t="s">
        <v>2</v>
      </c>
      <c r="B30" s="61">
        <v>-3.1905037717681362E-5</v>
      </c>
      <c r="C30" s="55">
        <v>1.8934464125364831E-4</v>
      </c>
      <c r="D30" s="55">
        <v>1.2769951727887475E-3</v>
      </c>
      <c r="E30" s="55">
        <v>1.110783985875496E-3</v>
      </c>
      <c r="F30" s="55">
        <v>1.8343117729388667E-4</v>
      </c>
      <c r="G30" s="55">
        <v>8.7618817264989227E-3</v>
      </c>
      <c r="H30" s="55">
        <v>-1.5622976333032009E-4</v>
      </c>
      <c r="I30" s="55">
        <v>6.7546134073651943E-4</v>
      </c>
      <c r="J30" s="55">
        <v>1.0056227802060643E-4</v>
      </c>
      <c r="K30" s="55">
        <v>9.5208330214790722E-4</v>
      </c>
      <c r="L30" s="55">
        <v>5.5377268342275319E-4</v>
      </c>
      <c r="M30" s="55">
        <v>4.8887666980062432E-4</v>
      </c>
      <c r="N30" s="55">
        <v>8.9308450793951807E-4</v>
      </c>
      <c r="O30" s="55">
        <v>8.4676510336373367E-4</v>
      </c>
      <c r="P30" s="55">
        <v>-4.0812139650502055E-4</v>
      </c>
      <c r="Q30" s="55">
        <v>2.2334648600742547E-4</v>
      </c>
      <c r="R30" s="55">
        <v>3.8540482831221504E-4</v>
      </c>
      <c r="S30" s="55">
        <v>-8.8143106353313403E-5</v>
      </c>
      <c r="T30" s="55">
        <v>6.1559004178058058E-4</v>
      </c>
      <c r="U30" s="55">
        <v>-2.7327470102424165E-3</v>
      </c>
    </row>
    <row r="31" spans="1:21">
      <c r="A31" t="s">
        <v>16</v>
      </c>
      <c r="B31" s="61">
        <v>-2.9595636168315001E-4</v>
      </c>
      <c r="C31" s="55">
        <v>4.6599158072978744E-5</v>
      </c>
      <c r="D31" s="55">
        <v>-4.1389641603761318E-4</v>
      </c>
      <c r="E31" s="55">
        <v>-2.7007494702652803E-4</v>
      </c>
      <c r="F31" s="55">
        <v>4.4390526232107998E-4</v>
      </c>
      <c r="G31" s="55">
        <v>-1.5622976333032004E-4</v>
      </c>
      <c r="H31" s="55">
        <v>8.5108103990613661E-3</v>
      </c>
      <c r="I31" s="55">
        <v>5.0036619051608514E-4</v>
      </c>
      <c r="J31" s="55">
        <v>9.2239668306280849E-5</v>
      </c>
      <c r="K31" s="55">
        <v>-7.4112263236598421E-4</v>
      </c>
      <c r="L31" s="55">
        <v>-6.8305973376872066E-4</v>
      </c>
      <c r="M31" s="55">
        <v>4.3813680739299214E-4</v>
      </c>
      <c r="N31" s="55">
        <v>2.1725586117686636E-4</v>
      </c>
      <c r="O31" s="55">
        <v>6.269583636947778E-4</v>
      </c>
      <c r="P31" s="55">
        <v>-3.516435255105382E-4</v>
      </c>
      <c r="Q31" s="55">
        <v>4.9043868945045999E-4</v>
      </c>
      <c r="R31" s="55">
        <v>2.550298393326748E-4</v>
      </c>
      <c r="S31" s="55">
        <v>-3.9494700355243123E-4</v>
      </c>
      <c r="T31" s="55">
        <v>-1.1068195091626671E-4</v>
      </c>
      <c r="U31" s="55">
        <v>-8.9945260516077275E-4</v>
      </c>
    </row>
    <row r="32" spans="1:21">
      <c r="A32" t="s">
        <v>3</v>
      </c>
      <c r="B32" s="61">
        <v>-1.6451326356528895E-4</v>
      </c>
      <c r="C32" s="55">
        <v>-9.9620880364004324E-5</v>
      </c>
      <c r="D32" s="55">
        <v>3.695591616438527E-4</v>
      </c>
      <c r="E32" s="55">
        <v>5.6245745715282052E-4</v>
      </c>
      <c r="F32" s="55">
        <v>-2.549663159320304E-4</v>
      </c>
      <c r="G32" s="55">
        <v>6.7546134073651933E-4</v>
      </c>
      <c r="H32" s="55">
        <v>5.0036619051608503E-4</v>
      </c>
      <c r="I32" s="55">
        <v>1.1083469963612404E-2</v>
      </c>
      <c r="J32" s="55">
        <v>-6.2398405555264924E-4</v>
      </c>
      <c r="K32" s="55">
        <v>-4.5517509677793998E-4</v>
      </c>
      <c r="L32" s="55">
        <v>9.4909594437355197E-4</v>
      </c>
      <c r="M32" s="55">
        <v>-3.7521378693300314E-4</v>
      </c>
      <c r="N32" s="55">
        <v>-3.6956576500636661E-4</v>
      </c>
      <c r="O32" s="55">
        <v>-1.0626059698763962E-4</v>
      </c>
      <c r="P32" s="55">
        <v>5.7681434232776405E-4</v>
      </c>
      <c r="Q32" s="55">
        <v>-6.1051082485981021E-4</v>
      </c>
      <c r="R32" s="55">
        <v>-8.3217235840014382E-4</v>
      </c>
      <c r="S32" s="55">
        <v>5.5777485334220487E-4</v>
      </c>
      <c r="T32" s="55">
        <v>-6.0317501281406108E-4</v>
      </c>
      <c r="U32" s="55">
        <v>-1.4051326438096012E-3</v>
      </c>
    </row>
    <row r="33" spans="1:21">
      <c r="A33" t="s">
        <v>4</v>
      </c>
      <c r="B33" s="61">
        <v>-2.9419343851830927E-5</v>
      </c>
      <c r="C33" s="55">
        <v>-3.0701369409721381E-4</v>
      </c>
      <c r="D33" s="55">
        <v>1.0814469728272985E-4</v>
      </c>
      <c r="E33" s="55">
        <v>-5.7465685838411033E-5</v>
      </c>
      <c r="F33" s="55">
        <v>-1.1358394517576814E-3</v>
      </c>
      <c r="G33" s="55">
        <v>1.0056227802060664E-4</v>
      </c>
      <c r="H33" s="55">
        <v>9.2239668306280835E-5</v>
      </c>
      <c r="I33" s="55">
        <v>-6.2398405555264902E-4</v>
      </c>
      <c r="J33" s="55">
        <v>9.394489201745581E-3</v>
      </c>
      <c r="K33" s="55">
        <v>3.7805426505489872E-4</v>
      </c>
      <c r="L33" s="55">
        <v>-8.9753702097939705E-4</v>
      </c>
      <c r="M33" s="55">
        <v>-1.9250214676348526E-5</v>
      </c>
      <c r="N33" s="55">
        <v>-1.8266046921072269E-3</v>
      </c>
      <c r="O33" s="55">
        <v>-1.0041375616647653E-3</v>
      </c>
      <c r="P33" s="55">
        <v>1.2439308920671649E-4</v>
      </c>
      <c r="Q33" s="55">
        <v>5.2245646575042469E-4</v>
      </c>
      <c r="R33" s="55">
        <v>-3.4328329418933609E-4</v>
      </c>
      <c r="S33" s="55">
        <v>2.940933133992518E-4</v>
      </c>
      <c r="T33" s="55">
        <v>-2.1451929603637679E-4</v>
      </c>
      <c r="U33" s="55">
        <v>-7.9211933823135393E-4</v>
      </c>
    </row>
    <row r="34" spans="1:21">
      <c r="A34" t="s">
        <v>23</v>
      </c>
      <c r="B34" s="61">
        <v>-6.4772515191647878E-4</v>
      </c>
      <c r="C34" s="55">
        <v>-5.3245022222473174E-4</v>
      </c>
      <c r="D34" s="55">
        <v>-9.2181104112388384E-4</v>
      </c>
      <c r="E34" s="55">
        <v>-9.669160290805913E-4</v>
      </c>
      <c r="F34" s="55">
        <v>-1.2704167948203388E-3</v>
      </c>
      <c r="G34" s="55">
        <v>9.5208330214790766E-4</v>
      </c>
      <c r="H34" s="55">
        <v>-7.411226323659841E-4</v>
      </c>
      <c r="I34" s="55">
        <v>-4.5517509677793982E-4</v>
      </c>
      <c r="J34" s="55">
        <v>3.7805426505489877E-4</v>
      </c>
      <c r="K34" s="55">
        <v>5.761291190668115E-2</v>
      </c>
      <c r="L34" s="55">
        <v>-1.8598590326122332E-3</v>
      </c>
      <c r="M34" s="55">
        <v>-5.0091105002618517E-4</v>
      </c>
      <c r="N34" s="55">
        <v>-7.5341052286731253E-4</v>
      </c>
      <c r="O34" s="55">
        <v>1.4095374786993724E-3</v>
      </c>
      <c r="P34" s="55">
        <v>1.1584388832672264E-3</v>
      </c>
      <c r="Q34" s="55">
        <v>5.4627485371816162E-4</v>
      </c>
      <c r="R34" s="55">
        <v>-1.3133525163564562E-4</v>
      </c>
      <c r="S34" s="55">
        <v>4.5081151763123601E-4</v>
      </c>
      <c r="T34" s="55">
        <v>-1.1567238671744324E-3</v>
      </c>
      <c r="U34" s="55">
        <v>3.3753697711598588E-4</v>
      </c>
    </row>
    <row r="35" spans="1:21">
      <c r="A35" t="s">
        <v>5</v>
      </c>
      <c r="B35" s="61">
        <v>-1.1226102634216428E-4</v>
      </c>
      <c r="C35" s="55">
        <v>1.9781356377198824E-4</v>
      </c>
      <c r="D35" s="55">
        <v>-8.4086879700084091E-4</v>
      </c>
      <c r="E35" s="55">
        <v>4.4990192293470327E-4</v>
      </c>
      <c r="F35" s="55">
        <v>-2.1188746095292352E-4</v>
      </c>
      <c r="G35" s="55">
        <v>5.5377268342275297E-4</v>
      </c>
      <c r="H35" s="55">
        <v>-6.8305973376872066E-4</v>
      </c>
      <c r="I35" s="55">
        <v>9.4909594437355208E-4</v>
      </c>
      <c r="J35" s="55">
        <v>-8.9753702097939651E-4</v>
      </c>
      <c r="K35" s="55">
        <v>-1.8598590326122317E-3</v>
      </c>
      <c r="L35" s="55">
        <v>5.7800981099388235E-2</v>
      </c>
      <c r="M35" s="55">
        <v>1.4250155822151847E-3</v>
      </c>
      <c r="N35" s="55">
        <v>1.2158433823637831E-3</v>
      </c>
      <c r="O35" s="55">
        <v>1.1443054970334206E-4</v>
      </c>
      <c r="P35" s="55">
        <v>1.0079838764714937E-3</v>
      </c>
      <c r="Q35" s="55">
        <v>2.2237596436585632E-4</v>
      </c>
      <c r="R35" s="55">
        <v>-1.2342829050613427E-3</v>
      </c>
      <c r="S35" s="55">
        <v>4.8430422129316258E-4</v>
      </c>
      <c r="T35" s="55">
        <v>-8.097011662814964E-4</v>
      </c>
      <c r="U35" s="55">
        <v>-8.38988469340983E-4</v>
      </c>
    </row>
    <row r="36" spans="1:21">
      <c r="A36" t="s">
        <v>24</v>
      </c>
      <c r="B36" s="61">
        <v>2.4393214095428271E-4</v>
      </c>
      <c r="C36" s="55">
        <v>4.6131884497929807E-4</v>
      </c>
      <c r="D36" s="55">
        <v>-4.0213480267151374E-4</v>
      </c>
      <c r="E36" s="55">
        <v>3.0452427854497043E-4</v>
      </c>
      <c r="F36" s="55">
        <v>-2.6757831536752932E-4</v>
      </c>
      <c r="G36" s="55">
        <v>4.8887666980062432E-4</v>
      </c>
      <c r="H36" s="55">
        <v>4.3813680739299187E-4</v>
      </c>
      <c r="I36" s="55">
        <v>-3.7521378693300281E-4</v>
      </c>
      <c r="J36" s="55">
        <v>-1.9250214676348435E-5</v>
      </c>
      <c r="K36" s="55">
        <v>-5.0091105002618506E-4</v>
      </c>
      <c r="L36" s="55">
        <v>1.4250155822151847E-3</v>
      </c>
      <c r="M36" s="55">
        <v>1.6037007839970842E-2</v>
      </c>
      <c r="N36" s="55">
        <v>7.7698067772942589E-4</v>
      </c>
      <c r="O36" s="55">
        <v>2.921201063421883E-4</v>
      </c>
      <c r="P36" s="55">
        <v>-1.6882597679572698E-4</v>
      </c>
      <c r="Q36" s="55">
        <v>-7.6325260584465468E-4</v>
      </c>
      <c r="R36" s="55">
        <v>3.2915292244595543E-4</v>
      </c>
      <c r="S36" s="55">
        <v>4.38334269286172E-4</v>
      </c>
      <c r="T36" s="55">
        <v>-9.9179487070028623E-4</v>
      </c>
      <c r="U36" s="55">
        <v>-1.4037234746723977E-3</v>
      </c>
    </row>
    <row r="37" spans="1:21">
      <c r="A37" t="s">
        <v>25</v>
      </c>
      <c r="B37" s="61">
        <v>-5.4562287018608796E-4</v>
      </c>
      <c r="C37" s="55">
        <v>-2.070376388906629E-4</v>
      </c>
      <c r="D37" s="55">
        <v>3.9365163408502544E-4</v>
      </c>
      <c r="E37" s="55">
        <v>-1.2152047180423225E-4</v>
      </c>
      <c r="F37" s="55">
        <v>-1.0542995660391343E-3</v>
      </c>
      <c r="G37" s="55">
        <v>8.930845079395184E-4</v>
      </c>
      <c r="H37" s="55">
        <v>2.1725586117686625E-4</v>
      </c>
      <c r="I37" s="55">
        <v>-3.6956576500636644E-4</v>
      </c>
      <c r="J37" s="55">
        <v>-1.8266046921072273E-3</v>
      </c>
      <c r="K37" s="55">
        <v>-7.5341052286731285E-4</v>
      </c>
      <c r="L37" s="55">
        <v>1.2158433823637837E-3</v>
      </c>
      <c r="M37" s="55">
        <v>7.7698067772942611E-4</v>
      </c>
      <c r="N37" s="55">
        <v>3.5245430796348738E-2</v>
      </c>
      <c r="O37" s="55">
        <v>2.6139055059671185E-4</v>
      </c>
      <c r="P37" s="55">
        <v>-1.8691135820526062E-4</v>
      </c>
      <c r="Q37" s="55">
        <v>-4.3633213923481156E-4</v>
      </c>
      <c r="R37" s="55">
        <v>6.4412302420649166E-4</v>
      </c>
      <c r="S37" s="55">
        <v>7.2921348805270159E-4</v>
      </c>
      <c r="T37" s="55">
        <v>-8.8495859243701498E-5</v>
      </c>
      <c r="U37" s="55">
        <v>-8.842703427803804E-4</v>
      </c>
    </row>
    <row r="38" spans="1:21">
      <c r="A38" t="s">
        <v>27</v>
      </c>
      <c r="B38" s="61">
        <v>2.137955098482885E-4</v>
      </c>
      <c r="C38" s="55">
        <v>3.6619730457006726E-4</v>
      </c>
      <c r="D38" s="55">
        <v>8.2408131877544679E-5</v>
      </c>
      <c r="E38" s="55">
        <v>1.085191059718639E-4</v>
      </c>
      <c r="F38" s="55">
        <v>1.5120449070158941E-4</v>
      </c>
      <c r="G38" s="55">
        <v>8.4676510336373367E-4</v>
      </c>
      <c r="H38" s="55">
        <v>6.2695836369477769E-4</v>
      </c>
      <c r="I38" s="55">
        <v>-1.0626059698763931E-4</v>
      </c>
      <c r="J38" s="55">
        <v>-1.0041375616647648E-3</v>
      </c>
      <c r="K38" s="55">
        <v>1.409537478699372E-3</v>
      </c>
      <c r="L38" s="55">
        <v>1.1443054970334224E-4</v>
      </c>
      <c r="M38" s="55">
        <v>2.921201063421883E-4</v>
      </c>
      <c r="N38" s="55">
        <v>2.613905505967119E-4</v>
      </c>
      <c r="O38" s="55">
        <v>1.2570223292472728E-2</v>
      </c>
      <c r="P38" s="55">
        <v>1.0770110607615396E-3</v>
      </c>
      <c r="Q38" s="55">
        <v>-7.2921638964973206E-4</v>
      </c>
      <c r="R38" s="55">
        <v>-5.8914476718232363E-4</v>
      </c>
      <c r="S38" s="55">
        <v>2.8411098250198083E-4</v>
      </c>
      <c r="T38" s="55">
        <v>-5.7964512924410538E-4</v>
      </c>
      <c r="U38" s="55">
        <v>-1.5863185874286988E-3</v>
      </c>
    </row>
    <row r="39" spans="1:21">
      <c r="A39" t="s">
        <v>7</v>
      </c>
      <c r="B39" s="61">
        <v>-7.1027281605841601E-4</v>
      </c>
      <c r="C39" s="55">
        <v>-5.4668130772255971E-4</v>
      </c>
      <c r="D39" s="55">
        <v>-2.9898426383424134E-5</v>
      </c>
      <c r="E39" s="55">
        <v>-6.3910399167713358E-5</v>
      </c>
      <c r="F39" s="55">
        <v>1.2175278570131074E-4</v>
      </c>
      <c r="G39" s="55">
        <v>-4.0812139650502061E-4</v>
      </c>
      <c r="H39" s="55">
        <v>-3.5164352551053803E-4</v>
      </c>
      <c r="I39" s="55">
        <v>5.7681434232776416E-4</v>
      </c>
      <c r="J39" s="55">
        <v>1.2439308920671644E-4</v>
      </c>
      <c r="K39" s="55">
        <v>1.1584388832672262E-3</v>
      </c>
      <c r="L39" s="55">
        <v>1.0079838764714937E-3</v>
      </c>
      <c r="M39" s="55">
        <v>-1.6882597679572709E-4</v>
      </c>
      <c r="N39" s="55">
        <v>-1.8691135820526051E-4</v>
      </c>
      <c r="O39" s="55">
        <v>1.0770110607615394E-3</v>
      </c>
      <c r="P39" s="55">
        <v>1.1775260764933519E-2</v>
      </c>
      <c r="Q39" s="55">
        <v>-1.0986346535628194E-4</v>
      </c>
      <c r="R39" s="55">
        <v>2.6344984089102951E-4</v>
      </c>
      <c r="S39" s="55">
        <v>-5.6407834103524342E-4</v>
      </c>
      <c r="T39" s="55">
        <v>-4.032709084659712E-5</v>
      </c>
      <c r="U39" s="55">
        <v>-5.9863469060253448E-4</v>
      </c>
    </row>
    <row r="40" spans="1:21">
      <c r="A40" t="s">
        <v>6</v>
      </c>
      <c r="B40" s="61">
        <v>-2.9908957610186136E-4</v>
      </c>
      <c r="C40" s="55">
        <v>-3.6007426467466082E-4</v>
      </c>
      <c r="D40" s="55">
        <v>1.2113439491106975E-3</v>
      </c>
      <c r="E40" s="55">
        <v>1.3079661006270081E-3</v>
      </c>
      <c r="F40" s="55">
        <v>-3.4594062675124223E-3</v>
      </c>
      <c r="G40" s="55">
        <v>2.2334648600742544E-4</v>
      </c>
      <c r="H40" s="55">
        <v>4.9043868945045999E-4</v>
      </c>
      <c r="I40" s="55">
        <v>-6.1051082485981032E-4</v>
      </c>
      <c r="J40" s="55">
        <v>5.2245646575042458E-4</v>
      </c>
      <c r="K40" s="55">
        <v>5.4627485371816172E-4</v>
      </c>
      <c r="L40" s="55">
        <v>2.2237596436585646E-4</v>
      </c>
      <c r="M40" s="55">
        <v>-7.6325260584465511E-4</v>
      </c>
      <c r="N40" s="55">
        <v>-4.3633213923481145E-4</v>
      </c>
      <c r="O40" s="55">
        <v>-7.2921638964973206E-4</v>
      </c>
      <c r="P40" s="55">
        <v>-1.0986346535628201E-4</v>
      </c>
      <c r="Q40" s="55">
        <v>1.9251445408437914E-2</v>
      </c>
      <c r="R40" s="55">
        <v>-4.5695432200619246E-4</v>
      </c>
      <c r="S40" s="55">
        <v>4.5229233447550006E-4</v>
      </c>
      <c r="T40" s="55">
        <v>-1.3014782986541893E-3</v>
      </c>
      <c r="U40" s="55">
        <v>-1.5365927211897072E-3</v>
      </c>
    </row>
    <row r="41" spans="1:21">
      <c r="A41" t="s">
        <v>26</v>
      </c>
      <c r="B41" s="61">
        <v>2.1101752206669841E-4</v>
      </c>
      <c r="C41" s="55">
        <v>4.1483796121844693E-5</v>
      </c>
      <c r="D41" s="55">
        <v>-9.0256688822740774E-5</v>
      </c>
      <c r="E41" s="55">
        <v>-1.8502326505452507E-4</v>
      </c>
      <c r="F41" s="55">
        <v>-5.9613255412577248E-4</v>
      </c>
      <c r="G41" s="55">
        <v>3.8540482831221526E-4</v>
      </c>
      <c r="H41" s="55">
        <v>2.5502983933267458E-4</v>
      </c>
      <c r="I41" s="55">
        <v>-8.3217235840014328E-4</v>
      </c>
      <c r="J41" s="55">
        <v>-3.4328329418933609E-4</v>
      </c>
      <c r="K41" s="55">
        <v>-1.3133525163564546E-4</v>
      </c>
      <c r="L41" s="55">
        <v>-1.2342829050613425E-3</v>
      </c>
      <c r="M41" s="55">
        <v>3.2915292244595532E-4</v>
      </c>
      <c r="N41" s="55">
        <v>6.4412302420649155E-4</v>
      </c>
      <c r="O41" s="55">
        <v>-5.8914476718232352E-4</v>
      </c>
      <c r="P41" s="55">
        <v>2.6344984089102919E-4</v>
      </c>
      <c r="Q41" s="55">
        <v>-4.569543220061923E-4</v>
      </c>
      <c r="R41" s="55">
        <v>9.31971362312458E-3</v>
      </c>
      <c r="S41" s="55">
        <v>1.1491980378830215E-3</v>
      </c>
      <c r="T41" s="55">
        <v>-1.0947998073131982E-4</v>
      </c>
      <c r="U41" s="55">
        <v>-1.1964153044739039E-3</v>
      </c>
    </row>
    <row r="42" spans="1:21">
      <c r="A42" t="s">
        <v>17</v>
      </c>
      <c r="B42" s="61">
        <v>6.7485589444727791E-5</v>
      </c>
      <c r="C42" s="55">
        <v>7.4247359930680064E-5</v>
      </c>
      <c r="D42" s="55">
        <v>-1.6694150364688357E-4</v>
      </c>
      <c r="E42" s="55">
        <v>-7.0277384079613469E-5</v>
      </c>
      <c r="F42" s="55">
        <v>5.8424388563513632E-4</v>
      </c>
      <c r="G42" s="55">
        <v>-8.8143106353313322E-5</v>
      </c>
      <c r="H42" s="55">
        <v>-3.9494700355243134E-4</v>
      </c>
      <c r="I42" s="55">
        <v>5.577748533422052E-4</v>
      </c>
      <c r="J42" s="55">
        <v>2.9409331339925175E-4</v>
      </c>
      <c r="K42" s="55">
        <v>4.5081151763123601E-4</v>
      </c>
      <c r="L42" s="55">
        <v>4.843042212931622E-4</v>
      </c>
      <c r="M42" s="55">
        <v>4.3833426928617205E-4</v>
      </c>
      <c r="N42" s="55">
        <v>7.292134880527017E-4</v>
      </c>
      <c r="O42" s="55">
        <v>2.8411098250198078E-4</v>
      </c>
      <c r="P42" s="55">
        <v>-5.6407834103524375E-4</v>
      </c>
      <c r="Q42" s="55">
        <v>4.5229233447550006E-4</v>
      </c>
      <c r="R42" s="55">
        <v>1.1491980378830215E-3</v>
      </c>
      <c r="S42" s="55">
        <v>9.7097367076624599E-3</v>
      </c>
      <c r="T42" s="55">
        <v>2.3973545040320362E-4</v>
      </c>
      <c r="U42" s="55">
        <v>-1.4680014249129174E-3</v>
      </c>
    </row>
    <row r="43" spans="1:21">
      <c r="A43" t="s">
        <v>8</v>
      </c>
      <c r="B43" s="61">
        <v>-2.8287844260961532E-4</v>
      </c>
      <c r="C43" s="55">
        <v>-4.3339678604530156E-4</v>
      </c>
      <c r="D43" s="55">
        <v>2.1028136455662334E-5</v>
      </c>
      <c r="E43" s="55">
        <v>-4.7695530988840154E-5</v>
      </c>
      <c r="F43" s="55">
        <v>-4.8438231326573768E-4</v>
      </c>
      <c r="G43" s="55">
        <v>6.1559004178058101E-4</v>
      </c>
      <c r="H43" s="55">
        <v>-1.106819509162667E-4</v>
      </c>
      <c r="I43" s="55">
        <v>-6.0317501281406086E-4</v>
      </c>
      <c r="J43" s="55">
        <v>-2.1451929603637677E-4</v>
      </c>
      <c r="K43" s="55">
        <v>-1.1567238671744331E-3</v>
      </c>
      <c r="L43" s="55">
        <v>-8.0970116628149662E-4</v>
      </c>
      <c r="M43" s="55">
        <v>-9.9179487070028601E-4</v>
      </c>
      <c r="N43" s="55">
        <v>-8.8495859243701498E-5</v>
      </c>
      <c r="O43" s="55">
        <v>-5.7964512924410527E-4</v>
      </c>
      <c r="P43" s="55">
        <v>-4.03270908465971E-5</v>
      </c>
      <c r="Q43" s="55">
        <v>-1.3014782986541886E-3</v>
      </c>
      <c r="R43" s="55">
        <v>-1.0947998073131987E-4</v>
      </c>
      <c r="S43" s="55">
        <v>2.3973545040320362E-4</v>
      </c>
      <c r="T43" s="55">
        <v>9.2264920712871769E-3</v>
      </c>
      <c r="U43" s="55">
        <v>-5.8723007318385741E-4</v>
      </c>
    </row>
    <row r="44" spans="1:21">
      <c r="A44" s="26" t="s">
        <v>34</v>
      </c>
      <c r="B44" s="64">
        <v>-9.8501141349981638E-3</v>
      </c>
      <c r="C44" s="65">
        <v>-1.0026992379072201E-2</v>
      </c>
      <c r="D44" s="65">
        <v>-1.1600360214072396E-2</v>
      </c>
      <c r="E44" s="65">
        <v>-1.1638547364165204E-2</v>
      </c>
      <c r="F44" s="65">
        <v>-9.7588506374194121E-4</v>
      </c>
      <c r="G44" s="65">
        <v>-2.7327470102424152E-3</v>
      </c>
      <c r="H44" s="65">
        <v>-8.9945260516077275E-4</v>
      </c>
      <c r="I44" s="65">
        <v>-1.4051326438096012E-3</v>
      </c>
      <c r="J44" s="65">
        <v>-7.9211933823135252E-4</v>
      </c>
      <c r="K44" s="65">
        <v>3.3753697711598631E-4</v>
      </c>
      <c r="L44" s="65">
        <v>-8.3898846934098398E-4</v>
      </c>
      <c r="M44" s="65">
        <v>-1.4037234746723975E-3</v>
      </c>
      <c r="N44" s="65">
        <v>-8.8427034278037975E-4</v>
      </c>
      <c r="O44" s="65">
        <v>-1.5863185874286988E-3</v>
      </c>
      <c r="P44" s="65">
        <v>-5.9863469060253427E-4</v>
      </c>
      <c r="Q44" s="65">
        <v>-1.5365927211897069E-3</v>
      </c>
      <c r="R44" s="65">
        <v>-1.1964153044739026E-3</v>
      </c>
      <c r="S44" s="65">
        <v>-1.4680014249129163E-3</v>
      </c>
      <c r="T44" s="65">
        <v>-5.87230073183856E-4</v>
      </c>
      <c r="U44" s="66">
        <v>2.2136997686903512E-2</v>
      </c>
    </row>
    <row r="46" spans="1:21">
      <c r="B46" s="60">
        <v>1</v>
      </c>
      <c r="C46">
        <v>2</v>
      </c>
      <c r="D46">
        <v>3</v>
      </c>
      <c r="E46">
        <v>4</v>
      </c>
      <c r="F46">
        <v>5</v>
      </c>
      <c r="G46">
        <v>6</v>
      </c>
      <c r="H46">
        <v>7</v>
      </c>
      <c r="I46">
        <v>8</v>
      </c>
      <c r="J46">
        <v>9</v>
      </c>
      <c r="K46">
        <v>10</v>
      </c>
      <c r="L46">
        <v>11</v>
      </c>
      <c r="M46">
        <v>12</v>
      </c>
      <c r="N46">
        <v>13</v>
      </c>
      <c r="O46">
        <v>14</v>
      </c>
      <c r="P46">
        <v>15</v>
      </c>
      <c r="Q46">
        <v>16</v>
      </c>
      <c r="R46">
        <v>17</v>
      </c>
      <c r="S46">
        <v>18</v>
      </c>
      <c r="T46">
        <v>19</v>
      </c>
      <c r="U46">
        <v>20</v>
      </c>
    </row>
    <row r="47" spans="1:21">
      <c r="A47" t="s">
        <v>57</v>
      </c>
      <c r="B47" s="60">
        <f>'Linear Model'!$X5*SQRT(INDEX(ModelCoefficientStdError!B25:B44,ModelCoefficientStdError!B46))</f>
        <v>4.1141442801870293E-2</v>
      </c>
      <c r="C47">
        <f>'Linear Model'!$X5*SQRT(INDEX(ModelCoefficientStdError!C25:C44,ModelCoefficientStdError!C46))</f>
        <v>4.0327218562652548E-2</v>
      </c>
      <c r="D47">
        <f>'Linear Model'!$X5*SQRT(INDEX(ModelCoefficientStdError!D25:D44,ModelCoefficientStdError!D46))</f>
        <v>4.2867553854885193E-2</v>
      </c>
      <c r="E47">
        <f>'Linear Model'!$X5*SQRT(INDEX(ModelCoefficientStdError!E25:E44,ModelCoefficientStdError!E46))</f>
        <v>4.3303079908090916E-2</v>
      </c>
      <c r="F47">
        <f>'Linear Model'!$X5*SQRT(INDEX(ModelCoefficientStdError!F25:F44,ModelCoefficientStdError!F46))</f>
        <v>4.6492891816087512E-2</v>
      </c>
      <c r="G47">
        <f>'Linear Model'!$X5*SQRT(INDEX(ModelCoefficientStdError!G25:G44,ModelCoefficientStdError!G46))</f>
        <v>3.480921956760083E-2</v>
      </c>
      <c r="H47">
        <f>'Linear Model'!$X5*SQRT(INDEX(ModelCoefficientStdError!H25:H44,ModelCoefficientStdError!H46))</f>
        <v>3.4306866372243679E-2</v>
      </c>
      <c r="I47">
        <f>'Linear Model'!$X5*SQRT(INDEX(ModelCoefficientStdError!I25:I44,ModelCoefficientStdError!I46))</f>
        <v>3.9150153346526897E-2</v>
      </c>
      <c r="J47">
        <f>'Linear Model'!$X5*SQRT(INDEX(ModelCoefficientStdError!J25:J44,ModelCoefficientStdError!J46))</f>
        <v>3.6043933430996315E-2</v>
      </c>
      <c r="K47">
        <f>'Linear Model'!$X5*SQRT(INDEX(ModelCoefficientStdError!K25:K44,ModelCoefficientStdError!K46))</f>
        <v>8.9259717134433925E-2</v>
      </c>
      <c r="L47">
        <f>'Linear Model'!$X5*SQRT(INDEX(ModelCoefficientStdError!L25:L44,ModelCoefficientStdError!L46))</f>
        <v>8.9405286287285016E-2</v>
      </c>
      <c r="M47">
        <f>'Linear Model'!$X5*SQRT(INDEX(ModelCoefficientStdError!M25:M44,ModelCoefficientStdError!M46))</f>
        <v>4.7093098285681194E-2</v>
      </c>
      <c r="N47">
        <f>'Linear Model'!$X5*SQRT(INDEX(ModelCoefficientStdError!N25:N44,ModelCoefficientStdError!N46))</f>
        <v>6.9814720671462771E-2</v>
      </c>
      <c r="O47">
        <f>'Linear Model'!$X5*SQRT(INDEX(ModelCoefficientStdError!O25:O44,ModelCoefficientStdError!O46))</f>
        <v>4.1693378597145662E-2</v>
      </c>
      <c r="P47">
        <f>'Linear Model'!$X5*SQRT(INDEX(ModelCoefficientStdError!P25:P44,ModelCoefficientStdError!P46))</f>
        <v>4.0353467598364508E-2</v>
      </c>
      <c r="Q47">
        <f>'Linear Model'!$X5*SQRT(INDEX(ModelCoefficientStdError!Q25:Q44,ModelCoefficientStdError!Q46))</f>
        <v>5.1597334202427618E-2</v>
      </c>
      <c r="R47">
        <f>'Linear Model'!$X5*SQRT(INDEX(ModelCoefficientStdError!R25:R44,ModelCoefficientStdError!R46))</f>
        <v>3.5900200732815676E-2</v>
      </c>
      <c r="S47">
        <f>'Linear Model'!$X5*SQRT(INDEX(ModelCoefficientStdError!S25:S44,ModelCoefficientStdError!S46))</f>
        <v>3.6643700084652384E-2</v>
      </c>
      <c r="T47">
        <f>'Linear Model'!$X5*SQRT(INDEX(ModelCoefficientStdError!T25:T44,ModelCoefficientStdError!T46))</f>
        <v>3.5720201456494252E-2</v>
      </c>
      <c r="U47">
        <f>'Linear Model'!$X5*SQRT(INDEX(ModelCoefficientStdError!U25:U44,ModelCoefficientStdError!U46))</f>
        <v>5.5329271618134279E-2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4"/>
  <sheetViews>
    <sheetView topLeftCell="F1" zoomScale="85" zoomScaleNormal="85" zoomScalePageLayoutView="85" workbookViewId="0">
      <selection activeCell="Y11" sqref="Y11"/>
    </sheetView>
  </sheetViews>
  <sheetFormatPr baseColWidth="10" defaultColWidth="11" defaultRowHeight="15" x14ac:dyDescent="0"/>
  <cols>
    <col min="1" max="1" width="22.6640625" bestFit="1" customWidth="1"/>
    <col min="2" max="2" width="6.33203125" style="9" customWidth="1"/>
    <col min="3" max="3" width="7.5" style="3" customWidth="1"/>
    <col min="4" max="4" width="7.33203125" style="9" customWidth="1"/>
    <col min="5" max="5" width="6.33203125" style="3" customWidth="1"/>
    <col min="6" max="6" width="10.1640625" style="14" customWidth="1"/>
    <col min="7" max="7" width="7.83203125" style="13" customWidth="1"/>
    <col min="8" max="8" width="10.1640625" style="13" customWidth="1"/>
    <col min="9" max="9" width="5" style="13" customWidth="1"/>
    <col min="10" max="10" width="8.6640625" style="13" customWidth="1"/>
    <col min="11" max="11" width="7.83203125" style="13" customWidth="1"/>
    <col min="12" max="12" width="7.1640625" style="13" customWidth="1"/>
    <col min="13" max="13" width="6.6640625" style="13" customWidth="1"/>
    <col min="14" max="14" width="6.5" style="13" customWidth="1"/>
    <col min="15" max="15" width="8.1640625" style="13" customWidth="1"/>
    <col min="16" max="17" width="10.1640625" style="13" customWidth="1"/>
    <col min="18" max="18" width="8.6640625" style="13" customWidth="1"/>
    <col min="19" max="19" width="5.83203125" style="13" customWidth="1"/>
    <col min="20" max="20" width="10.1640625" style="13" customWidth="1"/>
    <col min="21" max="21" width="10.5" style="9" bestFit="1" customWidth="1"/>
    <col min="22" max="22" width="11" style="9"/>
    <col min="23" max="23" width="30.5" style="3" bestFit="1" customWidth="1"/>
    <col min="24" max="24" width="16" style="3" customWidth="1"/>
    <col min="25" max="25" width="22.1640625" style="3" bestFit="1" customWidth="1"/>
    <col min="26" max="26" width="14.1640625" bestFit="1" customWidth="1"/>
  </cols>
  <sheetData>
    <row r="1" spans="1:25" ht="45">
      <c r="B1" s="7" t="s">
        <v>18</v>
      </c>
      <c r="C1" s="5" t="s">
        <v>19</v>
      </c>
      <c r="D1" s="7" t="s">
        <v>20</v>
      </c>
      <c r="E1" s="5" t="s">
        <v>21</v>
      </c>
      <c r="F1" s="8" t="s">
        <v>1</v>
      </c>
      <c r="G1" s="6" t="s">
        <v>2</v>
      </c>
      <c r="H1" s="6" t="s">
        <v>16</v>
      </c>
      <c r="I1" s="6" t="s">
        <v>3</v>
      </c>
      <c r="J1" s="6" t="s">
        <v>4</v>
      </c>
      <c r="K1" s="6" t="s">
        <v>23</v>
      </c>
      <c r="L1" s="6" t="s">
        <v>5</v>
      </c>
      <c r="M1" s="6" t="s">
        <v>24</v>
      </c>
      <c r="N1" s="6" t="s">
        <v>25</v>
      </c>
      <c r="O1" s="6" t="s">
        <v>27</v>
      </c>
      <c r="P1" s="6" t="s">
        <v>7</v>
      </c>
      <c r="Q1" s="6" t="s">
        <v>6</v>
      </c>
      <c r="R1" s="6" t="s">
        <v>26</v>
      </c>
      <c r="S1" s="6" t="s">
        <v>17</v>
      </c>
      <c r="T1" s="6" t="s">
        <v>8</v>
      </c>
      <c r="U1" s="8" t="s">
        <v>34</v>
      </c>
      <c r="W1" s="33" t="s">
        <v>37</v>
      </c>
      <c r="X1" s="31">
        <f>SUM(Y5:Y1004)</f>
        <v>116.97801273680723</v>
      </c>
    </row>
    <row r="2" spans="1:25">
      <c r="A2" t="s">
        <v>35</v>
      </c>
      <c r="B2" s="22">
        <v>-0.56753108594531898</v>
      </c>
      <c r="C2" s="20">
        <v>-0.22447357962071757</v>
      </c>
      <c r="D2" s="22">
        <v>-0.17858082768987554</v>
      </c>
      <c r="E2" s="20">
        <v>0.16521131936690314</v>
      </c>
      <c r="F2" s="23">
        <v>3.263870073208762</v>
      </c>
      <c r="G2" s="21">
        <v>-3.3174753733726177</v>
      </c>
      <c r="H2" s="21">
        <v>-2.2734330074963522</v>
      </c>
      <c r="I2" s="21">
        <v>5</v>
      </c>
      <c r="J2" s="21">
        <v>2.8520421326407588</v>
      </c>
      <c r="K2" s="21">
        <v>2.3321721441964889</v>
      </c>
      <c r="L2" s="21">
        <v>2.1723551191737025</v>
      </c>
      <c r="M2" s="21">
        <v>2.0119261369379782</v>
      </c>
      <c r="N2" s="21">
        <v>1.8881070545990928</v>
      </c>
      <c r="O2" s="21">
        <v>1.4991809707840362</v>
      </c>
      <c r="P2" s="21">
        <v>-1.6126690957835303</v>
      </c>
      <c r="Q2" s="21">
        <v>1.9759555212364743</v>
      </c>
      <c r="R2" s="21">
        <v>1.3474368503860878</v>
      </c>
      <c r="S2" s="21">
        <v>-1.5657352136419647</v>
      </c>
      <c r="T2" s="21">
        <v>2.3276061861785275</v>
      </c>
      <c r="U2" s="24">
        <v>-0.28907662802793277</v>
      </c>
      <c r="V2" s="10"/>
      <c r="W2" s="13"/>
      <c r="X2" s="31"/>
    </row>
    <row r="3" spans="1:25">
      <c r="B3" s="15"/>
    </row>
    <row r="4" spans="1:25" ht="45">
      <c r="B4" s="7" t="s">
        <v>18</v>
      </c>
      <c r="C4" s="5" t="s">
        <v>19</v>
      </c>
      <c r="D4" s="7" t="s">
        <v>20</v>
      </c>
      <c r="E4" s="5" t="s">
        <v>21</v>
      </c>
      <c r="F4" s="8" t="s">
        <v>1</v>
      </c>
      <c r="G4" s="6" t="s">
        <v>2</v>
      </c>
      <c r="H4" s="6" t="s">
        <v>16</v>
      </c>
      <c r="I4" s="6" t="s">
        <v>3</v>
      </c>
      <c r="J4" s="6" t="s">
        <v>4</v>
      </c>
      <c r="K4" s="6" t="s">
        <v>23</v>
      </c>
      <c r="L4" s="6" t="s">
        <v>5</v>
      </c>
      <c r="M4" s="6" t="s">
        <v>24</v>
      </c>
      <c r="N4" s="6" t="s">
        <v>25</v>
      </c>
      <c r="O4" s="6" t="s">
        <v>27</v>
      </c>
      <c r="P4" s="6" t="s">
        <v>7</v>
      </c>
      <c r="Q4" s="6" t="s">
        <v>6</v>
      </c>
      <c r="R4" s="6" t="s">
        <v>26</v>
      </c>
      <c r="S4" s="6" t="s">
        <v>17</v>
      </c>
      <c r="T4" s="6" t="s">
        <v>8</v>
      </c>
      <c r="U4" s="44" t="s">
        <v>34</v>
      </c>
      <c r="V4" s="8" t="s">
        <v>12</v>
      </c>
      <c r="W4" s="11" t="s">
        <v>31</v>
      </c>
      <c r="X4" s="12" t="s">
        <v>32</v>
      </c>
      <c r="Y4" s="12" t="s">
        <v>30</v>
      </c>
    </row>
    <row r="5" spans="1:25">
      <c r="B5" s="9">
        <v>1</v>
      </c>
      <c r="C5" s="3">
        <v>0</v>
      </c>
      <c r="D5" s="9">
        <v>0</v>
      </c>
      <c r="E5" s="3">
        <v>1</v>
      </c>
      <c r="F5" s="14">
        <v>1</v>
      </c>
      <c r="G5" s="13">
        <v>0</v>
      </c>
      <c r="H5" s="13">
        <v>0</v>
      </c>
      <c r="I5" s="13">
        <v>0</v>
      </c>
      <c r="J5" s="13">
        <v>1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9">
        <v>1</v>
      </c>
      <c r="V5" s="9">
        <v>1</v>
      </c>
      <c r="W5" s="15">
        <f>SUMPRODUCT(B$2:U$2,B5:U5)</f>
        <v>5.4245158112431726</v>
      </c>
      <c r="X5" s="16">
        <f>EXP(W5)/(1+EXP(W5))</f>
        <v>0.99561213861899589</v>
      </c>
      <c r="Y5" s="16">
        <f t="shared" ref="Y5:Y68" si="0">(V5-X5)^2</f>
        <v>1.9253327498907296E-5</v>
      </c>
    </row>
    <row r="6" spans="1:25">
      <c r="B6" s="9">
        <v>1</v>
      </c>
      <c r="C6" s="3">
        <v>0</v>
      </c>
      <c r="D6" s="9">
        <v>1</v>
      </c>
      <c r="E6" s="3">
        <v>0</v>
      </c>
      <c r="F6" s="14">
        <v>1</v>
      </c>
      <c r="G6" s="13">
        <v>0</v>
      </c>
      <c r="H6" s="13">
        <v>0</v>
      </c>
      <c r="I6" s="13">
        <v>0</v>
      </c>
      <c r="J6" s="13">
        <v>1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9">
        <v>1</v>
      </c>
      <c r="V6" s="9">
        <v>1</v>
      </c>
      <c r="W6" s="15">
        <f t="shared" ref="W6:W69" si="1">SUMPRODUCT(B$2:U$2,B6:U6)</f>
        <v>5.0807236641863938</v>
      </c>
      <c r="X6" s="16">
        <f t="shared" ref="X6:X69" si="2">EXP(W6)/(1+EXP(W6))</f>
        <v>0.99382298317039663</v>
      </c>
      <c r="Y6" s="16">
        <f t="shared" si="0"/>
        <v>3.8155536913203211E-5</v>
      </c>
    </row>
    <row r="7" spans="1:25">
      <c r="B7" s="9">
        <v>1</v>
      </c>
      <c r="C7" s="3">
        <v>0</v>
      </c>
      <c r="D7" s="9">
        <v>1</v>
      </c>
      <c r="E7" s="3">
        <v>0</v>
      </c>
      <c r="F7" s="14">
        <v>1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1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9">
        <v>1</v>
      </c>
      <c r="V7" s="9">
        <v>1</v>
      </c>
      <c r="W7" s="15">
        <f t="shared" si="1"/>
        <v>4.116788586144728</v>
      </c>
      <c r="X7" s="16">
        <f t="shared" si="2"/>
        <v>0.98396455966463126</v>
      </c>
      <c r="Y7" s="16">
        <f t="shared" si="0"/>
        <v>2.571353467491709E-4</v>
      </c>
    </row>
    <row r="8" spans="1:25">
      <c r="B8" s="9">
        <v>0</v>
      </c>
      <c r="C8" s="3">
        <v>0</v>
      </c>
      <c r="D8" s="9">
        <v>1</v>
      </c>
      <c r="E8" s="3">
        <v>0</v>
      </c>
      <c r="F8" s="14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1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9">
        <v>1</v>
      </c>
      <c r="V8" s="9">
        <v>1</v>
      </c>
      <c r="W8" s="15">
        <f t="shared" si="1"/>
        <v>1.5442686812201698</v>
      </c>
      <c r="X8" s="16">
        <f t="shared" si="2"/>
        <v>0.82408440926882232</v>
      </c>
      <c r="Y8" s="16">
        <f t="shared" si="0"/>
        <v>3.094629506229921E-2</v>
      </c>
    </row>
    <row r="9" spans="1:25">
      <c r="B9" s="9">
        <v>0</v>
      </c>
      <c r="C9" s="3">
        <v>1</v>
      </c>
      <c r="D9" s="9">
        <v>0</v>
      </c>
      <c r="E9" s="3">
        <v>1</v>
      </c>
      <c r="F9" s="14">
        <v>0</v>
      </c>
      <c r="G9" s="13">
        <v>0</v>
      </c>
      <c r="H9" s="13">
        <v>0</v>
      </c>
      <c r="I9" s="13">
        <v>0</v>
      </c>
      <c r="J9" s="13">
        <v>0</v>
      </c>
      <c r="K9" s="13">
        <v>1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1</v>
      </c>
      <c r="S9" s="13">
        <v>0</v>
      </c>
      <c r="T9" s="13">
        <v>0</v>
      </c>
      <c r="U9" s="9">
        <v>1</v>
      </c>
      <c r="V9" s="9">
        <v>1</v>
      </c>
      <c r="W9" s="15">
        <f t="shared" si="1"/>
        <v>3.3312701063008294</v>
      </c>
      <c r="X9" s="16">
        <f t="shared" si="2"/>
        <v>0.96548611808314533</v>
      </c>
      <c r="Y9" s="16">
        <f t="shared" si="0"/>
        <v>1.1912080449705878E-3</v>
      </c>
    </row>
    <row r="10" spans="1:25">
      <c r="B10" s="9">
        <v>0</v>
      </c>
      <c r="C10" s="3">
        <v>1</v>
      </c>
      <c r="D10" s="9">
        <v>1</v>
      </c>
      <c r="E10" s="3">
        <v>0</v>
      </c>
      <c r="F10" s="14">
        <v>0</v>
      </c>
      <c r="G10" s="13">
        <v>0</v>
      </c>
      <c r="H10" s="13">
        <v>0</v>
      </c>
      <c r="I10" s="13">
        <v>0</v>
      </c>
      <c r="J10" s="13">
        <v>1</v>
      </c>
      <c r="K10" s="13">
        <v>0</v>
      </c>
      <c r="L10" s="13">
        <v>0</v>
      </c>
      <c r="M10" s="13">
        <v>0</v>
      </c>
      <c r="N10" s="13">
        <v>0</v>
      </c>
      <c r="O10" s="13">
        <v>1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9">
        <v>1</v>
      </c>
      <c r="V10" s="9">
        <v>1</v>
      </c>
      <c r="W10" s="15">
        <f t="shared" si="1"/>
        <v>3.6590920680862689</v>
      </c>
      <c r="X10" s="16">
        <f t="shared" si="2"/>
        <v>0.97489082242754888</v>
      </c>
      <c r="Y10" s="16">
        <f t="shared" si="0"/>
        <v>6.304707983648825E-4</v>
      </c>
    </row>
    <row r="11" spans="1:25">
      <c r="B11" s="9">
        <v>1</v>
      </c>
      <c r="C11" s="3">
        <v>0</v>
      </c>
      <c r="D11" s="9">
        <v>1</v>
      </c>
      <c r="E11" s="3">
        <v>0</v>
      </c>
      <c r="F11" s="14">
        <v>0</v>
      </c>
      <c r="G11" s="13">
        <v>1</v>
      </c>
      <c r="H11" s="13">
        <v>0</v>
      </c>
      <c r="I11" s="13">
        <v>1</v>
      </c>
      <c r="J11" s="13">
        <v>1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9">
        <v>1</v>
      </c>
      <c r="V11" s="9">
        <v>1</v>
      </c>
      <c r="W11" s="15">
        <f t="shared" si="1"/>
        <v>3.4993782176050137</v>
      </c>
      <c r="X11" s="16">
        <f t="shared" si="2"/>
        <v>0.97067007248065018</v>
      </c>
      <c r="Y11" s="16">
        <f t="shared" si="0"/>
        <v>8.6024464829031382E-4</v>
      </c>
    </row>
    <row r="12" spans="1:25">
      <c r="B12" s="9">
        <v>0</v>
      </c>
      <c r="C12" s="3">
        <v>1</v>
      </c>
      <c r="D12" s="9">
        <v>1</v>
      </c>
      <c r="E12" s="3">
        <v>0</v>
      </c>
      <c r="F12" s="14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1</v>
      </c>
      <c r="U12" s="9">
        <v>1</v>
      </c>
      <c r="V12" s="9">
        <v>1</v>
      </c>
      <c r="W12" s="15">
        <f t="shared" si="1"/>
        <v>1.6354751508400018</v>
      </c>
      <c r="X12" s="16">
        <f t="shared" si="2"/>
        <v>0.83691829970748555</v>
      </c>
      <c r="Y12" s="16">
        <f t="shared" si="0"/>
        <v>2.6595640970297509E-2</v>
      </c>
    </row>
    <row r="13" spans="1:25">
      <c r="B13" s="9">
        <v>0</v>
      </c>
      <c r="C13" s="3">
        <v>1</v>
      </c>
      <c r="D13" s="9">
        <v>1</v>
      </c>
      <c r="E13" s="3">
        <v>0</v>
      </c>
      <c r="F13" s="14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1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9">
        <v>1</v>
      </c>
      <c r="V13" s="9">
        <v>1</v>
      </c>
      <c r="W13" s="15">
        <f t="shared" si="1"/>
        <v>1.3197951015994525</v>
      </c>
      <c r="X13" s="16">
        <f t="shared" si="2"/>
        <v>0.78914761474801243</v>
      </c>
      <c r="Y13" s="16">
        <f t="shared" si="0"/>
        <v>4.4458728366452586E-2</v>
      </c>
    </row>
    <row r="14" spans="1:25">
      <c r="B14" s="9">
        <v>0</v>
      </c>
      <c r="C14" s="3">
        <v>1</v>
      </c>
      <c r="D14" s="9">
        <v>1</v>
      </c>
      <c r="E14" s="3">
        <v>0</v>
      </c>
      <c r="F14" s="14">
        <v>0</v>
      </c>
      <c r="G14" s="13">
        <v>0</v>
      </c>
      <c r="H14" s="13">
        <v>0</v>
      </c>
      <c r="I14" s="13">
        <v>0</v>
      </c>
      <c r="J14" s="13">
        <v>1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1</v>
      </c>
      <c r="U14" s="9">
        <v>1</v>
      </c>
      <c r="V14" s="9">
        <v>1</v>
      </c>
      <c r="W14" s="15">
        <f t="shared" si="1"/>
        <v>4.4875172834807602</v>
      </c>
      <c r="X14" s="16">
        <f t="shared" si="2"/>
        <v>0.98887658602628248</v>
      </c>
      <c r="Y14" s="16">
        <f t="shared" si="0"/>
        <v>1.2373033843069423E-4</v>
      </c>
    </row>
    <row r="15" spans="1:25">
      <c r="B15" s="9">
        <v>0</v>
      </c>
      <c r="C15" s="3">
        <v>1</v>
      </c>
      <c r="D15" s="9">
        <v>1</v>
      </c>
      <c r="E15" s="3">
        <v>0</v>
      </c>
      <c r="F15" s="14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1</v>
      </c>
      <c r="S15" s="13">
        <v>0</v>
      </c>
      <c r="T15" s="13">
        <v>0</v>
      </c>
      <c r="U15" s="9">
        <v>1</v>
      </c>
      <c r="V15" s="9">
        <v>1</v>
      </c>
      <c r="W15" s="15">
        <f t="shared" si="1"/>
        <v>0.65530581504756202</v>
      </c>
      <c r="X15" s="16">
        <f t="shared" si="2"/>
        <v>0.65820511793634984</v>
      </c>
      <c r="Y15" s="16">
        <f t="shared" si="0"/>
        <v>0.11682374140490452</v>
      </c>
    </row>
    <row r="16" spans="1:25">
      <c r="B16" s="9">
        <v>0</v>
      </c>
      <c r="C16" s="3">
        <v>1</v>
      </c>
      <c r="D16" s="9">
        <v>0</v>
      </c>
      <c r="E16" s="3">
        <v>1</v>
      </c>
      <c r="F16" s="14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1</v>
      </c>
      <c r="Q16" s="13">
        <v>0</v>
      </c>
      <c r="R16" s="13">
        <v>1</v>
      </c>
      <c r="S16" s="13">
        <v>0</v>
      </c>
      <c r="T16" s="13">
        <v>0</v>
      </c>
      <c r="U16" s="9">
        <v>1</v>
      </c>
      <c r="V16" s="9">
        <v>1</v>
      </c>
      <c r="W16" s="15">
        <f t="shared" si="1"/>
        <v>-0.6135711336791897</v>
      </c>
      <c r="X16" s="16">
        <f t="shared" si="2"/>
        <v>0.35124500506539058</v>
      </c>
      <c r="Y16" s="16">
        <f t="shared" si="0"/>
        <v>0.42088304345260508</v>
      </c>
    </row>
    <row r="17" spans="2:25">
      <c r="B17" s="9">
        <v>0</v>
      </c>
      <c r="C17" s="3">
        <v>1</v>
      </c>
      <c r="D17" s="9">
        <v>1</v>
      </c>
      <c r="E17" s="3">
        <v>0</v>
      </c>
      <c r="F17" s="14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1</v>
      </c>
      <c r="P17" s="13">
        <v>0</v>
      </c>
      <c r="Q17" s="13">
        <v>1</v>
      </c>
      <c r="R17" s="13">
        <v>1</v>
      </c>
      <c r="S17" s="13">
        <v>0</v>
      </c>
      <c r="T17" s="13">
        <v>0</v>
      </c>
      <c r="U17" s="9">
        <v>1</v>
      </c>
      <c r="V17" s="9">
        <v>1</v>
      </c>
      <c r="W17" s="15">
        <f t="shared" si="1"/>
        <v>4.1304423070680727</v>
      </c>
      <c r="X17" s="16">
        <f t="shared" si="2"/>
        <v>0.98417857471907877</v>
      </c>
      <c r="Y17" s="16">
        <f t="shared" si="0"/>
        <v>2.5031749791977346E-4</v>
      </c>
    </row>
    <row r="18" spans="2:25">
      <c r="B18" s="9">
        <v>0</v>
      </c>
      <c r="C18" s="3">
        <v>0</v>
      </c>
      <c r="D18" s="9">
        <v>0</v>
      </c>
      <c r="E18" s="3">
        <v>1</v>
      </c>
      <c r="F18" s="14">
        <v>0</v>
      </c>
      <c r="G18" s="13">
        <v>0</v>
      </c>
      <c r="H18" s="13">
        <v>0</v>
      </c>
      <c r="I18" s="13">
        <v>1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</v>
      </c>
      <c r="R18" s="13">
        <v>0</v>
      </c>
      <c r="S18" s="13">
        <v>0</v>
      </c>
      <c r="T18" s="13">
        <v>0</v>
      </c>
      <c r="U18" s="9">
        <v>1</v>
      </c>
      <c r="V18" s="9">
        <v>1</v>
      </c>
      <c r="W18" s="15">
        <f t="shared" si="1"/>
        <v>6.8520902125754448</v>
      </c>
      <c r="X18" s="16">
        <f t="shared" si="2"/>
        <v>0.99894387306529753</v>
      </c>
      <c r="Y18" s="16">
        <f t="shared" si="0"/>
        <v>1.1154041022040409E-6</v>
      </c>
    </row>
    <row r="19" spans="2:25">
      <c r="B19" s="9">
        <v>1</v>
      </c>
      <c r="C19" s="3">
        <v>0</v>
      </c>
      <c r="D19" s="9">
        <v>0</v>
      </c>
      <c r="E19" s="3">
        <v>1</v>
      </c>
      <c r="F19" s="14">
        <v>0</v>
      </c>
      <c r="G19" s="13">
        <v>0</v>
      </c>
      <c r="H19" s="13">
        <v>0</v>
      </c>
      <c r="I19" s="13">
        <v>0</v>
      </c>
      <c r="J19" s="13">
        <v>1</v>
      </c>
      <c r="K19" s="13">
        <v>0</v>
      </c>
      <c r="L19" s="13">
        <v>0</v>
      </c>
      <c r="M19" s="13">
        <v>0</v>
      </c>
      <c r="N19" s="13">
        <v>1</v>
      </c>
      <c r="O19" s="13">
        <v>1</v>
      </c>
      <c r="P19" s="13">
        <v>0</v>
      </c>
      <c r="Q19" s="13">
        <v>0</v>
      </c>
      <c r="R19" s="13">
        <v>1</v>
      </c>
      <c r="S19" s="13">
        <v>0</v>
      </c>
      <c r="T19" s="13">
        <v>1</v>
      </c>
      <c r="U19" s="9">
        <v>1</v>
      </c>
      <c r="V19" s="9">
        <v>1</v>
      </c>
      <c r="W19" s="15">
        <f t="shared" si="1"/>
        <v>9.2229767999821544</v>
      </c>
      <c r="X19" s="16">
        <f t="shared" si="2"/>
        <v>0.99990126544183422</v>
      </c>
      <c r="Y19" s="16">
        <f t="shared" si="0"/>
        <v>9.7485129761919094E-9</v>
      </c>
    </row>
    <row r="20" spans="2:25">
      <c r="B20" s="9">
        <v>1</v>
      </c>
      <c r="C20" s="3">
        <v>0</v>
      </c>
      <c r="D20" s="9">
        <v>1</v>
      </c>
      <c r="E20" s="3">
        <v>0</v>
      </c>
      <c r="F20" s="14">
        <v>0</v>
      </c>
      <c r="G20" s="13">
        <v>0</v>
      </c>
      <c r="H20" s="13">
        <v>0</v>
      </c>
      <c r="I20" s="13">
        <v>1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1</v>
      </c>
      <c r="S20" s="13">
        <v>0</v>
      </c>
      <c r="T20" s="13">
        <v>0</v>
      </c>
      <c r="U20" s="9">
        <v>1</v>
      </c>
      <c r="V20" s="9">
        <v>1</v>
      </c>
      <c r="W20" s="15">
        <f t="shared" si="1"/>
        <v>5.3122483087229604</v>
      </c>
      <c r="X20" s="16">
        <f t="shared" si="2"/>
        <v>0.99509336554979144</v>
      </c>
      <c r="Y20" s="16">
        <f t="shared" si="0"/>
        <v>2.4075061627973438E-5</v>
      </c>
    </row>
    <row r="21" spans="2:25">
      <c r="B21" s="9">
        <v>1</v>
      </c>
      <c r="C21" s="3">
        <v>0</v>
      </c>
      <c r="D21" s="9">
        <v>0</v>
      </c>
      <c r="E21" s="3">
        <v>0</v>
      </c>
      <c r="F21" s="14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1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9">
        <v>1</v>
      </c>
      <c r="V21" s="9">
        <v>1</v>
      </c>
      <c r="W21" s="15">
        <f t="shared" si="1"/>
        <v>0.64257325681078448</v>
      </c>
      <c r="X21" s="16">
        <f t="shared" si="2"/>
        <v>0.65533491695594515</v>
      </c>
      <c r="Y21" s="16">
        <f t="shared" si="0"/>
        <v>0.11879401946976523</v>
      </c>
    </row>
    <row r="22" spans="2:25">
      <c r="B22" s="9">
        <v>0</v>
      </c>
      <c r="C22" s="3">
        <v>1</v>
      </c>
      <c r="D22" s="9">
        <v>1</v>
      </c>
      <c r="E22" s="3">
        <v>0</v>
      </c>
      <c r="F22" s="14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1</v>
      </c>
      <c r="N22" s="13">
        <v>0</v>
      </c>
      <c r="O22" s="13">
        <v>1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9">
        <v>1</v>
      </c>
      <c r="V22" s="9">
        <v>1</v>
      </c>
      <c r="W22" s="15">
        <f t="shared" si="1"/>
        <v>2.8189760723834882</v>
      </c>
      <c r="X22" s="16">
        <f t="shared" si="2"/>
        <v>0.94369268289833019</v>
      </c>
      <c r="Y22" s="16">
        <f t="shared" si="0"/>
        <v>3.1705139591879971E-3</v>
      </c>
    </row>
    <row r="23" spans="2:25">
      <c r="B23" s="9">
        <v>1</v>
      </c>
      <c r="C23" s="3">
        <v>0</v>
      </c>
      <c r="D23" s="9">
        <v>0</v>
      </c>
      <c r="E23" s="3">
        <v>1</v>
      </c>
      <c r="F23" s="14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1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9">
        <v>1</v>
      </c>
      <c r="V23" s="9">
        <v>1</v>
      </c>
      <c r="W23" s="15">
        <f t="shared" si="1"/>
        <v>0.80778457617768773</v>
      </c>
      <c r="X23" s="16">
        <f t="shared" si="2"/>
        <v>0.69163721009724466</v>
      </c>
      <c r="Y23" s="16">
        <f t="shared" si="0"/>
        <v>9.5087610196610828E-2</v>
      </c>
    </row>
    <row r="24" spans="2:25">
      <c r="B24" s="9">
        <v>0</v>
      </c>
      <c r="C24" s="3">
        <v>1</v>
      </c>
      <c r="D24" s="9">
        <v>1</v>
      </c>
      <c r="E24" s="3">
        <v>0</v>
      </c>
      <c r="F24" s="14">
        <v>1</v>
      </c>
      <c r="G24" s="13">
        <v>1</v>
      </c>
      <c r="H24" s="13">
        <v>0</v>
      </c>
      <c r="I24" s="13">
        <v>0</v>
      </c>
      <c r="J24" s="13">
        <v>1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1</v>
      </c>
      <c r="R24" s="13">
        <v>0</v>
      </c>
      <c r="S24" s="13">
        <v>0</v>
      </c>
      <c r="T24" s="13">
        <v>1</v>
      </c>
      <c r="U24" s="9">
        <v>1</v>
      </c>
      <c r="V24" s="9">
        <v>1</v>
      </c>
      <c r="W24" s="15">
        <f t="shared" si="1"/>
        <v>6.4098675045533797</v>
      </c>
      <c r="X24" s="16">
        <f t="shared" si="2"/>
        <v>0.99835745990196922</v>
      </c>
      <c r="Y24" s="16">
        <f t="shared" si="0"/>
        <v>2.6979379736389509E-6</v>
      </c>
    </row>
    <row r="25" spans="2:25">
      <c r="B25" s="9">
        <v>1</v>
      </c>
      <c r="C25" s="3">
        <v>0</v>
      </c>
      <c r="D25" s="9">
        <v>0</v>
      </c>
      <c r="E25" s="3">
        <v>1</v>
      </c>
      <c r="F25" s="14">
        <v>0</v>
      </c>
      <c r="G25" s="13">
        <v>0</v>
      </c>
      <c r="H25" s="13">
        <v>1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9">
        <v>1</v>
      </c>
      <c r="V25" s="9">
        <v>1</v>
      </c>
      <c r="W25" s="15">
        <f t="shared" si="1"/>
        <v>-2.9648294021027009</v>
      </c>
      <c r="X25" s="16">
        <f t="shared" si="2"/>
        <v>4.9040294125557743E-2</v>
      </c>
      <c r="Y25" s="16">
        <f t="shared" si="0"/>
        <v>0.90432436219680568</v>
      </c>
    </row>
    <row r="26" spans="2:25">
      <c r="B26" s="9">
        <v>0</v>
      </c>
      <c r="C26" s="3">
        <v>1</v>
      </c>
      <c r="D26" s="9">
        <v>1</v>
      </c>
      <c r="E26" s="3">
        <v>0</v>
      </c>
      <c r="F26" s="14">
        <v>0</v>
      </c>
      <c r="G26" s="13">
        <v>0</v>
      </c>
      <c r="H26" s="13">
        <v>1</v>
      </c>
      <c r="I26" s="13">
        <v>0</v>
      </c>
      <c r="J26" s="13">
        <v>1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1</v>
      </c>
      <c r="S26" s="13">
        <v>0</v>
      </c>
      <c r="T26" s="13">
        <v>0</v>
      </c>
      <c r="U26" s="9">
        <v>1</v>
      </c>
      <c r="V26" s="9">
        <v>1</v>
      </c>
      <c r="W26" s="15">
        <f t="shared" si="1"/>
        <v>1.2339149401919682</v>
      </c>
      <c r="X26" s="16">
        <f t="shared" si="2"/>
        <v>0.77450304575092366</v>
      </c>
      <c r="Y26" s="16">
        <f t="shared" si="0"/>
        <v>5.084887637561003E-2</v>
      </c>
    </row>
    <row r="27" spans="2:25">
      <c r="B27" s="9">
        <v>0</v>
      </c>
      <c r="C27" s="3">
        <v>1</v>
      </c>
      <c r="D27" s="9">
        <v>0</v>
      </c>
      <c r="E27" s="3">
        <v>0</v>
      </c>
      <c r="F27" s="14">
        <v>0</v>
      </c>
      <c r="G27" s="13">
        <v>1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1</v>
      </c>
      <c r="Q27" s="13">
        <v>0</v>
      </c>
      <c r="R27" s="13">
        <v>0</v>
      </c>
      <c r="S27" s="13">
        <v>0</v>
      </c>
      <c r="T27" s="13">
        <v>0</v>
      </c>
      <c r="U27" s="9">
        <v>1</v>
      </c>
      <c r="V27" s="9">
        <v>1</v>
      </c>
      <c r="W27" s="15">
        <f t="shared" si="1"/>
        <v>-5.4436946768047987</v>
      </c>
      <c r="X27" s="16">
        <f t="shared" si="2"/>
        <v>4.3048678549752143E-3</v>
      </c>
      <c r="Y27" s="16">
        <f t="shared" si="0"/>
        <v>0.99140879617729838</v>
      </c>
    </row>
    <row r="28" spans="2:25">
      <c r="B28" s="9">
        <v>0</v>
      </c>
      <c r="C28" s="3">
        <v>1</v>
      </c>
      <c r="D28" s="9">
        <v>1</v>
      </c>
      <c r="E28" s="3">
        <v>0</v>
      </c>
      <c r="F28" s="14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9">
        <v>1</v>
      </c>
      <c r="V28" s="9">
        <v>1</v>
      </c>
      <c r="W28" s="15">
        <f t="shared" si="1"/>
        <v>-0.69213103533852594</v>
      </c>
      <c r="X28" s="16">
        <f t="shared" si="2"/>
        <v>0.33355918161221254</v>
      </c>
      <c r="Y28" s="16">
        <f t="shared" si="0"/>
        <v>0.44414336441338392</v>
      </c>
    </row>
    <row r="29" spans="2:25">
      <c r="B29" s="9">
        <v>1</v>
      </c>
      <c r="C29" s="3">
        <v>0</v>
      </c>
      <c r="D29" s="9">
        <v>0</v>
      </c>
      <c r="E29" s="3">
        <v>1</v>
      </c>
      <c r="F29" s="14">
        <v>0</v>
      </c>
      <c r="G29" s="13">
        <v>0</v>
      </c>
      <c r="H29" s="13">
        <v>0</v>
      </c>
      <c r="I29" s="13">
        <v>1</v>
      </c>
      <c r="J29" s="13">
        <v>1</v>
      </c>
      <c r="K29" s="13">
        <v>0</v>
      </c>
      <c r="L29" s="13">
        <v>0</v>
      </c>
      <c r="M29" s="13">
        <v>1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1</v>
      </c>
      <c r="U29" s="9">
        <v>1</v>
      </c>
      <c r="V29" s="9">
        <v>1</v>
      </c>
      <c r="W29" s="15">
        <f t="shared" si="1"/>
        <v>11.500178061150915</v>
      </c>
      <c r="X29" s="16">
        <f t="shared" si="2"/>
        <v>0.99998987181259813</v>
      </c>
      <c r="Y29" s="16">
        <f t="shared" si="0"/>
        <v>1.025801800473969E-10</v>
      </c>
    </row>
    <row r="30" spans="2:25">
      <c r="B30" s="9">
        <v>0</v>
      </c>
      <c r="C30" s="3">
        <v>1</v>
      </c>
      <c r="D30" s="9">
        <v>0</v>
      </c>
      <c r="E30" s="3">
        <v>1</v>
      </c>
      <c r="F30" s="14">
        <v>0</v>
      </c>
      <c r="G30" s="13">
        <v>0</v>
      </c>
      <c r="H30" s="13">
        <v>0</v>
      </c>
      <c r="I30" s="13">
        <v>1</v>
      </c>
      <c r="J30" s="13">
        <v>0</v>
      </c>
      <c r="K30" s="13">
        <v>1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1</v>
      </c>
      <c r="U30" s="9">
        <v>1</v>
      </c>
      <c r="V30" s="9">
        <v>1</v>
      </c>
      <c r="W30" s="15">
        <f t="shared" si="1"/>
        <v>9.3114394420932687</v>
      </c>
      <c r="X30" s="16">
        <f t="shared" si="2"/>
        <v>0.99990962382013515</v>
      </c>
      <c r="Y30" s="16">
        <f t="shared" si="0"/>
        <v>8.1678538869634223E-9</v>
      </c>
    </row>
    <row r="31" spans="2:25">
      <c r="B31" s="9">
        <v>0</v>
      </c>
      <c r="C31" s="3">
        <v>1</v>
      </c>
      <c r="D31" s="9">
        <v>1</v>
      </c>
      <c r="E31" s="3">
        <v>0</v>
      </c>
      <c r="F31" s="14">
        <v>0</v>
      </c>
      <c r="G31" s="13">
        <v>1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1</v>
      </c>
      <c r="S31" s="13">
        <v>0</v>
      </c>
      <c r="T31" s="13">
        <v>0</v>
      </c>
      <c r="U31" s="9">
        <v>1</v>
      </c>
      <c r="V31" s="9">
        <v>1</v>
      </c>
      <c r="W31" s="15">
        <f t="shared" si="1"/>
        <v>-2.662169558325056</v>
      </c>
      <c r="X31" s="16">
        <f t="shared" si="2"/>
        <v>6.5242895309872151E-2</v>
      </c>
      <c r="Y31" s="16">
        <f t="shared" si="0"/>
        <v>0.87377084476867062</v>
      </c>
    </row>
    <row r="32" spans="2:25">
      <c r="B32" s="9">
        <v>1</v>
      </c>
      <c r="C32" s="3">
        <v>0</v>
      </c>
      <c r="D32" s="9">
        <v>1</v>
      </c>
      <c r="E32" s="3">
        <v>0</v>
      </c>
      <c r="F32" s="14">
        <v>0</v>
      </c>
      <c r="G32" s="13">
        <v>0</v>
      </c>
      <c r="H32" s="13">
        <v>1</v>
      </c>
      <c r="I32" s="13">
        <v>1</v>
      </c>
      <c r="J32" s="13">
        <v>0</v>
      </c>
      <c r="K32" s="13">
        <v>0</v>
      </c>
      <c r="L32" s="13">
        <v>1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1</v>
      </c>
      <c r="U32" s="9">
        <v>1</v>
      </c>
      <c r="V32" s="9">
        <v>1</v>
      </c>
      <c r="W32" s="15">
        <f t="shared" si="1"/>
        <v>6.1913397561927512</v>
      </c>
      <c r="X32" s="16">
        <f t="shared" si="2"/>
        <v>0.99795709966114043</v>
      </c>
      <c r="Y32" s="16">
        <f t="shared" si="0"/>
        <v>4.1734417945125281E-6</v>
      </c>
    </row>
    <row r="33" spans="2:25">
      <c r="B33" s="9">
        <v>1</v>
      </c>
      <c r="C33" s="3">
        <v>0</v>
      </c>
      <c r="D33" s="9">
        <v>0</v>
      </c>
      <c r="E33" s="3">
        <v>1</v>
      </c>
      <c r="F33" s="14">
        <v>0</v>
      </c>
      <c r="G33" s="13">
        <v>0</v>
      </c>
      <c r="H33" s="13">
        <v>0</v>
      </c>
      <c r="I33" s="13">
        <v>1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1</v>
      </c>
      <c r="S33" s="13">
        <v>0</v>
      </c>
      <c r="T33" s="13">
        <v>0</v>
      </c>
      <c r="U33" s="9">
        <v>1</v>
      </c>
      <c r="V33" s="9">
        <v>1</v>
      </c>
      <c r="W33" s="15">
        <f t="shared" si="1"/>
        <v>5.6560404557797392</v>
      </c>
      <c r="X33" s="16">
        <f t="shared" si="2"/>
        <v>0.99651584834248941</v>
      </c>
      <c r="Y33" s="16">
        <f t="shared" si="0"/>
        <v>1.2139312772533808E-5</v>
      </c>
    </row>
    <row r="34" spans="2:25">
      <c r="B34" s="9">
        <v>0</v>
      </c>
      <c r="C34" s="3">
        <v>1</v>
      </c>
      <c r="D34" s="9">
        <v>0</v>
      </c>
      <c r="E34" s="3">
        <v>1</v>
      </c>
      <c r="F34" s="14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9">
        <v>1</v>
      </c>
      <c r="V34" s="9">
        <v>1</v>
      </c>
      <c r="W34" s="15">
        <f t="shared" si="1"/>
        <v>-0.34833888828174719</v>
      </c>
      <c r="X34" s="16">
        <f t="shared" si="2"/>
        <v>0.41378529422053201</v>
      </c>
      <c r="Y34" s="16">
        <f t="shared" si="0"/>
        <v>0.34364768127210821</v>
      </c>
    </row>
    <row r="35" spans="2:25">
      <c r="B35" s="9">
        <v>0</v>
      </c>
      <c r="C35" s="3">
        <v>1</v>
      </c>
      <c r="D35" s="9">
        <v>0</v>
      </c>
      <c r="E35" s="3">
        <v>1</v>
      </c>
      <c r="F35" s="14">
        <v>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1</v>
      </c>
      <c r="R35" s="13">
        <v>0</v>
      </c>
      <c r="S35" s="13">
        <v>0</v>
      </c>
      <c r="T35" s="13">
        <v>0</v>
      </c>
      <c r="U35" s="9">
        <v>1</v>
      </c>
      <c r="V35" s="9">
        <v>1</v>
      </c>
      <c r="W35" s="15">
        <f t="shared" si="1"/>
        <v>4.8914867061634899</v>
      </c>
      <c r="X35" s="16">
        <f t="shared" si="2"/>
        <v>0.99254573474745444</v>
      </c>
      <c r="Y35" s="16">
        <f t="shared" si="0"/>
        <v>5.5566070455308054E-5</v>
      </c>
    </row>
    <row r="36" spans="2:25">
      <c r="B36" s="9">
        <v>0</v>
      </c>
      <c r="C36" s="3">
        <v>1</v>
      </c>
      <c r="D36" s="9">
        <v>0</v>
      </c>
      <c r="E36" s="3">
        <v>1</v>
      </c>
      <c r="F36" s="14">
        <v>0</v>
      </c>
      <c r="G36" s="13">
        <v>0</v>
      </c>
      <c r="H36" s="13">
        <v>0</v>
      </c>
      <c r="I36" s="13">
        <v>1</v>
      </c>
      <c r="J36" s="13">
        <v>0</v>
      </c>
      <c r="K36" s="13">
        <v>0</v>
      </c>
      <c r="L36" s="13">
        <v>0</v>
      </c>
      <c r="M36" s="13">
        <v>0</v>
      </c>
      <c r="N36" s="13">
        <v>1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9">
        <v>1</v>
      </c>
      <c r="V36" s="9">
        <v>1</v>
      </c>
      <c r="W36" s="15">
        <f t="shared" si="1"/>
        <v>6.5397681663173461</v>
      </c>
      <c r="X36" s="16">
        <f t="shared" si="2"/>
        <v>0.99855726108404297</v>
      </c>
      <c r="Y36" s="16">
        <f t="shared" si="0"/>
        <v>2.08149557961687E-6</v>
      </c>
    </row>
    <row r="37" spans="2:25">
      <c r="B37" s="9">
        <v>1</v>
      </c>
      <c r="C37" s="3">
        <v>0</v>
      </c>
      <c r="D37" s="9">
        <v>1</v>
      </c>
      <c r="E37" s="3">
        <v>0</v>
      </c>
      <c r="F37" s="14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1</v>
      </c>
      <c r="R37" s="13">
        <v>0</v>
      </c>
      <c r="S37" s="13">
        <v>0</v>
      </c>
      <c r="T37" s="13">
        <v>0</v>
      </c>
      <c r="U37" s="9">
        <v>1</v>
      </c>
      <c r="V37" s="9">
        <v>1</v>
      </c>
      <c r="W37" s="15">
        <f t="shared" si="1"/>
        <v>0.94076697957334698</v>
      </c>
      <c r="X37" s="16">
        <f t="shared" si="2"/>
        <v>0.7192545576783651</v>
      </c>
      <c r="Y37" s="16">
        <f t="shared" si="0"/>
        <v>7.8818003384370422E-2</v>
      </c>
    </row>
    <row r="38" spans="2:25">
      <c r="B38" s="9">
        <v>0</v>
      </c>
      <c r="C38" s="3">
        <v>0</v>
      </c>
      <c r="D38" s="9">
        <v>0</v>
      </c>
      <c r="E38" s="3">
        <v>1</v>
      </c>
      <c r="F38" s="14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1</v>
      </c>
      <c r="T38" s="13">
        <v>1</v>
      </c>
      <c r="U38" s="9">
        <v>1</v>
      </c>
      <c r="V38" s="9">
        <v>1</v>
      </c>
      <c r="W38" s="15">
        <f t="shared" si="1"/>
        <v>0.63800566387553326</v>
      </c>
      <c r="X38" s="16">
        <f t="shared" si="2"/>
        <v>0.65430249916931604</v>
      </c>
      <c r="Y38" s="16">
        <f t="shared" si="0"/>
        <v>0.11950676208058074</v>
      </c>
    </row>
    <row r="39" spans="2:25">
      <c r="B39" s="9">
        <v>0</v>
      </c>
      <c r="C39" s="3">
        <v>1</v>
      </c>
      <c r="D39" s="9">
        <v>0</v>
      </c>
      <c r="E39" s="3">
        <v>1</v>
      </c>
      <c r="F39" s="14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1</v>
      </c>
      <c r="P39" s="13">
        <v>0</v>
      </c>
      <c r="Q39" s="13">
        <v>0</v>
      </c>
      <c r="R39" s="13">
        <v>1</v>
      </c>
      <c r="S39" s="13">
        <v>0</v>
      </c>
      <c r="T39" s="13">
        <v>0</v>
      </c>
      <c r="U39" s="9">
        <v>1</v>
      </c>
      <c r="V39" s="9">
        <v>1</v>
      </c>
      <c r="W39" s="15">
        <f t="shared" si="1"/>
        <v>2.4982789328883768</v>
      </c>
      <c r="X39" s="16">
        <f t="shared" si="2"/>
        <v>0.92402107866928884</v>
      </c>
      <c r="Y39" s="16">
        <f t="shared" si="0"/>
        <v>5.7727964865783949E-3</v>
      </c>
    </row>
    <row r="40" spans="2:25">
      <c r="B40" s="9">
        <v>1</v>
      </c>
      <c r="C40" s="3">
        <v>0</v>
      </c>
      <c r="D40" s="9">
        <v>1</v>
      </c>
      <c r="E40" s="3">
        <v>0</v>
      </c>
      <c r="F40" s="14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9">
        <v>1</v>
      </c>
      <c r="V40" s="9">
        <v>1</v>
      </c>
      <c r="W40" s="15">
        <f t="shared" si="1"/>
        <v>-1.0351885416631275</v>
      </c>
      <c r="X40" s="16">
        <f t="shared" si="2"/>
        <v>0.2620794343832234</v>
      </c>
      <c r="Y40" s="16">
        <f t="shared" si="0"/>
        <v>0.54452676116018361</v>
      </c>
    </row>
    <row r="41" spans="2:25">
      <c r="B41" s="9">
        <v>1</v>
      </c>
      <c r="C41" s="3">
        <v>0</v>
      </c>
      <c r="D41" s="9">
        <v>1</v>
      </c>
      <c r="E41" s="3">
        <v>0</v>
      </c>
      <c r="F41" s="14">
        <v>1</v>
      </c>
      <c r="G41" s="13">
        <v>0</v>
      </c>
      <c r="H41" s="13">
        <v>0</v>
      </c>
      <c r="I41" s="13">
        <v>1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1</v>
      </c>
      <c r="U41" s="9">
        <v>1</v>
      </c>
      <c r="V41" s="9">
        <v>1</v>
      </c>
      <c r="W41" s="15">
        <f t="shared" si="1"/>
        <v>9.5562877177241621</v>
      </c>
      <c r="X41" s="16">
        <f t="shared" si="2"/>
        <v>0.99992925003174937</v>
      </c>
      <c r="Y41" s="16">
        <f t="shared" si="0"/>
        <v>5.0055580074647856E-9</v>
      </c>
    </row>
    <row r="42" spans="2:25">
      <c r="B42" s="9">
        <v>1</v>
      </c>
      <c r="C42" s="3">
        <v>0</v>
      </c>
      <c r="D42" s="9">
        <v>0</v>
      </c>
      <c r="E42" s="3">
        <v>1</v>
      </c>
      <c r="F42" s="14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9">
        <v>1</v>
      </c>
      <c r="V42" s="9">
        <v>1</v>
      </c>
      <c r="W42" s="15">
        <f t="shared" si="1"/>
        <v>-0.69139639460634861</v>
      </c>
      <c r="X42" s="16">
        <f t="shared" si="2"/>
        <v>0.33372251034010608</v>
      </c>
      <c r="Y42" s="16">
        <f t="shared" si="0"/>
        <v>0.44392569322749015</v>
      </c>
    </row>
    <row r="43" spans="2:25">
      <c r="B43" s="9">
        <v>1</v>
      </c>
      <c r="C43" s="3">
        <v>0</v>
      </c>
      <c r="D43" s="9">
        <v>1</v>
      </c>
      <c r="E43" s="3">
        <v>0</v>
      </c>
      <c r="F43" s="14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1</v>
      </c>
      <c r="S43" s="13">
        <v>0</v>
      </c>
      <c r="T43" s="13">
        <v>0</v>
      </c>
      <c r="U43" s="9">
        <v>1</v>
      </c>
      <c r="V43" s="9">
        <v>1</v>
      </c>
      <c r="W43" s="15">
        <f t="shared" si="1"/>
        <v>0.3122483087229605</v>
      </c>
      <c r="X43" s="16">
        <f t="shared" si="2"/>
        <v>0.57743395270895537</v>
      </c>
      <c r="Y43" s="16">
        <f t="shared" si="0"/>
        <v>0.17856206432317737</v>
      </c>
    </row>
    <row r="44" spans="2:25">
      <c r="B44" s="9">
        <v>0</v>
      </c>
      <c r="C44" s="3">
        <v>1</v>
      </c>
      <c r="D44" s="9">
        <v>0</v>
      </c>
      <c r="E44" s="3">
        <v>0</v>
      </c>
      <c r="F44" s="14">
        <v>1</v>
      </c>
      <c r="G44" s="13">
        <v>1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1</v>
      </c>
      <c r="N44" s="13">
        <v>0</v>
      </c>
      <c r="O44" s="13">
        <v>0</v>
      </c>
      <c r="P44" s="13">
        <v>0</v>
      </c>
      <c r="Q44" s="13">
        <v>1</v>
      </c>
      <c r="R44" s="13">
        <v>0</v>
      </c>
      <c r="S44" s="13">
        <v>0</v>
      </c>
      <c r="T44" s="13">
        <v>0</v>
      </c>
      <c r="U44" s="9">
        <v>1</v>
      </c>
      <c r="V44" s="9">
        <v>1</v>
      </c>
      <c r="W44" s="15">
        <f t="shared" si="1"/>
        <v>3.4207261503619462</v>
      </c>
      <c r="X44" s="16">
        <f t="shared" si="2"/>
        <v>0.96834603714550216</v>
      </c>
      <c r="Y44" s="16">
        <f t="shared" si="0"/>
        <v>1.0019733643939291E-3</v>
      </c>
    </row>
    <row r="45" spans="2:25">
      <c r="B45" s="9">
        <v>1</v>
      </c>
      <c r="C45" s="3">
        <v>0</v>
      </c>
      <c r="D45" s="9">
        <v>0</v>
      </c>
      <c r="E45" s="3">
        <v>1</v>
      </c>
      <c r="F45" s="14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1</v>
      </c>
      <c r="S45" s="13">
        <v>0</v>
      </c>
      <c r="T45" s="13">
        <v>0</v>
      </c>
      <c r="U45" s="9">
        <v>1</v>
      </c>
      <c r="V45" s="9">
        <v>1</v>
      </c>
      <c r="W45" s="15">
        <f t="shared" si="1"/>
        <v>0.65604045577973924</v>
      </c>
      <c r="X45" s="16">
        <f t="shared" si="2"/>
        <v>0.65837037168597068</v>
      </c>
      <c r="Y45" s="16">
        <f t="shared" si="0"/>
        <v>0.11671080294198183</v>
      </c>
    </row>
    <row r="46" spans="2:25">
      <c r="B46" s="9">
        <v>1</v>
      </c>
      <c r="C46" s="3">
        <v>0</v>
      </c>
      <c r="D46" s="9">
        <v>0</v>
      </c>
      <c r="E46" s="3">
        <v>1</v>
      </c>
      <c r="F46" s="14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1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9">
        <v>1</v>
      </c>
      <c r="V46" s="9">
        <v>1</v>
      </c>
      <c r="W46" s="15">
        <f t="shared" si="1"/>
        <v>1.196710659992744</v>
      </c>
      <c r="X46" s="16">
        <f t="shared" si="2"/>
        <v>0.76793911142022386</v>
      </c>
      <c r="Y46" s="16">
        <f t="shared" si="0"/>
        <v>5.3852256008435274E-2</v>
      </c>
    </row>
    <row r="47" spans="2:25">
      <c r="B47" s="9">
        <v>0</v>
      </c>
      <c r="C47" s="3">
        <v>1</v>
      </c>
      <c r="D47" s="9">
        <v>0</v>
      </c>
      <c r="E47" s="3">
        <v>1</v>
      </c>
      <c r="F47" s="14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1</v>
      </c>
      <c r="T47" s="13">
        <v>0</v>
      </c>
      <c r="U47" s="9">
        <v>1</v>
      </c>
      <c r="V47" s="9">
        <v>1</v>
      </c>
      <c r="W47" s="15">
        <f t="shared" si="1"/>
        <v>-1.914074101923712</v>
      </c>
      <c r="X47" s="16">
        <f t="shared" si="2"/>
        <v>0.12852383945206541</v>
      </c>
      <c r="Y47" s="16">
        <f t="shared" si="0"/>
        <v>0.75947069840336956</v>
      </c>
    </row>
    <row r="48" spans="2:25">
      <c r="B48" s="9">
        <v>0</v>
      </c>
      <c r="C48" s="3">
        <v>1</v>
      </c>
      <c r="D48" s="9">
        <v>0</v>
      </c>
      <c r="E48" s="3">
        <v>1</v>
      </c>
      <c r="F48" s="14">
        <v>0</v>
      </c>
      <c r="G48" s="13">
        <v>0</v>
      </c>
      <c r="H48" s="13">
        <v>0</v>
      </c>
      <c r="I48" s="13">
        <v>1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9">
        <v>1</v>
      </c>
      <c r="V48" s="9">
        <v>1</v>
      </c>
      <c r="W48" s="15">
        <f t="shared" si="1"/>
        <v>4.6516611117182531</v>
      </c>
      <c r="X48" s="16">
        <f t="shared" si="2"/>
        <v>0.99054452718569752</v>
      </c>
      <c r="Y48" s="16">
        <f t="shared" si="0"/>
        <v>8.940596614201325E-5</v>
      </c>
    </row>
    <row r="49" spans="2:25">
      <c r="B49" s="9">
        <v>1</v>
      </c>
      <c r="C49" s="3">
        <v>0</v>
      </c>
      <c r="D49" s="9">
        <v>0</v>
      </c>
      <c r="E49" s="3">
        <v>1</v>
      </c>
      <c r="F49" s="14">
        <v>0</v>
      </c>
      <c r="G49" s="13">
        <v>0</v>
      </c>
      <c r="H49" s="13">
        <v>1</v>
      </c>
      <c r="I49" s="13">
        <v>0</v>
      </c>
      <c r="J49" s="13">
        <v>0</v>
      </c>
      <c r="K49" s="13">
        <v>1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1</v>
      </c>
      <c r="U49" s="9">
        <v>1</v>
      </c>
      <c r="V49" s="9">
        <v>1</v>
      </c>
      <c r="W49" s="15">
        <f t="shared" si="1"/>
        <v>1.6949489282723156</v>
      </c>
      <c r="X49" s="16">
        <f t="shared" si="2"/>
        <v>0.84487388392860396</v>
      </c>
      <c r="Y49" s="16">
        <f t="shared" si="0"/>
        <v>2.4064111887396235E-2</v>
      </c>
    </row>
    <row r="50" spans="2:25">
      <c r="B50" s="9">
        <v>0</v>
      </c>
      <c r="C50" s="3">
        <v>1</v>
      </c>
      <c r="D50" s="9">
        <v>1</v>
      </c>
      <c r="E50" s="3">
        <v>0</v>
      </c>
      <c r="F50" s="14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9">
        <v>1</v>
      </c>
      <c r="V50" s="9">
        <v>1</v>
      </c>
      <c r="W50" s="15">
        <f t="shared" si="1"/>
        <v>-0.69213103533852594</v>
      </c>
      <c r="X50" s="16">
        <f t="shared" si="2"/>
        <v>0.33355918161221254</v>
      </c>
      <c r="Y50" s="16">
        <f t="shared" si="0"/>
        <v>0.44414336441338392</v>
      </c>
    </row>
    <row r="51" spans="2:25">
      <c r="B51" s="9">
        <v>0</v>
      </c>
      <c r="C51" s="3">
        <v>1</v>
      </c>
      <c r="D51" s="9">
        <v>1</v>
      </c>
      <c r="E51" s="3">
        <v>0</v>
      </c>
      <c r="F51" s="14">
        <v>0</v>
      </c>
      <c r="G51" s="13">
        <v>0</v>
      </c>
      <c r="H51" s="13">
        <v>0</v>
      </c>
      <c r="I51" s="13">
        <v>1</v>
      </c>
      <c r="J51" s="13">
        <v>0</v>
      </c>
      <c r="K51" s="13">
        <v>0</v>
      </c>
      <c r="L51" s="13">
        <v>0</v>
      </c>
      <c r="M51" s="13">
        <v>1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1</v>
      </c>
      <c r="T51" s="13">
        <v>1</v>
      </c>
      <c r="U51" s="9">
        <v>1</v>
      </c>
      <c r="V51" s="9">
        <v>1</v>
      </c>
      <c r="W51" s="15">
        <f t="shared" si="1"/>
        <v>7.0816660741360158</v>
      </c>
      <c r="X51" s="16">
        <f t="shared" si="2"/>
        <v>0.99916033377231184</v>
      </c>
      <c r="Y51" s="16">
        <f t="shared" si="0"/>
        <v>7.0503937392006965E-7</v>
      </c>
    </row>
    <row r="52" spans="2:25">
      <c r="B52" s="9">
        <v>0</v>
      </c>
      <c r="C52" s="3">
        <v>1</v>
      </c>
      <c r="D52" s="9">
        <v>0</v>
      </c>
      <c r="E52" s="3">
        <v>0</v>
      </c>
      <c r="F52" s="14">
        <v>0</v>
      </c>
      <c r="G52" s="13">
        <v>0</v>
      </c>
      <c r="H52" s="13">
        <v>0</v>
      </c>
      <c r="I52" s="13">
        <v>1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9">
        <v>1</v>
      </c>
      <c r="V52" s="9">
        <v>1</v>
      </c>
      <c r="W52" s="15">
        <f t="shared" si="1"/>
        <v>4.4864497923513502</v>
      </c>
      <c r="X52" s="16">
        <f t="shared" si="2"/>
        <v>0.98886483783164414</v>
      </c>
      <c r="Y52" s="16">
        <f t="shared" si="0"/>
        <v>1.2399183651558361E-4</v>
      </c>
    </row>
    <row r="53" spans="2:25">
      <c r="B53" s="9">
        <v>1</v>
      </c>
      <c r="C53" s="3">
        <v>0</v>
      </c>
      <c r="D53" s="9">
        <v>1</v>
      </c>
      <c r="E53" s="3">
        <v>0</v>
      </c>
      <c r="F53" s="14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1</v>
      </c>
      <c r="N53" s="13">
        <v>0</v>
      </c>
      <c r="O53" s="13">
        <v>1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9">
        <v>1</v>
      </c>
      <c r="V53" s="9">
        <v>1</v>
      </c>
      <c r="W53" s="15">
        <f t="shared" si="1"/>
        <v>2.4759185660588869</v>
      </c>
      <c r="X53" s="16">
        <f t="shared" si="2"/>
        <v>0.92243628413490142</v>
      </c>
      <c r="Y53" s="16">
        <f t="shared" si="0"/>
        <v>6.0161300188017455E-3</v>
      </c>
    </row>
    <row r="54" spans="2:25">
      <c r="B54" s="9">
        <v>0</v>
      </c>
      <c r="C54" s="3">
        <v>1</v>
      </c>
      <c r="D54" s="9">
        <v>1</v>
      </c>
      <c r="E54" s="3">
        <v>0</v>
      </c>
      <c r="F54" s="14">
        <v>1</v>
      </c>
      <c r="G54" s="13">
        <v>0</v>
      </c>
      <c r="H54" s="13">
        <v>0</v>
      </c>
      <c r="I54" s="13">
        <v>0</v>
      </c>
      <c r="J54" s="13">
        <v>1</v>
      </c>
      <c r="K54" s="13">
        <v>0</v>
      </c>
      <c r="L54" s="13">
        <v>0</v>
      </c>
      <c r="M54" s="13">
        <v>0</v>
      </c>
      <c r="N54" s="13">
        <v>0</v>
      </c>
      <c r="O54" s="13">
        <v>1</v>
      </c>
      <c r="P54" s="13">
        <v>0</v>
      </c>
      <c r="Q54" s="13">
        <v>1</v>
      </c>
      <c r="R54" s="13">
        <v>1</v>
      </c>
      <c r="S54" s="13">
        <v>0</v>
      </c>
      <c r="T54" s="13">
        <v>0</v>
      </c>
      <c r="U54" s="9">
        <v>1</v>
      </c>
      <c r="V54" s="9">
        <v>1</v>
      </c>
      <c r="W54" s="15">
        <f t="shared" si="1"/>
        <v>10.246354512917593</v>
      </c>
      <c r="X54" s="16">
        <f t="shared" si="2"/>
        <v>0.9999645146278644</v>
      </c>
      <c r="Y54" s="16">
        <f t="shared" si="0"/>
        <v>1.2592116356021502E-9</v>
      </c>
    </row>
    <row r="55" spans="2:25">
      <c r="B55" s="9">
        <v>1</v>
      </c>
      <c r="C55" s="3">
        <v>0</v>
      </c>
      <c r="D55" s="9">
        <v>0</v>
      </c>
      <c r="E55" s="3">
        <v>1</v>
      </c>
      <c r="F55" s="14">
        <v>0</v>
      </c>
      <c r="G55" s="13">
        <v>0</v>
      </c>
      <c r="H55" s="13">
        <v>0</v>
      </c>
      <c r="I55" s="13">
        <v>1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1</v>
      </c>
      <c r="S55" s="13">
        <v>0</v>
      </c>
      <c r="T55" s="13">
        <v>0</v>
      </c>
      <c r="U55" s="9">
        <v>1</v>
      </c>
      <c r="V55" s="9">
        <v>1</v>
      </c>
      <c r="W55" s="15">
        <f t="shared" si="1"/>
        <v>5.6560404557797392</v>
      </c>
      <c r="X55" s="16">
        <f t="shared" si="2"/>
        <v>0.99651584834248941</v>
      </c>
      <c r="Y55" s="16">
        <f t="shared" si="0"/>
        <v>1.2139312772533808E-5</v>
      </c>
    </row>
    <row r="56" spans="2:25">
      <c r="B56" s="9">
        <v>1</v>
      </c>
      <c r="C56" s="3">
        <v>0</v>
      </c>
      <c r="D56" s="9">
        <v>1</v>
      </c>
      <c r="E56" s="3">
        <v>0</v>
      </c>
      <c r="F56" s="14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9">
        <v>1</v>
      </c>
      <c r="V56" s="9">
        <v>1</v>
      </c>
      <c r="W56" s="15">
        <f t="shared" si="1"/>
        <v>-1.0351885416631275</v>
      </c>
      <c r="X56" s="16">
        <f t="shared" si="2"/>
        <v>0.2620794343832234</v>
      </c>
      <c r="Y56" s="16">
        <f t="shared" si="0"/>
        <v>0.54452676116018361</v>
      </c>
    </row>
    <row r="57" spans="2:25">
      <c r="B57" s="9">
        <v>0</v>
      </c>
      <c r="C57" s="3">
        <v>0</v>
      </c>
      <c r="D57" s="9">
        <v>1</v>
      </c>
      <c r="E57" s="3">
        <v>0</v>
      </c>
      <c r="F57" s="14">
        <v>0</v>
      </c>
      <c r="G57" s="13">
        <v>0</v>
      </c>
      <c r="H57" s="13">
        <v>0</v>
      </c>
      <c r="I57" s="13">
        <v>1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9">
        <v>1</v>
      </c>
      <c r="V57" s="9">
        <v>1</v>
      </c>
      <c r="W57" s="15">
        <f t="shared" si="1"/>
        <v>4.5323425442821916</v>
      </c>
      <c r="X57" s="16">
        <f t="shared" si="2"/>
        <v>0.98935899736871979</v>
      </c>
      <c r="Y57" s="16">
        <f t="shared" si="0"/>
        <v>1.1323093699891226E-4</v>
      </c>
    </row>
    <row r="58" spans="2:25">
      <c r="B58" s="9">
        <v>0</v>
      </c>
      <c r="C58" s="3">
        <v>1</v>
      </c>
      <c r="D58" s="9">
        <v>1</v>
      </c>
      <c r="E58" s="3">
        <v>0</v>
      </c>
      <c r="F58" s="14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1</v>
      </c>
      <c r="U58" s="9">
        <v>1</v>
      </c>
      <c r="V58" s="9">
        <v>1</v>
      </c>
      <c r="W58" s="15">
        <f t="shared" si="1"/>
        <v>1.6354751508400018</v>
      </c>
      <c r="X58" s="16">
        <f t="shared" si="2"/>
        <v>0.83691829970748555</v>
      </c>
      <c r="Y58" s="16">
        <f t="shared" si="0"/>
        <v>2.6595640970297509E-2</v>
      </c>
    </row>
    <row r="59" spans="2:25">
      <c r="B59" s="9">
        <v>0</v>
      </c>
      <c r="C59" s="3">
        <v>1</v>
      </c>
      <c r="D59" s="9">
        <v>1</v>
      </c>
      <c r="E59" s="3">
        <v>0</v>
      </c>
      <c r="F59" s="14">
        <v>1</v>
      </c>
      <c r="G59" s="13">
        <v>0</v>
      </c>
      <c r="H59" s="13">
        <v>1</v>
      </c>
      <c r="I59" s="13">
        <v>0</v>
      </c>
      <c r="J59" s="13">
        <v>1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1</v>
      </c>
      <c r="S59" s="13">
        <v>0</v>
      </c>
      <c r="T59" s="13">
        <v>0</v>
      </c>
      <c r="U59" s="9">
        <v>1</v>
      </c>
      <c r="V59" s="9">
        <v>1</v>
      </c>
      <c r="W59" s="15">
        <f t="shared" si="1"/>
        <v>4.4977850134007307</v>
      </c>
      <c r="X59" s="16">
        <f t="shared" si="2"/>
        <v>0.98898896272774983</v>
      </c>
      <c r="Y59" s="16">
        <f t="shared" si="0"/>
        <v>1.2124294181088242E-4</v>
      </c>
    </row>
    <row r="60" spans="2:25">
      <c r="B60" s="9">
        <v>0</v>
      </c>
      <c r="C60" s="3">
        <v>0</v>
      </c>
      <c r="D60" s="9">
        <v>1</v>
      </c>
      <c r="E60" s="3">
        <v>0</v>
      </c>
      <c r="F60" s="14">
        <v>1</v>
      </c>
      <c r="G60" s="13">
        <v>0</v>
      </c>
      <c r="H60" s="13">
        <v>0</v>
      </c>
      <c r="I60" s="13">
        <v>1</v>
      </c>
      <c r="J60" s="13">
        <v>1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9">
        <v>1</v>
      </c>
      <c r="V60" s="9">
        <v>1</v>
      </c>
      <c r="W60" s="15">
        <f t="shared" si="1"/>
        <v>10.648254750131711</v>
      </c>
      <c r="X60" s="16">
        <f t="shared" si="2"/>
        <v>0.99997625832207604</v>
      </c>
      <c r="Y60" s="16">
        <f t="shared" si="0"/>
        <v>5.6366727064508561E-10</v>
      </c>
    </row>
    <row r="61" spans="2:25">
      <c r="B61" s="9">
        <v>1</v>
      </c>
      <c r="C61" s="3">
        <v>0</v>
      </c>
      <c r="D61" s="9">
        <v>0</v>
      </c>
      <c r="E61" s="3">
        <v>0</v>
      </c>
      <c r="F61" s="14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1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9">
        <v>1</v>
      </c>
      <c r="V61" s="9">
        <v>1</v>
      </c>
      <c r="W61" s="15">
        <f t="shared" si="1"/>
        <v>0.64257325681078448</v>
      </c>
      <c r="X61" s="16">
        <f t="shared" si="2"/>
        <v>0.65533491695594515</v>
      </c>
      <c r="Y61" s="16">
        <f t="shared" si="0"/>
        <v>0.11879401946976523</v>
      </c>
    </row>
    <row r="62" spans="2:25">
      <c r="B62" s="9">
        <v>0</v>
      </c>
      <c r="C62" s="3">
        <v>1</v>
      </c>
      <c r="D62" s="9">
        <v>1</v>
      </c>
      <c r="E62" s="3">
        <v>0</v>
      </c>
      <c r="F62" s="14">
        <v>0</v>
      </c>
      <c r="G62" s="13">
        <v>0</v>
      </c>
      <c r="H62" s="13">
        <v>0</v>
      </c>
      <c r="I62" s="13">
        <v>1</v>
      </c>
      <c r="J62" s="13">
        <v>0</v>
      </c>
      <c r="K62" s="13">
        <v>0</v>
      </c>
      <c r="L62" s="13">
        <v>0</v>
      </c>
      <c r="M62" s="13">
        <v>1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9">
        <v>1</v>
      </c>
      <c r="V62" s="9">
        <v>1</v>
      </c>
      <c r="W62" s="15">
        <f t="shared" si="1"/>
        <v>6.3197951015994525</v>
      </c>
      <c r="X62" s="16">
        <f t="shared" si="2"/>
        <v>0.99820292295044288</v>
      </c>
      <c r="Y62" s="16">
        <f t="shared" si="0"/>
        <v>3.2294859220449107E-6</v>
      </c>
    </row>
    <row r="63" spans="2:25">
      <c r="B63" s="9">
        <v>0</v>
      </c>
      <c r="C63" s="3">
        <v>0</v>
      </c>
      <c r="D63" s="9">
        <v>0</v>
      </c>
      <c r="E63" s="3">
        <v>1</v>
      </c>
      <c r="F63" s="14">
        <v>0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9">
        <v>1</v>
      </c>
      <c r="V63" s="9">
        <v>1</v>
      </c>
      <c r="W63" s="15">
        <f t="shared" si="1"/>
        <v>-0.12386530866102963</v>
      </c>
      <c r="X63" s="16">
        <f t="shared" si="2"/>
        <v>0.46907320421987347</v>
      </c>
      <c r="Y63" s="16">
        <f t="shared" si="0"/>
        <v>0.28188326247735213</v>
      </c>
    </row>
    <row r="64" spans="2:25">
      <c r="B64" s="9">
        <v>1</v>
      </c>
      <c r="C64" s="3">
        <v>0</v>
      </c>
      <c r="D64" s="9">
        <v>0</v>
      </c>
      <c r="E64" s="3">
        <v>0</v>
      </c>
      <c r="F64" s="14">
        <v>0</v>
      </c>
      <c r="G64" s="13">
        <v>1</v>
      </c>
      <c r="H64" s="13">
        <v>0</v>
      </c>
      <c r="I64" s="13">
        <v>1</v>
      </c>
      <c r="J64" s="13">
        <v>1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9">
        <v>1</v>
      </c>
      <c r="V64" s="9">
        <v>1</v>
      </c>
      <c r="W64" s="15">
        <f t="shared" si="1"/>
        <v>3.6779590452948892</v>
      </c>
      <c r="X64" s="16">
        <f t="shared" si="2"/>
        <v>0.97534854695339013</v>
      </c>
      <c r="Y64" s="16">
        <f t="shared" si="0"/>
        <v>6.0769413730921119E-4</v>
      </c>
    </row>
    <row r="65" spans="2:25">
      <c r="B65" s="9">
        <v>0</v>
      </c>
      <c r="C65" s="3">
        <v>1</v>
      </c>
      <c r="D65" s="9">
        <v>1</v>
      </c>
      <c r="E65" s="3">
        <v>0</v>
      </c>
      <c r="F65" s="14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1</v>
      </c>
      <c r="S65" s="13">
        <v>0</v>
      </c>
      <c r="T65" s="13">
        <v>1</v>
      </c>
      <c r="U65" s="9">
        <v>1</v>
      </c>
      <c r="V65" s="9">
        <v>1</v>
      </c>
      <c r="W65" s="15">
        <f t="shared" si="1"/>
        <v>2.9829120012260897</v>
      </c>
      <c r="X65" s="16">
        <f t="shared" si="2"/>
        <v>0.95179615050009636</v>
      </c>
      <c r="Y65" s="16">
        <f t="shared" si="0"/>
        <v>2.3236111066093604E-3</v>
      </c>
    </row>
    <row r="66" spans="2:25">
      <c r="B66" s="9">
        <v>0</v>
      </c>
      <c r="C66" s="3">
        <v>1</v>
      </c>
      <c r="D66" s="9">
        <v>0</v>
      </c>
      <c r="E66" s="3">
        <v>1</v>
      </c>
      <c r="F66" s="14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1</v>
      </c>
      <c r="P66" s="13">
        <v>0</v>
      </c>
      <c r="Q66" s="13">
        <v>0</v>
      </c>
      <c r="R66" s="13">
        <v>1</v>
      </c>
      <c r="S66" s="13">
        <v>0</v>
      </c>
      <c r="T66" s="13">
        <v>1</v>
      </c>
      <c r="U66" s="9">
        <v>1</v>
      </c>
      <c r="V66" s="9">
        <v>1</v>
      </c>
      <c r="W66" s="15">
        <f t="shared" si="1"/>
        <v>4.8258851190669043</v>
      </c>
      <c r="X66" s="16">
        <f t="shared" si="2"/>
        <v>0.99204434742068548</v>
      </c>
      <c r="Y66" s="16">
        <f t="shared" si="0"/>
        <v>6.3292407962753779E-5</v>
      </c>
    </row>
    <row r="67" spans="2:25">
      <c r="B67" s="9">
        <v>1</v>
      </c>
      <c r="C67" s="3">
        <v>0</v>
      </c>
      <c r="D67" s="9">
        <v>0</v>
      </c>
      <c r="E67" s="3">
        <v>1</v>
      </c>
      <c r="F67" s="14">
        <v>0</v>
      </c>
      <c r="G67" s="13">
        <v>0</v>
      </c>
      <c r="H67" s="13">
        <v>0</v>
      </c>
      <c r="I67" s="13">
        <v>1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9">
        <v>1</v>
      </c>
      <c r="V67" s="9">
        <v>1</v>
      </c>
      <c r="W67" s="15">
        <f t="shared" si="1"/>
        <v>4.3086036053936514</v>
      </c>
      <c r="X67" s="16">
        <f t="shared" si="2"/>
        <v>0.98672624162789946</v>
      </c>
      <c r="Y67" s="16">
        <f t="shared" si="0"/>
        <v>1.761926613209092E-4</v>
      </c>
    </row>
    <row r="68" spans="2:25">
      <c r="B68" s="9">
        <v>0</v>
      </c>
      <c r="C68" s="3">
        <v>1</v>
      </c>
      <c r="D68" s="9">
        <v>0</v>
      </c>
      <c r="E68" s="3">
        <v>1</v>
      </c>
      <c r="F68" s="14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1</v>
      </c>
      <c r="P68" s="13">
        <v>0</v>
      </c>
      <c r="Q68" s="13">
        <v>0</v>
      </c>
      <c r="R68" s="13">
        <v>1</v>
      </c>
      <c r="S68" s="13">
        <v>0</v>
      </c>
      <c r="T68" s="13">
        <v>1</v>
      </c>
      <c r="U68" s="9">
        <v>1</v>
      </c>
      <c r="V68" s="9">
        <v>1</v>
      </c>
      <c r="W68" s="15">
        <f t="shared" si="1"/>
        <v>4.8258851190669043</v>
      </c>
      <c r="X68" s="16">
        <f t="shared" si="2"/>
        <v>0.99204434742068548</v>
      </c>
      <c r="Y68" s="16">
        <f t="shared" si="0"/>
        <v>6.3292407962753779E-5</v>
      </c>
    </row>
    <row r="69" spans="2:25">
      <c r="B69" s="9">
        <v>1</v>
      </c>
      <c r="C69" s="3">
        <v>0</v>
      </c>
      <c r="D69" s="9">
        <v>0</v>
      </c>
      <c r="E69" s="3">
        <v>1</v>
      </c>
      <c r="F69" s="14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9">
        <v>1</v>
      </c>
      <c r="V69" s="9">
        <v>1</v>
      </c>
      <c r="W69" s="15">
        <f t="shared" si="1"/>
        <v>-0.69139639460634861</v>
      </c>
      <c r="X69" s="16">
        <f t="shared" si="2"/>
        <v>0.33372251034010608</v>
      </c>
      <c r="Y69" s="16">
        <f t="shared" ref="Y69:Y132" si="3">(V69-X69)^2</f>
        <v>0.44392569322749015</v>
      </c>
    </row>
    <row r="70" spans="2:25">
      <c r="B70" s="9">
        <v>1</v>
      </c>
      <c r="C70" s="3">
        <v>0</v>
      </c>
      <c r="D70" s="9">
        <v>0</v>
      </c>
      <c r="E70" s="3">
        <v>1</v>
      </c>
      <c r="F70" s="14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1</v>
      </c>
      <c r="M70" s="13">
        <v>0</v>
      </c>
      <c r="N70" s="13">
        <v>0</v>
      </c>
      <c r="O70" s="13">
        <v>0</v>
      </c>
      <c r="P70" s="13">
        <v>0</v>
      </c>
      <c r="Q70" s="13">
        <v>1</v>
      </c>
      <c r="R70" s="13">
        <v>0</v>
      </c>
      <c r="S70" s="13">
        <v>0</v>
      </c>
      <c r="T70" s="13">
        <v>0</v>
      </c>
      <c r="U70" s="9">
        <v>1</v>
      </c>
      <c r="V70" s="9">
        <v>1</v>
      </c>
      <c r="W70" s="15">
        <f t="shared" ref="W70:W133" si="4">SUMPRODUCT(B$2:U$2,B70:U70)</f>
        <v>3.4569142458038282</v>
      </c>
      <c r="X70" s="16">
        <f t="shared" ref="X70:X133" si="5">EXP(W70)/(1+EXP(W70))</f>
        <v>0.96943667059010619</v>
      </c>
      <c r="Y70" s="16">
        <f t="shared" si="3"/>
        <v>9.3411710461768012E-4</v>
      </c>
    </row>
    <row r="71" spans="2:25">
      <c r="B71" s="9">
        <v>1</v>
      </c>
      <c r="C71" s="3">
        <v>0</v>
      </c>
      <c r="D71" s="9">
        <v>0</v>
      </c>
      <c r="E71" s="3">
        <v>1</v>
      </c>
      <c r="F71" s="14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1</v>
      </c>
      <c r="S71" s="13">
        <v>0</v>
      </c>
      <c r="T71" s="13">
        <v>1</v>
      </c>
      <c r="U71" s="9">
        <v>1</v>
      </c>
      <c r="V71" s="9">
        <v>1</v>
      </c>
      <c r="W71" s="15">
        <f t="shared" si="4"/>
        <v>2.9836466419582668</v>
      </c>
      <c r="X71" s="16">
        <f t="shared" si="5"/>
        <v>0.95182984480710153</v>
      </c>
      <c r="Y71" s="16">
        <f t="shared" si="3"/>
        <v>2.3203638513079232E-3</v>
      </c>
    </row>
    <row r="72" spans="2:25">
      <c r="B72" s="9">
        <v>0</v>
      </c>
      <c r="C72" s="3">
        <v>0</v>
      </c>
      <c r="D72" s="9">
        <v>0</v>
      </c>
      <c r="E72" s="3">
        <v>1</v>
      </c>
      <c r="F72" s="14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1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1</v>
      </c>
      <c r="T72" s="13">
        <v>0</v>
      </c>
      <c r="U72" s="9">
        <v>1</v>
      </c>
      <c r="V72" s="9">
        <v>1</v>
      </c>
      <c r="W72" s="15">
        <f t="shared" si="4"/>
        <v>0.32232561463498366</v>
      </c>
      <c r="X72" s="16">
        <f t="shared" si="5"/>
        <v>0.57989091746404786</v>
      </c>
      <c r="Y72" s="16">
        <f t="shared" si="3"/>
        <v>0.17649164122919944</v>
      </c>
    </row>
    <row r="73" spans="2:25">
      <c r="B73" s="9">
        <v>1</v>
      </c>
      <c r="C73" s="3">
        <v>0</v>
      </c>
      <c r="D73" s="9">
        <v>0</v>
      </c>
      <c r="E73" s="3">
        <v>1</v>
      </c>
      <c r="F73" s="14">
        <v>0</v>
      </c>
      <c r="G73" s="13">
        <v>0</v>
      </c>
      <c r="H73" s="13">
        <v>0</v>
      </c>
      <c r="I73" s="13">
        <v>1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1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9">
        <v>1</v>
      </c>
      <c r="V73" s="9">
        <v>1</v>
      </c>
      <c r="W73" s="15">
        <f t="shared" si="4"/>
        <v>5.8077845761776876</v>
      </c>
      <c r="X73" s="16">
        <f t="shared" si="5"/>
        <v>0.9970049194440449</v>
      </c>
      <c r="Y73" s="16">
        <f t="shared" si="3"/>
        <v>8.970507536660303E-6</v>
      </c>
    </row>
    <row r="74" spans="2:25">
      <c r="B74" s="9">
        <v>0</v>
      </c>
      <c r="C74" s="3">
        <v>1</v>
      </c>
      <c r="D74" s="9">
        <v>1</v>
      </c>
      <c r="E74" s="3">
        <v>0</v>
      </c>
      <c r="F74" s="14">
        <v>0</v>
      </c>
      <c r="G74" s="13">
        <v>0</v>
      </c>
      <c r="H74" s="13">
        <v>0</v>
      </c>
      <c r="I74" s="13">
        <v>0</v>
      </c>
      <c r="J74" s="13">
        <v>1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9">
        <v>1</v>
      </c>
      <c r="V74" s="9">
        <v>1</v>
      </c>
      <c r="W74" s="15">
        <f t="shared" si="4"/>
        <v>2.1599110973022326</v>
      </c>
      <c r="X74" s="16">
        <f t="shared" si="5"/>
        <v>0.89659130618888305</v>
      </c>
      <c r="Y74" s="16">
        <f t="shared" si="3"/>
        <v>1.0693357955721336E-2</v>
      </c>
    </row>
    <row r="75" spans="2:25">
      <c r="B75" s="9">
        <v>0</v>
      </c>
      <c r="C75" s="3">
        <v>1</v>
      </c>
      <c r="D75" s="9">
        <v>1</v>
      </c>
      <c r="E75" s="3">
        <v>0</v>
      </c>
      <c r="F75" s="14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1</v>
      </c>
      <c r="P75" s="13">
        <v>0</v>
      </c>
      <c r="Q75" s="13">
        <v>1</v>
      </c>
      <c r="R75" s="13">
        <v>0</v>
      </c>
      <c r="S75" s="13">
        <v>0</v>
      </c>
      <c r="T75" s="13">
        <v>1</v>
      </c>
      <c r="U75" s="9">
        <v>1</v>
      </c>
      <c r="V75" s="9">
        <v>1</v>
      </c>
      <c r="W75" s="15">
        <f t="shared" si="4"/>
        <v>5.1106116428605128</v>
      </c>
      <c r="X75" s="16">
        <f t="shared" si="5"/>
        <v>0.99400377942834461</v>
      </c>
      <c r="Y75" s="16">
        <f t="shared" si="3"/>
        <v>3.5954661143943244E-5</v>
      </c>
    </row>
    <row r="76" spans="2:25">
      <c r="B76" s="9">
        <v>0</v>
      </c>
      <c r="C76" s="3">
        <v>0</v>
      </c>
      <c r="D76" s="9">
        <v>0</v>
      </c>
      <c r="E76" s="3">
        <v>1</v>
      </c>
      <c r="F76" s="14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1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9">
        <v>1</v>
      </c>
      <c r="V76" s="9">
        <v>1</v>
      </c>
      <c r="W76" s="15">
        <f t="shared" si="4"/>
        <v>1.764241745938063</v>
      </c>
      <c r="X76" s="16">
        <f t="shared" si="5"/>
        <v>0.85374011337952116</v>
      </c>
      <c r="Y76" s="16">
        <f t="shared" si="3"/>
        <v>2.1391954434235326E-2</v>
      </c>
    </row>
    <row r="77" spans="2:25">
      <c r="B77" s="9">
        <v>1</v>
      </c>
      <c r="C77" s="3">
        <v>0</v>
      </c>
      <c r="D77" s="9">
        <v>0</v>
      </c>
      <c r="E77" s="3">
        <v>0</v>
      </c>
      <c r="F77" s="14">
        <v>0</v>
      </c>
      <c r="G77" s="13">
        <v>0</v>
      </c>
      <c r="H77" s="13">
        <v>0</v>
      </c>
      <c r="I77" s="13">
        <v>1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1</v>
      </c>
      <c r="Q77" s="13">
        <v>0</v>
      </c>
      <c r="R77" s="13">
        <v>0</v>
      </c>
      <c r="S77" s="13">
        <v>0</v>
      </c>
      <c r="T77" s="13">
        <v>0</v>
      </c>
      <c r="U77" s="9">
        <v>1</v>
      </c>
      <c r="V77" s="9">
        <v>1</v>
      </c>
      <c r="W77" s="15">
        <f t="shared" si="4"/>
        <v>2.5307231902432177</v>
      </c>
      <c r="X77" s="16">
        <f t="shared" si="5"/>
        <v>0.92626775948013507</v>
      </c>
      <c r="Y77" s="16">
        <f t="shared" si="3"/>
        <v>5.4364432920792124E-3</v>
      </c>
    </row>
    <row r="78" spans="2:25">
      <c r="B78" s="9">
        <v>1</v>
      </c>
      <c r="C78" s="3">
        <v>0</v>
      </c>
      <c r="D78" s="9">
        <v>1</v>
      </c>
      <c r="E78" s="3">
        <v>0</v>
      </c>
      <c r="F78" s="14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1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9">
        <v>1</v>
      </c>
      <c r="V78" s="9">
        <v>1</v>
      </c>
      <c r="W78" s="15">
        <f t="shared" si="4"/>
        <v>0.97673759527485082</v>
      </c>
      <c r="X78" s="16">
        <f t="shared" si="5"/>
        <v>0.72646040453233374</v>
      </c>
      <c r="Y78" s="16">
        <f t="shared" si="3"/>
        <v>7.4823910288614501E-2</v>
      </c>
    </row>
    <row r="79" spans="2:25">
      <c r="B79" s="9">
        <v>0</v>
      </c>
      <c r="C79" s="3">
        <v>1</v>
      </c>
      <c r="D79" s="9">
        <v>0</v>
      </c>
      <c r="E79" s="3">
        <v>1</v>
      </c>
      <c r="F79" s="14">
        <v>0</v>
      </c>
      <c r="G79" s="13">
        <v>0</v>
      </c>
      <c r="H79" s="13">
        <v>0</v>
      </c>
      <c r="I79" s="13">
        <v>0</v>
      </c>
      <c r="J79" s="13">
        <v>1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1</v>
      </c>
      <c r="Q79" s="13">
        <v>0</v>
      </c>
      <c r="R79" s="13">
        <v>0</v>
      </c>
      <c r="S79" s="13">
        <v>0</v>
      </c>
      <c r="T79" s="13">
        <v>1</v>
      </c>
      <c r="U79" s="9">
        <v>1</v>
      </c>
      <c r="V79" s="9">
        <v>1</v>
      </c>
      <c r="W79" s="15">
        <f t="shared" si="4"/>
        <v>3.2186403347540087</v>
      </c>
      <c r="X79" s="16">
        <f t="shared" si="5"/>
        <v>0.9615297516379151</v>
      </c>
      <c r="Y79" s="16">
        <f t="shared" si="3"/>
        <v>1.479960009040496E-3</v>
      </c>
    </row>
    <row r="80" spans="2:25">
      <c r="B80" s="9">
        <v>1</v>
      </c>
      <c r="C80" s="3">
        <v>0</v>
      </c>
      <c r="D80" s="9">
        <v>0</v>
      </c>
      <c r="E80" s="3">
        <v>1</v>
      </c>
      <c r="F80" s="14">
        <v>0</v>
      </c>
      <c r="G80" s="13">
        <v>0</v>
      </c>
      <c r="H80" s="13">
        <v>0</v>
      </c>
      <c r="I80" s="13">
        <v>1</v>
      </c>
      <c r="J80" s="13">
        <v>1</v>
      </c>
      <c r="K80" s="13">
        <v>0</v>
      </c>
      <c r="L80" s="13">
        <v>0</v>
      </c>
      <c r="M80" s="13">
        <v>0</v>
      </c>
      <c r="N80" s="13">
        <v>0</v>
      </c>
      <c r="O80" s="13">
        <v>1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9">
        <v>1</v>
      </c>
      <c r="V80" s="9">
        <v>1</v>
      </c>
      <c r="W80" s="15">
        <f t="shared" si="4"/>
        <v>8.6598267088184446</v>
      </c>
      <c r="X80" s="16">
        <f t="shared" si="5"/>
        <v>0.99982661571184617</v>
      </c>
      <c r="Y80" s="16">
        <f t="shared" si="3"/>
        <v>3.006211137861132E-8</v>
      </c>
    </row>
    <row r="81" spans="2:25">
      <c r="B81" s="9">
        <v>0</v>
      </c>
      <c r="C81" s="3">
        <v>1</v>
      </c>
      <c r="D81" s="9">
        <v>0</v>
      </c>
      <c r="E81" s="3">
        <v>1</v>
      </c>
      <c r="F81" s="14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1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9">
        <v>1</v>
      </c>
      <c r="V81" s="9">
        <v>1</v>
      </c>
      <c r="W81" s="15">
        <f t="shared" si="4"/>
        <v>1.1508420825022889</v>
      </c>
      <c r="X81" s="16">
        <f t="shared" si="5"/>
        <v>0.75966469314346818</v>
      </c>
      <c r="Y81" s="16">
        <f t="shared" si="3"/>
        <v>5.7761059721823306E-2</v>
      </c>
    </row>
    <row r="82" spans="2:25">
      <c r="B82" s="9">
        <v>0</v>
      </c>
      <c r="C82" s="3">
        <v>1</v>
      </c>
      <c r="D82" s="9">
        <v>0</v>
      </c>
      <c r="E82" s="3">
        <v>1</v>
      </c>
      <c r="F82" s="14">
        <v>1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1</v>
      </c>
      <c r="U82" s="9">
        <v>1</v>
      </c>
      <c r="V82" s="9">
        <v>1</v>
      </c>
      <c r="W82" s="15">
        <f t="shared" si="4"/>
        <v>5.2431373711055427</v>
      </c>
      <c r="X82" s="16">
        <f t="shared" si="5"/>
        <v>0.99474411624987724</v>
      </c>
      <c r="Y82" s="16">
        <f t="shared" si="3"/>
        <v>2.762431399480447E-5</v>
      </c>
    </row>
    <row r="83" spans="2:25">
      <c r="B83" s="9">
        <v>0</v>
      </c>
      <c r="C83" s="3">
        <v>1</v>
      </c>
      <c r="D83" s="9">
        <v>0</v>
      </c>
      <c r="E83" s="3">
        <v>0</v>
      </c>
      <c r="F83" s="14">
        <v>0</v>
      </c>
      <c r="G83" s="13">
        <v>0</v>
      </c>
      <c r="H83" s="13">
        <v>0</v>
      </c>
      <c r="I83" s="13">
        <v>1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9">
        <v>1</v>
      </c>
      <c r="V83" s="9">
        <v>1</v>
      </c>
      <c r="W83" s="15">
        <f t="shared" si="4"/>
        <v>4.4864497923513502</v>
      </c>
      <c r="X83" s="16">
        <f t="shared" si="5"/>
        <v>0.98886483783164414</v>
      </c>
      <c r="Y83" s="16">
        <f t="shared" si="3"/>
        <v>1.2399183651558361E-4</v>
      </c>
    </row>
    <row r="84" spans="2:25">
      <c r="B84" s="9">
        <v>0</v>
      </c>
      <c r="C84" s="3">
        <v>1</v>
      </c>
      <c r="D84" s="9">
        <v>0</v>
      </c>
      <c r="E84" s="3">
        <v>1</v>
      </c>
      <c r="F84" s="14">
        <v>0</v>
      </c>
      <c r="G84" s="13">
        <v>0</v>
      </c>
      <c r="H84" s="13">
        <v>0</v>
      </c>
      <c r="I84" s="13">
        <v>0</v>
      </c>
      <c r="J84" s="13">
        <v>1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9">
        <v>1</v>
      </c>
      <c r="V84" s="9">
        <v>1</v>
      </c>
      <c r="W84" s="15">
        <f t="shared" si="4"/>
        <v>2.5037032443590115</v>
      </c>
      <c r="X84" s="16">
        <f t="shared" si="5"/>
        <v>0.92440102374380906</v>
      </c>
      <c r="Y84" s="16">
        <f t="shared" si="3"/>
        <v>5.7152052109841218E-3</v>
      </c>
    </row>
    <row r="85" spans="2:25">
      <c r="B85" s="9">
        <v>0</v>
      </c>
      <c r="C85" s="3">
        <v>1</v>
      </c>
      <c r="D85" s="9">
        <v>1</v>
      </c>
      <c r="E85" s="3">
        <v>0</v>
      </c>
      <c r="F85" s="14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1</v>
      </c>
      <c r="S85" s="13">
        <v>0</v>
      </c>
      <c r="T85" s="13">
        <v>0</v>
      </c>
      <c r="U85" s="9">
        <v>1</v>
      </c>
      <c r="V85" s="9">
        <v>1</v>
      </c>
      <c r="W85" s="15">
        <f t="shared" si="4"/>
        <v>0.65530581504756202</v>
      </c>
      <c r="X85" s="16">
        <f t="shared" si="5"/>
        <v>0.65820511793634984</v>
      </c>
      <c r="Y85" s="16">
        <f t="shared" si="3"/>
        <v>0.11682374140490452</v>
      </c>
    </row>
    <row r="86" spans="2:25">
      <c r="B86" s="9">
        <v>1</v>
      </c>
      <c r="C86" s="3">
        <v>0</v>
      </c>
      <c r="D86" s="9">
        <v>1</v>
      </c>
      <c r="E86" s="3">
        <v>0</v>
      </c>
      <c r="F86" s="14">
        <v>0</v>
      </c>
      <c r="G86" s="13">
        <v>0</v>
      </c>
      <c r="H86" s="13">
        <v>0</v>
      </c>
      <c r="I86" s="13">
        <v>0</v>
      </c>
      <c r="J86" s="13">
        <v>0</v>
      </c>
      <c r="K86" s="13">
        <v>1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9">
        <v>1</v>
      </c>
      <c r="V86" s="9">
        <v>1</v>
      </c>
      <c r="W86" s="15">
        <f t="shared" si="4"/>
        <v>1.2969836025333614</v>
      </c>
      <c r="X86" s="16">
        <f t="shared" si="5"/>
        <v>0.78532689060041627</v>
      </c>
      <c r="Y86" s="16">
        <f t="shared" si="3"/>
        <v>4.6084543899285645E-2</v>
      </c>
    </row>
    <row r="87" spans="2:25">
      <c r="B87" s="9">
        <v>0</v>
      </c>
      <c r="C87" s="3">
        <v>0</v>
      </c>
      <c r="D87" s="9">
        <v>0</v>
      </c>
      <c r="E87" s="3">
        <v>0</v>
      </c>
      <c r="F87" s="14">
        <v>1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1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9">
        <v>1</v>
      </c>
      <c r="V87" s="9">
        <v>1</v>
      </c>
      <c r="W87" s="15">
        <f t="shared" si="4"/>
        <v>4.9867195821188082</v>
      </c>
      <c r="X87" s="16">
        <f t="shared" si="5"/>
        <v>0.99321827919571271</v>
      </c>
      <c r="Y87" s="16">
        <f t="shared" si="3"/>
        <v>4.5991737067303107E-5</v>
      </c>
    </row>
    <row r="88" spans="2:25">
      <c r="B88" s="9">
        <v>0</v>
      </c>
      <c r="C88" s="3">
        <v>1</v>
      </c>
      <c r="D88" s="9">
        <v>0</v>
      </c>
      <c r="E88" s="3">
        <v>1</v>
      </c>
      <c r="F88" s="14">
        <v>0</v>
      </c>
      <c r="G88" s="13">
        <v>0</v>
      </c>
      <c r="H88" s="13">
        <v>1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9">
        <v>1</v>
      </c>
      <c r="V88" s="9">
        <v>1</v>
      </c>
      <c r="W88" s="15">
        <f t="shared" si="4"/>
        <v>-2.6217718957780995</v>
      </c>
      <c r="X88" s="16">
        <f t="shared" si="5"/>
        <v>6.775029454828993E-2</v>
      </c>
      <c r="Y88" s="16">
        <f t="shared" si="3"/>
        <v>0.86908951331480011</v>
      </c>
    </row>
    <row r="89" spans="2:25">
      <c r="B89" s="9">
        <v>0</v>
      </c>
      <c r="C89" s="3">
        <v>1</v>
      </c>
      <c r="D89" s="9">
        <v>1</v>
      </c>
      <c r="E89" s="3">
        <v>0</v>
      </c>
      <c r="F89" s="14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1</v>
      </c>
      <c r="N89" s="13">
        <v>0</v>
      </c>
      <c r="O89" s="13">
        <v>0</v>
      </c>
      <c r="P89" s="13">
        <v>0</v>
      </c>
      <c r="Q89" s="13">
        <v>0</v>
      </c>
      <c r="R89" s="13">
        <v>1</v>
      </c>
      <c r="S89" s="13">
        <v>0</v>
      </c>
      <c r="T89" s="13">
        <v>0</v>
      </c>
      <c r="U89" s="9">
        <v>1</v>
      </c>
      <c r="V89" s="9">
        <v>1</v>
      </c>
      <c r="W89" s="15">
        <f t="shared" si="4"/>
        <v>2.6672319519855399</v>
      </c>
      <c r="X89" s="16">
        <f t="shared" si="5"/>
        <v>0.9350651624798606</v>
      </c>
      <c r="Y89" s="16">
        <f t="shared" si="3"/>
        <v>4.2165331237669036E-3</v>
      </c>
    </row>
    <row r="90" spans="2:25">
      <c r="B90" s="9">
        <v>0</v>
      </c>
      <c r="C90" s="3">
        <v>1</v>
      </c>
      <c r="D90" s="9">
        <v>0</v>
      </c>
      <c r="E90" s="3">
        <v>1</v>
      </c>
      <c r="F90" s="14">
        <v>1</v>
      </c>
      <c r="G90" s="13">
        <v>0</v>
      </c>
      <c r="H90" s="13">
        <v>0</v>
      </c>
      <c r="I90" s="13">
        <v>1</v>
      </c>
      <c r="J90" s="13">
        <v>1</v>
      </c>
      <c r="K90" s="13">
        <v>0</v>
      </c>
      <c r="L90" s="13">
        <v>0</v>
      </c>
      <c r="M90" s="13">
        <v>1</v>
      </c>
      <c r="N90" s="13">
        <v>0</v>
      </c>
      <c r="O90" s="13">
        <v>1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9">
        <v>1</v>
      </c>
      <c r="V90" s="9">
        <v>1</v>
      </c>
      <c r="W90" s="15">
        <f t="shared" si="4"/>
        <v>14.278680425289787</v>
      </c>
      <c r="X90" s="16">
        <f t="shared" si="5"/>
        <v>0.9999993707146676</v>
      </c>
      <c r="Y90" s="16">
        <f t="shared" si="3"/>
        <v>3.9600002957200147E-13</v>
      </c>
    </row>
    <row r="91" spans="2:25">
      <c r="B91" s="9">
        <v>0</v>
      </c>
      <c r="C91" s="3">
        <v>0</v>
      </c>
      <c r="D91" s="9">
        <v>0</v>
      </c>
      <c r="E91" s="3">
        <v>1</v>
      </c>
      <c r="F91" s="14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9">
        <v>1</v>
      </c>
      <c r="V91" s="9">
        <v>1</v>
      </c>
      <c r="W91" s="15">
        <f t="shared" si="4"/>
        <v>-0.12386530866102963</v>
      </c>
      <c r="X91" s="16">
        <f t="shared" si="5"/>
        <v>0.46907320421987347</v>
      </c>
      <c r="Y91" s="16">
        <f t="shared" si="3"/>
        <v>0.28188326247735213</v>
      </c>
    </row>
    <row r="92" spans="2:25">
      <c r="B92" s="9">
        <v>0</v>
      </c>
      <c r="C92" s="3">
        <v>1</v>
      </c>
      <c r="D92" s="9">
        <v>1</v>
      </c>
      <c r="E92" s="3">
        <v>0</v>
      </c>
      <c r="F92" s="14">
        <v>1</v>
      </c>
      <c r="G92" s="13">
        <v>0</v>
      </c>
      <c r="H92" s="13">
        <v>0</v>
      </c>
      <c r="I92" s="13">
        <v>0</v>
      </c>
      <c r="J92" s="13">
        <v>1</v>
      </c>
      <c r="K92" s="13">
        <v>0</v>
      </c>
      <c r="L92" s="13">
        <v>0</v>
      </c>
      <c r="M92" s="13">
        <v>0</v>
      </c>
      <c r="N92" s="13">
        <v>0</v>
      </c>
      <c r="O92" s="13">
        <v>1</v>
      </c>
      <c r="P92" s="13">
        <v>0</v>
      </c>
      <c r="Q92" s="13">
        <v>0</v>
      </c>
      <c r="R92" s="13">
        <v>1</v>
      </c>
      <c r="S92" s="13">
        <v>0</v>
      </c>
      <c r="T92" s="13">
        <v>0</v>
      </c>
      <c r="U92" s="9">
        <v>1</v>
      </c>
      <c r="V92" s="9">
        <v>1</v>
      </c>
      <c r="W92" s="15">
        <f t="shared" si="4"/>
        <v>8.2703989916811178</v>
      </c>
      <c r="X92" s="16">
        <f t="shared" si="5"/>
        <v>0.9997440823748589</v>
      </c>
      <c r="Y92" s="16">
        <f t="shared" si="3"/>
        <v>6.5493830857860552E-8</v>
      </c>
    </row>
    <row r="93" spans="2:25">
      <c r="B93" s="9">
        <v>0</v>
      </c>
      <c r="C93" s="3">
        <v>0</v>
      </c>
      <c r="D93" s="9">
        <v>0</v>
      </c>
      <c r="E93" s="3">
        <v>1</v>
      </c>
      <c r="F93" s="14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1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9">
        <v>1</v>
      </c>
      <c r="V93" s="9">
        <v>1</v>
      </c>
      <c r="W93" s="15">
        <f t="shared" si="4"/>
        <v>1.764241745938063</v>
      </c>
      <c r="X93" s="16">
        <f t="shared" si="5"/>
        <v>0.85374011337952116</v>
      </c>
      <c r="Y93" s="16">
        <f t="shared" si="3"/>
        <v>2.1391954434235326E-2</v>
      </c>
    </row>
    <row r="94" spans="2:25">
      <c r="B94" s="9">
        <v>1</v>
      </c>
      <c r="C94" s="3">
        <v>0</v>
      </c>
      <c r="D94" s="9">
        <v>1</v>
      </c>
      <c r="E94" s="3">
        <v>0</v>
      </c>
      <c r="F94" s="14">
        <v>1</v>
      </c>
      <c r="G94" s="13">
        <v>0</v>
      </c>
      <c r="H94" s="13">
        <v>1</v>
      </c>
      <c r="I94" s="13">
        <v>0</v>
      </c>
      <c r="J94" s="13">
        <v>0</v>
      </c>
      <c r="K94" s="13">
        <v>1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9">
        <v>1</v>
      </c>
      <c r="V94" s="9">
        <v>1</v>
      </c>
      <c r="W94" s="15">
        <f t="shared" si="4"/>
        <v>2.2874206682457712</v>
      </c>
      <c r="X94" s="16">
        <f t="shared" si="5"/>
        <v>0.90782985188300314</v>
      </c>
      <c r="Y94" s="16">
        <f t="shared" si="3"/>
        <v>8.4953362039091405E-3</v>
      </c>
    </row>
    <row r="95" spans="2:25">
      <c r="B95" s="9">
        <v>0</v>
      </c>
      <c r="C95" s="3">
        <v>1</v>
      </c>
      <c r="D95" s="9">
        <v>0</v>
      </c>
      <c r="E95" s="3">
        <v>1</v>
      </c>
      <c r="F95" s="14">
        <v>0</v>
      </c>
      <c r="G95" s="13">
        <v>0</v>
      </c>
      <c r="H95" s="13">
        <v>0</v>
      </c>
      <c r="I95" s="13">
        <v>0</v>
      </c>
      <c r="J95" s="13">
        <v>1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9">
        <v>1</v>
      </c>
      <c r="V95" s="9">
        <v>1</v>
      </c>
      <c r="W95" s="15">
        <f t="shared" si="4"/>
        <v>2.5037032443590115</v>
      </c>
      <c r="X95" s="16">
        <f t="shared" si="5"/>
        <v>0.92440102374380906</v>
      </c>
      <c r="Y95" s="16">
        <f t="shared" si="3"/>
        <v>5.7152052109841218E-3</v>
      </c>
    </row>
    <row r="96" spans="2:25">
      <c r="B96" s="9">
        <v>0</v>
      </c>
      <c r="C96" s="3">
        <v>1</v>
      </c>
      <c r="D96" s="9">
        <v>1</v>
      </c>
      <c r="E96" s="3">
        <v>0</v>
      </c>
      <c r="F96" s="14">
        <v>0</v>
      </c>
      <c r="G96" s="13">
        <v>0</v>
      </c>
      <c r="H96" s="13">
        <v>0</v>
      </c>
      <c r="I96" s="13">
        <v>1</v>
      </c>
      <c r="J96" s="13">
        <v>0</v>
      </c>
      <c r="K96" s="13">
        <v>0</v>
      </c>
      <c r="L96" s="13">
        <v>0</v>
      </c>
      <c r="M96" s="13">
        <v>1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1</v>
      </c>
      <c r="T96" s="13">
        <v>1</v>
      </c>
      <c r="U96" s="9">
        <v>1</v>
      </c>
      <c r="V96" s="9">
        <v>1</v>
      </c>
      <c r="W96" s="15">
        <f t="shared" si="4"/>
        <v>7.0816660741360158</v>
      </c>
      <c r="X96" s="16">
        <f t="shared" si="5"/>
        <v>0.99916033377231184</v>
      </c>
      <c r="Y96" s="16">
        <f t="shared" si="3"/>
        <v>7.0503937392006965E-7</v>
      </c>
    </row>
    <row r="97" spans="2:25">
      <c r="B97" s="9">
        <v>0</v>
      </c>
      <c r="C97" s="3">
        <v>1</v>
      </c>
      <c r="D97" s="9">
        <v>0</v>
      </c>
      <c r="E97" s="3">
        <v>1</v>
      </c>
      <c r="F97" s="14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1</v>
      </c>
      <c r="P97" s="13">
        <v>0</v>
      </c>
      <c r="Q97" s="13">
        <v>0</v>
      </c>
      <c r="R97" s="13">
        <v>1</v>
      </c>
      <c r="S97" s="13">
        <v>0</v>
      </c>
      <c r="T97" s="13">
        <v>0</v>
      </c>
      <c r="U97" s="9">
        <v>1</v>
      </c>
      <c r="V97" s="9">
        <v>1</v>
      </c>
      <c r="W97" s="15">
        <f t="shared" si="4"/>
        <v>2.4982789328883768</v>
      </c>
      <c r="X97" s="16">
        <f t="shared" si="5"/>
        <v>0.92402107866928884</v>
      </c>
      <c r="Y97" s="16">
        <f t="shared" si="3"/>
        <v>5.7727964865783949E-3</v>
      </c>
    </row>
    <row r="98" spans="2:25">
      <c r="B98" s="9">
        <v>1</v>
      </c>
      <c r="C98" s="3">
        <v>0</v>
      </c>
      <c r="D98" s="9">
        <v>1</v>
      </c>
      <c r="E98" s="3">
        <v>0</v>
      </c>
      <c r="F98" s="14">
        <v>0</v>
      </c>
      <c r="G98" s="13">
        <v>0</v>
      </c>
      <c r="H98" s="13">
        <v>1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1</v>
      </c>
      <c r="S98" s="13">
        <v>0</v>
      </c>
      <c r="T98" s="13">
        <v>1</v>
      </c>
      <c r="U98" s="9">
        <v>1</v>
      </c>
      <c r="V98" s="9">
        <v>1</v>
      </c>
      <c r="W98" s="15">
        <f t="shared" si="4"/>
        <v>0.3664214874051358</v>
      </c>
      <c r="X98" s="16">
        <f t="shared" si="5"/>
        <v>0.59059400145569918</v>
      </c>
      <c r="Y98" s="16">
        <f t="shared" si="3"/>
        <v>0.16761327164405604</v>
      </c>
    </row>
    <row r="99" spans="2:25">
      <c r="B99" s="9">
        <v>1</v>
      </c>
      <c r="C99" s="3">
        <v>0</v>
      </c>
      <c r="D99" s="9">
        <v>0</v>
      </c>
      <c r="E99" s="3">
        <v>1</v>
      </c>
      <c r="F99" s="14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9">
        <v>1</v>
      </c>
      <c r="V99" s="9">
        <v>1</v>
      </c>
      <c r="W99" s="15">
        <f t="shared" si="4"/>
        <v>-0.69139639460634861</v>
      </c>
      <c r="X99" s="16">
        <f t="shared" si="5"/>
        <v>0.33372251034010608</v>
      </c>
      <c r="Y99" s="16">
        <f t="shared" si="3"/>
        <v>0.44392569322749015</v>
      </c>
    </row>
    <row r="100" spans="2:25">
      <c r="B100" s="9">
        <v>0</v>
      </c>
      <c r="C100" s="3">
        <v>1</v>
      </c>
      <c r="D100" s="9">
        <v>0</v>
      </c>
      <c r="E100" s="3">
        <v>1</v>
      </c>
      <c r="F100" s="14">
        <v>0</v>
      </c>
      <c r="G100" s="13">
        <v>0</v>
      </c>
      <c r="H100" s="13">
        <v>0</v>
      </c>
      <c r="I100" s="13">
        <v>0</v>
      </c>
      <c r="J100" s="13">
        <v>1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9">
        <v>1</v>
      </c>
      <c r="V100" s="9">
        <v>1</v>
      </c>
      <c r="W100" s="15">
        <f t="shared" si="4"/>
        <v>2.5037032443590115</v>
      </c>
      <c r="X100" s="16">
        <f t="shared" si="5"/>
        <v>0.92440102374380906</v>
      </c>
      <c r="Y100" s="16">
        <f t="shared" si="3"/>
        <v>5.7152052109841218E-3</v>
      </c>
    </row>
    <row r="101" spans="2:25">
      <c r="B101" s="9">
        <v>0</v>
      </c>
      <c r="C101" s="3">
        <v>1</v>
      </c>
      <c r="D101" s="9">
        <v>0</v>
      </c>
      <c r="E101" s="3">
        <v>0</v>
      </c>
      <c r="F101" s="14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9">
        <v>1</v>
      </c>
      <c r="V101" s="9">
        <v>1</v>
      </c>
      <c r="W101" s="15">
        <f t="shared" si="4"/>
        <v>-0.51355020764865034</v>
      </c>
      <c r="X101" s="16">
        <f t="shared" si="5"/>
        <v>0.37436164345439177</v>
      </c>
      <c r="Y101" s="16">
        <f t="shared" si="3"/>
        <v>0.39142335318108967</v>
      </c>
    </row>
    <row r="102" spans="2:25">
      <c r="B102" s="9">
        <v>1</v>
      </c>
      <c r="C102" s="3">
        <v>0</v>
      </c>
      <c r="D102" s="9">
        <v>1</v>
      </c>
      <c r="E102" s="3">
        <v>0</v>
      </c>
      <c r="F102" s="14">
        <v>0</v>
      </c>
      <c r="G102" s="13">
        <v>0</v>
      </c>
      <c r="H102" s="13">
        <v>0</v>
      </c>
      <c r="I102" s="13">
        <v>1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1</v>
      </c>
      <c r="S102" s="13">
        <v>0</v>
      </c>
      <c r="T102" s="13">
        <v>0</v>
      </c>
      <c r="U102" s="9">
        <v>1</v>
      </c>
      <c r="V102" s="9">
        <v>1</v>
      </c>
      <c r="W102" s="15">
        <f t="shared" si="4"/>
        <v>5.3122483087229604</v>
      </c>
      <c r="X102" s="16">
        <f t="shared" si="5"/>
        <v>0.99509336554979144</v>
      </c>
      <c r="Y102" s="16">
        <f t="shared" si="3"/>
        <v>2.4075061627973438E-5</v>
      </c>
    </row>
    <row r="103" spans="2:25">
      <c r="B103" s="9">
        <v>0</v>
      </c>
      <c r="C103" s="3">
        <v>0</v>
      </c>
      <c r="D103" s="9">
        <v>0</v>
      </c>
      <c r="E103" s="3">
        <v>1</v>
      </c>
      <c r="F103" s="14">
        <v>0</v>
      </c>
      <c r="G103" s="13">
        <v>0</v>
      </c>
      <c r="H103" s="13">
        <v>1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9">
        <v>1</v>
      </c>
      <c r="V103" s="9">
        <v>1</v>
      </c>
      <c r="W103" s="15">
        <f t="shared" si="4"/>
        <v>-2.3972983161573818</v>
      </c>
      <c r="X103" s="16">
        <f t="shared" si="5"/>
        <v>8.3378945531709089E-2</v>
      </c>
      <c r="Y103" s="16">
        <f t="shared" si="3"/>
        <v>0.8401941574945615</v>
      </c>
    </row>
    <row r="104" spans="2:25">
      <c r="B104" s="9">
        <v>1</v>
      </c>
      <c r="C104" s="3">
        <v>0</v>
      </c>
      <c r="D104" s="9">
        <v>1</v>
      </c>
      <c r="E104" s="3">
        <v>0</v>
      </c>
      <c r="F104" s="14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1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9">
        <v>1</v>
      </c>
      <c r="V104" s="9">
        <v>1</v>
      </c>
      <c r="W104" s="15">
        <f t="shared" si="4"/>
        <v>1.2969836025333614</v>
      </c>
      <c r="X104" s="16">
        <f t="shared" si="5"/>
        <v>0.78532689060041627</v>
      </c>
      <c r="Y104" s="16">
        <f t="shared" si="3"/>
        <v>4.6084543899285645E-2</v>
      </c>
    </row>
    <row r="105" spans="2:25">
      <c r="B105" s="9">
        <v>1</v>
      </c>
      <c r="C105" s="3">
        <v>0</v>
      </c>
      <c r="D105" s="9">
        <v>1</v>
      </c>
      <c r="E105" s="3">
        <v>0</v>
      </c>
      <c r="F105" s="14">
        <v>0</v>
      </c>
      <c r="G105" s="13">
        <v>0</v>
      </c>
      <c r="H105" s="13">
        <v>0</v>
      </c>
      <c r="I105" s="13">
        <v>1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9">
        <v>1</v>
      </c>
      <c r="V105" s="9">
        <v>1</v>
      </c>
      <c r="W105" s="15">
        <f t="shared" si="4"/>
        <v>3.9648114583368721</v>
      </c>
      <c r="X105" s="16">
        <f t="shared" si="5"/>
        <v>0.98138160772221694</v>
      </c>
      <c r="Y105" s="16">
        <f t="shared" si="3"/>
        <v>3.466445310094118E-4</v>
      </c>
    </row>
    <row r="106" spans="2:25">
      <c r="B106" s="9">
        <v>0</v>
      </c>
      <c r="C106" s="3">
        <v>1</v>
      </c>
      <c r="D106" s="9">
        <v>0</v>
      </c>
      <c r="E106" s="3">
        <v>1</v>
      </c>
      <c r="F106" s="14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1</v>
      </c>
      <c r="N106" s="13">
        <v>0</v>
      </c>
      <c r="O106" s="13">
        <v>0</v>
      </c>
      <c r="P106" s="13">
        <v>1</v>
      </c>
      <c r="Q106" s="13">
        <v>1</v>
      </c>
      <c r="R106" s="13">
        <v>0</v>
      </c>
      <c r="S106" s="13">
        <v>0</v>
      </c>
      <c r="T106" s="13">
        <v>0</v>
      </c>
      <c r="U106" s="9">
        <v>1</v>
      </c>
      <c r="V106" s="9">
        <v>1</v>
      </c>
      <c r="W106" s="15">
        <f t="shared" si="4"/>
        <v>2.0268736741091748</v>
      </c>
      <c r="X106" s="16">
        <f t="shared" si="5"/>
        <v>0.88358989325581605</v>
      </c>
      <c r="Y106" s="16">
        <f t="shared" si="3"/>
        <v>1.3551312952192302E-2</v>
      </c>
    </row>
    <row r="107" spans="2:25">
      <c r="B107" s="9">
        <v>0</v>
      </c>
      <c r="C107" s="3">
        <v>1</v>
      </c>
      <c r="D107" s="9">
        <v>1</v>
      </c>
      <c r="E107" s="3">
        <v>0</v>
      </c>
      <c r="F107" s="14">
        <v>0</v>
      </c>
      <c r="G107" s="13">
        <v>0</v>
      </c>
      <c r="H107" s="13">
        <v>1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9">
        <v>1</v>
      </c>
      <c r="V107" s="9">
        <v>1</v>
      </c>
      <c r="W107" s="15">
        <f t="shared" si="4"/>
        <v>-2.9655640428348784</v>
      </c>
      <c r="X107" s="16">
        <f t="shared" si="5"/>
        <v>4.9006045250498578E-2</v>
      </c>
      <c r="Y107" s="16">
        <f t="shared" si="3"/>
        <v>0.90438950197009682</v>
      </c>
    </row>
    <row r="108" spans="2:25">
      <c r="B108" s="9">
        <v>1</v>
      </c>
      <c r="C108" s="3">
        <v>0</v>
      </c>
      <c r="D108" s="9">
        <v>0</v>
      </c>
      <c r="E108" s="3">
        <v>1</v>
      </c>
      <c r="F108" s="14">
        <v>0</v>
      </c>
      <c r="G108" s="13">
        <v>0</v>
      </c>
      <c r="H108" s="13">
        <v>0</v>
      </c>
      <c r="I108" s="13">
        <v>0</v>
      </c>
      <c r="J108" s="13">
        <v>1</v>
      </c>
      <c r="K108" s="13">
        <v>1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9">
        <v>1</v>
      </c>
      <c r="V108" s="9">
        <v>1</v>
      </c>
      <c r="W108" s="15">
        <f t="shared" si="4"/>
        <v>4.4928178822308995</v>
      </c>
      <c r="X108" s="16">
        <f t="shared" si="5"/>
        <v>0.98893474010254812</v>
      </c>
      <c r="Y108" s="16">
        <f t="shared" si="3"/>
        <v>1.224399765981569E-4</v>
      </c>
    </row>
    <row r="109" spans="2:25">
      <c r="B109" s="9">
        <v>0</v>
      </c>
      <c r="C109" s="3">
        <v>0</v>
      </c>
      <c r="D109" s="9">
        <v>1</v>
      </c>
      <c r="E109" s="3">
        <v>0</v>
      </c>
      <c r="F109" s="14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1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1</v>
      </c>
      <c r="U109" s="9">
        <v>1</v>
      </c>
      <c r="V109" s="9">
        <v>1</v>
      </c>
      <c r="W109" s="15">
        <f t="shared" si="4"/>
        <v>4.0323038496344221</v>
      </c>
      <c r="X109" s="16">
        <f t="shared" si="5"/>
        <v>0.98257556721459105</v>
      </c>
      <c r="Y109" s="16">
        <f t="shared" si="3"/>
        <v>3.0361085789323432E-4</v>
      </c>
    </row>
    <row r="110" spans="2:25">
      <c r="B110" s="9">
        <v>1</v>
      </c>
      <c r="C110" s="3">
        <v>0</v>
      </c>
      <c r="D110" s="9">
        <v>0</v>
      </c>
      <c r="E110" s="3">
        <v>1</v>
      </c>
      <c r="F110" s="14">
        <v>0</v>
      </c>
      <c r="G110" s="13">
        <v>0</v>
      </c>
      <c r="H110" s="13">
        <v>0</v>
      </c>
      <c r="I110" s="13">
        <v>0</v>
      </c>
      <c r="J110" s="13">
        <v>1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1</v>
      </c>
      <c r="S110" s="13">
        <v>0</v>
      </c>
      <c r="T110" s="13">
        <v>0</v>
      </c>
      <c r="U110" s="9">
        <v>1</v>
      </c>
      <c r="V110" s="9">
        <v>1</v>
      </c>
      <c r="W110" s="15">
        <f t="shared" si="4"/>
        <v>3.508082588420498</v>
      </c>
      <c r="X110" s="16">
        <f t="shared" si="5"/>
        <v>0.97091687049557795</v>
      </c>
      <c r="Y110" s="16">
        <f t="shared" si="3"/>
        <v>8.458284217709841E-4</v>
      </c>
    </row>
    <row r="111" spans="2:25">
      <c r="B111" s="9">
        <v>1</v>
      </c>
      <c r="C111" s="3">
        <v>0</v>
      </c>
      <c r="D111" s="9">
        <v>0</v>
      </c>
      <c r="E111" s="3">
        <v>1</v>
      </c>
      <c r="F111" s="14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1</v>
      </c>
      <c r="U111" s="9">
        <v>1</v>
      </c>
      <c r="V111" s="9">
        <v>1</v>
      </c>
      <c r="W111" s="15">
        <f t="shared" si="4"/>
        <v>1.6362097915721789</v>
      </c>
      <c r="X111" s="16">
        <f t="shared" si="5"/>
        <v>0.83701854310989343</v>
      </c>
      <c r="Y111" s="16">
        <f t="shared" si="3"/>
        <v>2.6562955290021666E-2</v>
      </c>
    </row>
    <row r="112" spans="2:25">
      <c r="B112" s="9">
        <v>0</v>
      </c>
      <c r="C112" s="3">
        <v>1</v>
      </c>
      <c r="D112" s="9">
        <v>1</v>
      </c>
      <c r="E112" s="3">
        <v>0</v>
      </c>
      <c r="F112" s="14">
        <v>1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1</v>
      </c>
      <c r="U112" s="9">
        <v>1</v>
      </c>
      <c r="V112" s="9">
        <v>1</v>
      </c>
      <c r="W112" s="15">
        <f t="shared" si="4"/>
        <v>4.8993452240487638</v>
      </c>
      <c r="X112" s="16">
        <f t="shared" si="5"/>
        <v>0.99260365307595178</v>
      </c>
      <c r="Y112" s="16">
        <f t="shared" si="3"/>
        <v>5.4705947820877636E-5</v>
      </c>
    </row>
    <row r="113" spans="2:25">
      <c r="B113" s="9">
        <v>0</v>
      </c>
      <c r="C113" s="3">
        <v>1</v>
      </c>
      <c r="D113" s="9">
        <v>0</v>
      </c>
      <c r="E113" s="3">
        <v>1</v>
      </c>
      <c r="F113" s="14">
        <v>0</v>
      </c>
      <c r="G113" s="13">
        <v>0</v>
      </c>
      <c r="H113" s="13">
        <v>0</v>
      </c>
      <c r="I113" s="13">
        <v>0</v>
      </c>
      <c r="J113" s="13">
        <v>1</v>
      </c>
      <c r="K113" s="13">
        <v>0</v>
      </c>
      <c r="L113" s="13">
        <v>0</v>
      </c>
      <c r="M113" s="13">
        <v>1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9">
        <v>1</v>
      </c>
      <c r="V113" s="9">
        <v>1</v>
      </c>
      <c r="W113" s="15">
        <f t="shared" si="4"/>
        <v>4.5156293812969901</v>
      </c>
      <c r="X113" s="16">
        <f t="shared" si="5"/>
        <v>0.98918159823309093</v>
      </c>
      <c r="Y113" s="16">
        <f t="shared" si="3"/>
        <v>1.1703781679026128E-4</v>
      </c>
    </row>
    <row r="114" spans="2:25">
      <c r="B114" s="9">
        <v>1</v>
      </c>
      <c r="C114" s="3">
        <v>0</v>
      </c>
      <c r="D114" s="9">
        <v>1</v>
      </c>
      <c r="E114" s="3">
        <v>0</v>
      </c>
      <c r="F114" s="14">
        <v>1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1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9">
        <v>1</v>
      </c>
      <c r="V114" s="9">
        <v>1</v>
      </c>
      <c r="W114" s="15">
        <f t="shared" si="4"/>
        <v>4.2406076684836131</v>
      </c>
      <c r="X114" s="16">
        <f t="shared" si="5"/>
        <v>0.98580554422677902</v>
      </c>
      <c r="Y114" s="16">
        <f t="shared" si="3"/>
        <v>2.0148257469792646E-4</v>
      </c>
    </row>
    <row r="115" spans="2:25">
      <c r="B115" s="9">
        <v>1</v>
      </c>
      <c r="C115" s="3">
        <v>0</v>
      </c>
      <c r="D115" s="9">
        <v>1</v>
      </c>
      <c r="E115" s="3">
        <v>0</v>
      </c>
      <c r="F115" s="14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9">
        <v>1</v>
      </c>
      <c r="V115" s="9">
        <v>1</v>
      </c>
      <c r="W115" s="15">
        <f t="shared" si="4"/>
        <v>-1.0351885416631275</v>
      </c>
      <c r="X115" s="16">
        <f t="shared" si="5"/>
        <v>0.2620794343832234</v>
      </c>
      <c r="Y115" s="16">
        <f t="shared" si="3"/>
        <v>0.54452676116018361</v>
      </c>
    </row>
    <row r="116" spans="2:25">
      <c r="B116" s="9">
        <v>1</v>
      </c>
      <c r="C116" s="3">
        <v>0</v>
      </c>
      <c r="D116" s="9">
        <v>1</v>
      </c>
      <c r="E116" s="3">
        <v>0</v>
      </c>
      <c r="F116" s="14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1</v>
      </c>
      <c r="N116" s="13">
        <v>0</v>
      </c>
      <c r="O116" s="13">
        <v>0</v>
      </c>
      <c r="P116" s="13">
        <v>0</v>
      </c>
      <c r="Q116" s="13">
        <v>1</v>
      </c>
      <c r="R116" s="13">
        <v>0</v>
      </c>
      <c r="S116" s="13">
        <v>0</v>
      </c>
      <c r="T116" s="13">
        <v>0</v>
      </c>
      <c r="U116" s="9">
        <v>1</v>
      </c>
      <c r="V116" s="9">
        <v>1</v>
      </c>
      <c r="W116" s="15">
        <f t="shared" si="4"/>
        <v>2.952693116511325</v>
      </c>
      <c r="X116" s="16">
        <f t="shared" si="5"/>
        <v>0.95039061840802785</v>
      </c>
      <c r="Y116" s="16">
        <f t="shared" si="3"/>
        <v>2.4610907419379048E-3</v>
      </c>
    </row>
    <row r="117" spans="2:25">
      <c r="B117" s="9">
        <v>0</v>
      </c>
      <c r="C117" s="3">
        <v>1</v>
      </c>
      <c r="D117" s="9">
        <v>0</v>
      </c>
      <c r="E117" s="3">
        <v>1</v>
      </c>
      <c r="F117" s="14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9">
        <v>1</v>
      </c>
      <c r="V117" s="9">
        <v>1</v>
      </c>
      <c r="W117" s="15">
        <f t="shared" si="4"/>
        <v>-0.34833888828174719</v>
      </c>
      <c r="X117" s="16">
        <f t="shared" si="5"/>
        <v>0.41378529422053201</v>
      </c>
      <c r="Y117" s="16">
        <f t="shared" si="3"/>
        <v>0.34364768127210821</v>
      </c>
    </row>
    <row r="118" spans="2:25">
      <c r="B118" s="9">
        <v>1</v>
      </c>
      <c r="C118" s="3">
        <v>0</v>
      </c>
      <c r="D118" s="9">
        <v>0</v>
      </c>
      <c r="E118" s="3">
        <v>1</v>
      </c>
      <c r="F118" s="14">
        <v>0</v>
      </c>
      <c r="G118" s="13">
        <v>0</v>
      </c>
      <c r="H118" s="13">
        <v>0</v>
      </c>
      <c r="I118" s="13">
        <v>1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9">
        <v>1</v>
      </c>
      <c r="V118" s="9">
        <v>1</v>
      </c>
      <c r="W118" s="15">
        <f t="shared" si="4"/>
        <v>4.3086036053936514</v>
      </c>
      <c r="X118" s="16">
        <f t="shared" si="5"/>
        <v>0.98672624162789946</v>
      </c>
      <c r="Y118" s="16">
        <f t="shared" si="3"/>
        <v>1.761926613209092E-4</v>
      </c>
    </row>
    <row r="119" spans="2:25">
      <c r="B119" s="9">
        <v>1</v>
      </c>
      <c r="C119" s="3">
        <v>0</v>
      </c>
      <c r="D119" s="9">
        <v>0</v>
      </c>
      <c r="E119" s="3">
        <v>1</v>
      </c>
      <c r="F119" s="14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9">
        <v>1</v>
      </c>
      <c r="V119" s="9">
        <v>1</v>
      </c>
      <c r="W119" s="15">
        <f t="shared" si="4"/>
        <v>-0.69139639460634861</v>
      </c>
      <c r="X119" s="16">
        <f t="shared" si="5"/>
        <v>0.33372251034010608</v>
      </c>
      <c r="Y119" s="16">
        <f t="shared" si="3"/>
        <v>0.44392569322749015</v>
      </c>
    </row>
    <row r="120" spans="2:25">
      <c r="B120" s="9">
        <v>1</v>
      </c>
      <c r="C120" s="3">
        <v>0</v>
      </c>
      <c r="D120" s="9">
        <v>1</v>
      </c>
      <c r="E120" s="3">
        <v>0</v>
      </c>
      <c r="F120" s="14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1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9">
        <v>1</v>
      </c>
      <c r="V120" s="9">
        <v>1</v>
      </c>
      <c r="W120" s="15">
        <f t="shared" si="4"/>
        <v>0.46399242912090888</v>
      </c>
      <c r="X120" s="16">
        <f t="shared" si="5"/>
        <v>0.61396086289677132</v>
      </c>
      <c r="Y120" s="16">
        <f t="shared" si="3"/>
        <v>0.14902621537540539</v>
      </c>
    </row>
    <row r="121" spans="2:25">
      <c r="B121" s="9">
        <v>1</v>
      </c>
      <c r="C121" s="3">
        <v>0</v>
      </c>
      <c r="D121" s="9">
        <v>0</v>
      </c>
      <c r="E121" s="3">
        <v>1</v>
      </c>
      <c r="F121" s="14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1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9">
        <v>1</v>
      </c>
      <c r="V121" s="9">
        <v>1</v>
      </c>
      <c r="W121" s="15">
        <f t="shared" si="4"/>
        <v>1.3205297423316296</v>
      </c>
      <c r="X121" s="16">
        <f t="shared" si="5"/>
        <v>0.78926982833987569</v>
      </c>
      <c r="Y121" s="16">
        <f t="shared" si="3"/>
        <v>4.4407205247905458E-2</v>
      </c>
    </row>
    <row r="122" spans="2:25">
      <c r="B122" s="9">
        <v>0</v>
      </c>
      <c r="C122" s="3">
        <v>1</v>
      </c>
      <c r="D122" s="9">
        <v>1</v>
      </c>
      <c r="E122" s="3">
        <v>0</v>
      </c>
      <c r="F122" s="14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1</v>
      </c>
      <c r="L122" s="13">
        <v>0</v>
      </c>
      <c r="M122" s="13">
        <v>1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1</v>
      </c>
      <c r="U122" s="9">
        <v>1</v>
      </c>
      <c r="V122" s="9">
        <v>1</v>
      </c>
      <c r="W122" s="15">
        <f t="shared" si="4"/>
        <v>5.9795734319744698</v>
      </c>
      <c r="X122" s="16">
        <f t="shared" si="5"/>
        <v>0.99747647903014847</v>
      </c>
      <c r="Y122" s="16">
        <f t="shared" si="3"/>
        <v>6.3681580852804253E-6</v>
      </c>
    </row>
    <row r="123" spans="2:25">
      <c r="B123" s="9">
        <v>0</v>
      </c>
      <c r="C123" s="3">
        <v>0</v>
      </c>
      <c r="D123" s="9">
        <v>1</v>
      </c>
      <c r="E123" s="3">
        <v>0</v>
      </c>
      <c r="F123" s="14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1</v>
      </c>
      <c r="U123" s="9">
        <v>1</v>
      </c>
      <c r="V123" s="9">
        <v>1</v>
      </c>
      <c r="W123" s="15">
        <f t="shared" si="4"/>
        <v>1.8599487304607192</v>
      </c>
      <c r="X123" s="16">
        <f t="shared" si="5"/>
        <v>0.86529097205392691</v>
      </c>
      <c r="Y123" s="16">
        <f t="shared" si="3"/>
        <v>1.8146522210175899E-2</v>
      </c>
    </row>
    <row r="124" spans="2:25">
      <c r="B124" s="9">
        <v>1</v>
      </c>
      <c r="C124" s="3">
        <v>0</v>
      </c>
      <c r="D124" s="9">
        <v>1</v>
      </c>
      <c r="E124" s="3">
        <v>0</v>
      </c>
      <c r="F124" s="14">
        <v>0</v>
      </c>
      <c r="G124" s="13">
        <v>0</v>
      </c>
      <c r="H124" s="13">
        <v>1</v>
      </c>
      <c r="I124" s="13">
        <v>0</v>
      </c>
      <c r="J124" s="13">
        <v>0</v>
      </c>
      <c r="K124" s="13">
        <v>0</v>
      </c>
      <c r="L124" s="13">
        <v>1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1</v>
      </c>
      <c r="U124" s="9">
        <v>1</v>
      </c>
      <c r="V124" s="9">
        <v>1</v>
      </c>
      <c r="W124" s="15">
        <f t="shared" si="4"/>
        <v>1.1913397561927503</v>
      </c>
      <c r="X124" s="16">
        <f t="shared" si="5"/>
        <v>0.7669805929223299</v>
      </c>
      <c r="Y124" s="16">
        <f t="shared" si="3"/>
        <v>5.4298044074828931E-2</v>
      </c>
    </row>
    <row r="125" spans="2:25">
      <c r="B125" s="9">
        <v>0</v>
      </c>
      <c r="C125" s="3">
        <v>1</v>
      </c>
      <c r="D125" s="9">
        <v>0</v>
      </c>
      <c r="E125" s="3">
        <v>1</v>
      </c>
      <c r="F125" s="14">
        <v>0</v>
      </c>
      <c r="G125" s="13">
        <v>1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1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9">
        <v>1</v>
      </c>
      <c r="V125" s="9">
        <v>1</v>
      </c>
      <c r="W125" s="15">
        <f t="shared" si="4"/>
        <v>-1.6538881247163868</v>
      </c>
      <c r="X125" s="16">
        <f t="shared" si="5"/>
        <v>0.16058415057979056</v>
      </c>
      <c r="Y125" s="16">
        <f t="shared" si="3"/>
        <v>0.70461896825785164</v>
      </c>
    </row>
    <row r="126" spans="2:25">
      <c r="B126" s="9">
        <v>1</v>
      </c>
      <c r="C126" s="3">
        <v>0</v>
      </c>
      <c r="D126" s="9">
        <v>0</v>
      </c>
      <c r="E126" s="3">
        <v>1</v>
      </c>
      <c r="F126" s="14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1</v>
      </c>
      <c r="U126" s="9">
        <v>1</v>
      </c>
      <c r="V126" s="9">
        <v>1</v>
      </c>
      <c r="W126" s="15">
        <f t="shared" si="4"/>
        <v>1.6362097915721789</v>
      </c>
      <c r="X126" s="16">
        <f t="shared" si="5"/>
        <v>0.83701854310989343</v>
      </c>
      <c r="Y126" s="16">
        <f t="shared" si="3"/>
        <v>2.6562955290021666E-2</v>
      </c>
    </row>
    <row r="127" spans="2:25">
      <c r="B127" s="9">
        <v>1</v>
      </c>
      <c r="C127" s="3">
        <v>0</v>
      </c>
      <c r="D127" s="9">
        <v>1</v>
      </c>
      <c r="E127" s="3">
        <v>0</v>
      </c>
      <c r="F127" s="14">
        <v>0</v>
      </c>
      <c r="G127" s="13">
        <v>0</v>
      </c>
      <c r="H127" s="13">
        <v>0</v>
      </c>
      <c r="I127" s="13">
        <v>1</v>
      </c>
      <c r="J127" s="13">
        <v>1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9">
        <v>1</v>
      </c>
      <c r="V127" s="9">
        <v>1</v>
      </c>
      <c r="W127" s="15">
        <f t="shared" si="4"/>
        <v>6.8168535909776313</v>
      </c>
      <c r="X127" s="16">
        <f t="shared" si="5"/>
        <v>0.99890603673379852</v>
      </c>
      <c r="Y127" s="16">
        <f t="shared" si="3"/>
        <v>1.1967556277982121E-6</v>
      </c>
    </row>
    <row r="128" spans="2:25">
      <c r="B128" s="9">
        <v>0</v>
      </c>
      <c r="C128" s="3">
        <v>1</v>
      </c>
      <c r="D128" s="9">
        <v>0</v>
      </c>
      <c r="E128" s="3">
        <v>1</v>
      </c>
      <c r="F128" s="14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9">
        <v>1</v>
      </c>
      <c r="V128" s="9">
        <v>1</v>
      </c>
      <c r="W128" s="15">
        <f t="shared" si="4"/>
        <v>-0.34833888828174719</v>
      </c>
      <c r="X128" s="16">
        <f t="shared" si="5"/>
        <v>0.41378529422053201</v>
      </c>
      <c r="Y128" s="16">
        <f t="shared" si="3"/>
        <v>0.34364768127210821</v>
      </c>
    </row>
    <row r="129" spans="2:25">
      <c r="B129" s="9">
        <v>0</v>
      </c>
      <c r="C129" s="3">
        <v>1</v>
      </c>
      <c r="D129" s="9">
        <v>1</v>
      </c>
      <c r="E129" s="3">
        <v>0</v>
      </c>
      <c r="F129" s="14">
        <v>1</v>
      </c>
      <c r="G129" s="13">
        <v>0</v>
      </c>
      <c r="H129" s="13">
        <v>0</v>
      </c>
      <c r="I129" s="13">
        <v>1</v>
      </c>
      <c r="J129" s="13">
        <v>0</v>
      </c>
      <c r="K129" s="13">
        <v>0</v>
      </c>
      <c r="L129" s="13">
        <v>0</v>
      </c>
      <c r="M129" s="13">
        <v>0</v>
      </c>
      <c r="N129" s="13">
        <v>1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1</v>
      </c>
      <c r="U129" s="9">
        <v>1</v>
      </c>
      <c r="V129" s="9">
        <v>1</v>
      </c>
      <c r="W129" s="15">
        <f t="shared" si="4"/>
        <v>11.787452278647857</v>
      </c>
      <c r="X129" s="16">
        <f t="shared" si="5"/>
        <v>0.999992400741475</v>
      </c>
      <c r="Y129" s="16">
        <f t="shared" si="3"/>
        <v>5.7748730129845699E-11</v>
      </c>
    </row>
    <row r="130" spans="2:25">
      <c r="B130" s="9">
        <v>0</v>
      </c>
      <c r="C130" s="3">
        <v>0</v>
      </c>
      <c r="D130" s="9">
        <v>0</v>
      </c>
      <c r="E130" s="3">
        <v>1</v>
      </c>
      <c r="F130" s="14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9">
        <v>1</v>
      </c>
      <c r="V130" s="9">
        <v>1</v>
      </c>
      <c r="W130" s="15">
        <f t="shared" si="4"/>
        <v>-0.12386530866102963</v>
      </c>
      <c r="X130" s="16">
        <f t="shared" si="5"/>
        <v>0.46907320421987347</v>
      </c>
      <c r="Y130" s="16">
        <f t="shared" si="3"/>
        <v>0.28188326247735213</v>
      </c>
    </row>
    <row r="131" spans="2:25">
      <c r="B131" s="9">
        <v>0</v>
      </c>
      <c r="C131" s="3">
        <v>1</v>
      </c>
      <c r="D131" s="9">
        <v>0</v>
      </c>
      <c r="E131" s="3">
        <v>0</v>
      </c>
      <c r="F131" s="14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9">
        <v>1</v>
      </c>
      <c r="V131" s="9">
        <v>1</v>
      </c>
      <c r="W131" s="15">
        <f t="shared" si="4"/>
        <v>-0.51355020764865034</v>
      </c>
      <c r="X131" s="16">
        <f t="shared" si="5"/>
        <v>0.37436164345439177</v>
      </c>
      <c r="Y131" s="16">
        <f t="shared" si="3"/>
        <v>0.39142335318108967</v>
      </c>
    </row>
    <row r="132" spans="2:25">
      <c r="B132" s="9">
        <v>0</v>
      </c>
      <c r="C132" s="3">
        <v>1</v>
      </c>
      <c r="D132" s="9">
        <v>1</v>
      </c>
      <c r="E132" s="3">
        <v>0</v>
      </c>
      <c r="F132" s="14">
        <v>0</v>
      </c>
      <c r="G132" s="13">
        <v>0</v>
      </c>
      <c r="H132" s="13">
        <v>0</v>
      </c>
      <c r="I132" s="13">
        <v>0</v>
      </c>
      <c r="J132" s="13">
        <v>1</v>
      </c>
      <c r="K132" s="13">
        <v>0</v>
      </c>
      <c r="L132" s="13">
        <v>1</v>
      </c>
      <c r="M132" s="13">
        <v>0</v>
      </c>
      <c r="N132" s="13">
        <v>0</v>
      </c>
      <c r="O132" s="13">
        <v>1</v>
      </c>
      <c r="P132" s="13">
        <v>0</v>
      </c>
      <c r="Q132" s="13">
        <v>0</v>
      </c>
      <c r="R132" s="13">
        <v>0</v>
      </c>
      <c r="S132" s="13">
        <v>0</v>
      </c>
      <c r="T132" s="13">
        <v>1</v>
      </c>
      <c r="U132" s="9">
        <v>1</v>
      </c>
      <c r="V132" s="9">
        <v>1</v>
      </c>
      <c r="W132" s="15">
        <f t="shared" si="4"/>
        <v>8.159053373438498</v>
      </c>
      <c r="X132" s="16">
        <f t="shared" si="5"/>
        <v>0.99971394872089259</v>
      </c>
      <c r="Y132" s="16">
        <f t="shared" si="3"/>
        <v>8.1825334278987229E-8</v>
      </c>
    </row>
    <row r="133" spans="2:25">
      <c r="B133" s="9">
        <v>1</v>
      </c>
      <c r="C133" s="3">
        <v>0</v>
      </c>
      <c r="D133" s="9">
        <v>1</v>
      </c>
      <c r="E133" s="3">
        <v>0</v>
      </c>
      <c r="F133" s="14">
        <v>0</v>
      </c>
      <c r="G133" s="13">
        <v>0</v>
      </c>
      <c r="H133" s="13">
        <v>0</v>
      </c>
      <c r="I133" s="13">
        <v>1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1</v>
      </c>
      <c r="Q133" s="13">
        <v>0</v>
      </c>
      <c r="R133" s="13">
        <v>1</v>
      </c>
      <c r="S133" s="13">
        <v>0</v>
      </c>
      <c r="T133" s="13">
        <v>0</v>
      </c>
      <c r="U133" s="9">
        <v>1</v>
      </c>
      <c r="V133" s="9">
        <v>1</v>
      </c>
      <c r="W133" s="15">
        <f t="shared" si="4"/>
        <v>3.6995792129394296</v>
      </c>
      <c r="X133" s="16">
        <f t="shared" si="5"/>
        <v>0.9758630692054755</v>
      </c>
      <c r="Y133" s="16">
        <f t="shared" ref="Y133:Y196" si="6">(V133-X133)^2</f>
        <v>5.8259142817966526E-4</v>
      </c>
    </row>
    <row r="134" spans="2:25">
      <c r="B134" s="9">
        <v>0</v>
      </c>
      <c r="C134" s="3">
        <v>1</v>
      </c>
      <c r="D134" s="9">
        <v>0</v>
      </c>
      <c r="E134" s="3">
        <v>1</v>
      </c>
      <c r="F134" s="14">
        <v>1</v>
      </c>
      <c r="G134" s="13">
        <v>0</v>
      </c>
      <c r="H134" s="13">
        <v>1</v>
      </c>
      <c r="I134" s="13">
        <v>1</v>
      </c>
      <c r="J134" s="13">
        <v>0</v>
      </c>
      <c r="K134" s="13">
        <v>1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9">
        <v>1</v>
      </c>
      <c r="V134" s="9">
        <v>1</v>
      </c>
      <c r="W134" s="15">
        <f t="shared" ref="W134:W197" si="7">SUMPRODUCT(B$2:U$2,B134:U134)</f>
        <v>7.9742703216271513</v>
      </c>
      <c r="X134" s="16">
        <f t="shared" ref="X134:X197" si="8">EXP(W134)/(1+EXP(W134))</f>
        <v>0.99965591246418217</v>
      </c>
      <c r="Y134" s="16">
        <f t="shared" si="6"/>
        <v>1.1839623230518471E-7</v>
      </c>
    </row>
    <row r="135" spans="2:25">
      <c r="B135" s="9">
        <v>1</v>
      </c>
      <c r="C135" s="3">
        <v>0</v>
      </c>
      <c r="D135" s="9">
        <v>1</v>
      </c>
      <c r="E135" s="3">
        <v>0</v>
      </c>
      <c r="F135" s="14">
        <v>0</v>
      </c>
      <c r="G135" s="13">
        <v>0</v>
      </c>
      <c r="H135" s="13">
        <v>0</v>
      </c>
      <c r="I135" s="13">
        <v>0</v>
      </c>
      <c r="J135" s="13">
        <v>1</v>
      </c>
      <c r="K135" s="13">
        <v>0</v>
      </c>
      <c r="L135" s="13">
        <v>1</v>
      </c>
      <c r="M135" s="13">
        <v>0</v>
      </c>
      <c r="N135" s="13">
        <v>0</v>
      </c>
      <c r="O135" s="13">
        <v>1</v>
      </c>
      <c r="P135" s="13">
        <v>0</v>
      </c>
      <c r="Q135" s="13">
        <v>0</v>
      </c>
      <c r="R135" s="13">
        <v>1</v>
      </c>
      <c r="S135" s="13">
        <v>0</v>
      </c>
      <c r="T135" s="13">
        <v>0</v>
      </c>
      <c r="U135" s="9">
        <v>1</v>
      </c>
      <c r="V135" s="9">
        <v>1</v>
      </c>
      <c r="W135" s="15">
        <f t="shared" si="7"/>
        <v>6.8358265313214579</v>
      </c>
      <c r="X135" s="16">
        <f t="shared" si="8"/>
        <v>0.99892657470495427</v>
      </c>
      <c r="Y135" s="16">
        <f t="shared" si="6"/>
        <v>1.1522418640440057E-6</v>
      </c>
    </row>
    <row r="136" spans="2:25">
      <c r="B136" s="9">
        <v>0</v>
      </c>
      <c r="C136" s="3">
        <v>1</v>
      </c>
      <c r="D136" s="9">
        <v>1</v>
      </c>
      <c r="E136" s="3">
        <v>0</v>
      </c>
      <c r="F136" s="14">
        <v>0</v>
      </c>
      <c r="G136" s="13">
        <v>0</v>
      </c>
      <c r="H136" s="13">
        <v>0</v>
      </c>
      <c r="I136" s="13">
        <v>1</v>
      </c>
      <c r="J136" s="13">
        <v>0</v>
      </c>
      <c r="K136" s="13">
        <v>0</v>
      </c>
      <c r="L136" s="13">
        <v>0</v>
      </c>
      <c r="M136" s="13">
        <v>1</v>
      </c>
      <c r="N136" s="13">
        <v>0</v>
      </c>
      <c r="O136" s="13">
        <v>0</v>
      </c>
      <c r="P136" s="13">
        <v>0</v>
      </c>
      <c r="Q136" s="13">
        <v>0</v>
      </c>
      <c r="R136" s="13">
        <v>1</v>
      </c>
      <c r="S136" s="13">
        <v>0</v>
      </c>
      <c r="T136" s="13">
        <v>0</v>
      </c>
      <c r="U136" s="9">
        <v>1</v>
      </c>
      <c r="V136" s="9">
        <v>1</v>
      </c>
      <c r="W136" s="15">
        <f t="shared" si="7"/>
        <v>7.6672319519855403</v>
      </c>
      <c r="X136" s="16">
        <f t="shared" si="8"/>
        <v>0.99953230760499756</v>
      </c>
      <c r="Y136" s="16">
        <f t="shared" si="6"/>
        <v>2.1873617634311763E-7</v>
      </c>
    </row>
    <row r="137" spans="2:25">
      <c r="B137" s="9">
        <v>0</v>
      </c>
      <c r="C137" s="3">
        <v>0</v>
      </c>
      <c r="D137" s="9">
        <v>1</v>
      </c>
      <c r="E137" s="3">
        <v>0</v>
      </c>
      <c r="F137" s="14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1</v>
      </c>
      <c r="U137" s="9">
        <v>1</v>
      </c>
      <c r="V137" s="9">
        <v>1</v>
      </c>
      <c r="W137" s="15">
        <f t="shared" si="7"/>
        <v>1.8599487304607192</v>
      </c>
      <c r="X137" s="16">
        <f t="shared" si="8"/>
        <v>0.86529097205392691</v>
      </c>
      <c r="Y137" s="16">
        <f t="shared" si="6"/>
        <v>1.8146522210175899E-2</v>
      </c>
    </row>
    <row r="138" spans="2:25">
      <c r="B138" s="9">
        <v>1</v>
      </c>
      <c r="C138" s="3">
        <v>0</v>
      </c>
      <c r="D138" s="9">
        <v>1</v>
      </c>
      <c r="E138" s="3">
        <v>0</v>
      </c>
      <c r="F138" s="14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9">
        <v>1</v>
      </c>
      <c r="V138" s="9">
        <v>1</v>
      </c>
      <c r="W138" s="15">
        <f t="shared" si="7"/>
        <v>-1.0351885416631275</v>
      </c>
      <c r="X138" s="16">
        <f t="shared" si="8"/>
        <v>0.2620794343832234</v>
      </c>
      <c r="Y138" s="16">
        <f t="shared" si="6"/>
        <v>0.54452676116018361</v>
      </c>
    </row>
    <row r="139" spans="2:25">
      <c r="B139" s="9">
        <v>0</v>
      </c>
      <c r="C139" s="3">
        <v>1</v>
      </c>
      <c r="D139" s="9">
        <v>1</v>
      </c>
      <c r="E139" s="3">
        <v>0</v>
      </c>
      <c r="F139" s="14">
        <v>0</v>
      </c>
      <c r="G139" s="13">
        <v>0</v>
      </c>
      <c r="H139" s="13">
        <v>0</v>
      </c>
      <c r="I139" s="13">
        <v>0</v>
      </c>
      <c r="J139" s="13">
        <v>1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9">
        <v>1</v>
      </c>
      <c r="V139" s="9">
        <v>1</v>
      </c>
      <c r="W139" s="15">
        <f t="shared" si="7"/>
        <v>2.1599110973022326</v>
      </c>
      <c r="X139" s="16">
        <f t="shared" si="8"/>
        <v>0.89659130618888305</v>
      </c>
      <c r="Y139" s="16">
        <f t="shared" si="6"/>
        <v>1.0693357955721336E-2</v>
      </c>
    </row>
    <row r="140" spans="2:25">
      <c r="B140" s="9">
        <v>1</v>
      </c>
      <c r="C140" s="3">
        <v>0</v>
      </c>
      <c r="D140" s="9">
        <v>1</v>
      </c>
      <c r="E140" s="3">
        <v>0</v>
      </c>
      <c r="F140" s="14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9">
        <v>1</v>
      </c>
      <c r="V140" s="9">
        <v>1</v>
      </c>
      <c r="W140" s="15">
        <f t="shared" si="7"/>
        <v>-1.0351885416631275</v>
      </c>
      <c r="X140" s="16">
        <f t="shared" si="8"/>
        <v>0.2620794343832234</v>
      </c>
      <c r="Y140" s="16">
        <f t="shared" si="6"/>
        <v>0.54452676116018361</v>
      </c>
    </row>
    <row r="141" spans="2:25">
      <c r="B141" s="9">
        <v>0</v>
      </c>
      <c r="C141" s="3">
        <v>1</v>
      </c>
      <c r="D141" s="9">
        <v>0</v>
      </c>
      <c r="E141" s="3">
        <v>0</v>
      </c>
      <c r="F141" s="14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9">
        <v>1</v>
      </c>
      <c r="V141" s="9">
        <v>1</v>
      </c>
      <c r="W141" s="15">
        <f t="shared" si="7"/>
        <v>-0.51355020764865034</v>
      </c>
      <c r="X141" s="16">
        <f t="shared" si="8"/>
        <v>0.37436164345439177</v>
      </c>
      <c r="Y141" s="16">
        <f t="shared" si="6"/>
        <v>0.39142335318108967</v>
      </c>
    </row>
    <row r="142" spans="2:25">
      <c r="B142" s="9">
        <v>1</v>
      </c>
      <c r="C142" s="3">
        <v>0</v>
      </c>
      <c r="D142" s="9">
        <v>1</v>
      </c>
      <c r="E142" s="3">
        <v>0</v>
      </c>
      <c r="F142" s="14">
        <v>0</v>
      </c>
      <c r="G142" s="13">
        <v>0</v>
      </c>
      <c r="H142" s="13">
        <v>0</v>
      </c>
      <c r="I142" s="13">
        <v>0</v>
      </c>
      <c r="J142" s="13">
        <v>1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9">
        <v>1</v>
      </c>
      <c r="V142" s="9">
        <v>1</v>
      </c>
      <c r="W142" s="15">
        <f t="shared" si="7"/>
        <v>1.8168535909776313</v>
      </c>
      <c r="X142" s="16">
        <f t="shared" si="8"/>
        <v>0.8601881544191079</v>
      </c>
      <c r="Y142" s="16">
        <f t="shared" si="6"/>
        <v>1.9547352164735219E-2</v>
      </c>
    </row>
    <row r="143" spans="2:25">
      <c r="B143" s="9">
        <v>1</v>
      </c>
      <c r="C143" s="3">
        <v>0</v>
      </c>
      <c r="D143" s="9">
        <v>1</v>
      </c>
      <c r="E143" s="3">
        <v>0</v>
      </c>
      <c r="F143" s="14">
        <v>0</v>
      </c>
      <c r="G143" s="13">
        <v>0</v>
      </c>
      <c r="H143" s="13">
        <v>0</v>
      </c>
      <c r="I143" s="13">
        <v>1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1</v>
      </c>
      <c r="S143" s="13">
        <v>0</v>
      </c>
      <c r="T143" s="13">
        <v>0</v>
      </c>
      <c r="U143" s="9">
        <v>1</v>
      </c>
      <c r="V143" s="9">
        <v>1</v>
      </c>
      <c r="W143" s="15">
        <f t="shared" si="7"/>
        <v>5.3122483087229604</v>
      </c>
      <c r="X143" s="16">
        <f t="shared" si="8"/>
        <v>0.99509336554979144</v>
      </c>
      <c r="Y143" s="16">
        <f t="shared" si="6"/>
        <v>2.4075061627973438E-5</v>
      </c>
    </row>
    <row r="144" spans="2:25">
      <c r="B144" s="9">
        <v>0</v>
      </c>
      <c r="C144" s="3">
        <v>0</v>
      </c>
      <c r="D144" s="9">
        <v>1</v>
      </c>
      <c r="E144" s="3">
        <v>0</v>
      </c>
      <c r="F144" s="14">
        <v>0</v>
      </c>
      <c r="G144" s="13">
        <v>0</v>
      </c>
      <c r="H144" s="13">
        <v>0</v>
      </c>
      <c r="I144" s="13">
        <v>1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9">
        <v>1</v>
      </c>
      <c r="V144" s="9">
        <v>1</v>
      </c>
      <c r="W144" s="15">
        <f t="shared" si="7"/>
        <v>4.5323425442821916</v>
      </c>
      <c r="X144" s="16">
        <f t="shared" si="8"/>
        <v>0.98935899736871979</v>
      </c>
      <c r="Y144" s="16">
        <f t="shared" si="6"/>
        <v>1.1323093699891226E-4</v>
      </c>
    </row>
    <row r="145" spans="2:25">
      <c r="B145" s="9">
        <v>0</v>
      </c>
      <c r="C145" s="3">
        <v>1</v>
      </c>
      <c r="D145" s="9">
        <v>0</v>
      </c>
      <c r="E145" s="3">
        <v>1</v>
      </c>
      <c r="F145" s="14">
        <v>1</v>
      </c>
      <c r="G145" s="13">
        <v>0</v>
      </c>
      <c r="H145" s="13">
        <v>0</v>
      </c>
      <c r="I145" s="13">
        <v>0</v>
      </c>
      <c r="J145" s="13">
        <v>1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1</v>
      </c>
      <c r="S145" s="13">
        <v>0</v>
      </c>
      <c r="T145" s="13">
        <v>0</v>
      </c>
      <c r="U145" s="9">
        <v>1</v>
      </c>
      <c r="V145" s="9">
        <v>1</v>
      </c>
      <c r="W145" s="15">
        <f t="shared" si="7"/>
        <v>7.1150101679538622</v>
      </c>
      <c r="X145" s="16">
        <f t="shared" si="8"/>
        <v>0.99918784768086055</v>
      </c>
      <c r="Y145" s="16">
        <f t="shared" si="6"/>
        <v>6.5959138948358297E-7</v>
      </c>
    </row>
    <row r="146" spans="2:25">
      <c r="B146" s="9">
        <v>0</v>
      </c>
      <c r="C146" s="3">
        <v>0</v>
      </c>
      <c r="D146" s="9">
        <v>0</v>
      </c>
      <c r="E146" s="3">
        <v>1</v>
      </c>
      <c r="F146" s="14">
        <v>1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9">
        <v>1</v>
      </c>
      <c r="V146" s="9">
        <v>1</v>
      </c>
      <c r="W146" s="15">
        <f t="shared" si="7"/>
        <v>3.1400047645477325</v>
      </c>
      <c r="X146" s="16">
        <f t="shared" si="8"/>
        <v>0.95851307016460108</v>
      </c>
      <c r="Y146" s="16">
        <f t="shared" si="6"/>
        <v>1.7211653471673133E-3</v>
      </c>
    </row>
    <row r="147" spans="2:25">
      <c r="B147" s="9">
        <v>0</v>
      </c>
      <c r="C147" s="3">
        <v>1</v>
      </c>
      <c r="D147" s="9">
        <v>1</v>
      </c>
      <c r="E147" s="3">
        <v>0</v>
      </c>
      <c r="F147" s="14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9">
        <v>1</v>
      </c>
      <c r="V147" s="9">
        <v>1</v>
      </c>
      <c r="W147" s="15">
        <f t="shared" si="7"/>
        <v>-0.69213103533852594</v>
      </c>
      <c r="X147" s="16">
        <f t="shared" si="8"/>
        <v>0.33355918161221254</v>
      </c>
      <c r="Y147" s="16">
        <f t="shared" si="6"/>
        <v>0.44414336441338392</v>
      </c>
    </row>
    <row r="148" spans="2:25">
      <c r="B148" s="9">
        <v>1</v>
      </c>
      <c r="C148" s="3">
        <v>0</v>
      </c>
      <c r="D148" s="9">
        <v>1</v>
      </c>
      <c r="E148" s="3">
        <v>0</v>
      </c>
      <c r="F148" s="14">
        <v>0</v>
      </c>
      <c r="G148" s="13">
        <v>0</v>
      </c>
      <c r="H148" s="13">
        <v>1</v>
      </c>
      <c r="I148" s="13">
        <v>1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9">
        <v>1</v>
      </c>
      <c r="V148" s="9">
        <v>1</v>
      </c>
      <c r="W148" s="15">
        <f t="shared" si="7"/>
        <v>1.6913784508405203</v>
      </c>
      <c r="X148" s="16">
        <f t="shared" si="8"/>
        <v>0.84440535356662938</v>
      </c>
      <c r="Y148" s="16">
        <f t="shared" si="6"/>
        <v>2.4209693998725614E-2</v>
      </c>
    </row>
    <row r="149" spans="2:25">
      <c r="B149" s="9">
        <v>0</v>
      </c>
      <c r="C149" s="3">
        <v>1</v>
      </c>
      <c r="D149" s="9">
        <v>0</v>
      </c>
      <c r="E149" s="3">
        <v>1</v>
      </c>
      <c r="F149" s="14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1</v>
      </c>
      <c r="P149" s="13">
        <v>0</v>
      </c>
      <c r="Q149" s="13">
        <v>0</v>
      </c>
      <c r="R149" s="13">
        <v>1</v>
      </c>
      <c r="S149" s="13">
        <v>0</v>
      </c>
      <c r="T149" s="13">
        <v>0</v>
      </c>
      <c r="U149" s="9">
        <v>1</v>
      </c>
      <c r="V149" s="9">
        <v>1</v>
      </c>
      <c r="W149" s="15">
        <f t="shared" si="7"/>
        <v>2.4982789328883768</v>
      </c>
      <c r="X149" s="16">
        <f t="shared" si="8"/>
        <v>0.92402107866928884</v>
      </c>
      <c r="Y149" s="16">
        <f t="shared" si="6"/>
        <v>5.7727964865783949E-3</v>
      </c>
    </row>
    <row r="150" spans="2:25">
      <c r="B150" s="9">
        <v>0</v>
      </c>
      <c r="C150" s="3">
        <v>1</v>
      </c>
      <c r="D150" s="9">
        <v>0</v>
      </c>
      <c r="E150" s="3">
        <v>1</v>
      </c>
      <c r="F150" s="14">
        <v>1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9">
        <v>1</v>
      </c>
      <c r="V150" s="9">
        <v>1</v>
      </c>
      <c r="W150" s="15">
        <f t="shared" si="7"/>
        <v>2.9155311849270147</v>
      </c>
      <c r="X150" s="16">
        <f t="shared" si="8"/>
        <v>0.9486088802561109</v>
      </c>
      <c r="Y150" s="16">
        <f t="shared" si="6"/>
        <v>2.6410471885307484E-3</v>
      </c>
    </row>
    <row r="151" spans="2:25">
      <c r="B151" s="9">
        <v>0</v>
      </c>
      <c r="C151" s="3">
        <v>1</v>
      </c>
      <c r="D151" s="9">
        <v>1</v>
      </c>
      <c r="E151" s="3">
        <v>0</v>
      </c>
      <c r="F151" s="14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9">
        <v>1</v>
      </c>
      <c r="V151" s="9">
        <v>1</v>
      </c>
      <c r="W151" s="15">
        <f t="shared" si="7"/>
        <v>-0.69213103533852594</v>
      </c>
      <c r="X151" s="16">
        <f t="shared" si="8"/>
        <v>0.33355918161221254</v>
      </c>
      <c r="Y151" s="16">
        <f t="shared" si="6"/>
        <v>0.44414336441338392</v>
      </c>
    </row>
    <row r="152" spans="2:25">
      <c r="B152" s="9">
        <v>0</v>
      </c>
      <c r="C152" s="3">
        <v>1</v>
      </c>
      <c r="D152" s="9">
        <v>1</v>
      </c>
      <c r="E152" s="3">
        <v>0</v>
      </c>
      <c r="F152" s="14">
        <v>1</v>
      </c>
      <c r="G152" s="13">
        <v>1</v>
      </c>
      <c r="H152" s="13">
        <v>0</v>
      </c>
      <c r="I152" s="13">
        <v>0</v>
      </c>
      <c r="J152" s="13">
        <v>1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1</v>
      </c>
      <c r="S152" s="13">
        <v>0</v>
      </c>
      <c r="T152" s="13">
        <v>0</v>
      </c>
      <c r="U152" s="9">
        <v>1</v>
      </c>
      <c r="V152" s="9">
        <v>1</v>
      </c>
      <c r="W152" s="15">
        <f t="shared" si="7"/>
        <v>3.4537426475244648</v>
      </c>
      <c r="X152" s="16">
        <f t="shared" si="8"/>
        <v>0.96934255859021035</v>
      </c>
      <c r="Y152" s="16">
        <f t="shared" si="6"/>
        <v>9.3987871379468547E-4</v>
      </c>
    </row>
    <row r="153" spans="2:25">
      <c r="B153" s="9">
        <v>1</v>
      </c>
      <c r="C153" s="3">
        <v>0</v>
      </c>
      <c r="D153" s="9">
        <v>1</v>
      </c>
      <c r="E153" s="3">
        <v>0</v>
      </c>
      <c r="F153" s="14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1</v>
      </c>
      <c r="S153" s="13">
        <v>0</v>
      </c>
      <c r="T153" s="13">
        <v>1</v>
      </c>
      <c r="U153" s="9">
        <v>1</v>
      </c>
      <c r="V153" s="9">
        <v>1</v>
      </c>
      <c r="W153" s="15">
        <f t="shared" si="7"/>
        <v>2.6398544949014879</v>
      </c>
      <c r="X153" s="16">
        <f t="shared" si="8"/>
        <v>0.93338291759799152</v>
      </c>
      <c r="Y153" s="16">
        <f t="shared" si="6"/>
        <v>4.437835667755987E-3</v>
      </c>
    </row>
    <row r="154" spans="2:25">
      <c r="B154" s="9">
        <v>0</v>
      </c>
      <c r="C154" s="3">
        <v>1</v>
      </c>
      <c r="D154" s="9">
        <v>1</v>
      </c>
      <c r="E154" s="3">
        <v>0</v>
      </c>
      <c r="F154" s="14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1</v>
      </c>
      <c r="N154" s="13">
        <v>0</v>
      </c>
      <c r="O154" s="13">
        <v>0</v>
      </c>
      <c r="P154" s="13">
        <v>0</v>
      </c>
      <c r="Q154" s="13">
        <v>0</v>
      </c>
      <c r="R154" s="13">
        <v>1</v>
      </c>
      <c r="S154" s="13">
        <v>0</v>
      </c>
      <c r="T154" s="13">
        <v>0</v>
      </c>
      <c r="U154" s="9">
        <v>1</v>
      </c>
      <c r="V154" s="9">
        <v>1</v>
      </c>
      <c r="W154" s="15">
        <f t="shared" si="7"/>
        <v>2.6672319519855399</v>
      </c>
      <c r="X154" s="16">
        <f t="shared" si="8"/>
        <v>0.9350651624798606</v>
      </c>
      <c r="Y154" s="16">
        <f t="shared" si="6"/>
        <v>4.2165331237669036E-3</v>
      </c>
    </row>
    <row r="155" spans="2:25">
      <c r="B155" s="9">
        <v>0</v>
      </c>
      <c r="C155" s="3">
        <v>1</v>
      </c>
      <c r="D155" s="9">
        <v>0</v>
      </c>
      <c r="E155" s="3">
        <v>1</v>
      </c>
      <c r="F155" s="14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1</v>
      </c>
      <c r="T155" s="13">
        <v>0</v>
      </c>
      <c r="U155" s="9">
        <v>1</v>
      </c>
      <c r="V155" s="9">
        <v>1</v>
      </c>
      <c r="W155" s="15">
        <f t="shared" si="7"/>
        <v>-1.914074101923712</v>
      </c>
      <c r="X155" s="16">
        <f t="shared" si="8"/>
        <v>0.12852383945206541</v>
      </c>
      <c r="Y155" s="16">
        <f t="shared" si="6"/>
        <v>0.75947069840336956</v>
      </c>
    </row>
    <row r="156" spans="2:25">
      <c r="B156" s="9">
        <v>1</v>
      </c>
      <c r="C156" s="3">
        <v>0</v>
      </c>
      <c r="D156" s="9">
        <v>0</v>
      </c>
      <c r="E156" s="3">
        <v>0</v>
      </c>
      <c r="F156" s="14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1</v>
      </c>
      <c r="N156" s="13">
        <v>0</v>
      </c>
      <c r="O156" s="13">
        <v>0</v>
      </c>
      <c r="P156" s="13">
        <v>0</v>
      </c>
      <c r="Q156" s="13">
        <v>0</v>
      </c>
      <c r="R156" s="13">
        <v>1</v>
      </c>
      <c r="S156" s="13">
        <v>0</v>
      </c>
      <c r="T156" s="13">
        <v>0</v>
      </c>
      <c r="U156" s="9">
        <v>1</v>
      </c>
      <c r="V156" s="9">
        <v>1</v>
      </c>
      <c r="W156" s="15">
        <f t="shared" si="7"/>
        <v>2.502755273350814</v>
      </c>
      <c r="X156" s="16">
        <f t="shared" si="8"/>
        <v>0.92433474929635107</v>
      </c>
      <c r="Y156" s="16">
        <f t="shared" si="6"/>
        <v>5.7252301640460454E-3</v>
      </c>
    </row>
    <row r="157" spans="2:25">
      <c r="B157" s="9">
        <v>0</v>
      </c>
      <c r="C157" s="3">
        <v>1</v>
      </c>
      <c r="D157" s="9">
        <v>0</v>
      </c>
      <c r="E157" s="3">
        <v>1</v>
      </c>
      <c r="F157" s="14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1</v>
      </c>
      <c r="S157" s="13">
        <v>0</v>
      </c>
      <c r="T157" s="13">
        <v>0</v>
      </c>
      <c r="U157" s="9">
        <v>1</v>
      </c>
      <c r="V157" s="9">
        <v>1</v>
      </c>
      <c r="W157" s="15">
        <f t="shared" si="7"/>
        <v>0.99909796210434065</v>
      </c>
      <c r="X157" s="16">
        <f t="shared" si="8"/>
        <v>0.73088119025558762</v>
      </c>
      <c r="Y157" s="16">
        <f t="shared" si="6"/>
        <v>7.2424933758249224E-2</v>
      </c>
    </row>
    <row r="158" spans="2:25">
      <c r="B158" s="9">
        <v>0</v>
      </c>
      <c r="C158" s="3">
        <v>1</v>
      </c>
      <c r="D158" s="9">
        <v>1</v>
      </c>
      <c r="E158" s="3">
        <v>0</v>
      </c>
      <c r="F158" s="14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1</v>
      </c>
      <c r="Q158" s="13">
        <v>0</v>
      </c>
      <c r="R158" s="13">
        <v>0</v>
      </c>
      <c r="S158" s="13">
        <v>0</v>
      </c>
      <c r="T158" s="13">
        <v>1</v>
      </c>
      <c r="U158" s="9">
        <v>1</v>
      </c>
      <c r="V158" s="9">
        <v>1</v>
      </c>
      <c r="W158" s="15">
        <f t="shared" si="7"/>
        <v>2.2806055056471153E-2</v>
      </c>
      <c r="X158" s="16">
        <f t="shared" si="8"/>
        <v>0.5057012666561892</v>
      </c>
      <c r="Y158" s="16">
        <f t="shared" si="6"/>
        <v>0.24433123778529578</v>
      </c>
    </row>
    <row r="159" spans="2:25">
      <c r="B159" s="9">
        <v>0</v>
      </c>
      <c r="C159" s="3">
        <v>1</v>
      </c>
      <c r="D159" s="9">
        <v>1</v>
      </c>
      <c r="E159" s="3">
        <v>0</v>
      </c>
      <c r="F159" s="14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1</v>
      </c>
      <c r="S159" s="13">
        <v>0</v>
      </c>
      <c r="T159" s="13">
        <v>0</v>
      </c>
      <c r="U159" s="9">
        <v>1</v>
      </c>
      <c r="V159" s="9">
        <v>1</v>
      </c>
      <c r="W159" s="15">
        <f t="shared" si="7"/>
        <v>0.65530581504756202</v>
      </c>
      <c r="X159" s="16">
        <f t="shared" si="8"/>
        <v>0.65820511793634984</v>
      </c>
      <c r="Y159" s="16">
        <f t="shared" si="6"/>
        <v>0.11682374140490452</v>
      </c>
    </row>
    <row r="160" spans="2:25">
      <c r="B160" s="9">
        <v>0</v>
      </c>
      <c r="C160" s="3">
        <v>1</v>
      </c>
      <c r="D160" s="9">
        <v>1</v>
      </c>
      <c r="E160" s="3">
        <v>0</v>
      </c>
      <c r="F160" s="14">
        <v>0</v>
      </c>
      <c r="G160" s="13">
        <v>0</v>
      </c>
      <c r="H160" s="13">
        <v>0</v>
      </c>
      <c r="I160" s="13">
        <v>1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1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9">
        <v>1</v>
      </c>
      <c r="V160" s="9">
        <v>1</v>
      </c>
      <c r="W160" s="15">
        <f t="shared" si="7"/>
        <v>5.8070499354455105</v>
      </c>
      <c r="X160" s="16">
        <f t="shared" si="8"/>
        <v>0.99700272492480824</v>
      </c>
      <c r="Y160" s="16">
        <f t="shared" si="6"/>
        <v>8.9836578763657888E-6</v>
      </c>
    </row>
    <row r="161" spans="2:25">
      <c r="B161" s="9">
        <v>0</v>
      </c>
      <c r="C161" s="3">
        <v>0</v>
      </c>
      <c r="D161" s="9">
        <v>0</v>
      </c>
      <c r="E161" s="3">
        <v>0</v>
      </c>
      <c r="F161" s="14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1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1</v>
      </c>
      <c r="U161" s="9">
        <v>1</v>
      </c>
      <c r="V161" s="9">
        <v>1</v>
      </c>
      <c r="W161" s="15">
        <f t="shared" si="7"/>
        <v>4.0504556950885737</v>
      </c>
      <c r="X161" s="16">
        <f t="shared" si="8"/>
        <v>0.98288363471009565</v>
      </c>
      <c r="Y161" s="16">
        <f t="shared" si="6"/>
        <v>2.9296996073744226E-4</v>
      </c>
    </row>
    <row r="162" spans="2:25">
      <c r="B162" s="9">
        <v>0</v>
      </c>
      <c r="C162" s="3">
        <v>0</v>
      </c>
      <c r="D162" s="9">
        <v>0</v>
      </c>
      <c r="E162" s="3">
        <v>1</v>
      </c>
      <c r="F162" s="14">
        <v>0</v>
      </c>
      <c r="G162" s="13">
        <v>0</v>
      </c>
      <c r="H162" s="13">
        <v>0</v>
      </c>
      <c r="I162" s="13">
        <v>0</v>
      </c>
      <c r="J162" s="13">
        <v>1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9">
        <v>1</v>
      </c>
      <c r="V162" s="9">
        <v>1</v>
      </c>
      <c r="W162" s="15">
        <f t="shared" si="7"/>
        <v>2.7281768239797288</v>
      </c>
      <c r="X162" s="16">
        <f t="shared" si="8"/>
        <v>0.93866896167691605</v>
      </c>
      <c r="Y162" s="16">
        <f t="shared" si="6"/>
        <v>3.7614962617875925E-3</v>
      </c>
    </row>
    <row r="163" spans="2:25">
      <c r="B163" s="9">
        <v>1</v>
      </c>
      <c r="C163" s="3">
        <v>0</v>
      </c>
      <c r="D163" s="9">
        <v>1</v>
      </c>
      <c r="E163" s="3">
        <v>0</v>
      </c>
      <c r="F163" s="14">
        <v>0</v>
      </c>
      <c r="G163" s="13">
        <v>0</v>
      </c>
      <c r="H163" s="13">
        <v>0</v>
      </c>
      <c r="I163" s="13">
        <v>0</v>
      </c>
      <c r="J163" s="13">
        <v>1</v>
      </c>
      <c r="K163" s="13">
        <v>0</v>
      </c>
      <c r="L163" s="13">
        <v>0</v>
      </c>
      <c r="M163" s="13">
        <v>1</v>
      </c>
      <c r="N163" s="13">
        <v>0</v>
      </c>
      <c r="O163" s="13">
        <v>0</v>
      </c>
      <c r="P163" s="13">
        <v>1</v>
      </c>
      <c r="Q163" s="13">
        <v>0</v>
      </c>
      <c r="R163" s="13">
        <v>0</v>
      </c>
      <c r="S163" s="13">
        <v>0</v>
      </c>
      <c r="T163" s="13">
        <v>1</v>
      </c>
      <c r="U163" s="9">
        <v>1</v>
      </c>
      <c r="V163" s="9">
        <v>1</v>
      </c>
      <c r="W163" s="15">
        <f t="shared" si="7"/>
        <v>4.5437168183106076</v>
      </c>
      <c r="X163" s="16">
        <f t="shared" si="8"/>
        <v>0.98947807902424179</v>
      </c>
      <c r="Y163" s="16">
        <f t="shared" si="6"/>
        <v>1.1071082102010069E-4</v>
      </c>
    </row>
    <row r="164" spans="2:25">
      <c r="B164" s="9">
        <v>0</v>
      </c>
      <c r="C164" s="3">
        <v>1</v>
      </c>
      <c r="D164" s="9">
        <v>1</v>
      </c>
      <c r="E164" s="3">
        <v>0</v>
      </c>
      <c r="F164" s="14">
        <v>0</v>
      </c>
      <c r="G164" s="13">
        <v>0</v>
      </c>
      <c r="H164" s="13">
        <v>0</v>
      </c>
      <c r="I164" s="13">
        <v>0</v>
      </c>
      <c r="J164" s="13">
        <v>1</v>
      </c>
      <c r="K164" s="13">
        <v>0</v>
      </c>
      <c r="L164" s="13">
        <v>0</v>
      </c>
      <c r="M164" s="13">
        <v>1</v>
      </c>
      <c r="N164" s="13">
        <v>0</v>
      </c>
      <c r="O164" s="13">
        <v>0</v>
      </c>
      <c r="P164" s="13">
        <v>0</v>
      </c>
      <c r="Q164" s="13">
        <v>1</v>
      </c>
      <c r="R164" s="13">
        <v>0</v>
      </c>
      <c r="S164" s="13">
        <v>0</v>
      </c>
      <c r="T164" s="13">
        <v>1</v>
      </c>
      <c r="U164" s="9">
        <v>1</v>
      </c>
      <c r="V164" s="9">
        <v>1</v>
      </c>
      <c r="W164" s="15">
        <f t="shared" si="7"/>
        <v>8.4753989416552127</v>
      </c>
      <c r="X164" s="16">
        <f t="shared" si="8"/>
        <v>0.99979150749318313</v>
      </c>
      <c r="Y164" s="16">
        <f t="shared" si="6"/>
        <v>4.346912539878292E-8</v>
      </c>
    </row>
    <row r="165" spans="2:25">
      <c r="B165" s="9">
        <v>1</v>
      </c>
      <c r="C165" s="3">
        <v>0</v>
      </c>
      <c r="D165" s="9">
        <v>0</v>
      </c>
      <c r="E165" s="3">
        <v>1</v>
      </c>
      <c r="F165" s="14">
        <v>0</v>
      </c>
      <c r="G165" s="13">
        <v>0</v>
      </c>
      <c r="H165" s="13">
        <v>1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9">
        <v>1</v>
      </c>
      <c r="V165" s="9">
        <v>1</v>
      </c>
      <c r="W165" s="15">
        <f t="shared" si="7"/>
        <v>-2.9648294021027009</v>
      </c>
      <c r="X165" s="16">
        <f t="shared" si="8"/>
        <v>4.9040294125557743E-2</v>
      </c>
      <c r="Y165" s="16">
        <f t="shared" si="6"/>
        <v>0.90432436219680568</v>
      </c>
    </row>
    <row r="166" spans="2:25">
      <c r="B166" s="9">
        <v>1</v>
      </c>
      <c r="C166" s="3">
        <v>0</v>
      </c>
      <c r="D166" s="9">
        <v>0</v>
      </c>
      <c r="E166" s="3">
        <v>1</v>
      </c>
      <c r="F166" s="14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1</v>
      </c>
      <c r="T166" s="13">
        <v>0</v>
      </c>
      <c r="U166" s="9">
        <v>1</v>
      </c>
      <c r="V166" s="9">
        <v>1</v>
      </c>
      <c r="W166" s="15">
        <f t="shared" si="7"/>
        <v>-2.2571316082483133</v>
      </c>
      <c r="X166" s="16">
        <f t="shared" si="8"/>
        <v>9.4736079743221416E-2</v>
      </c>
      <c r="Y166" s="16">
        <f t="shared" si="6"/>
        <v>0.81950276531867117</v>
      </c>
    </row>
    <row r="167" spans="2:25">
      <c r="B167" s="9">
        <v>0</v>
      </c>
      <c r="C167" s="3">
        <v>1</v>
      </c>
      <c r="D167" s="9">
        <v>1</v>
      </c>
      <c r="E167" s="3">
        <v>0</v>
      </c>
      <c r="F167" s="14">
        <v>0</v>
      </c>
      <c r="G167" s="13">
        <v>0</v>
      </c>
      <c r="H167" s="13">
        <v>1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1</v>
      </c>
      <c r="U167" s="9">
        <v>1</v>
      </c>
      <c r="V167" s="9">
        <v>1</v>
      </c>
      <c r="W167" s="15">
        <f t="shared" si="7"/>
        <v>-0.63795785665635074</v>
      </c>
      <c r="X167" s="16">
        <f t="shared" si="8"/>
        <v>0.34570831446067607</v>
      </c>
      <c r="Y167" s="16">
        <f t="shared" si="6"/>
        <v>0.42809760976588956</v>
      </c>
    </row>
    <row r="168" spans="2:25">
      <c r="B168" s="9">
        <v>1</v>
      </c>
      <c r="C168" s="3">
        <v>0</v>
      </c>
      <c r="D168" s="9">
        <v>0</v>
      </c>
      <c r="E168" s="3">
        <v>1</v>
      </c>
      <c r="F168" s="14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1</v>
      </c>
      <c r="S168" s="13">
        <v>0</v>
      </c>
      <c r="T168" s="13">
        <v>0</v>
      </c>
      <c r="U168" s="9">
        <v>1</v>
      </c>
      <c r="V168" s="9">
        <v>1</v>
      </c>
      <c r="W168" s="15">
        <f t="shared" si="7"/>
        <v>0.65604045577973924</v>
      </c>
      <c r="X168" s="16">
        <f t="shared" si="8"/>
        <v>0.65837037168597068</v>
      </c>
      <c r="Y168" s="16">
        <f t="shared" si="6"/>
        <v>0.11671080294198183</v>
      </c>
    </row>
    <row r="169" spans="2:25">
      <c r="B169" s="9">
        <v>0</v>
      </c>
      <c r="C169" s="3">
        <v>1</v>
      </c>
      <c r="D169" s="9">
        <v>1</v>
      </c>
      <c r="E169" s="3">
        <v>0</v>
      </c>
      <c r="F169" s="14">
        <v>0</v>
      </c>
      <c r="G169" s="13">
        <v>0</v>
      </c>
      <c r="H169" s="13">
        <v>0</v>
      </c>
      <c r="I169" s="13">
        <v>0</v>
      </c>
      <c r="J169" s="13">
        <v>1</v>
      </c>
      <c r="K169" s="13">
        <v>0</v>
      </c>
      <c r="L169" s="13">
        <v>0</v>
      </c>
      <c r="M169" s="13">
        <v>0</v>
      </c>
      <c r="N169" s="13">
        <v>0</v>
      </c>
      <c r="O169" s="13">
        <v>1</v>
      </c>
      <c r="P169" s="13">
        <v>0</v>
      </c>
      <c r="Q169" s="13">
        <v>0</v>
      </c>
      <c r="R169" s="13">
        <v>1</v>
      </c>
      <c r="S169" s="13">
        <v>0</v>
      </c>
      <c r="T169" s="13">
        <v>0</v>
      </c>
      <c r="U169" s="9">
        <v>1</v>
      </c>
      <c r="V169" s="9">
        <v>1</v>
      </c>
      <c r="W169" s="15">
        <f t="shared" si="7"/>
        <v>5.0065289184723571</v>
      </c>
      <c r="X169" s="16">
        <f t="shared" si="8"/>
        <v>0.99335041419537062</v>
      </c>
      <c r="Y169" s="16">
        <f t="shared" si="6"/>
        <v>4.4216991373128512E-5</v>
      </c>
    </row>
    <row r="170" spans="2:25">
      <c r="B170" s="9">
        <v>1</v>
      </c>
      <c r="C170" s="3">
        <v>0</v>
      </c>
      <c r="D170" s="9">
        <v>1</v>
      </c>
      <c r="E170" s="3">
        <v>0</v>
      </c>
      <c r="F170" s="14">
        <v>1</v>
      </c>
      <c r="G170" s="13">
        <v>0</v>
      </c>
      <c r="H170" s="13">
        <v>0</v>
      </c>
      <c r="I170" s="13">
        <v>1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1</v>
      </c>
      <c r="R170" s="13">
        <v>0</v>
      </c>
      <c r="S170" s="13">
        <v>0</v>
      </c>
      <c r="T170" s="13">
        <v>1</v>
      </c>
      <c r="U170" s="9">
        <v>1</v>
      </c>
      <c r="V170" s="9">
        <v>1</v>
      </c>
      <c r="W170" s="15">
        <f t="shared" si="7"/>
        <v>11.532243238960637</v>
      </c>
      <c r="X170" s="16">
        <f t="shared" si="8"/>
        <v>0.99999019142002421</v>
      </c>
      <c r="Y170" s="16">
        <f t="shared" si="6"/>
        <v>9.6208241141461787E-11</v>
      </c>
    </row>
    <row r="171" spans="2:25">
      <c r="B171" s="9">
        <v>0</v>
      </c>
      <c r="C171" s="3">
        <v>0</v>
      </c>
      <c r="D171" s="9">
        <v>1</v>
      </c>
      <c r="E171" s="3">
        <v>0</v>
      </c>
      <c r="F171" s="14">
        <v>0</v>
      </c>
      <c r="G171" s="13">
        <v>0</v>
      </c>
      <c r="H171" s="13">
        <v>0</v>
      </c>
      <c r="I171" s="13">
        <v>0</v>
      </c>
      <c r="J171" s="13">
        <v>1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9">
        <v>1</v>
      </c>
      <c r="V171" s="9">
        <v>1</v>
      </c>
      <c r="W171" s="15">
        <f t="shared" si="7"/>
        <v>2.3843846769229504</v>
      </c>
      <c r="X171" s="16">
        <f t="shared" si="8"/>
        <v>0.91562878035439987</v>
      </c>
      <c r="Y171" s="16">
        <f t="shared" si="6"/>
        <v>7.118502704486101E-3</v>
      </c>
    </row>
    <row r="172" spans="2:25">
      <c r="B172" s="9">
        <v>1</v>
      </c>
      <c r="C172" s="3">
        <v>0</v>
      </c>
      <c r="D172" s="9">
        <v>0</v>
      </c>
      <c r="E172" s="3">
        <v>1</v>
      </c>
      <c r="F172" s="14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9">
        <v>1</v>
      </c>
      <c r="V172" s="9">
        <v>1</v>
      </c>
      <c r="W172" s="15">
        <f t="shared" si="7"/>
        <v>-0.69139639460634861</v>
      </c>
      <c r="X172" s="16">
        <f t="shared" si="8"/>
        <v>0.33372251034010608</v>
      </c>
      <c r="Y172" s="16">
        <f t="shared" si="6"/>
        <v>0.44392569322749015</v>
      </c>
    </row>
    <row r="173" spans="2:25">
      <c r="B173" s="9">
        <v>0</v>
      </c>
      <c r="C173" s="3">
        <v>0</v>
      </c>
      <c r="D173" s="9">
        <v>0</v>
      </c>
      <c r="E173" s="3">
        <v>0</v>
      </c>
      <c r="F173" s="14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9">
        <v>1</v>
      </c>
      <c r="V173" s="9">
        <v>1</v>
      </c>
      <c r="W173" s="15">
        <f t="shared" si="7"/>
        <v>-0.28907662802793277</v>
      </c>
      <c r="X173" s="16">
        <f t="shared" si="8"/>
        <v>0.42822993882837773</v>
      </c>
      <c r="Y173" s="16">
        <f t="shared" si="6"/>
        <v>0.32692100285220071</v>
      </c>
    </row>
    <row r="174" spans="2:25">
      <c r="B174" s="9">
        <v>0</v>
      </c>
      <c r="C174" s="3">
        <v>1</v>
      </c>
      <c r="D174" s="9">
        <v>0</v>
      </c>
      <c r="E174" s="3">
        <v>1</v>
      </c>
      <c r="F174" s="14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9">
        <v>1</v>
      </c>
      <c r="V174" s="9">
        <v>1</v>
      </c>
      <c r="W174" s="15">
        <f t="shared" si="7"/>
        <v>-0.34833888828174719</v>
      </c>
      <c r="X174" s="16">
        <f t="shared" si="8"/>
        <v>0.41378529422053201</v>
      </c>
      <c r="Y174" s="16">
        <f t="shared" si="6"/>
        <v>0.34364768127210821</v>
      </c>
    </row>
    <row r="175" spans="2:25">
      <c r="B175" s="9">
        <v>1</v>
      </c>
      <c r="C175" s="3">
        <v>0</v>
      </c>
      <c r="D175" s="9">
        <v>1</v>
      </c>
      <c r="E175" s="3">
        <v>0</v>
      </c>
      <c r="F175" s="14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1</v>
      </c>
      <c r="R175" s="13">
        <v>1</v>
      </c>
      <c r="S175" s="13">
        <v>0</v>
      </c>
      <c r="T175" s="13">
        <v>0</v>
      </c>
      <c r="U175" s="9">
        <v>1</v>
      </c>
      <c r="V175" s="9">
        <v>1</v>
      </c>
      <c r="W175" s="15">
        <f t="shared" si="7"/>
        <v>2.2882038299594347</v>
      </c>
      <c r="X175" s="16">
        <f t="shared" si="8"/>
        <v>0.90789536186506936</v>
      </c>
      <c r="Y175" s="16">
        <f t="shared" si="6"/>
        <v>8.48326436596652E-3</v>
      </c>
    </row>
    <row r="176" spans="2:25">
      <c r="B176" s="9">
        <v>1</v>
      </c>
      <c r="C176" s="3">
        <v>0</v>
      </c>
      <c r="D176" s="9">
        <v>0</v>
      </c>
      <c r="E176" s="3">
        <v>1</v>
      </c>
      <c r="F176" s="14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9">
        <v>1</v>
      </c>
      <c r="V176" s="9">
        <v>1</v>
      </c>
      <c r="W176" s="15">
        <f t="shared" si="7"/>
        <v>-0.69139639460634861</v>
      </c>
      <c r="X176" s="16">
        <f t="shared" si="8"/>
        <v>0.33372251034010608</v>
      </c>
      <c r="Y176" s="16">
        <f t="shared" si="6"/>
        <v>0.44392569322749015</v>
      </c>
    </row>
    <row r="177" spans="2:25">
      <c r="B177" s="9">
        <v>1</v>
      </c>
      <c r="C177" s="3">
        <v>0</v>
      </c>
      <c r="D177" s="9">
        <v>0</v>
      </c>
      <c r="E177" s="3">
        <v>1</v>
      </c>
      <c r="F177" s="14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9">
        <v>1</v>
      </c>
      <c r="V177" s="9">
        <v>1</v>
      </c>
      <c r="W177" s="15">
        <f t="shared" si="7"/>
        <v>-0.69139639460634861</v>
      </c>
      <c r="X177" s="16">
        <f t="shared" si="8"/>
        <v>0.33372251034010608</v>
      </c>
      <c r="Y177" s="16">
        <f t="shared" si="6"/>
        <v>0.44392569322749015</v>
      </c>
    </row>
    <row r="178" spans="2:25">
      <c r="B178" s="9">
        <v>0</v>
      </c>
      <c r="C178" s="3">
        <v>1</v>
      </c>
      <c r="D178" s="9">
        <v>1</v>
      </c>
      <c r="E178" s="3">
        <v>0</v>
      </c>
      <c r="F178" s="14">
        <v>1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1</v>
      </c>
      <c r="U178" s="9">
        <v>1</v>
      </c>
      <c r="V178" s="9">
        <v>1</v>
      </c>
      <c r="W178" s="15">
        <f t="shared" si="7"/>
        <v>4.8993452240487638</v>
      </c>
      <c r="X178" s="16">
        <f t="shared" si="8"/>
        <v>0.99260365307595178</v>
      </c>
      <c r="Y178" s="16">
        <f t="shared" si="6"/>
        <v>5.4705947820877636E-5</v>
      </c>
    </row>
    <row r="179" spans="2:25">
      <c r="B179" s="9">
        <v>0</v>
      </c>
      <c r="C179" s="3">
        <v>1</v>
      </c>
      <c r="D179" s="9">
        <v>0</v>
      </c>
      <c r="E179" s="3">
        <v>1</v>
      </c>
      <c r="F179" s="14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9">
        <v>1</v>
      </c>
      <c r="V179" s="9">
        <v>1</v>
      </c>
      <c r="W179" s="15">
        <f t="shared" si="7"/>
        <v>-0.34833888828174719</v>
      </c>
      <c r="X179" s="16">
        <f t="shared" si="8"/>
        <v>0.41378529422053201</v>
      </c>
      <c r="Y179" s="16">
        <f t="shared" si="6"/>
        <v>0.34364768127210821</v>
      </c>
    </row>
    <row r="180" spans="2:25">
      <c r="B180" s="9">
        <v>0</v>
      </c>
      <c r="C180" s="3">
        <v>0</v>
      </c>
      <c r="D180" s="9">
        <v>0</v>
      </c>
      <c r="E180" s="3">
        <v>1</v>
      </c>
      <c r="F180" s="14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1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9">
        <v>1</v>
      </c>
      <c r="V180" s="9">
        <v>1</v>
      </c>
      <c r="W180" s="15">
        <f t="shared" si="7"/>
        <v>1.3753156621230067</v>
      </c>
      <c r="X180" s="16">
        <f t="shared" si="8"/>
        <v>0.79823762127469455</v>
      </c>
      <c r="Y180" s="16">
        <f t="shared" si="6"/>
        <v>4.070805746889359E-2</v>
      </c>
    </row>
    <row r="181" spans="2:25">
      <c r="B181" s="9">
        <v>0</v>
      </c>
      <c r="C181" s="3">
        <v>0</v>
      </c>
      <c r="D181" s="9">
        <v>0</v>
      </c>
      <c r="E181" s="3">
        <v>1</v>
      </c>
      <c r="F181" s="14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1</v>
      </c>
      <c r="R181" s="13">
        <v>1</v>
      </c>
      <c r="S181" s="13">
        <v>0</v>
      </c>
      <c r="T181" s="13">
        <v>1</v>
      </c>
      <c r="U181" s="9">
        <v>1</v>
      </c>
      <c r="V181" s="9">
        <v>1</v>
      </c>
      <c r="W181" s="15">
        <f t="shared" si="7"/>
        <v>5.5271332491400598</v>
      </c>
      <c r="X181" s="16">
        <f t="shared" si="8"/>
        <v>0.99603838193619398</v>
      </c>
      <c r="Y181" s="16">
        <f t="shared" si="6"/>
        <v>1.5694417683474127E-5</v>
      </c>
    </row>
    <row r="182" spans="2:25">
      <c r="B182" s="9">
        <v>0</v>
      </c>
      <c r="C182" s="3">
        <v>1</v>
      </c>
      <c r="D182" s="9">
        <v>1</v>
      </c>
      <c r="E182" s="3">
        <v>0</v>
      </c>
      <c r="F182" s="14">
        <v>0</v>
      </c>
      <c r="G182" s="13">
        <v>0</v>
      </c>
      <c r="H182" s="13">
        <v>0</v>
      </c>
      <c r="I182" s="13">
        <v>0</v>
      </c>
      <c r="J182" s="13">
        <v>1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9">
        <v>1</v>
      </c>
      <c r="V182" s="9">
        <v>1</v>
      </c>
      <c r="W182" s="15">
        <f t="shared" si="7"/>
        <v>2.1599110973022326</v>
      </c>
      <c r="X182" s="16">
        <f t="shared" si="8"/>
        <v>0.89659130618888305</v>
      </c>
      <c r="Y182" s="16">
        <f t="shared" si="6"/>
        <v>1.0693357955721336E-2</v>
      </c>
    </row>
    <row r="183" spans="2:25">
      <c r="B183" s="9">
        <v>0</v>
      </c>
      <c r="C183" s="3">
        <v>1</v>
      </c>
      <c r="D183" s="9">
        <v>1</v>
      </c>
      <c r="E183" s="3">
        <v>0</v>
      </c>
      <c r="F183" s="14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1</v>
      </c>
      <c r="Q183" s="13">
        <v>0</v>
      </c>
      <c r="R183" s="13">
        <v>0</v>
      </c>
      <c r="S183" s="13">
        <v>0</v>
      </c>
      <c r="T183" s="13">
        <v>0</v>
      </c>
      <c r="U183" s="9">
        <v>1</v>
      </c>
      <c r="V183" s="9">
        <v>1</v>
      </c>
      <c r="W183" s="15">
        <f t="shared" si="7"/>
        <v>-2.3048001311220565</v>
      </c>
      <c r="X183" s="16">
        <f t="shared" si="8"/>
        <v>9.0726195712396845E-2</v>
      </c>
      <c r="Y183" s="16">
        <f t="shared" si="6"/>
        <v>0.82677885116365046</v>
      </c>
    </row>
    <row r="184" spans="2:25">
      <c r="B184" s="9">
        <v>0</v>
      </c>
      <c r="C184" s="3">
        <v>1</v>
      </c>
      <c r="D184" s="9">
        <v>1</v>
      </c>
      <c r="E184" s="3">
        <v>0</v>
      </c>
      <c r="F184" s="14">
        <v>1</v>
      </c>
      <c r="G184" s="13">
        <v>0</v>
      </c>
      <c r="H184" s="13">
        <v>0</v>
      </c>
      <c r="I184" s="13">
        <v>0</v>
      </c>
      <c r="J184" s="13">
        <v>1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1</v>
      </c>
      <c r="U184" s="9">
        <v>1</v>
      </c>
      <c r="V184" s="9">
        <v>1</v>
      </c>
      <c r="W184" s="15">
        <f t="shared" si="7"/>
        <v>7.7513873566895226</v>
      </c>
      <c r="X184" s="16">
        <f t="shared" si="8"/>
        <v>0.99957003958410184</v>
      </c>
      <c r="Y184" s="16">
        <f t="shared" si="6"/>
        <v>1.8486595923931549E-7</v>
      </c>
    </row>
    <row r="185" spans="2:25">
      <c r="B185" s="9">
        <v>0</v>
      </c>
      <c r="C185" s="3">
        <v>1</v>
      </c>
      <c r="D185" s="9">
        <v>1</v>
      </c>
      <c r="E185" s="3">
        <v>0</v>
      </c>
      <c r="F185" s="14">
        <v>0</v>
      </c>
      <c r="G185" s="13">
        <v>0</v>
      </c>
      <c r="H185" s="13">
        <v>0</v>
      </c>
      <c r="I185" s="13">
        <v>0</v>
      </c>
      <c r="J185" s="13">
        <v>1</v>
      </c>
      <c r="K185" s="13">
        <v>0</v>
      </c>
      <c r="L185" s="13">
        <v>0</v>
      </c>
      <c r="M185" s="13">
        <v>0</v>
      </c>
      <c r="N185" s="13">
        <v>1</v>
      </c>
      <c r="O185" s="13">
        <v>0</v>
      </c>
      <c r="P185" s="13">
        <v>0</v>
      </c>
      <c r="Q185" s="13">
        <v>0</v>
      </c>
      <c r="R185" s="13">
        <v>1</v>
      </c>
      <c r="S185" s="13">
        <v>0</v>
      </c>
      <c r="T185" s="13">
        <v>0</v>
      </c>
      <c r="U185" s="9">
        <v>1</v>
      </c>
      <c r="V185" s="9">
        <v>1</v>
      </c>
      <c r="W185" s="15">
        <f t="shared" si="7"/>
        <v>5.3954550022874139</v>
      </c>
      <c r="X185" s="16">
        <f t="shared" si="8"/>
        <v>0.99548333728818728</v>
      </c>
      <c r="Y185" s="16">
        <f t="shared" si="6"/>
        <v>2.0400242052279473E-5</v>
      </c>
    </row>
    <row r="186" spans="2:25">
      <c r="B186" s="9">
        <v>0</v>
      </c>
      <c r="C186" s="3">
        <v>1</v>
      </c>
      <c r="D186" s="9">
        <v>0</v>
      </c>
      <c r="E186" s="3">
        <v>0</v>
      </c>
      <c r="F186" s="14">
        <v>0</v>
      </c>
      <c r="G186" s="13">
        <v>0</v>
      </c>
      <c r="H186" s="13">
        <v>0</v>
      </c>
      <c r="I186" s="13">
        <v>1</v>
      </c>
      <c r="J186" s="13">
        <v>1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9">
        <v>1</v>
      </c>
      <c r="V186" s="9">
        <v>1</v>
      </c>
      <c r="W186" s="15">
        <f t="shared" si="7"/>
        <v>7.338491924992109</v>
      </c>
      <c r="X186" s="16">
        <f t="shared" si="8"/>
        <v>0.99935039218836585</v>
      </c>
      <c r="Y186" s="16">
        <f t="shared" si="6"/>
        <v>4.2199030893610316E-7</v>
      </c>
    </row>
    <row r="187" spans="2:25">
      <c r="B187" s="9">
        <v>0</v>
      </c>
      <c r="C187" s="3">
        <v>1</v>
      </c>
      <c r="D187" s="9">
        <v>0</v>
      </c>
      <c r="E187" s="3">
        <v>1</v>
      </c>
      <c r="F187" s="14">
        <v>0</v>
      </c>
      <c r="G187" s="13">
        <v>0</v>
      </c>
      <c r="H187" s="13">
        <v>0</v>
      </c>
      <c r="I187" s="13">
        <v>1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1</v>
      </c>
      <c r="S187" s="13">
        <v>0</v>
      </c>
      <c r="T187" s="13">
        <v>1</v>
      </c>
      <c r="U187" s="9">
        <v>1</v>
      </c>
      <c r="V187" s="9">
        <v>1</v>
      </c>
      <c r="W187" s="15">
        <f t="shared" si="7"/>
        <v>8.3267041482828681</v>
      </c>
      <c r="X187" s="16">
        <f t="shared" si="8"/>
        <v>0.9997580903109583</v>
      </c>
      <c r="Y187" s="16">
        <f t="shared" si="6"/>
        <v>5.852029765225063E-8</v>
      </c>
    </row>
    <row r="188" spans="2:25">
      <c r="B188" s="9">
        <v>1</v>
      </c>
      <c r="C188" s="3">
        <v>0</v>
      </c>
      <c r="D188" s="9">
        <v>0</v>
      </c>
      <c r="E188" s="3">
        <v>1</v>
      </c>
      <c r="F188" s="14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1</v>
      </c>
      <c r="N188" s="13">
        <v>0</v>
      </c>
      <c r="O188" s="13">
        <v>0</v>
      </c>
      <c r="P188" s="13">
        <v>0</v>
      </c>
      <c r="Q188" s="13">
        <v>1</v>
      </c>
      <c r="R188" s="13">
        <v>0</v>
      </c>
      <c r="S188" s="13">
        <v>0</v>
      </c>
      <c r="T188" s="13">
        <v>1</v>
      </c>
      <c r="U188" s="9">
        <v>1</v>
      </c>
      <c r="V188" s="9">
        <v>1</v>
      </c>
      <c r="W188" s="15">
        <f t="shared" si="7"/>
        <v>5.6240914497466319</v>
      </c>
      <c r="X188" s="16">
        <f t="shared" si="8"/>
        <v>0.99640314271536312</v>
      </c>
      <c r="Y188" s="16">
        <f t="shared" si="6"/>
        <v>1.2937382326045379E-5</v>
      </c>
    </row>
    <row r="189" spans="2:25">
      <c r="B189" s="9">
        <v>0</v>
      </c>
      <c r="C189" s="3">
        <v>1</v>
      </c>
      <c r="D189" s="9">
        <v>1</v>
      </c>
      <c r="E189" s="3">
        <v>0</v>
      </c>
      <c r="F189" s="14">
        <v>0</v>
      </c>
      <c r="G189" s="13">
        <v>0</v>
      </c>
      <c r="H189" s="13">
        <v>1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1</v>
      </c>
      <c r="Q189" s="13">
        <v>1</v>
      </c>
      <c r="R189" s="13">
        <v>1</v>
      </c>
      <c r="S189" s="13">
        <v>0</v>
      </c>
      <c r="T189" s="13">
        <v>0</v>
      </c>
      <c r="U189" s="9">
        <v>1</v>
      </c>
      <c r="V189" s="9">
        <v>1</v>
      </c>
      <c r="W189" s="15">
        <f t="shared" si="7"/>
        <v>-1.2548407669958466</v>
      </c>
      <c r="X189" s="16">
        <f t="shared" si="8"/>
        <v>0.22186330384017777</v>
      </c>
      <c r="Y189" s="16">
        <f t="shared" si="6"/>
        <v>0.6054967179105234</v>
      </c>
    </row>
    <row r="190" spans="2:25">
      <c r="B190" s="9">
        <v>0</v>
      </c>
      <c r="C190" s="3">
        <v>0</v>
      </c>
      <c r="D190" s="9">
        <v>1</v>
      </c>
      <c r="E190" s="3">
        <v>0</v>
      </c>
      <c r="F190" s="14">
        <v>1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1</v>
      </c>
      <c r="S190" s="13">
        <v>0</v>
      </c>
      <c r="T190" s="13">
        <v>0</v>
      </c>
      <c r="U190" s="9">
        <v>1</v>
      </c>
      <c r="V190" s="9">
        <v>1</v>
      </c>
      <c r="W190" s="15">
        <f t="shared" si="7"/>
        <v>4.1436494678770419</v>
      </c>
      <c r="X190" s="16">
        <f t="shared" si="8"/>
        <v>0.9843829151927499</v>
      </c>
      <c r="Y190" s="16">
        <f t="shared" si="6"/>
        <v>2.43893337876842E-4</v>
      </c>
    </row>
    <row r="191" spans="2:25">
      <c r="B191" s="9">
        <v>0</v>
      </c>
      <c r="C191" s="3">
        <v>1</v>
      </c>
      <c r="D191" s="9">
        <v>0</v>
      </c>
      <c r="E191" s="3">
        <v>1</v>
      </c>
      <c r="F191" s="14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9">
        <v>1</v>
      </c>
      <c r="V191" s="9">
        <v>1</v>
      </c>
      <c r="W191" s="15">
        <f t="shared" si="7"/>
        <v>-0.34833888828174719</v>
      </c>
      <c r="X191" s="16">
        <f t="shared" si="8"/>
        <v>0.41378529422053201</v>
      </c>
      <c r="Y191" s="16">
        <f t="shared" si="6"/>
        <v>0.34364768127210821</v>
      </c>
    </row>
    <row r="192" spans="2:25">
      <c r="B192" s="9">
        <v>1</v>
      </c>
      <c r="C192" s="3">
        <v>0</v>
      </c>
      <c r="D192" s="9">
        <v>0</v>
      </c>
      <c r="E192" s="3">
        <v>0</v>
      </c>
      <c r="F192" s="14">
        <v>1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1</v>
      </c>
      <c r="N192" s="13">
        <v>0</v>
      </c>
      <c r="O192" s="13">
        <v>0</v>
      </c>
      <c r="P192" s="13">
        <v>0</v>
      </c>
      <c r="Q192" s="13">
        <v>1</v>
      </c>
      <c r="R192" s="13">
        <v>0</v>
      </c>
      <c r="S192" s="13">
        <v>0</v>
      </c>
      <c r="T192" s="13">
        <v>1</v>
      </c>
      <c r="U192" s="9">
        <v>1</v>
      </c>
      <c r="V192" s="9">
        <v>1</v>
      </c>
      <c r="W192" s="15">
        <f t="shared" si="7"/>
        <v>8.7227502035884896</v>
      </c>
      <c r="X192" s="16">
        <f t="shared" si="8"/>
        <v>0.99983718777727759</v>
      </c>
      <c r="Y192" s="16">
        <f t="shared" si="6"/>
        <v>2.6507819867811069E-8</v>
      </c>
    </row>
    <row r="193" spans="2:25">
      <c r="B193" s="9">
        <v>1</v>
      </c>
      <c r="C193" s="3">
        <v>0</v>
      </c>
      <c r="D193" s="9">
        <v>0</v>
      </c>
      <c r="E193" s="3">
        <v>1</v>
      </c>
      <c r="F193" s="14">
        <v>0</v>
      </c>
      <c r="G193" s="13">
        <v>0</v>
      </c>
      <c r="H193" s="13">
        <v>0</v>
      </c>
      <c r="I193" s="13">
        <v>1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1</v>
      </c>
      <c r="P193" s="13">
        <v>0</v>
      </c>
      <c r="Q193" s="13">
        <v>0</v>
      </c>
      <c r="R193" s="13">
        <v>0</v>
      </c>
      <c r="S193" s="13">
        <v>0</v>
      </c>
      <c r="T193" s="13">
        <v>1</v>
      </c>
      <c r="U193" s="9">
        <v>1</v>
      </c>
      <c r="V193" s="9">
        <v>1</v>
      </c>
      <c r="W193" s="15">
        <f t="shared" si="7"/>
        <v>8.1353907623562147</v>
      </c>
      <c r="X193" s="16">
        <f t="shared" si="8"/>
        <v>0.99970710128871032</v>
      </c>
      <c r="Y193" s="16">
        <f t="shared" si="6"/>
        <v>8.5789655075155151E-8</v>
      </c>
    </row>
    <row r="194" spans="2:25">
      <c r="B194" s="9">
        <v>1</v>
      </c>
      <c r="C194" s="3">
        <v>0</v>
      </c>
      <c r="D194" s="9">
        <v>1</v>
      </c>
      <c r="E194" s="3">
        <v>0</v>
      </c>
      <c r="F194" s="14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1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1</v>
      </c>
      <c r="U194" s="9">
        <v>1</v>
      </c>
      <c r="V194" s="9">
        <v>1</v>
      </c>
      <c r="W194" s="15">
        <f t="shared" si="7"/>
        <v>3.3043437814533783</v>
      </c>
      <c r="X194" s="16">
        <f t="shared" si="8"/>
        <v>0.96457752771951943</v>
      </c>
      <c r="Y194" s="16">
        <f t="shared" si="6"/>
        <v>1.254751542461414E-3</v>
      </c>
    </row>
    <row r="195" spans="2:25">
      <c r="B195" s="9">
        <v>1</v>
      </c>
      <c r="C195" s="3">
        <v>0</v>
      </c>
      <c r="D195" s="9">
        <v>0</v>
      </c>
      <c r="E195" s="3">
        <v>1</v>
      </c>
      <c r="F195" s="14">
        <v>1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9">
        <v>1</v>
      </c>
      <c r="V195" s="9">
        <v>1</v>
      </c>
      <c r="W195" s="15">
        <f t="shared" si="7"/>
        <v>2.5724736786024134</v>
      </c>
      <c r="X195" s="16">
        <f t="shared" si="8"/>
        <v>0.92906888419130185</v>
      </c>
      <c r="Y195" s="16">
        <f t="shared" si="6"/>
        <v>5.031223189866949E-3</v>
      </c>
    </row>
    <row r="196" spans="2:25">
      <c r="B196" s="9">
        <v>0</v>
      </c>
      <c r="C196" s="3">
        <v>1</v>
      </c>
      <c r="D196" s="9">
        <v>0</v>
      </c>
      <c r="E196" s="3">
        <v>0</v>
      </c>
      <c r="F196" s="14">
        <v>0</v>
      </c>
      <c r="G196" s="13">
        <v>0</v>
      </c>
      <c r="H196" s="13">
        <v>0</v>
      </c>
      <c r="I196" s="13">
        <v>1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9">
        <v>1</v>
      </c>
      <c r="V196" s="9">
        <v>1</v>
      </c>
      <c r="W196" s="15">
        <f t="shared" si="7"/>
        <v>4.4864497923513502</v>
      </c>
      <c r="X196" s="16">
        <f t="shared" si="8"/>
        <v>0.98886483783164414</v>
      </c>
      <c r="Y196" s="16">
        <f t="shared" si="6"/>
        <v>1.2399183651558361E-4</v>
      </c>
    </row>
    <row r="197" spans="2:25">
      <c r="B197" s="9">
        <v>0</v>
      </c>
      <c r="C197" s="3">
        <v>1</v>
      </c>
      <c r="D197" s="9">
        <v>1</v>
      </c>
      <c r="E197" s="3">
        <v>0</v>
      </c>
      <c r="F197" s="14">
        <v>0</v>
      </c>
      <c r="G197" s="13">
        <v>0</v>
      </c>
      <c r="H197" s="13">
        <v>0</v>
      </c>
      <c r="I197" s="13">
        <v>1</v>
      </c>
      <c r="J197" s="13">
        <v>1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1</v>
      </c>
      <c r="Q197" s="13">
        <v>0</v>
      </c>
      <c r="R197" s="13">
        <v>0</v>
      </c>
      <c r="S197" s="13">
        <v>0</v>
      </c>
      <c r="T197" s="13">
        <v>0</v>
      </c>
      <c r="U197" s="9">
        <v>1</v>
      </c>
      <c r="V197" s="9">
        <v>1</v>
      </c>
      <c r="W197" s="15">
        <f t="shared" si="7"/>
        <v>5.5472420015187032</v>
      </c>
      <c r="X197" s="16">
        <f t="shared" si="8"/>
        <v>0.99611694326375455</v>
      </c>
      <c r="Y197" s="16">
        <f t="shared" ref="Y197:Y260" si="9">(V197-X197)^2</f>
        <v>1.5078129616901161E-5</v>
      </c>
    </row>
    <row r="198" spans="2:25">
      <c r="B198" s="9">
        <v>0</v>
      </c>
      <c r="C198" s="3">
        <v>1</v>
      </c>
      <c r="D198" s="9">
        <v>0</v>
      </c>
      <c r="E198" s="3">
        <v>1</v>
      </c>
      <c r="F198" s="14">
        <v>0</v>
      </c>
      <c r="G198" s="13">
        <v>0</v>
      </c>
      <c r="H198" s="13">
        <v>0</v>
      </c>
      <c r="I198" s="13">
        <v>0</v>
      </c>
      <c r="J198" s="13">
        <v>1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9">
        <v>1</v>
      </c>
      <c r="V198" s="9">
        <v>1</v>
      </c>
      <c r="W198" s="15">
        <f t="shared" ref="W198:W261" si="10">SUMPRODUCT(B$2:U$2,B198:U198)</f>
        <v>2.5037032443590115</v>
      </c>
      <c r="X198" s="16">
        <f t="shared" ref="X198:X261" si="11">EXP(W198)/(1+EXP(W198))</f>
        <v>0.92440102374380906</v>
      </c>
      <c r="Y198" s="16">
        <f t="shared" si="9"/>
        <v>5.7152052109841218E-3</v>
      </c>
    </row>
    <row r="199" spans="2:25">
      <c r="B199" s="9">
        <v>0</v>
      </c>
      <c r="C199" s="3">
        <v>1</v>
      </c>
      <c r="D199" s="9">
        <v>0</v>
      </c>
      <c r="E199" s="3">
        <v>1</v>
      </c>
      <c r="F199" s="14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1</v>
      </c>
      <c r="R199" s="13">
        <v>0</v>
      </c>
      <c r="S199" s="13">
        <v>0</v>
      </c>
      <c r="T199" s="13">
        <v>0</v>
      </c>
      <c r="U199" s="9">
        <v>1</v>
      </c>
      <c r="V199" s="9">
        <v>1</v>
      </c>
      <c r="W199" s="15">
        <f t="shared" si="10"/>
        <v>1.627616632954727</v>
      </c>
      <c r="X199" s="16">
        <f t="shared" si="11"/>
        <v>0.83584287973738614</v>
      </c>
      <c r="Y199" s="16">
        <f t="shared" si="9"/>
        <v>2.6947560132914272E-2</v>
      </c>
    </row>
    <row r="200" spans="2:25">
      <c r="B200" s="9">
        <v>1</v>
      </c>
      <c r="C200" s="3">
        <v>0</v>
      </c>
      <c r="D200" s="9">
        <v>0</v>
      </c>
      <c r="E200" s="3">
        <v>1</v>
      </c>
      <c r="F200" s="14">
        <v>0</v>
      </c>
      <c r="G200" s="13">
        <v>0</v>
      </c>
      <c r="H200" s="13">
        <v>1</v>
      </c>
      <c r="I200" s="13">
        <v>1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9">
        <v>1</v>
      </c>
      <c r="V200" s="9">
        <v>1</v>
      </c>
      <c r="W200" s="15">
        <f t="shared" si="10"/>
        <v>2.0351705978972991</v>
      </c>
      <c r="X200" s="16">
        <f t="shared" si="11"/>
        <v>0.88444059249963058</v>
      </c>
      <c r="Y200" s="16">
        <f t="shared" si="9"/>
        <v>1.3353976661836435E-2</v>
      </c>
    </row>
    <row r="201" spans="2:25">
      <c r="B201" s="9">
        <v>1</v>
      </c>
      <c r="C201" s="3">
        <v>0</v>
      </c>
      <c r="D201" s="9">
        <v>1</v>
      </c>
      <c r="E201" s="3">
        <v>0</v>
      </c>
      <c r="F201" s="14">
        <v>1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1</v>
      </c>
      <c r="P201" s="13">
        <v>0</v>
      </c>
      <c r="Q201" s="13">
        <v>0</v>
      </c>
      <c r="R201" s="13">
        <v>1</v>
      </c>
      <c r="S201" s="13">
        <v>0</v>
      </c>
      <c r="T201" s="13">
        <v>0</v>
      </c>
      <c r="U201" s="9">
        <v>1</v>
      </c>
      <c r="V201" s="9">
        <v>1</v>
      </c>
      <c r="W201" s="15">
        <f t="shared" si="10"/>
        <v>5.075299352715759</v>
      </c>
      <c r="X201" s="16">
        <f t="shared" si="11"/>
        <v>0.99378959472057593</v>
      </c>
      <c r="Y201" s="16">
        <f t="shared" si="9"/>
        <v>3.8569133734698354E-5</v>
      </c>
    </row>
    <row r="202" spans="2:25">
      <c r="B202" s="9">
        <v>0</v>
      </c>
      <c r="C202" s="3">
        <v>1</v>
      </c>
      <c r="D202" s="9">
        <v>0</v>
      </c>
      <c r="E202" s="3">
        <v>0</v>
      </c>
      <c r="F202" s="14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1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9">
        <v>1</v>
      </c>
      <c r="V202" s="9">
        <v>1</v>
      </c>
      <c r="W202" s="15">
        <f t="shared" si="10"/>
        <v>0.98563076313538589</v>
      </c>
      <c r="X202" s="16">
        <f t="shared" si="11"/>
        <v>0.72822405295305792</v>
      </c>
      <c r="Y202" s="16">
        <f t="shared" si="9"/>
        <v>7.3862165393262263E-2</v>
      </c>
    </row>
    <row r="203" spans="2:25">
      <c r="B203" s="9">
        <v>0</v>
      </c>
      <c r="C203" s="3">
        <v>1</v>
      </c>
      <c r="D203" s="9">
        <v>0</v>
      </c>
      <c r="E203" s="3">
        <v>0</v>
      </c>
      <c r="F203" s="14">
        <v>0</v>
      </c>
      <c r="G203" s="13">
        <v>1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9">
        <v>1</v>
      </c>
      <c r="V203" s="9">
        <v>1</v>
      </c>
      <c r="W203" s="15">
        <f t="shared" si="10"/>
        <v>-3.8310255810212683</v>
      </c>
      <c r="X203" s="16">
        <f t="shared" si="11"/>
        <v>2.1227004344489202E-2</v>
      </c>
      <c r="Y203" s="16">
        <f t="shared" si="9"/>
        <v>0.9579965770244625</v>
      </c>
    </row>
    <row r="204" spans="2:25">
      <c r="B204" s="9">
        <v>1</v>
      </c>
      <c r="C204" s="3">
        <v>0</v>
      </c>
      <c r="D204" s="9">
        <v>1</v>
      </c>
      <c r="E204" s="3">
        <v>0</v>
      </c>
      <c r="F204" s="14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1</v>
      </c>
      <c r="U204" s="9">
        <v>1</v>
      </c>
      <c r="V204" s="9">
        <v>1</v>
      </c>
      <c r="W204" s="15">
        <f t="shared" si="10"/>
        <v>1.2924176445154001</v>
      </c>
      <c r="X204" s="16">
        <f t="shared" si="11"/>
        <v>0.78455611947373616</v>
      </c>
      <c r="Y204" s="16">
        <f t="shared" si="9"/>
        <v>4.6416065656215047E-2</v>
      </c>
    </row>
    <row r="205" spans="2:25">
      <c r="B205" s="9">
        <v>0</v>
      </c>
      <c r="C205" s="3">
        <v>1</v>
      </c>
      <c r="D205" s="9">
        <v>1</v>
      </c>
      <c r="E205" s="3">
        <v>0</v>
      </c>
      <c r="F205" s="14">
        <v>0</v>
      </c>
      <c r="G205" s="13">
        <v>0</v>
      </c>
      <c r="H205" s="13">
        <v>0</v>
      </c>
      <c r="I205" s="13">
        <v>1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9">
        <v>1</v>
      </c>
      <c r="V205" s="9">
        <v>1</v>
      </c>
      <c r="W205" s="15">
        <f t="shared" si="10"/>
        <v>4.3078689646614743</v>
      </c>
      <c r="X205" s="16">
        <f t="shared" si="11"/>
        <v>0.98671661618130824</v>
      </c>
      <c r="Y205" s="16">
        <f t="shared" si="9"/>
        <v>1.7644828567468215E-4</v>
      </c>
    </row>
    <row r="206" spans="2:25">
      <c r="B206" s="9">
        <v>0</v>
      </c>
      <c r="C206" s="3">
        <v>1</v>
      </c>
      <c r="D206" s="9">
        <v>1</v>
      </c>
      <c r="E206" s="3">
        <v>0</v>
      </c>
      <c r="F206" s="14">
        <v>0</v>
      </c>
      <c r="G206" s="13">
        <v>0</v>
      </c>
      <c r="H206" s="13">
        <v>0</v>
      </c>
      <c r="I206" s="13">
        <v>0</v>
      </c>
      <c r="J206" s="13">
        <v>1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9">
        <v>1</v>
      </c>
      <c r="V206" s="9">
        <v>1</v>
      </c>
      <c r="W206" s="15">
        <f t="shared" si="10"/>
        <v>2.1599110973022326</v>
      </c>
      <c r="X206" s="16">
        <f t="shared" si="11"/>
        <v>0.89659130618888305</v>
      </c>
      <c r="Y206" s="16">
        <f t="shared" si="9"/>
        <v>1.0693357955721336E-2</v>
      </c>
    </row>
    <row r="207" spans="2:25">
      <c r="B207" s="9">
        <v>1</v>
      </c>
      <c r="C207" s="3">
        <v>0</v>
      </c>
      <c r="D207" s="9">
        <v>1</v>
      </c>
      <c r="E207" s="3">
        <v>0</v>
      </c>
      <c r="F207" s="14">
        <v>0</v>
      </c>
      <c r="G207" s="13">
        <v>0</v>
      </c>
      <c r="H207" s="13">
        <v>0</v>
      </c>
      <c r="I207" s="13">
        <v>1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1</v>
      </c>
      <c r="Q207" s="13">
        <v>0</v>
      </c>
      <c r="R207" s="13">
        <v>0</v>
      </c>
      <c r="S207" s="13">
        <v>0</v>
      </c>
      <c r="T207" s="13">
        <v>0</v>
      </c>
      <c r="U207" s="9">
        <v>1</v>
      </c>
      <c r="V207" s="9">
        <v>1</v>
      </c>
      <c r="W207" s="15">
        <f t="shared" si="10"/>
        <v>2.3521423625533417</v>
      </c>
      <c r="X207" s="16">
        <f t="shared" si="11"/>
        <v>0.91310436336425105</v>
      </c>
      <c r="Y207" s="16">
        <f t="shared" si="9"/>
        <v>7.5508516663321153E-3</v>
      </c>
    </row>
    <row r="208" spans="2:25">
      <c r="B208" s="9">
        <v>1</v>
      </c>
      <c r="C208" s="3">
        <v>0</v>
      </c>
      <c r="D208" s="9">
        <v>1</v>
      </c>
      <c r="E208" s="3">
        <v>0</v>
      </c>
      <c r="F208" s="14">
        <v>0</v>
      </c>
      <c r="G208" s="13">
        <v>0</v>
      </c>
      <c r="H208" s="13">
        <v>0</v>
      </c>
      <c r="I208" s="13">
        <v>1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9">
        <v>1</v>
      </c>
      <c r="V208" s="9">
        <v>1</v>
      </c>
      <c r="W208" s="15">
        <f t="shared" si="10"/>
        <v>3.9648114583368721</v>
      </c>
      <c r="X208" s="16">
        <f t="shared" si="11"/>
        <v>0.98138160772221694</v>
      </c>
      <c r="Y208" s="16">
        <f t="shared" si="9"/>
        <v>3.466445310094118E-4</v>
      </c>
    </row>
    <row r="209" spans="2:25">
      <c r="B209" s="9">
        <v>0</v>
      </c>
      <c r="C209" s="3">
        <v>1</v>
      </c>
      <c r="D209" s="9">
        <v>0</v>
      </c>
      <c r="E209" s="3">
        <v>1</v>
      </c>
      <c r="F209" s="14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1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9">
        <v>1</v>
      </c>
      <c r="V209" s="9">
        <v>1</v>
      </c>
      <c r="W209" s="15">
        <f t="shared" si="10"/>
        <v>1.6635872486562309</v>
      </c>
      <c r="X209" s="16">
        <f t="shared" si="11"/>
        <v>0.84071896097104215</v>
      </c>
      <c r="Y209" s="16">
        <f t="shared" si="9"/>
        <v>2.5370449394144394E-2</v>
      </c>
    </row>
    <row r="210" spans="2:25">
      <c r="B210" s="9">
        <v>0</v>
      </c>
      <c r="C210" s="3">
        <v>1</v>
      </c>
      <c r="D210" s="9">
        <v>1</v>
      </c>
      <c r="E210" s="3">
        <v>0</v>
      </c>
      <c r="F210" s="14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9">
        <v>1</v>
      </c>
      <c r="V210" s="9">
        <v>1</v>
      </c>
      <c r="W210" s="15">
        <f t="shared" si="10"/>
        <v>-0.69213103533852594</v>
      </c>
      <c r="X210" s="16">
        <f t="shared" si="11"/>
        <v>0.33355918161221254</v>
      </c>
      <c r="Y210" s="16">
        <f t="shared" si="9"/>
        <v>0.44414336441338392</v>
      </c>
    </row>
    <row r="211" spans="2:25">
      <c r="B211" s="9">
        <v>0</v>
      </c>
      <c r="C211" s="3">
        <v>1</v>
      </c>
      <c r="D211" s="9">
        <v>0</v>
      </c>
      <c r="E211" s="3">
        <v>1</v>
      </c>
      <c r="F211" s="14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1</v>
      </c>
      <c r="U211" s="9">
        <v>1</v>
      </c>
      <c r="V211" s="9">
        <v>1</v>
      </c>
      <c r="W211" s="15">
        <f t="shared" si="10"/>
        <v>1.9792672978967802</v>
      </c>
      <c r="X211" s="16">
        <f t="shared" si="11"/>
        <v>0.87860303396697403</v>
      </c>
      <c r="Y211" s="16">
        <f t="shared" si="9"/>
        <v>1.473722336202366E-2</v>
      </c>
    </row>
    <row r="212" spans="2:25">
      <c r="B212" s="9">
        <v>0</v>
      </c>
      <c r="C212" s="3">
        <v>0</v>
      </c>
      <c r="D212" s="9">
        <v>0</v>
      </c>
      <c r="E212" s="3">
        <v>1</v>
      </c>
      <c r="F212" s="14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9">
        <v>1</v>
      </c>
      <c r="V212" s="9">
        <v>1</v>
      </c>
      <c r="W212" s="15">
        <f t="shared" si="10"/>
        <v>-0.12386530866102963</v>
      </c>
      <c r="X212" s="16">
        <f t="shared" si="11"/>
        <v>0.46907320421987347</v>
      </c>
      <c r="Y212" s="16">
        <f t="shared" si="9"/>
        <v>0.28188326247735213</v>
      </c>
    </row>
    <row r="213" spans="2:25">
      <c r="B213" s="9">
        <v>0</v>
      </c>
      <c r="C213" s="3">
        <v>0</v>
      </c>
      <c r="D213" s="9">
        <v>1</v>
      </c>
      <c r="E213" s="3">
        <v>0</v>
      </c>
      <c r="F213" s="14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1</v>
      </c>
      <c r="T213" s="13">
        <v>0</v>
      </c>
      <c r="U213" s="9">
        <v>1</v>
      </c>
      <c r="V213" s="9">
        <v>1</v>
      </c>
      <c r="W213" s="15">
        <f t="shared" si="10"/>
        <v>-2.033392669359773</v>
      </c>
      <c r="X213" s="16">
        <f t="shared" si="11"/>
        <v>0.11574124569248857</v>
      </c>
      <c r="Y213" s="16">
        <f t="shared" si="9"/>
        <v>0.78191354456947193</v>
      </c>
    </row>
    <row r="214" spans="2:25">
      <c r="B214" s="9">
        <v>1</v>
      </c>
      <c r="C214" s="3">
        <v>0</v>
      </c>
      <c r="D214" s="9">
        <v>1</v>
      </c>
      <c r="E214" s="3">
        <v>0</v>
      </c>
      <c r="F214" s="14">
        <v>1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9">
        <v>1</v>
      </c>
      <c r="V214" s="9">
        <v>1</v>
      </c>
      <c r="W214" s="15">
        <f t="shared" si="10"/>
        <v>2.2286815315456345</v>
      </c>
      <c r="X214" s="16">
        <f t="shared" si="11"/>
        <v>0.90279571744092846</v>
      </c>
      <c r="Y214" s="16">
        <f t="shared" si="9"/>
        <v>9.4486725478238193E-3</v>
      </c>
    </row>
    <row r="215" spans="2:25">
      <c r="B215" s="9">
        <v>0</v>
      </c>
      <c r="C215" s="3">
        <v>1</v>
      </c>
      <c r="D215" s="9">
        <v>1</v>
      </c>
      <c r="E215" s="3">
        <v>0</v>
      </c>
      <c r="F215" s="14">
        <v>0</v>
      </c>
      <c r="G215" s="13">
        <v>0</v>
      </c>
      <c r="H215" s="13">
        <v>0</v>
      </c>
      <c r="I215" s="13">
        <v>1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1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9">
        <v>1</v>
      </c>
      <c r="V215" s="9">
        <v>1</v>
      </c>
      <c r="W215" s="15">
        <f t="shared" si="10"/>
        <v>5.8070499354455105</v>
      </c>
      <c r="X215" s="16">
        <f t="shared" si="11"/>
        <v>0.99700272492480824</v>
      </c>
      <c r="Y215" s="16">
        <f t="shared" si="9"/>
        <v>8.9836578763657888E-6</v>
      </c>
    </row>
    <row r="216" spans="2:25">
      <c r="B216" s="9">
        <v>1</v>
      </c>
      <c r="C216" s="3">
        <v>0</v>
      </c>
      <c r="D216" s="9">
        <v>0</v>
      </c>
      <c r="E216" s="3">
        <v>1</v>
      </c>
      <c r="F216" s="14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1</v>
      </c>
      <c r="S216" s="13">
        <v>0</v>
      </c>
      <c r="T216" s="13">
        <v>0</v>
      </c>
      <c r="U216" s="9">
        <v>1</v>
      </c>
      <c r="V216" s="9">
        <v>1</v>
      </c>
      <c r="W216" s="15">
        <f t="shared" si="10"/>
        <v>0.65604045577973924</v>
      </c>
      <c r="X216" s="16">
        <f t="shared" si="11"/>
        <v>0.65837037168597068</v>
      </c>
      <c r="Y216" s="16">
        <f t="shared" si="9"/>
        <v>0.11671080294198183</v>
      </c>
    </row>
    <row r="217" spans="2:25">
      <c r="B217" s="9">
        <v>0</v>
      </c>
      <c r="C217" s="3">
        <v>1</v>
      </c>
      <c r="D217" s="9">
        <v>1</v>
      </c>
      <c r="E217" s="3">
        <v>0</v>
      </c>
      <c r="F217" s="14">
        <v>0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0</v>
      </c>
      <c r="N217" s="13">
        <v>0</v>
      </c>
      <c r="O217" s="13">
        <v>1</v>
      </c>
      <c r="P217" s="13">
        <v>0</v>
      </c>
      <c r="Q217" s="13">
        <v>0</v>
      </c>
      <c r="R217" s="13">
        <v>0</v>
      </c>
      <c r="S217" s="13">
        <v>0</v>
      </c>
      <c r="T217" s="13">
        <v>1</v>
      </c>
      <c r="U217" s="9">
        <v>1</v>
      </c>
      <c r="V217" s="9">
        <v>1</v>
      </c>
      <c r="W217" s="15">
        <f t="shared" si="10"/>
        <v>3.1346561216240381</v>
      </c>
      <c r="X217" s="16">
        <f t="shared" si="11"/>
        <v>0.95829985490412817</v>
      </c>
      <c r="Y217" s="16">
        <f t="shared" si="9"/>
        <v>1.7389021010167636E-3</v>
      </c>
    </row>
    <row r="218" spans="2:25">
      <c r="B218" s="9">
        <v>0</v>
      </c>
      <c r="C218" s="3">
        <v>1</v>
      </c>
      <c r="D218" s="9">
        <v>0</v>
      </c>
      <c r="E218" s="3">
        <v>1</v>
      </c>
      <c r="F218" s="14">
        <v>0</v>
      </c>
      <c r="G218" s="13">
        <v>0</v>
      </c>
      <c r="H218" s="13">
        <v>1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1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9">
        <v>1</v>
      </c>
      <c r="V218" s="9">
        <v>1</v>
      </c>
      <c r="W218" s="15">
        <f t="shared" si="10"/>
        <v>-1.1225909249940633</v>
      </c>
      <c r="X218" s="16">
        <f t="shared" si="11"/>
        <v>0.24553100988878612</v>
      </c>
      <c r="Y218" s="16">
        <f t="shared" si="9"/>
        <v>0.56922345703943489</v>
      </c>
    </row>
    <row r="219" spans="2:25">
      <c r="B219" s="9">
        <v>0</v>
      </c>
      <c r="C219" s="3">
        <v>1</v>
      </c>
      <c r="D219" s="9">
        <v>0</v>
      </c>
      <c r="E219" s="3">
        <v>1</v>
      </c>
      <c r="F219" s="14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1</v>
      </c>
      <c r="R219" s="13">
        <v>0</v>
      </c>
      <c r="S219" s="13">
        <v>0</v>
      </c>
      <c r="T219" s="13">
        <v>0</v>
      </c>
      <c r="U219" s="9">
        <v>1</v>
      </c>
      <c r="V219" s="9">
        <v>1</v>
      </c>
      <c r="W219" s="15">
        <f t="shared" si="10"/>
        <v>1.627616632954727</v>
      </c>
      <c r="X219" s="16">
        <f t="shared" si="11"/>
        <v>0.83584287973738614</v>
      </c>
      <c r="Y219" s="16">
        <f t="shared" si="9"/>
        <v>2.6947560132914272E-2</v>
      </c>
    </row>
    <row r="220" spans="2:25">
      <c r="B220" s="9">
        <v>0</v>
      </c>
      <c r="C220" s="3">
        <v>0</v>
      </c>
      <c r="D220" s="9">
        <v>0</v>
      </c>
      <c r="E220" s="3">
        <v>1</v>
      </c>
      <c r="F220" s="14">
        <v>1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1</v>
      </c>
      <c r="R220" s="13">
        <v>1</v>
      </c>
      <c r="S220" s="13">
        <v>0</v>
      </c>
      <c r="T220" s="13">
        <v>0</v>
      </c>
      <c r="U220" s="9">
        <v>1</v>
      </c>
      <c r="V220" s="9">
        <v>1</v>
      </c>
      <c r="W220" s="15">
        <f t="shared" si="10"/>
        <v>6.4633971361702951</v>
      </c>
      <c r="X220" s="16">
        <f t="shared" si="11"/>
        <v>0.99844293931350503</v>
      </c>
      <c r="Y220" s="16">
        <f t="shared" si="9"/>
        <v>2.4244379814281905E-6</v>
      </c>
    </row>
    <row r="221" spans="2:25">
      <c r="B221" s="9">
        <v>0</v>
      </c>
      <c r="C221" s="3">
        <v>1</v>
      </c>
      <c r="D221" s="9">
        <v>1</v>
      </c>
      <c r="E221" s="3">
        <v>0</v>
      </c>
      <c r="F221" s="14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1</v>
      </c>
      <c r="U221" s="9">
        <v>1</v>
      </c>
      <c r="V221" s="9">
        <v>1</v>
      </c>
      <c r="W221" s="15">
        <f t="shared" si="10"/>
        <v>1.6354751508400018</v>
      </c>
      <c r="X221" s="16">
        <f t="shared" si="11"/>
        <v>0.83691829970748555</v>
      </c>
      <c r="Y221" s="16">
        <f t="shared" si="9"/>
        <v>2.6595640970297509E-2</v>
      </c>
    </row>
    <row r="222" spans="2:25">
      <c r="B222" s="9">
        <v>1</v>
      </c>
      <c r="C222" s="3">
        <v>0</v>
      </c>
      <c r="D222" s="9">
        <v>1</v>
      </c>
      <c r="E222" s="3">
        <v>0</v>
      </c>
      <c r="F222" s="14">
        <v>0</v>
      </c>
      <c r="G222" s="13">
        <v>0</v>
      </c>
      <c r="H222" s="13">
        <v>0</v>
      </c>
      <c r="I222" s="13">
        <v>1</v>
      </c>
      <c r="J222" s="13">
        <v>0</v>
      </c>
      <c r="K222" s="13">
        <v>0</v>
      </c>
      <c r="L222" s="13">
        <v>0</v>
      </c>
      <c r="M222" s="13">
        <v>1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1</v>
      </c>
      <c r="U222" s="9">
        <v>1</v>
      </c>
      <c r="V222" s="9">
        <v>1</v>
      </c>
      <c r="W222" s="15">
        <f t="shared" si="10"/>
        <v>8.3043437814533778</v>
      </c>
      <c r="X222" s="16">
        <f t="shared" si="11"/>
        <v>0.9997526215457474</v>
      </c>
      <c r="Y222" s="16">
        <f t="shared" si="9"/>
        <v>6.1196099628405858E-8</v>
      </c>
    </row>
    <row r="223" spans="2:25">
      <c r="B223" s="9">
        <v>0</v>
      </c>
      <c r="C223" s="3">
        <v>1</v>
      </c>
      <c r="D223" s="9">
        <v>0</v>
      </c>
      <c r="E223" s="3">
        <v>0</v>
      </c>
      <c r="F223" s="14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1</v>
      </c>
      <c r="U223" s="9">
        <v>1</v>
      </c>
      <c r="V223" s="9">
        <v>1</v>
      </c>
      <c r="W223" s="15">
        <f t="shared" si="10"/>
        <v>1.8140559785298769</v>
      </c>
      <c r="X223" s="16">
        <f t="shared" si="11"/>
        <v>0.85985136182022459</v>
      </c>
      <c r="Y223" s="16">
        <f t="shared" si="9"/>
        <v>1.9641640783645602E-2</v>
      </c>
    </row>
    <row r="224" spans="2:25">
      <c r="B224" s="9">
        <v>0</v>
      </c>
      <c r="C224" s="3">
        <v>1</v>
      </c>
      <c r="D224" s="9">
        <v>0</v>
      </c>
      <c r="E224" s="3">
        <v>1</v>
      </c>
      <c r="F224" s="14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9">
        <v>1</v>
      </c>
      <c r="V224" s="9">
        <v>1</v>
      </c>
      <c r="W224" s="15">
        <f t="shared" si="10"/>
        <v>-0.34833888828174719</v>
      </c>
      <c r="X224" s="16">
        <f t="shared" si="11"/>
        <v>0.41378529422053201</v>
      </c>
      <c r="Y224" s="16">
        <f t="shared" si="9"/>
        <v>0.34364768127210821</v>
      </c>
    </row>
    <row r="225" spans="2:25">
      <c r="B225" s="9">
        <v>0</v>
      </c>
      <c r="C225" s="3">
        <v>1</v>
      </c>
      <c r="D225" s="9">
        <v>0</v>
      </c>
      <c r="E225" s="3">
        <v>0</v>
      </c>
      <c r="F225" s="14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1</v>
      </c>
      <c r="R225" s="13">
        <v>0</v>
      </c>
      <c r="S225" s="13">
        <v>0</v>
      </c>
      <c r="T225" s="13">
        <v>0</v>
      </c>
      <c r="U225" s="9">
        <v>1</v>
      </c>
      <c r="V225" s="9">
        <v>1</v>
      </c>
      <c r="W225" s="15">
        <f t="shared" si="10"/>
        <v>1.4624053135878241</v>
      </c>
      <c r="X225" s="16">
        <f t="shared" si="11"/>
        <v>0.81190028558725569</v>
      </c>
      <c r="Y225" s="16">
        <f t="shared" si="9"/>
        <v>3.538150256215597E-2</v>
      </c>
    </row>
    <row r="226" spans="2:25">
      <c r="B226" s="9">
        <v>1</v>
      </c>
      <c r="C226" s="3">
        <v>0</v>
      </c>
      <c r="D226" s="9">
        <v>1</v>
      </c>
      <c r="E226" s="3">
        <v>0</v>
      </c>
      <c r="F226" s="14">
        <v>0</v>
      </c>
      <c r="G226" s="13">
        <v>0</v>
      </c>
      <c r="H226" s="13">
        <v>0</v>
      </c>
      <c r="I226" s="13">
        <v>1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1</v>
      </c>
      <c r="U226" s="9">
        <v>1</v>
      </c>
      <c r="V226" s="9">
        <v>1</v>
      </c>
      <c r="W226" s="15">
        <f t="shared" si="10"/>
        <v>6.2924176445154005</v>
      </c>
      <c r="X226" s="16">
        <f t="shared" si="11"/>
        <v>0.99815313600493516</v>
      </c>
      <c r="Y226" s="16">
        <f t="shared" si="9"/>
        <v>3.4109066162668621E-6</v>
      </c>
    </row>
    <row r="227" spans="2:25">
      <c r="B227" s="9">
        <v>0</v>
      </c>
      <c r="C227" s="3">
        <v>1</v>
      </c>
      <c r="D227" s="9">
        <v>1</v>
      </c>
      <c r="E227" s="3">
        <v>0</v>
      </c>
      <c r="F227" s="14">
        <v>0</v>
      </c>
      <c r="G227" s="13">
        <v>0</v>
      </c>
      <c r="H227" s="13">
        <v>0</v>
      </c>
      <c r="I227" s="13">
        <v>0</v>
      </c>
      <c r="J227" s="13">
        <v>1</v>
      </c>
      <c r="K227" s="13">
        <v>0</v>
      </c>
      <c r="L227" s="13">
        <v>0</v>
      </c>
      <c r="M227" s="13">
        <v>1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9">
        <v>1</v>
      </c>
      <c r="V227" s="9">
        <v>1</v>
      </c>
      <c r="W227" s="15">
        <f t="shared" si="10"/>
        <v>4.1718372342402112</v>
      </c>
      <c r="X227" s="16">
        <f t="shared" si="11"/>
        <v>0.9848103862685369</v>
      </c>
      <c r="Y227" s="16">
        <f t="shared" si="9"/>
        <v>2.3072436531105245E-4</v>
      </c>
    </row>
    <row r="228" spans="2:25">
      <c r="B228" s="9">
        <v>1</v>
      </c>
      <c r="C228" s="3">
        <v>0</v>
      </c>
      <c r="D228" s="9">
        <v>0</v>
      </c>
      <c r="E228" s="3">
        <v>0</v>
      </c>
      <c r="F228" s="14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1</v>
      </c>
      <c r="S228" s="13">
        <v>0</v>
      </c>
      <c r="T228" s="13">
        <v>0</v>
      </c>
      <c r="U228" s="9">
        <v>1</v>
      </c>
      <c r="V228" s="9">
        <v>1</v>
      </c>
      <c r="W228" s="15">
        <f t="shared" si="10"/>
        <v>0.4908291364128361</v>
      </c>
      <c r="X228" s="16">
        <f t="shared" si="11"/>
        <v>0.6203017362328469</v>
      </c>
      <c r="Y228" s="16">
        <f t="shared" si="9"/>
        <v>0.14417077150779056</v>
      </c>
    </row>
    <row r="229" spans="2:25">
      <c r="B229" s="9">
        <v>1</v>
      </c>
      <c r="C229" s="3">
        <v>0</v>
      </c>
      <c r="D229" s="9">
        <v>0</v>
      </c>
      <c r="E229" s="3">
        <v>1</v>
      </c>
      <c r="F229" s="14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9">
        <v>1</v>
      </c>
      <c r="V229" s="9">
        <v>1</v>
      </c>
      <c r="W229" s="15">
        <f t="shared" si="10"/>
        <v>-0.69139639460634861</v>
      </c>
      <c r="X229" s="16">
        <f t="shared" si="11"/>
        <v>0.33372251034010608</v>
      </c>
      <c r="Y229" s="16">
        <f t="shared" si="9"/>
        <v>0.44392569322749015</v>
      </c>
    </row>
    <row r="230" spans="2:25">
      <c r="B230" s="9">
        <v>1</v>
      </c>
      <c r="C230" s="3">
        <v>0</v>
      </c>
      <c r="D230" s="9">
        <v>0</v>
      </c>
      <c r="E230" s="3">
        <v>1</v>
      </c>
      <c r="F230" s="14">
        <v>0</v>
      </c>
      <c r="G230" s="13">
        <v>0</v>
      </c>
      <c r="H230" s="13">
        <v>0</v>
      </c>
      <c r="I230" s="13">
        <v>1</v>
      </c>
      <c r="J230" s="13">
        <v>1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9">
        <v>1</v>
      </c>
      <c r="V230" s="9">
        <v>1</v>
      </c>
      <c r="W230" s="15">
        <f t="shared" si="10"/>
        <v>7.1606457380344102</v>
      </c>
      <c r="X230" s="16">
        <f t="shared" si="11"/>
        <v>0.99922404962503608</v>
      </c>
      <c r="Y230" s="16">
        <f t="shared" si="9"/>
        <v>6.0209898440664574E-7</v>
      </c>
    </row>
    <row r="231" spans="2:25">
      <c r="B231" s="9">
        <v>0</v>
      </c>
      <c r="C231" s="3">
        <v>1</v>
      </c>
      <c r="D231" s="9">
        <v>1</v>
      </c>
      <c r="E231" s="3">
        <v>0</v>
      </c>
      <c r="F231" s="14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1</v>
      </c>
      <c r="S231" s="13">
        <v>0</v>
      </c>
      <c r="T231" s="13">
        <v>0</v>
      </c>
      <c r="U231" s="9">
        <v>1</v>
      </c>
      <c r="V231" s="9">
        <v>1</v>
      </c>
      <c r="W231" s="15">
        <f t="shared" si="10"/>
        <v>0.65530581504756202</v>
      </c>
      <c r="X231" s="16">
        <f t="shared" si="11"/>
        <v>0.65820511793634984</v>
      </c>
      <c r="Y231" s="16">
        <f t="shared" si="9"/>
        <v>0.11682374140490452</v>
      </c>
    </row>
    <row r="232" spans="2:25">
      <c r="B232" s="9">
        <v>0</v>
      </c>
      <c r="C232" s="3">
        <v>1</v>
      </c>
      <c r="D232" s="9">
        <v>0</v>
      </c>
      <c r="E232" s="3">
        <v>0</v>
      </c>
      <c r="F232" s="14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1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9">
        <v>1</v>
      </c>
      <c r="V232" s="9">
        <v>1</v>
      </c>
      <c r="W232" s="15">
        <f t="shared" si="10"/>
        <v>0.98563076313538589</v>
      </c>
      <c r="X232" s="16">
        <f t="shared" si="11"/>
        <v>0.72822405295305792</v>
      </c>
      <c r="Y232" s="16">
        <f t="shared" si="9"/>
        <v>7.3862165393262263E-2</v>
      </c>
    </row>
    <row r="233" spans="2:25">
      <c r="B233" s="9">
        <v>1</v>
      </c>
      <c r="C233" s="3">
        <v>0</v>
      </c>
      <c r="D233" s="9">
        <v>0</v>
      </c>
      <c r="E233" s="3">
        <v>0</v>
      </c>
      <c r="F233" s="14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1</v>
      </c>
      <c r="U233" s="9">
        <v>1</v>
      </c>
      <c r="V233" s="9">
        <v>1</v>
      </c>
      <c r="W233" s="15">
        <f t="shared" si="10"/>
        <v>1.4709984722052756</v>
      </c>
      <c r="X233" s="16">
        <f t="shared" si="11"/>
        <v>0.81320910145206016</v>
      </c>
      <c r="Y233" s="16">
        <f t="shared" si="9"/>
        <v>3.4890839780346752E-2</v>
      </c>
    </row>
    <row r="234" spans="2:25">
      <c r="B234" s="9">
        <v>0</v>
      </c>
      <c r="C234" s="3">
        <v>0</v>
      </c>
      <c r="D234" s="9">
        <v>0</v>
      </c>
      <c r="E234" s="3">
        <v>0</v>
      </c>
      <c r="F234" s="14">
        <v>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1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1</v>
      </c>
      <c r="S234" s="13">
        <v>0</v>
      </c>
      <c r="T234" s="13">
        <v>0</v>
      </c>
      <c r="U234" s="9">
        <v>1</v>
      </c>
      <c r="V234" s="9">
        <v>1</v>
      </c>
      <c r="W234" s="15">
        <f t="shared" si="10"/>
        <v>3.2307153415318575</v>
      </c>
      <c r="X234" s="16">
        <f t="shared" si="11"/>
        <v>0.96197392883517641</v>
      </c>
      <c r="Y234" s="16">
        <f t="shared" si="9"/>
        <v>1.4459820882322283E-3</v>
      </c>
    </row>
    <row r="235" spans="2:25">
      <c r="B235" s="9">
        <v>1</v>
      </c>
      <c r="C235" s="3">
        <v>0</v>
      </c>
      <c r="D235" s="9">
        <v>0</v>
      </c>
      <c r="E235" s="3">
        <v>1</v>
      </c>
      <c r="F235" s="14">
        <v>0</v>
      </c>
      <c r="G235" s="13">
        <v>0</v>
      </c>
      <c r="H235" s="13">
        <v>1</v>
      </c>
      <c r="I235" s="13">
        <v>0</v>
      </c>
      <c r="J235" s="13">
        <v>1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9">
        <v>1</v>
      </c>
      <c r="V235" s="9">
        <v>1</v>
      </c>
      <c r="W235" s="15">
        <f t="shared" si="10"/>
        <v>-0.11278726946194195</v>
      </c>
      <c r="X235" s="16">
        <f t="shared" si="11"/>
        <v>0.47183303556058676</v>
      </c>
      <c r="Y235" s="16">
        <f t="shared" si="9"/>
        <v>0.27896034232514444</v>
      </c>
    </row>
    <row r="236" spans="2:25">
      <c r="B236" s="9">
        <v>1</v>
      </c>
      <c r="C236" s="3">
        <v>0</v>
      </c>
      <c r="D236" s="9">
        <v>0</v>
      </c>
      <c r="E236" s="3">
        <v>1</v>
      </c>
      <c r="F236" s="14">
        <v>1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1</v>
      </c>
      <c r="Q236" s="13">
        <v>0</v>
      </c>
      <c r="R236" s="13">
        <v>0</v>
      </c>
      <c r="S236" s="13">
        <v>0</v>
      </c>
      <c r="T236" s="13">
        <v>0</v>
      </c>
      <c r="U236" s="9">
        <v>1</v>
      </c>
      <c r="V236" s="9">
        <v>1</v>
      </c>
      <c r="W236" s="15">
        <f t="shared" si="10"/>
        <v>0.95980458281888315</v>
      </c>
      <c r="X236" s="16">
        <f t="shared" si="11"/>
        <v>0.72308267764315937</v>
      </c>
      <c r="Y236" s="16">
        <f t="shared" si="9"/>
        <v>7.6683203421282389E-2</v>
      </c>
    </row>
    <row r="237" spans="2:25">
      <c r="B237" s="9">
        <v>1</v>
      </c>
      <c r="C237" s="3">
        <v>0</v>
      </c>
      <c r="D237" s="9">
        <v>1</v>
      </c>
      <c r="E237" s="3">
        <v>0</v>
      </c>
      <c r="F237" s="14">
        <v>1</v>
      </c>
      <c r="G237" s="13">
        <v>0</v>
      </c>
      <c r="H237" s="13">
        <v>0</v>
      </c>
      <c r="I237" s="13">
        <v>0</v>
      </c>
      <c r="J237" s="13">
        <v>1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1</v>
      </c>
      <c r="R237" s="13">
        <v>0</v>
      </c>
      <c r="S237" s="13">
        <v>0</v>
      </c>
      <c r="T237" s="13">
        <v>1</v>
      </c>
      <c r="U237" s="9">
        <v>1</v>
      </c>
      <c r="V237" s="9">
        <v>1</v>
      </c>
      <c r="W237" s="15">
        <f t="shared" si="10"/>
        <v>9.3842853716013952</v>
      </c>
      <c r="X237" s="16">
        <f t="shared" si="11"/>
        <v>0.99991597274961475</v>
      </c>
      <c r="Y237" s="16">
        <f t="shared" si="9"/>
        <v>7.0605788073062697E-9</v>
      </c>
    </row>
    <row r="238" spans="2:25">
      <c r="B238" s="9">
        <v>0</v>
      </c>
      <c r="C238" s="3">
        <v>1</v>
      </c>
      <c r="D238" s="9">
        <v>1</v>
      </c>
      <c r="E238" s="3">
        <v>0</v>
      </c>
      <c r="F238" s="14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9">
        <v>1</v>
      </c>
      <c r="V238" s="9">
        <v>1</v>
      </c>
      <c r="W238" s="15">
        <f t="shared" si="10"/>
        <v>-0.69213103533852594</v>
      </c>
      <c r="X238" s="16">
        <f t="shared" si="11"/>
        <v>0.33355918161221254</v>
      </c>
      <c r="Y238" s="16">
        <f t="shared" si="9"/>
        <v>0.44414336441338392</v>
      </c>
    </row>
    <row r="239" spans="2:25">
      <c r="B239" s="9">
        <v>0</v>
      </c>
      <c r="C239" s="3">
        <v>0</v>
      </c>
      <c r="D239" s="9">
        <v>0</v>
      </c>
      <c r="E239" s="3">
        <v>1</v>
      </c>
      <c r="F239" s="14">
        <v>1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1</v>
      </c>
      <c r="P239" s="13">
        <v>0</v>
      </c>
      <c r="Q239" s="13">
        <v>1</v>
      </c>
      <c r="R239" s="13">
        <v>1</v>
      </c>
      <c r="S239" s="13">
        <v>0</v>
      </c>
      <c r="T239" s="13">
        <v>1</v>
      </c>
      <c r="U239" s="9">
        <v>1</v>
      </c>
      <c r="V239" s="9">
        <v>1</v>
      </c>
      <c r="W239" s="15">
        <f t="shared" si="10"/>
        <v>10.290184293132858</v>
      </c>
      <c r="X239" s="16">
        <f t="shared" si="11"/>
        <v>0.99996603630022629</v>
      </c>
      <c r="Y239" s="16">
        <f t="shared" si="9"/>
        <v>1.1535329023186521E-9</v>
      </c>
    </row>
    <row r="240" spans="2:25">
      <c r="B240" s="9">
        <v>1</v>
      </c>
      <c r="C240" s="3">
        <v>0</v>
      </c>
      <c r="D240" s="9">
        <v>1</v>
      </c>
      <c r="E240" s="3">
        <v>0</v>
      </c>
      <c r="F240" s="14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1</v>
      </c>
      <c r="L240" s="13">
        <v>0</v>
      </c>
      <c r="M240" s="13">
        <v>0</v>
      </c>
      <c r="N240" s="13">
        <v>1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9">
        <v>1</v>
      </c>
      <c r="V240" s="9">
        <v>1</v>
      </c>
      <c r="W240" s="15">
        <f t="shared" si="10"/>
        <v>3.1850906571324544</v>
      </c>
      <c r="X240" s="16">
        <f t="shared" si="11"/>
        <v>0.96026934119573704</v>
      </c>
      <c r="Y240" s="16">
        <f t="shared" si="9"/>
        <v>1.5785252490207581E-3</v>
      </c>
    </row>
    <row r="241" spans="2:25">
      <c r="B241" s="9">
        <v>0</v>
      </c>
      <c r="C241" s="3">
        <v>1</v>
      </c>
      <c r="D241" s="9">
        <v>0</v>
      </c>
      <c r="E241" s="3">
        <v>1</v>
      </c>
      <c r="F241" s="14">
        <v>0</v>
      </c>
      <c r="G241" s="13">
        <v>0</v>
      </c>
      <c r="H241" s="13">
        <v>1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1</v>
      </c>
      <c r="P241" s="13">
        <v>0</v>
      </c>
      <c r="Q241" s="13">
        <v>0</v>
      </c>
      <c r="R241" s="13">
        <v>0</v>
      </c>
      <c r="S241" s="13">
        <v>0</v>
      </c>
      <c r="T241" s="13">
        <v>1</v>
      </c>
      <c r="U241" s="9">
        <v>1</v>
      </c>
      <c r="V241" s="9">
        <v>1</v>
      </c>
      <c r="W241" s="15">
        <f t="shared" si="10"/>
        <v>1.2050152611844642</v>
      </c>
      <c r="X241" s="16">
        <f t="shared" si="11"/>
        <v>0.76941576880511298</v>
      </c>
      <c r="Y241" s="16">
        <f t="shared" si="9"/>
        <v>5.3169087675737109E-2</v>
      </c>
    </row>
    <row r="242" spans="2:25">
      <c r="B242" s="9">
        <v>0</v>
      </c>
      <c r="C242" s="3">
        <v>1</v>
      </c>
      <c r="D242" s="9">
        <v>0</v>
      </c>
      <c r="E242" s="3">
        <v>1</v>
      </c>
      <c r="F242" s="14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9">
        <v>1</v>
      </c>
      <c r="V242" s="9">
        <v>1</v>
      </c>
      <c r="W242" s="15">
        <f t="shared" si="10"/>
        <v>-0.34833888828174719</v>
      </c>
      <c r="X242" s="16">
        <f t="shared" si="11"/>
        <v>0.41378529422053201</v>
      </c>
      <c r="Y242" s="16">
        <f t="shared" si="9"/>
        <v>0.34364768127210821</v>
      </c>
    </row>
    <row r="243" spans="2:25">
      <c r="B243" s="9">
        <v>0</v>
      </c>
      <c r="C243" s="3">
        <v>1</v>
      </c>
      <c r="D243" s="9">
        <v>0</v>
      </c>
      <c r="E243" s="3">
        <v>1</v>
      </c>
      <c r="F243" s="14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9">
        <v>1</v>
      </c>
      <c r="V243" s="9">
        <v>1</v>
      </c>
      <c r="W243" s="15">
        <f t="shared" si="10"/>
        <v>-0.34833888828174719</v>
      </c>
      <c r="X243" s="16">
        <f t="shared" si="11"/>
        <v>0.41378529422053201</v>
      </c>
      <c r="Y243" s="16">
        <f t="shared" si="9"/>
        <v>0.34364768127210821</v>
      </c>
    </row>
    <row r="244" spans="2:25">
      <c r="B244" s="9">
        <v>0</v>
      </c>
      <c r="C244" s="3">
        <v>0</v>
      </c>
      <c r="D244" s="9">
        <v>1</v>
      </c>
      <c r="E244" s="3">
        <v>0</v>
      </c>
      <c r="F244" s="14">
        <v>0</v>
      </c>
      <c r="G244" s="13">
        <v>0</v>
      </c>
      <c r="H244" s="13">
        <v>0</v>
      </c>
      <c r="I244" s="13">
        <v>1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9">
        <v>1</v>
      </c>
      <c r="V244" s="9">
        <v>1</v>
      </c>
      <c r="W244" s="15">
        <f t="shared" si="10"/>
        <v>4.5323425442821916</v>
      </c>
      <c r="X244" s="16">
        <f t="shared" si="11"/>
        <v>0.98935899736871979</v>
      </c>
      <c r="Y244" s="16">
        <f t="shared" si="9"/>
        <v>1.1323093699891226E-4</v>
      </c>
    </row>
    <row r="245" spans="2:25">
      <c r="B245" s="9">
        <v>0</v>
      </c>
      <c r="C245" s="3">
        <v>1</v>
      </c>
      <c r="D245" s="9">
        <v>0</v>
      </c>
      <c r="E245" s="3">
        <v>1</v>
      </c>
      <c r="F245" s="14">
        <v>0</v>
      </c>
      <c r="G245" s="13">
        <v>0</v>
      </c>
      <c r="H245" s="13">
        <v>0</v>
      </c>
      <c r="I245" s="13">
        <v>0</v>
      </c>
      <c r="J245" s="13">
        <v>1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1</v>
      </c>
      <c r="T245" s="13">
        <v>0</v>
      </c>
      <c r="U245" s="9">
        <v>1</v>
      </c>
      <c r="V245" s="9">
        <v>1</v>
      </c>
      <c r="W245" s="15">
        <f t="shared" si="10"/>
        <v>0.93796803071704693</v>
      </c>
      <c r="X245" s="16">
        <f t="shared" si="11"/>
        <v>0.71868902641677745</v>
      </c>
      <c r="Y245" s="16">
        <f t="shared" si="9"/>
        <v>7.9135863858340538E-2</v>
      </c>
    </row>
    <row r="246" spans="2:25">
      <c r="B246" s="9">
        <v>0</v>
      </c>
      <c r="C246" s="3">
        <v>1</v>
      </c>
      <c r="D246" s="9">
        <v>1</v>
      </c>
      <c r="E246" s="3">
        <v>0</v>
      </c>
      <c r="F246" s="14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1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9">
        <v>1</v>
      </c>
      <c r="V246" s="9">
        <v>1</v>
      </c>
      <c r="W246" s="15">
        <f t="shared" si="10"/>
        <v>1.3197951015994525</v>
      </c>
      <c r="X246" s="16">
        <f t="shared" si="11"/>
        <v>0.78914761474801243</v>
      </c>
      <c r="Y246" s="16">
        <f t="shared" si="9"/>
        <v>4.4458728366452586E-2</v>
      </c>
    </row>
    <row r="247" spans="2:25">
      <c r="B247" s="9">
        <v>0</v>
      </c>
      <c r="C247" s="3">
        <v>1</v>
      </c>
      <c r="D247" s="9">
        <v>0</v>
      </c>
      <c r="E247" s="3">
        <v>1</v>
      </c>
      <c r="F247" s="14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9">
        <v>1</v>
      </c>
      <c r="V247" s="9">
        <v>1</v>
      </c>
      <c r="W247" s="15">
        <f t="shared" si="10"/>
        <v>-0.34833888828174719</v>
      </c>
      <c r="X247" s="16">
        <f t="shared" si="11"/>
        <v>0.41378529422053201</v>
      </c>
      <c r="Y247" s="16">
        <f t="shared" si="9"/>
        <v>0.34364768127210821</v>
      </c>
    </row>
    <row r="248" spans="2:25">
      <c r="B248" s="9">
        <v>1</v>
      </c>
      <c r="C248" s="3">
        <v>0</v>
      </c>
      <c r="D248" s="9">
        <v>0</v>
      </c>
      <c r="E248" s="3">
        <v>1</v>
      </c>
      <c r="F248" s="14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9">
        <v>1</v>
      </c>
      <c r="V248" s="9">
        <v>1</v>
      </c>
      <c r="W248" s="15">
        <f t="shared" si="10"/>
        <v>-0.69139639460634861</v>
      </c>
      <c r="X248" s="16">
        <f t="shared" si="11"/>
        <v>0.33372251034010608</v>
      </c>
      <c r="Y248" s="16">
        <f t="shared" si="9"/>
        <v>0.44392569322749015</v>
      </c>
    </row>
    <row r="249" spans="2:25">
      <c r="B249" s="9">
        <v>0</v>
      </c>
      <c r="C249" s="3">
        <v>1</v>
      </c>
      <c r="D249" s="9">
        <v>0</v>
      </c>
      <c r="E249" s="3">
        <v>1</v>
      </c>
      <c r="F249" s="14">
        <v>0</v>
      </c>
      <c r="G249" s="13">
        <v>0</v>
      </c>
      <c r="H249" s="13">
        <v>0</v>
      </c>
      <c r="I249" s="13">
        <v>0</v>
      </c>
      <c r="J249" s="13">
        <v>1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1</v>
      </c>
      <c r="U249" s="9">
        <v>1</v>
      </c>
      <c r="V249" s="9">
        <v>1</v>
      </c>
      <c r="W249" s="15">
        <f t="shared" si="10"/>
        <v>4.8313094305375399</v>
      </c>
      <c r="X249" s="16">
        <f t="shared" si="11"/>
        <v>0.99208704397861458</v>
      </c>
      <c r="Y249" s="16">
        <f t="shared" si="9"/>
        <v>6.261487299637977E-5</v>
      </c>
    </row>
    <row r="250" spans="2:25">
      <c r="B250" s="9">
        <v>0</v>
      </c>
      <c r="C250" s="3">
        <v>1</v>
      </c>
      <c r="D250" s="9">
        <v>1</v>
      </c>
      <c r="E250" s="3">
        <v>0</v>
      </c>
      <c r="F250" s="14">
        <v>0</v>
      </c>
      <c r="G250" s="13">
        <v>0</v>
      </c>
      <c r="H250" s="13">
        <v>1</v>
      </c>
      <c r="I250" s="13">
        <v>0</v>
      </c>
      <c r="J250" s="13">
        <v>1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1</v>
      </c>
      <c r="S250" s="13">
        <v>0</v>
      </c>
      <c r="T250" s="13">
        <v>0</v>
      </c>
      <c r="U250" s="9">
        <v>1</v>
      </c>
      <c r="V250" s="9">
        <v>1</v>
      </c>
      <c r="W250" s="15">
        <f t="shared" si="10"/>
        <v>1.2339149401919682</v>
      </c>
      <c r="X250" s="16">
        <f t="shared" si="11"/>
        <v>0.77450304575092366</v>
      </c>
      <c r="Y250" s="16">
        <f t="shared" si="9"/>
        <v>5.084887637561003E-2</v>
      </c>
    </row>
    <row r="251" spans="2:25">
      <c r="B251" s="9">
        <v>1</v>
      </c>
      <c r="C251" s="3">
        <v>0</v>
      </c>
      <c r="D251" s="9">
        <v>0</v>
      </c>
      <c r="E251" s="3">
        <v>1</v>
      </c>
      <c r="F251" s="14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9">
        <v>1</v>
      </c>
      <c r="V251" s="9">
        <v>1</v>
      </c>
      <c r="W251" s="15">
        <f t="shared" si="10"/>
        <v>-0.69139639460634861</v>
      </c>
      <c r="X251" s="16">
        <f t="shared" si="11"/>
        <v>0.33372251034010608</v>
      </c>
      <c r="Y251" s="16">
        <f t="shared" si="9"/>
        <v>0.44392569322749015</v>
      </c>
    </row>
    <row r="252" spans="2:25">
      <c r="B252" s="9">
        <v>1</v>
      </c>
      <c r="C252" s="3">
        <v>0</v>
      </c>
      <c r="D252" s="9">
        <v>1</v>
      </c>
      <c r="E252" s="3">
        <v>0</v>
      </c>
      <c r="F252" s="14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1</v>
      </c>
      <c r="P252" s="13">
        <v>0</v>
      </c>
      <c r="Q252" s="13">
        <v>1</v>
      </c>
      <c r="R252" s="13">
        <v>0</v>
      </c>
      <c r="S252" s="13">
        <v>0</v>
      </c>
      <c r="T252" s="13">
        <v>0</v>
      </c>
      <c r="U252" s="9">
        <v>1</v>
      </c>
      <c r="V252" s="9">
        <v>1</v>
      </c>
      <c r="W252" s="15">
        <f t="shared" si="10"/>
        <v>2.4399479503573831</v>
      </c>
      <c r="X252" s="16">
        <f t="shared" si="11"/>
        <v>0.91982324933115578</v>
      </c>
      <c r="Y252" s="16">
        <f t="shared" si="9"/>
        <v>6.4283113478140119E-3</v>
      </c>
    </row>
    <row r="253" spans="2:25">
      <c r="B253" s="9">
        <v>1</v>
      </c>
      <c r="C253" s="3">
        <v>0</v>
      </c>
      <c r="D253" s="9">
        <v>1</v>
      </c>
      <c r="E253" s="3">
        <v>0</v>
      </c>
      <c r="F253" s="14">
        <v>1</v>
      </c>
      <c r="G253" s="13">
        <v>0</v>
      </c>
      <c r="H253" s="13">
        <v>0</v>
      </c>
      <c r="I253" s="13">
        <v>0</v>
      </c>
      <c r="J253" s="13">
        <v>1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1</v>
      </c>
      <c r="R253" s="13">
        <v>1</v>
      </c>
      <c r="S253" s="13">
        <v>0</v>
      </c>
      <c r="T253" s="13">
        <v>0</v>
      </c>
      <c r="U253" s="9">
        <v>1</v>
      </c>
      <c r="V253" s="9">
        <v>1</v>
      </c>
      <c r="W253" s="15">
        <f t="shared" si="10"/>
        <v>8.4041160358089559</v>
      </c>
      <c r="X253" s="16">
        <f t="shared" si="11"/>
        <v>0.99977610647510384</v>
      </c>
      <c r="Y253" s="16">
        <f t="shared" si="9"/>
        <v>5.0128310490426118E-8</v>
      </c>
    </row>
    <row r="254" spans="2:25">
      <c r="B254" s="9">
        <v>1</v>
      </c>
      <c r="C254" s="3">
        <v>0</v>
      </c>
      <c r="D254" s="9">
        <v>0</v>
      </c>
      <c r="E254" s="3">
        <v>1</v>
      </c>
      <c r="F254" s="14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9">
        <v>1</v>
      </c>
      <c r="V254" s="9">
        <v>1</v>
      </c>
      <c r="W254" s="15">
        <f t="shared" si="10"/>
        <v>-0.69139639460634861</v>
      </c>
      <c r="X254" s="16">
        <f t="shared" si="11"/>
        <v>0.33372251034010608</v>
      </c>
      <c r="Y254" s="16">
        <f t="shared" si="9"/>
        <v>0.44392569322749015</v>
      </c>
    </row>
    <row r="255" spans="2:25">
      <c r="B255" s="9">
        <v>1</v>
      </c>
      <c r="C255" s="3">
        <v>0</v>
      </c>
      <c r="D255" s="9">
        <v>1</v>
      </c>
      <c r="E255" s="3">
        <v>0</v>
      </c>
      <c r="F255" s="14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1</v>
      </c>
      <c r="R255" s="13">
        <v>1</v>
      </c>
      <c r="S255" s="13">
        <v>0</v>
      </c>
      <c r="T255" s="13">
        <v>0</v>
      </c>
      <c r="U255" s="9">
        <v>1</v>
      </c>
      <c r="V255" s="9">
        <v>1</v>
      </c>
      <c r="W255" s="15">
        <f t="shared" si="10"/>
        <v>2.2882038299594347</v>
      </c>
      <c r="X255" s="16">
        <f t="shared" si="11"/>
        <v>0.90789536186506936</v>
      </c>
      <c r="Y255" s="16">
        <f t="shared" si="9"/>
        <v>8.48326436596652E-3</v>
      </c>
    </row>
    <row r="256" spans="2:25">
      <c r="B256" s="9">
        <v>1</v>
      </c>
      <c r="C256" s="3">
        <v>0</v>
      </c>
      <c r="D256" s="9">
        <v>1</v>
      </c>
      <c r="E256" s="3">
        <v>0</v>
      </c>
      <c r="F256" s="14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9">
        <v>1</v>
      </c>
      <c r="V256" s="9">
        <v>1</v>
      </c>
      <c r="W256" s="15">
        <f t="shared" si="10"/>
        <v>-1.0351885416631275</v>
      </c>
      <c r="X256" s="16">
        <f t="shared" si="11"/>
        <v>0.2620794343832234</v>
      </c>
      <c r="Y256" s="16">
        <f t="shared" si="9"/>
        <v>0.54452676116018361</v>
      </c>
    </row>
    <row r="257" spans="2:25">
      <c r="B257" s="9">
        <v>0</v>
      </c>
      <c r="C257" s="3">
        <v>1</v>
      </c>
      <c r="D257" s="9">
        <v>0</v>
      </c>
      <c r="E257" s="3">
        <v>1</v>
      </c>
      <c r="F257" s="14">
        <v>0</v>
      </c>
      <c r="G257" s="13">
        <v>0</v>
      </c>
      <c r="H257" s="13">
        <v>0</v>
      </c>
      <c r="I257" s="13">
        <v>0</v>
      </c>
      <c r="J257" s="13">
        <v>1</v>
      </c>
      <c r="K257" s="13">
        <v>0</v>
      </c>
      <c r="L257" s="13">
        <v>0</v>
      </c>
      <c r="M257" s="13">
        <v>0</v>
      </c>
      <c r="N257" s="13">
        <v>0</v>
      </c>
      <c r="O257" s="13">
        <v>1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9">
        <v>1</v>
      </c>
      <c r="V257" s="9">
        <v>1</v>
      </c>
      <c r="W257" s="15">
        <f t="shared" si="10"/>
        <v>4.0028842151430482</v>
      </c>
      <c r="X257" s="16">
        <f t="shared" si="11"/>
        <v>0.98206466232311818</v>
      </c>
      <c r="Y257" s="16">
        <f t="shared" si="9"/>
        <v>3.216763375837767E-4</v>
      </c>
    </row>
    <row r="258" spans="2:25">
      <c r="B258" s="9">
        <v>0</v>
      </c>
      <c r="C258" s="3">
        <v>1</v>
      </c>
      <c r="D258" s="9">
        <v>0</v>
      </c>
      <c r="E258" s="3">
        <v>0</v>
      </c>
      <c r="F258" s="14">
        <v>0</v>
      </c>
      <c r="G258" s="13">
        <v>0</v>
      </c>
      <c r="H258" s="13">
        <v>0</v>
      </c>
      <c r="I258" s="13">
        <v>0</v>
      </c>
      <c r="J258" s="13">
        <v>1</v>
      </c>
      <c r="K258" s="13">
        <v>0</v>
      </c>
      <c r="L258" s="13">
        <v>0</v>
      </c>
      <c r="M258" s="13">
        <v>0</v>
      </c>
      <c r="N258" s="13">
        <v>1</v>
      </c>
      <c r="O258" s="13">
        <v>0</v>
      </c>
      <c r="P258" s="13">
        <v>0</v>
      </c>
      <c r="Q258" s="13">
        <v>0</v>
      </c>
      <c r="R258" s="13">
        <v>1</v>
      </c>
      <c r="S258" s="13">
        <v>0</v>
      </c>
      <c r="T258" s="13">
        <v>0</v>
      </c>
      <c r="U258" s="9">
        <v>1</v>
      </c>
      <c r="V258" s="9">
        <v>1</v>
      </c>
      <c r="W258" s="15">
        <f t="shared" si="10"/>
        <v>5.5740358299772899</v>
      </c>
      <c r="X258" s="16">
        <f t="shared" si="11"/>
        <v>0.9962192156073727</v>
      </c>
      <c r="Y258" s="16">
        <f t="shared" si="9"/>
        <v>1.429433062353419E-5</v>
      </c>
    </row>
    <row r="259" spans="2:25">
      <c r="B259" s="9">
        <v>0</v>
      </c>
      <c r="C259" s="3">
        <v>1</v>
      </c>
      <c r="D259" s="9">
        <v>1</v>
      </c>
      <c r="E259" s="3">
        <v>0</v>
      </c>
      <c r="F259" s="14">
        <v>1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1</v>
      </c>
      <c r="R259" s="13">
        <v>0</v>
      </c>
      <c r="S259" s="13">
        <v>0</v>
      </c>
      <c r="T259" s="13">
        <v>0</v>
      </c>
      <c r="U259" s="9">
        <v>1</v>
      </c>
      <c r="V259" s="9">
        <v>1</v>
      </c>
      <c r="W259" s="15">
        <f t="shared" si="10"/>
        <v>4.5476945591067102</v>
      </c>
      <c r="X259" s="16">
        <f t="shared" si="11"/>
        <v>0.98951941158990786</v>
      </c>
      <c r="Y259" s="16">
        <f t="shared" si="9"/>
        <v>1.0984273342175769E-4</v>
      </c>
    </row>
    <row r="260" spans="2:25">
      <c r="B260" s="9">
        <v>0</v>
      </c>
      <c r="C260" s="3">
        <v>1</v>
      </c>
      <c r="D260" s="9">
        <v>0</v>
      </c>
      <c r="E260" s="3">
        <v>1</v>
      </c>
      <c r="F260" s="14">
        <v>0</v>
      </c>
      <c r="G260" s="13">
        <v>1</v>
      </c>
      <c r="H260" s="13">
        <v>0</v>
      </c>
      <c r="I260" s="13">
        <v>1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9">
        <v>1</v>
      </c>
      <c r="V260" s="9">
        <v>1</v>
      </c>
      <c r="W260" s="15">
        <f t="shared" si="10"/>
        <v>1.334185738345635</v>
      </c>
      <c r="X260" s="16">
        <f t="shared" si="11"/>
        <v>0.79153216212460509</v>
      </c>
      <c r="Y260" s="16">
        <f t="shared" si="9"/>
        <v>4.3458839428441941E-2</v>
      </c>
    </row>
    <row r="261" spans="2:25">
      <c r="B261" s="9">
        <v>1</v>
      </c>
      <c r="C261" s="3">
        <v>0</v>
      </c>
      <c r="D261" s="9">
        <v>0</v>
      </c>
      <c r="E261" s="3">
        <v>1</v>
      </c>
      <c r="F261" s="14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9">
        <v>1</v>
      </c>
      <c r="V261" s="9">
        <v>1</v>
      </c>
      <c r="W261" s="15">
        <f t="shared" si="10"/>
        <v>-0.69139639460634861</v>
      </c>
      <c r="X261" s="16">
        <f t="shared" si="11"/>
        <v>0.33372251034010608</v>
      </c>
      <c r="Y261" s="16">
        <f t="shared" ref="Y261:Y324" si="12">(V261-X261)^2</f>
        <v>0.44392569322749015</v>
      </c>
    </row>
    <row r="262" spans="2:25">
      <c r="B262" s="9">
        <v>0</v>
      </c>
      <c r="C262" s="3">
        <v>1</v>
      </c>
      <c r="D262" s="9">
        <v>0</v>
      </c>
      <c r="E262" s="3">
        <v>0</v>
      </c>
      <c r="F262" s="14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9">
        <v>1</v>
      </c>
      <c r="V262" s="9">
        <v>1</v>
      </c>
      <c r="W262" s="15">
        <f t="shared" ref="W262:W325" si="13">SUMPRODUCT(B$2:U$2,B262:U262)</f>
        <v>-0.51355020764865034</v>
      </c>
      <c r="X262" s="16">
        <f t="shared" ref="X262:X325" si="14">EXP(W262)/(1+EXP(W262))</f>
        <v>0.37436164345439177</v>
      </c>
      <c r="Y262" s="16">
        <f t="shared" si="12"/>
        <v>0.39142335318108967</v>
      </c>
    </row>
    <row r="263" spans="2:25">
      <c r="B263" s="9">
        <v>1</v>
      </c>
      <c r="C263" s="3">
        <v>0</v>
      </c>
      <c r="D263" s="9">
        <v>0</v>
      </c>
      <c r="E263" s="3">
        <v>0</v>
      </c>
      <c r="F263" s="14">
        <v>0</v>
      </c>
      <c r="G263" s="13">
        <v>0</v>
      </c>
      <c r="H263" s="13">
        <v>0</v>
      </c>
      <c r="I263" s="13">
        <v>1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1</v>
      </c>
      <c r="P263" s="13">
        <v>0</v>
      </c>
      <c r="Q263" s="13">
        <v>1</v>
      </c>
      <c r="R263" s="13">
        <v>0</v>
      </c>
      <c r="S263" s="13">
        <v>0</v>
      </c>
      <c r="T263" s="13">
        <v>1</v>
      </c>
      <c r="U263" s="9">
        <v>1</v>
      </c>
      <c r="V263" s="9">
        <v>1</v>
      </c>
      <c r="W263" s="15">
        <f t="shared" si="13"/>
        <v>9.9461349642257861</v>
      </c>
      <c r="X263" s="16">
        <f t="shared" si="14"/>
        <v>0.99995208983559503</v>
      </c>
      <c r="Y263" s="16">
        <f t="shared" si="12"/>
        <v>2.2953838533116353E-9</v>
      </c>
    </row>
    <row r="264" spans="2:25">
      <c r="B264" s="9">
        <v>1</v>
      </c>
      <c r="C264" s="3">
        <v>0</v>
      </c>
      <c r="D264" s="9">
        <v>0</v>
      </c>
      <c r="E264" s="3">
        <v>1</v>
      </c>
      <c r="F264" s="14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1</v>
      </c>
      <c r="S264" s="13">
        <v>0</v>
      </c>
      <c r="T264" s="13">
        <v>0</v>
      </c>
      <c r="U264" s="9">
        <v>1</v>
      </c>
      <c r="V264" s="9">
        <v>1</v>
      </c>
      <c r="W264" s="15">
        <f t="shared" si="13"/>
        <v>0.65604045577973924</v>
      </c>
      <c r="X264" s="16">
        <f t="shared" si="14"/>
        <v>0.65837037168597068</v>
      </c>
      <c r="Y264" s="16">
        <f t="shared" si="12"/>
        <v>0.11671080294198183</v>
      </c>
    </row>
    <row r="265" spans="2:25">
      <c r="B265" s="9">
        <v>0</v>
      </c>
      <c r="C265" s="3">
        <v>1</v>
      </c>
      <c r="D265" s="9">
        <v>0</v>
      </c>
      <c r="E265" s="3">
        <v>1</v>
      </c>
      <c r="F265" s="14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1</v>
      </c>
      <c r="U265" s="9">
        <v>1</v>
      </c>
      <c r="V265" s="9">
        <v>1</v>
      </c>
      <c r="W265" s="15">
        <f t="shared" si="13"/>
        <v>1.9792672978967802</v>
      </c>
      <c r="X265" s="16">
        <f t="shared" si="14"/>
        <v>0.87860303396697403</v>
      </c>
      <c r="Y265" s="16">
        <f t="shared" si="12"/>
        <v>1.473722336202366E-2</v>
      </c>
    </row>
    <row r="266" spans="2:25">
      <c r="B266" s="9">
        <v>0</v>
      </c>
      <c r="C266" s="3">
        <v>0</v>
      </c>
      <c r="D266" s="9">
        <v>0</v>
      </c>
      <c r="E266" s="3">
        <v>1</v>
      </c>
      <c r="F266" s="14">
        <v>0</v>
      </c>
      <c r="G266" s="13">
        <v>0</v>
      </c>
      <c r="H266" s="13">
        <v>0</v>
      </c>
      <c r="I266" s="13">
        <v>1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9">
        <v>1</v>
      </c>
      <c r="V266" s="9">
        <v>1</v>
      </c>
      <c r="W266" s="15">
        <f t="shared" si="13"/>
        <v>4.8761346913389705</v>
      </c>
      <c r="X266" s="16">
        <f t="shared" si="14"/>
        <v>0.99243128664847668</v>
      </c>
      <c r="Y266" s="16">
        <f t="shared" si="12"/>
        <v>5.7285421797527296E-5</v>
      </c>
    </row>
    <row r="267" spans="2:25">
      <c r="B267" s="9">
        <v>0</v>
      </c>
      <c r="C267" s="3">
        <v>1</v>
      </c>
      <c r="D267" s="9">
        <v>0</v>
      </c>
      <c r="E267" s="3">
        <v>1</v>
      </c>
      <c r="F267" s="14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1</v>
      </c>
      <c r="U267" s="9">
        <v>1</v>
      </c>
      <c r="V267" s="9">
        <v>1</v>
      </c>
      <c r="W267" s="15">
        <f t="shared" si="13"/>
        <v>1.9792672978967802</v>
      </c>
      <c r="X267" s="16">
        <f t="shared" si="14"/>
        <v>0.87860303396697403</v>
      </c>
      <c r="Y267" s="16">
        <f t="shared" si="12"/>
        <v>1.473722336202366E-2</v>
      </c>
    </row>
    <row r="268" spans="2:25">
      <c r="B268" s="9">
        <v>0</v>
      </c>
      <c r="C268" s="3">
        <v>0</v>
      </c>
      <c r="D268" s="9">
        <v>0</v>
      </c>
      <c r="E268" s="3">
        <v>1</v>
      </c>
      <c r="F268" s="14">
        <v>0</v>
      </c>
      <c r="G268" s="13">
        <v>0</v>
      </c>
      <c r="H268" s="13">
        <v>1</v>
      </c>
      <c r="I268" s="13">
        <v>0</v>
      </c>
      <c r="J268" s="13">
        <v>1</v>
      </c>
      <c r="K268" s="13">
        <v>0</v>
      </c>
      <c r="L268" s="13">
        <v>0</v>
      </c>
      <c r="M268" s="13">
        <v>0</v>
      </c>
      <c r="N268" s="13">
        <v>0</v>
      </c>
      <c r="O268" s="13">
        <v>1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9">
        <v>1</v>
      </c>
      <c r="V268" s="9">
        <v>1</v>
      </c>
      <c r="W268" s="15">
        <f t="shared" si="13"/>
        <v>1.9539247872674133</v>
      </c>
      <c r="X268" s="16">
        <f t="shared" si="14"/>
        <v>0.87587396966969189</v>
      </c>
      <c r="Y268" s="16">
        <f t="shared" si="12"/>
        <v>1.540727140556057E-2</v>
      </c>
    </row>
    <row r="269" spans="2:25">
      <c r="B269" s="9">
        <v>1</v>
      </c>
      <c r="C269" s="3">
        <v>0</v>
      </c>
      <c r="D269" s="9">
        <v>1</v>
      </c>
      <c r="E269" s="3">
        <v>0</v>
      </c>
      <c r="F269" s="14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1</v>
      </c>
      <c r="P269" s="13">
        <v>0</v>
      </c>
      <c r="Q269" s="13">
        <v>0</v>
      </c>
      <c r="R269" s="13">
        <v>1</v>
      </c>
      <c r="S269" s="13">
        <v>0</v>
      </c>
      <c r="T269" s="13">
        <v>0</v>
      </c>
      <c r="U269" s="9">
        <v>1</v>
      </c>
      <c r="V269" s="9">
        <v>1</v>
      </c>
      <c r="W269" s="15">
        <f t="shared" si="13"/>
        <v>1.8114292795069966</v>
      </c>
      <c r="X269" s="16">
        <f t="shared" si="14"/>
        <v>0.85953452691100252</v>
      </c>
      <c r="Y269" s="16">
        <f t="shared" si="12"/>
        <v>1.9730549130115876E-2</v>
      </c>
    </row>
    <row r="270" spans="2:25">
      <c r="B270" s="9">
        <v>0</v>
      </c>
      <c r="C270" s="3">
        <v>0</v>
      </c>
      <c r="D270" s="9">
        <v>1</v>
      </c>
      <c r="E270" s="3">
        <v>0</v>
      </c>
      <c r="F270" s="14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9">
        <v>1</v>
      </c>
      <c r="V270" s="9">
        <v>1</v>
      </c>
      <c r="W270" s="15">
        <f t="shared" si="13"/>
        <v>-0.46765745571780831</v>
      </c>
      <c r="X270" s="16">
        <f t="shared" si="14"/>
        <v>0.3851708420736612</v>
      </c>
      <c r="Y270" s="16">
        <f t="shared" si="12"/>
        <v>0.37801489343641076</v>
      </c>
    </row>
    <row r="271" spans="2:25">
      <c r="B271" s="9">
        <v>1</v>
      </c>
      <c r="C271" s="3">
        <v>0</v>
      </c>
      <c r="D271" s="9">
        <v>0</v>
      </c>
      <c r="E271" s="3">
        <v>1</v>
      </c>
      <c r="F271" s="14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1</v>
      </c>
      <c r="S271" s="13">
        <v>0</v>
      </c>
      <c r="T271" s="13">
        <v>0</v>
      </c>
      <c r="U271" s="9">
        <v>1</v>
      </c>
      <c r="V271" s="9">
        <v>1</v>
      </c>
      <c r="W271" s="15">
        <f t="shared" si="13"/>
        <v>0.65604045577973924</v>
      </c>
      <c r="X271" s="16">
        <f t="shared" si="14"/>
        <v>0.65837037168597068</v>
      </c>
      <c r="Y271" s="16">
        <f t="shared" si="12"/>
        <v>0.11671080294198183</v>
      </c>
    </row>
    <row r="272" spans="2:25">
      <c r="B272" s="9">
        <v>0</v>
      </c>
      <c r="C272" s="3">
        <v>1</v>
      </c>
      <c r="D272" s="9">
        <v>1</v>
      </c>
      <c r="E272" s="3">
        <v>0</v>
      </c>
      <c r="F272" s="14">
        <v>0</v>
      </c>
      <c r="G272" s="13">
        <v>0</v>
      </c>
      <c r="H272" s="13">
        <v>0</v>
      </c>
      <c r="I272" s="13">
        <v>1</v>
      </c>
      <c r="J272" s="13">
        <v>0</v>
      </c>
      <c r="K272" s="13">
        <v>0</v>
      </c>
      <c r="L272" s="13">
        <v>0</v>
      </c>
      <c r="M272" s="13">
        <v>0</v>
      </c>
      <c r="N272" s="13">
        <v>1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9">
        <v>1</v>
      </c>
      <c r="V272" s="9">
        <v>1</v>
      </c>
      <c r="W272" s="15">
        <f t="shared" si="13"/>
        <v>6.1959760192605673</v>
      </c>
      <c r="X272" s="16">
        <f t="shared" si="14"/>
        <v>0.99796652994714163</v>
      </c>
      <c r="Y272" s="16">
        <f t="shared" si="12"/>
        <v>4.135000455871806E-6</v>
      </c>
    </row>
    <row r="273" spans="2:25">
      <c r="B273" s="9">
        <v>0</v>
      </c>
      <c r="C273" s="3">
        <v>1</v>
      </c>
      <c r="D273" s="9">
        <v>0</v>
      </c>
      <c r="E273" s="3">
        <v>1</v>
      </c>
      <c r="F273" s="14">
        <v>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9">
        <v>1</v>
      </c>
      <c r="V273" s="9">
        <v>1</v>
      </c>
      <c r="W273" s="15">
        <f t="shared" si="13"/>
        <v>-0.34833888828174719</v>
      </c>
      <c r="X273" s="16">
        <f t="shared" si="14"/>
        <v>0.41378529422053201</v>
      </c>
      <c r="Y273" s="16">
        <f t="shared" si="12"/>
        <v>0.34364768127210821</v>
      </c>
    </row>
    <row r="274" spans="2:25">
      <c r="B274" s="9">
        <v>0</v>
      </c>
      <c r="C274" s="3">
        <v>1</v>
      </c>
      <c r="D274" s="9">
        <v>1</v>
      </c>
      <c r="E274" s="3">
        <v>0</v>
      </c>
      <c r="F274" s="14">
        <v>1</v>
      </c>
      <c r="G274" s="13">
        <v>0</v>
      </c>
      <c r="H274" s="13">
        <v>0</v>
      </c>
      <c r="I274" s="13">
        <v>1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9">
        <v>1</v>
      </c>
      <c r="V274" s="9">
        <v>1</v>
      </c>
      <c r="W274" s="15">
        <f t="shared" si="13"/>
        <v>7.5717390378702367</v>
      </c>
      <c r="X274" s="16">
        <f t="shared" si="14"/>
        <v>0.99948546845973929</v>
      </c>
      <c r="Y274" s="16">
        <f t="shared" si="12"/>
        <v>2.6474270592305843E-7</v>
      </c>
    </row>
    <row r="275" spans="2:25">
      <c r="B275" s="9">
        <v>1</v>
      </c>
      <c r="C275" s="3">
        <v>0</v>
      </c>
      <c r="D275" s="9">
        <v>1</v>
      </c>
      <c r="E275" s="3">
        <v>0</v>
      </c>
      <c r="F275" s="14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9">
        <v>1</v>
      </c>
      <c r="V275" s="9">
        <v>1</v>
      </c>
      <c r="W275" s="15">
        <f t="shared" si="13"/>
        <v>-1.0351885416631275</v>
      </c>
      <c r="X275" s="16">
        <f t="shared" si="14"/>
        <v>0.2620794343832234</v>
      </c>
      <c r="Y275" s="16">
        <f t="shared" si="12"/>
        <v>0.54452676116018361</v>
      </c>
    </row>
    <row r="276" spans="2:25">
      <c r="B276" s="9">
        <v>0</v>
      </c>
      <c r="C276" s="3">
        <v>1</v>
      </c>
      <c r="D276" s="9">
        <v>1</v>
      </c>
      <c r="E276" s="3">
        <v>0</v>
      </c>
      <c r="F276" s="14">
        <v>0</v>
      </c>
      <c r="G276" s="13">
        <v>0</v>
      </c>
      <c r="H276" s="13">
        <v>0</v>
      </c>
      <c r="I276" s="13">
        <v>1</v>
      </c>
      <c r="J276" s="13">
        <v>1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9">
        <v>1</v>
      </c>
      <c r="V276" s="9">
        <v>1</v>
      </c>
      <c r="W276" s="15">
        <f t="shared" si="13"/>
        <v>7.1599110973022331</v>
      </c>
      <c r="X276" s="16">
        <f t="shared" si="14"/>
        <v>0.999223479813658</v>
      </c>
      <c r="Y276" s="16">
        <f t="shared" si="12"/>
        <v>6.0298359979661468E-7</v>
      </c>
    </row>
    <row r="277" spans="2:25">
      <c r="B277" s="9">
        <v>1</v>
      </c>
      <c r="C277" s="3">
        <v>0</v>
      </c>
      <c r="D277" s="9">
        <v>1</v>
      </c>
      <c r="E277" s="3">
        <v>0</v>
      </c>
      <c r="F277" s="14">
        <v>0</v>
      </c>
      <c r="G277" s="13">
        <v>0</v>
      </c>
      <c r="H277" s="13">
        <v>0</v>
      </c>
      <c r="I277" s="13">
        <v>0</v>
      </c>
      <c r="J277" s="13">
        <v>1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9">
        <v>1</v>
      </c>
      <c r="V277" s="9">
        <v>1</v>
      </c>
      <c r="W277" s="15">
        <f t="shared" si="13"/>
        <v>1.8168535909776313</v>
      </c>
      <c r="X277" s="16">
        <f t="shared" si="14"/>
        <v>0.8601881544191079</v>
      </c>
      <c r="Y277" s="16">
        <f t="shared" si="12"/>
        <v>1.9547352164735219E-2</v>
      </c>
    </row>
    <row r="278" spans="2:25">
      <c r="B278" s="9">
        <v>0</v>
      </c>
      <c r="C278" s="3">
        <v>1</v>
      </c>
      <c r="D278" s="9">
        <v>0</v>
      </c>
      <c r="E278" s="3">
        <v>0</v>
      </c>
      <c r="F278" s="14">
        <v>0</v>
      </c>
      <c r="G278" s="13">
        <v>0</v>
      </c>
      <c r="H278" s="13">
        <v>0</v>
      </c>
      <c r="I278" s="13">
        <v>0</v>
      </c>
      <c r="J278" s="13">
        <v>1</v>
      </c>
      <c r="K278" s="13">
        <v>0</v>
      </c>
      <c r="L278" s="13">
        <v>0</v>
      </c>
      <c r="M278" s="13">
        <v>0</v>
      </c>
      <c r="N278" s="13">
        <v>1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9">
        <v>1</v>
      </c>
      <c r="V278" s="9">
        <v>1</v>
      </c>
      <c r="W278" s="15">
        <f t="shared" si="13"/>
        <v>4.226598979591202</v>
      </c>
      <c r="X278" s="16">
        <f t="shared" si="14"/>
        <v>0.98560818109158488</v>
      </c>
      <c r="Y278" s="16">
        <f t="shared" si="12"/>
        <v>2.0712445149261501E-4</v>
      </c>
    </row>
    <row r="279" spans="2:25">
      <c r="B279" s="9">
        <v>0</v>
      </c>
      <c r="C279" s="3">
        <v>1</v>
      </c>
      <c r="D279" s="9">
        <v>0</v>
      </c>
      <c r="E279" s="3">
        <v>1</v>
      </c>
      <c r="F279" s="14">
        <v>0</v>
      </c>
      <c r="G279" s="13">
        <v>0</v>
      </c>
      <c r="H279" s="13">
        <v>0</v>
      </c>
      <c r="I279" s="13">
        <v>0</v>
      </c>
      <c r="J279" s="13">
        <v>1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9">
        <v>1</v>
      </c>
      <c r="V279" s="9">
        <v>1</v>
      </c>
      <c r="W279" s="15">
        <f t="shared" si="13"/>
        <v>2.5037032443590115</v>
      </c>
      <c r="X279" s="16">
        <f t="shared" si="14"/>
        <v>0.92440102374380906</v>
      </c>
      <c r="Y279" s="16">
        <f t="shared" si="12"/>
        <v>5.7152052109841218E-3</v>
      </c>
    </row>
    <row r="280" spans="2:25">
      <c r="B280" s="9">
        <v>0</v>
      </c>
      <c r="C280" s="3">
        <v>1</v>
      </c>
      <c r="D280" s="9">
        <v>1</v>
      </c>
      <c r="E280" s="3">
        <v>0</v>
      </c>
      <c r="F280" s="14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1</v>
      </c>
      <c r="U280" s="9">
        <v>1</v>
      </c>
      <c r="V280" s="9">
        <v>1</v>
      </c>
      <c r="W280" s="15">
        <f t="shared" si="13"/>
        <v>1.6354751508400018</v>
      </c>
      <c r="X280" s="16">
        <f t="shared" si="14"/>
        <v>0.83691829970748555</v>
      </c>
      <c r="Y280" s="16">
        <f t="shared" si="12"/>
        <v>2.6595640970297509E-2</v>
      </c>
    </row>
    <row r="281" spans="2:25">
      <c r="B281" s="9">
        <v>0</v>
      </c>
      <c r="C281" s="3">
        <v>1</v>
      </c>
      <c r="D281" s="9">
        <v>1</v>
      </c>
      <c r="E281" s="3">
        <v>0</v>
      </c>
      <c r="F281" s="14">
        <v>0</v>
      </c>
      <c r="G281" s="13">
        <v>0</v>
      </c>
      <c r="H281" s="13">
        <v>0</v>
      </c>
      <c r="I281" s="13">
        <v>0</v>
      </c>
      <c r="J281" s="13">
        <v>1</v>
      </c>
      <c r="K281" s="13">
        <v>0</v>
      </c>
      <c r="L281" s="13">
        <v>0</v>
      </c>
      <c r="M281" s="13">
        <v>0</v>
      </c>
      <c r="N281" s="13">
        <v>1</v>
      </c>
      <c r="O281" s="13">
        <v>1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9">
        <v>1</v>
      </c>
      <c r="V281" s="9">
        <v>1</v>
      </c>
      <c r="W281" s="15">
        <f t="shared" si="13"/>
        <v>5.5471991226853623</v>
      </c>
      <c r="X281" s="16">
        <f t="shared" si="14"/>
        <v>0.99611677740581628</v>
      </c>
      <c r="Y281" s="16">
        <f t="shared" si="12"/>
        <v>1.5079417715978954E-5</v>
      </c>
    </row>
    <row r="282" spans="2:25">
      <c r="B282" s="9">
        <v>0</v>
      </c>
      <c r="C282" s="3">
        <v>1</v>
      </c>
      <c r="D282" s="9">
        <v>0</v>
      </c>
      <c r="E282" s="3">
        <v>1</v>
      </c>
      <c r="F282" s="14">
        <v>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1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9">
        <v>1</v>
      </c>
      <c r="V282" s="9">
        <v>1</v>
      </c>
      <c r="W282" s="15">
        <f t="shared" si="13"/>
        <v>1.5397681663173457</v>
      </c>
      <c r="X282" s="16">
        <f t="shared" si="14"/>
        <v>0.82343102089859732</v>
      </c>
      <c r="Y282" s="16">
        <f t="shared" si="12"/>
        <v>3.1176604380911577E-2</v>
      </c>
    </row>
    <row r="283" spans="2:25">
      <c r="B283" s="9">
        <v>0</v>
      </c>
      <c r="C283" s="3">
        <v>1</v>
      </c>
      <c r="D283" s="9">
        <v>0</v>
      </c>
      <c r="E283" s="3">
        <v>1</v>
      </c>
      <c r="F283" s="14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1</v>
      </c>
      <c r="U283" s="9">
        <v>1</v>
      </c>
      <c r="V283" s="9">
        <v>1</v>
      </c>
      <c r="W283" s="15">
        <f t="shared" si="13"/>
        <v>1.9792672978967802</v>
      </c>
      <c r="X283" s="16">
        <f t="shared" si="14"/>
        <v>0.87860303396697403</v>
      </c>
      <c r="Y283" s="16">
        <f t="shared" si="12"/>
        <v>1.473722336202366E-2</v>
      </c>
    </row>
    <row r="284" spans="2:25">
      <c r="B284" s="9">
        <v>0</v>
      </c>
      <c r="C284" s="3">
        <v>1</v>
      </c>
      <c r="D284" s="9">
        <v>0</v>
      </c>
      <c r="E284" s="3">
        <v>1</v>
      </c>
      <c r="F284" s="14">
        <v>0</v>
      </c>
      <c r="G284" s="13">
        <v>0</v>
      </c>
      <c r="H284" s="13">
        <v>0</v>
      </c>
      <c r="I284" s="13">
        <v>1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9">
        <v>1</v>
      </c>
      <c r="V284" s="9">
        <v>1</v>
      </c>
      <c r="W284" s="15">
        <f t="shared" si="13"/>
        <v>4.6516611117182531</v>
      </c>
      <c r="X284" s="16">
        <f t="shared" si="14"/>
        <v>0.99054452718569752</v>
      </c>
      <c r="Y284" s="16">
        <f t="shared" si="12"/>
        <v>8.940596614201325E-5</v>
      </c>
    </row>
    <row r="285" spans="2:25">
      <c r="B285" s="9">
        <v>1</v>
      </c>
      <c r="C285" s="3">
        <v>0</v>
      </c>
      <c r="D285" s="9">
        <v>0</v>
      </c>
      <c r="E285" s="3">
        <v>1</v>
      </c>
      <c r="F285" s="14">
        <v>0</v>
      </c>
      <c r="G285" s="13">
        <v>0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1</v>
      </c>
      <c r="P285" s="13">
        <v>0</v>
      </c>
      <c r="Q285" s="13">
        <v>0</v>
      </c>
      <c r="R285" s="13">
        <v>0</v>
      </c>
      <c r="S285" s="13">
        <v>0</v>
      </c>
      <c r="T285" s="13">
        <v>1</v>
      </c>
      <c r="U285" s="9">
        <v>1</v>
      </c>
      <c r="V285" s="9">
        <v>1</v>
      </c>
      <c r="W285" s="15">
        <f t="shared" si="13"/>
        <v>3.1353907623562152</v>
      </c>
      <c r="X285" s="16">
        <f t="shared" si="14"/>
        <v>0.95832920217881179</v>
      </c>
      <c r="Y285" s="16">
        <f t="shared" si="12"/>
        <v>1.7364553910543441E-3</v>
      </c>
    </row>
    <row r="286" spans="2:25">
      <c r="B286" s="9">
        <v>1</v>
      </c>
      <c r="C286" s="3">
        <v>0</v>
      </c>
      <c r="D286" s="9">
        <v>1</v>
      </c>
      <c r="E286" s="3">
        <v>0</v>
      </c>
      <c r="F286" s="14">
        <v>0</v>
      </c>
      <c r="G286" s="13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9">
        <v>1</v>
      </c>
      <c r="V286" s="9">
        <v>1</v>
      </c>
      <c r="W286" s="15">
        <f t="shared" si="13"/>
        <v>-1.0351885416631275</v>
      </c>
      <c r="X286" s="16">
        <f t="shared" si="14"/>
        <v>0.2620794343832234</v>
      </c>
      <c r="Y286" s="16">
        <f t="shared" si="12"/>
        <v>0.54452676116018361</v>
      </c>
    </row>
    <row r="287" spans="2:25">
      <c r="B287" s="9">
        <v>0</v>
      </c>
      <c r="C287" s="3">
        <v>1</v>
      </c>
      <c r="D287" s="9">
        <v>0</v>
      </c>
      <c r="E287" s="3">
        <v>1</v>
      </c>
      <c r="F287" s="14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9">
        <v>1</v>
      </c>
      <c r="V287" s="9">
        <v>1</v>
      </c>
      <c r="W287" s="15">
        <f t="shared" si="13"/>
        <v>-0.34833888828174719</v>
      </c>
      <c r="X287" s="16">
        <f t="shared" si="14"/>
        <v>0.41378529422053201</v>
      </c>
      <c r="Y287" s="16">
        <f t="shared" si="12"/>
        <v>0.34364768127210821</v>
      </c>
    </row>
    <row r="288" spans="2:25">
      <c r="B288" s="9">
        <v>0</v>
      </c>
      <c r="C288" s="3">
        <v>1</v>
      </c>
      <c r="D288" s="9">
        <v>1</v>
      </c>
      <c r="E288" s="3">
        <v>0</v>
      </c>
      <c r="F288" s="14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1</v>
      </c>
      <c r="P288" s="13">
        <v>0</v>
      </c>
      <c r="Q288" s="13">
        <v>0</v>
      </c>
      <c r="R288" s="13">
        <v>0</v>
      </c>
      <c r="S288" s="13">
        <v>0</v>
      </c>
      <c r="T288" s="13">
        <v>1</v>
      </c>
      <c r="U288" s="9">
        <v>1</v>
      </c>
      <c r="V288" s="9">
        <v>1</v>
      </c>
      <c r="W288" s="15">
        <f t="shared" si="13"/>
        <v>3.1346561216240381</v>
      </c>
      <c r="X288" s="16">
        <f t="shared" si="14"/>
        <v>0.95829985490412817</v>
      </c>
      <c r="Y288" s="16">
        <f t="shared" si="12"/>
        <v>1.7389021010167636E-3</v>
      </c>
    </row>
    <row r="289" spans="2:25">
      <c r="B289" s="9">
        <v>0</v>
      </c>
      <c r="C289" s="3">
        <v>0</v>
      </c>
      <c r="D289" s="9">
        <v>1</v>
      </c>
      <c r="E289" s="3">
        <v>0</v>
      </c>
      <c r="F289" s="14">
        <v>0</v>
      </c>
      <c r="G289" s="13">
        <v>0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1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9">
        <v>1</v>
      </c>
      <c r="V289" s="9">
        <v>1</v>
      </c>
      <c r="W289" s="15">
        <f t="shared" si="13"/>
        <v>1.0315235150662279</v>
      </c>
      <c r="X289" s="16">
        <f t="shared" si="14"/>
        <v>0.73721115437775808</v>
      </c>
      <c r="Y289" s="16">
        <f t="shared" si="12"/>
        <v>6.9057977383470498E-2</v>
      </c>
    </row>
    <row r="290" spans="2:25">
      <c r="B290" s="9">
        <v>0</v>
      </c>
      <c r="C290" s="3">
        <v>0</v>
      </c>
      <c r="D290" s="9">
        <v>0</v>
      </c>
      <c r="E290" s="3">
        <v>1</v>
      </c>
      <c r="F290" s="14">
        <v>0</v>
      </c>
      <c r="G290" s="13">
        <v>0</v>
      </c>
      <c r="H290" s="13">
        <v>0</v>
      </c>
      <c r="I290" s="13">
        <v>1</v>
      </c>
      <c r="J290" s="13">
        <v>1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1</v>
      </c>
      <c r="T290" s="13">
        <v>0</v>
      </c>
      <c r="U290" s="9">
        <v>1</v>
      </c>
      <c r="V290" s="9">
        <v>1</v>
      </c>
      <c r="W290" s="15">
        <f t="shared" si="13"/>
        <v>6.1624416103377646</v>
      </c>
      <c r="X290" s="16">
        <f t="shared" si="14"/>
        <v>0.99789732828109257</v>
      </c>
      <c r="Y290" s="16">
        <f t="shared" si="12"/>
        <v>4.421228357493143E-6</v>
      </c>
    </row>
    <row r="291" spans="2:25">
      <c r="B291" s="9">
        <v>0</v>
      </c>
      <c r="C291" s="3">
        <v>1</v>
      </c>
      <c r="D291" s="9">
        <v>1</v>
      </c>
      <c r="E291" s="3">
        <v>0</v>
      </c>
      <c r="F291" s="14">
        <v>0</v>
      </c>
      <c r="G291" s="13">
        <v>0</v>
      </c>
      <c r="H291" s="13">
        <v>0</v>
      </c>
      <c r="I291" s="13">
        <v>0</v>
      </c>
      <c r="J291" s="13">
        <v>1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1</v>
      </c>
      <c r="U291" s="9">
        <v>1</v>
      </c>
      <c r="V291" s="9">
        <v>1</v>
      </c>
      <c r="W291" s="15">
        <f t="shared" si="13"/>
        <v>4.4875172834807602</v>
      </c>
      <c r="X291" s="16">
        <f t="shared" si="14"/>
        <v>0.98887658602628248</v>
      </c>
      <c r="Y291" s="16">
        <f t="shared" si="12"/>
        <v>1.2373033843069423E-4</v>
      </c>
    </row>
    <row r="292" spans="2:25">
      <c r="B292" s="9">
        <v>1</v>
      </c>
      <c r="C292" s="3">
        <v>0</v>
      </c>
      <c r="D292" s="9">
        <v>0</v>
      </c>
      <c r="E292" s="3">
        <v>1</v>
      </c>
      <c r="F292" s="14">
        <v>1</v>
      </c>
      <c r="G292" s="13">
        <v>0</v>
      </c>
      <c r="H292" s="13">
        <v>0</v>
      </c>
      <c r="I292" s="13">
        <v>0</v>
      </c>
      <c r="J292" s="13">
        <v>1</v>
      </c>
      <c r="K292" s="13">
        <v>0</v>
      </c>
      <c r="L292" s="13">
        <v>0</v>
      </c>
      <c r="M292" s="13">
        <v>1</v>
      </c>
      <c r="N292" s="13">
        <v>1</v>
      </c>
      <c r="O292" s="13">
        <v>0</v>
      </c>
      <c r="P292" s="13">
        <v>1</v>
      </c>
      <c r="Q292" s="13">
        <v>0</v>
      </c>
      <c r="R292" s="13">
        <v>0</v>
      </c>
      <c r="S292" s="13">
        <v>0</v>
      </c>
      <c r="T292" s="13">
        <v>0</v>
      </c>
      <c r="U292" s="9">
        <v>1</v>
      </c>
      <c r="V292" s="9">
        <v>1</v>
      </c>
      <c r="W292" s="15">
        <f t="shared" si="13"/>
        <v>7.711879906996713</v>
      </c>
      <c r="X292" s="16">
        <f t="shared" si="14"/>
        <v>0.99955272068215872</v>
      </c>
      <c r="Y292" s="16">
        <f t="shared" si="12"/>
        <v>2.0005878816855715E-7</v>
      </c>
    </row>
    <row r="293" spans="2:25">
      <c r="B293" s="9">
        <v>0</v>
      </c>
      <c r="C293" s="3">
        <v>1</v>
      </c>
      <c r="D293" s="9">
        <v>0</v>
      </c>
      <c r="E293" s="3">
        <v>1</v>
      </c>
      <c r="F293" s="14">
        <v>0</v>
      </c>
      <c r="G293" s="13">
        <v>0</v>
      </c>
      <c r="H293" s="13">
        <v>1</v>
      </c>
      <c r="I293" s="13">
        <v>1</v>
      </c>
      <c r="J293" s="13">
        <v>1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9">
        <v>1</v>
      </c>
      <c r="V293" s="9">
        <v>1</v>
      </c>
      <c r="W293" s="15">
        <f t="shared" si="13"/>
        <v>5.2302702368626592</v>
      </c>
      <c r="X293" s="16">
        <f t="shared" si="14"/>
        <v>0.99467641347621916</v>
      </c>
      <c r="Y293" s="16">
        <f t="shared" si="12"/>
        <v>2.8340573476181002E-5</v>
      </c>
    </row>
    <row r="294" spans="2:25">
      <c r="B294" s="9">
        <v>0</v>
      </c>
      <c r="C294" s="3">
        <v>0</v>
      </c>
      <c r="D294" s="9">
        <v>1</v>
      </c>
      <c r="E294" s="3">
        <v>0</v>
      </c>
      <c r="F294" s="14">
        <v>1</v>
      </c>
      <c r="G294" s="13">
        <v>0</v>
      </c>
      <c r="H294" s="13">
        <v>0</v>
      </c>
      <c r="I294" s="13">
        <v>0</v>
      </c>
      <c r="J294" s="13">
        <v>0</v>
      </c>
      <c r="K294" s="13">
        <v>1</v>
      </c>
      <c r="L294" s="13">
        <v>0</v>
      </c>
      <c r="M294" s="13">
        <v>1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9">
        <v>1</v>
      </c>
      <c r="V294" s="9">
        <v>1</v>
      </c>
      <c r="W294" s="15">
        <f t="shared" si="13"/>
        <v>7.1403108986254216</v>
      </c>
      <c r="X294" s="16">
        <f t="shared" si="14"/>
        <v>0.99920812189864638</v>
      </c>
      <c r="Y294" s="16">
        <f t="shared" si="12"/>
        <v>6.2707092740340737E-7</v>
      </c>
    </row>
    <row r="295" spans="2:25">
      <c r="B295" s="9">
        <v>0</v>
      </c>
      <c r="C295" s="3">
        <v>1</v>
      </c>
      <c r="D295" s="9">
        <v>1</v>
      </c>
      <c r="E295" s="3">
        <v>0</v>
      </c>
      <c r="F295" s="14">
        <v>0</v>
      </c>
      <c r="G295" s="13">
        <v>0</v>
      </c>
      <c r="H295" s="13">
        <v>0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1</v>
      </c>
      <c r="Q295" s="13">
        <v>1</v>
      </c>
      <c r="R295" s="13">
        <v>0</v>
      </c>
      <c r="S295" s="13">
        <v>0</v>
      </c>
      <c r="T295" s="13">
        <v>1</v>
      </c>
      <c r="U295" s="9">
        <v>1</v>
      </c>
      <c r="V295" s="9">
        <v>1</v>
      </c>
      <c r="W295" s="15">
        <f t="shared" si="13"/>
        <v>1.9987615762929454</v>
      </c>
      <c r="X295" s="16">
        <f t="shared" si="14"/>
        <v>0.88066699010135796</v>
      </c>
      <c r="Y295" s="16">
        <f t="shared" si="12"/>
        <v>1.4240367251469399E-2</v>
      </c>
    </row>
    <row r="296" spans="2:25">
      <c r="B296" s="9">
        <v>0</v>
      </c>
      <c r="C296" s="3">
        <v>1</v>
      </c>
      <c r="D296" s="9">
        <v>1</v>
      </c>
      <c r="E296" s="3">
        <v>0</v>
      </c>
      <c r="F296" s="14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1</v>
      </c>
      <c r="N296" s="13">
        <v>0</v>
      </c>
      <c r="O296" s="13">
        <v>0</v>
      </c>
      <c r="P296" s="13">
        <v>1</v>
      </c>
      <c r="Q296" s="13">
        <v>1</v>
      </c>
      <c r="R296" s="13">
        <v>0</v>
      </c>
      <c r="S296" s="13">
        <v>0</v>
      </c>
      <c r="T296" s="13">
        <v>0</v>
      </c>
      <c r="U296" s="9">
        <v>1</v>
      </c>
      <c r="V296" s="9">
        <v>1</v>
      </c>
      <c r="W296" s="15">
        <f t="shared" si="13"/>
        <v>1.6830815270523964</v>
      </c>
      <c r="X296" s="16">
        <f t="shared" si="14"/>
        <v>0.84331214505187735</v>
      </c>
      <c r="Y296" s="16">
        <f t="shared" si="12"/>
        <v>2.4551083888243924E-2</v>
      </c>
    </row>
    <row r="297" spans="2:25">
      <c r="B297" s="9">
        <v>1</v>
      </c>
      <c r="C297" s="3">
        <v>0</v>
      </c>
      <c r="D297" s="9">
        <v>1</v>
      </c>
      <c r="E297" s="3">
        <v>0</v>
      </c>
      <c r="F297" s="14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9">
        <v>1</v>
      </c>
      <c r="V297" s="9">
        <v>1</v>
      </c>
      <c r="W297" s="15">
        <f t="shared" si="13"/>
        <v>-1.0351885416631275</v>
      </c>
      <c r="X297" s="16">
        <f t="shared" si="14"/>
        <v>0.2620794343832234</v>
      </c>
      <c r="Y297" s="16">
        <f t="shared" si="12"/>
        <v>0.54452676116018361</v>
      </c>
    </row>
    <row r="298" spans="2:25">
      <c r="B298" s="9">
        <v>1</v>
      </c>
      <c r="C298" s="3">
        <v>0</v>
      </c>
      <c r="D298" s="9">
        <v>1</v>
      </c>
      <c r="E298" s="3">
        <v>0</v>
      </c>
      <c r="F298" s="14">
        <v>1</v>
      </c>
      <c r="G298" s="13">
        <v>0</v>
      </c>
      <c r="H298" s="13">
        <v>0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1</v>
      </c>
      <c r="R298" s="13">
        <v>0</v>
      </c>
      <c r="S298" s="13">
        <v>0</v>
      </c>
      <c r="T298" s="13">
        <v>0</v>
      </c>
      <c r="U298" s="9">
        <v>1</v>
      </c>
      <c r="V298" s="9">
        <v>1</v>
      </c>
      <c r="W298" s="15">
        <f t="shared" si="13"/>
        <v>4.2046370527821093</v>
      </c>
      <c r="X298" s="16">
        <f t="shared" si="14"/>
        <v>0.98529331248633456</v>
      </c>
      <c r="Y298" s="16">
        <f t="shared" si="12"/>
        <v>2.1628665762460296E-4</v>
      </c>
    </row>
    <row r="299" spans="2:25">
      <c r="B299" s="9">
        <v>1</v>
      </c>
      <c r="C299" s="3">
        <v>0</v>
      </c>
      <c r="D299" s="9">
        <v>0</v>
      </c>
      <c r="E299" s="3">
        <v>1</v>
      </c>
      <c r="F299" s="14">
        <v>1</v>
      </c>
      <c r="G299" s="13">
        <v>0</v>
      </c>
      <c r="H299" s="13">
        <v>0</v>
      </c>
      <c r="I299" s="13">
        <v>0</v>
      </c>
      <c r="J299" s="13">
        <v>1</v>
      </c>
      <c r="K299" s="13">
        <v>0</v>
      </c>
      <c r="L299" s="13">
        <v>0</v>
      </c>
      <c r="M299" s="13">
        <v>0</v>
      </c>
      <c r="N299" s="13">
        <v>0</v>
      </c>
      <c r="O299" s="13">
        <v>1</v>
      </c>
      <c r="P299" s="13">
        <v>0</v>
      </c>
      <c r="Q299" s="13">
        <v>0</v>
      </c>
      <c r="R299" s="13">
        <v>1</v>
      </c>
      <c r="S299" s="13">
        <v>0</v>
      </c>
      <c r="T299" s="13">
        <v>1</v>
      </c>
      <c r="U299" s="9">
        <v>1</v>
      </c>
      <c r="V299" s="9">
        <v>1</v>
      </c>
      <c r="W299" s="15">
        <f t="shared" si="13"/>
        <v>10.598739818591824</v>
      </c>
      <c r="X299" s="16">
        <f t="shared" si="14"/>
        <v>0.99997505319414259</v>
      </c>
      <c r="Y299" s="16">
        <f t="shared" si="12"/>
        <v>6.2234312248713108E-10</v>
      </c>
    </row>
    <row r="300" spans="2:25">
      <c r="B300" s="9">
        <v>0</v>
      </c>
      <c r="C300" s="3">
        <v>1</v>
      </c>
      <c r="D300" s="9">
        <v>1</v>
      </c>
      <c r="E300" s="3">
        <v>0</v>
      </c>
      <c r="F300" s="14">
        <v>0</v>
      </c>
      <c r="G300" s="13">
        <v>1</v>
      </c>
      <c r="H300" s="13">
        <v>0</v>
      </c>
      <c r="I300" s="13">
        <v>1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1</v>
      </c>
      <c r="P300" s="13">
        <v>0</v>
      </c>
      <c r="Q300" s="13">
        <v>0</v>
      </c>
      <c r="R300" s="13">
        <v>1</v>
      </c>
      <c r="S300" s="13">
        <v>0</v>
      </c>
      <c r="T300" s="13">
        <v>0</v>
      </c>
      <c r="U300" s="9">
        <v>1</v>
      </c>
      <c r="V300" s="9">
        <v>1</v>
      </c>
      <c r="W300" s="15">
        <f t="shared" si="13"/>
        <v>3.8370114124589798</v>
      </c>
      <c r="X300" s="16">
        <f t="shared" si="14"/>
        <v>0.97889700403507929</v>
      </c>
      <c r="Y300" s="16">
        <f t="shared" si="12"/>
        <v>4.4533643869545985E-4</v>
      </c>
    </row>
    <row r="301" spans="2:25">
      <c r="B301" s="9">
        <v>0</v>
      </c>
      <c r="C301" s="3">
        <v>1</v>
      </c>
      <c r="D301" s="9">
        <v>0</v>
      </c>
      <c r="E301" s="3">
        <v>0</v>
      </c>
      <c r="F301" s="14">
        <v>0</v>
      </c>
      <c r="G301" s="13">
        <v>0</v>
      </c>
      <c r="H301" s="13">
        <v>0</v>
      </c>
      <c r="I301" s="13">
        <v>1</v>
      </c>
      <c r="J301" s="13">
        <v>1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9">
        <v>1</v>
      </c>
      <c r="V301" s="9">
        <v>1</v>
      </c>
      <c r="W301" s="15">
        <f t="shared" si="13"/>
        <v>7.338491924992109</v>
      </c>
      <c r="X301" s="16">
        <f t="shared" si="14"/>
        <v>0.99935039218836585</v>
      </c>
      <c r="Y301" s="16">
        <f t="shared" si="12"/>
        <v>4.2199030893610316E-7</v>
      </c>
    </row>
    <row r="302" spans="2:25">
      <c r="B302" s="9">
        <v>0</v>
      </c>
      <c r="C302" s="3">
        <v>1</v>
      </c>
      <c r="D302" s="9">
        <v>0</v>
      </c>
      <c r="E302" s="3">
        <v>1</v>
      </c>
      <c r="F302" s="14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9">
        <v>1</v>
      </c>
      <c r="V302" s="9">
        <v>1</v>
      </c>
      <c r="W302" s="15">
        <f t="shared" si="13"/>
        <v>-0.34833888828174719</v>
      </c>
      <c r="X302" s="16">
        <f t="shared" si="14"/>
        <v>0.41378529422053201</v>
      </c>
      <c r="Y302" s="16">
        <f t="shared" si="12"/>
        <v>0.34364768127210821</v>
      </c>
    </row>
    <row r="303" spans="2:25">
      <c r="B303" s="9">
        <v>0</v>
      </c>
      <c r="C303" s="3">
        <v>1</v>
      </c>
      <c r="D303" s="9">
        <v>0</v>
      </c>
      <c r="E303" s="3">
        <v>0</v>
      </c>
      <c r="F303" s="14">
        <v>0</v>
      </c>
      <c r="G303" s="13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1</v>
      </c>
      <c r="R303" s="13">
        <v>0</v>
      </c>
      <c r="S303" s="13">
        <v>0</v>
      </c>
      <c r="T303" s="13">
        <v>0</v>
      </c>
      <c r="U303" s="9">
        <v>1</v>
      </c>
      <c r="V303" s="9">
        <v>1</v>
      </c>
      <c r="W303" s="15">
        <f t="shared" si="13"/>
        <v>1.4624053135878241</v>
      </c>
      <c r="X303" s="16">
        <f t="shared" si="14"/>
        <v>0.81190028558725569</v>
      </c>
      <c r="Y303" s="16">
        <f t="shared" si="12"/>
        <v>3.538150256215597E-2</v>
      </c>
    </row>
    <row r="304" spans="2:25">
      <c r="B304" s="9">
        <v>0</v>
      </c>
      <c r="C304" s="3">
        <v>1</v>
      </c>
      <c r="D304" s="9">
        <v>1</v>
      </c>
      <c r="E304" s="3">
        <v>0</v>
      </c>
      <c r="F304" s="14">
        <v>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1</v>
      </c>
      <c r="R304" s="13">
        <v>0</v>
      </c>
      <c r="S304" s="13">
        <v>0</v>
      </c>
      <c r="T304" s="13">
        <v>0</v>
      </c>
      <c r="U304" s="9">
        <v>1</v>
      </c>
      <c r="V304" s="9">
        <v>1</v>
      </c>
      <c r="W304" s="15">
        <f t="shared" si="13"/>
        <v>1.2838244858979486</v>
      </c>
      <c r="X304" s="16">
        <f t="shared" si="14"/>
        <v>0.78310008526245589</v>
      </c>
      <c r="Y304" s="16">
        <f t="shared" si="12"/>
        <v>4.7045573013153902E-2</v>
      </c>
    </row>
    <row r="305" spans="2:25">
      <c r="B305" s="9">
        <v>1</v>
      </c>
      <c r="C305" s="3">
        <v>0</v>
      </c>
      <c r="D305" s="9">
        <v>1</v>
      </c>
      <c r="E305" s="3">
        <v>0</v>
      </c>
      <c r="F305" s="14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1</v>
      </c>
      <c r="R305" s="13">
        <v>0</v>
      </c>
      <c r="S305" s="13">
        <v>1</v>
      </c>
      <c r="T305" s="13">
        <v>1</v>
      </c>
      <c r="U305" s="9">
        <v>1</v>
      </c>
      <c r="V305" s="9">
        <v>1</v>
      </c>
      <c r="W305" s="15">
        <f t="shared" si="13"/>
        <v>1.7026379521099098</v>
      </c>
      <c r="X305" s="16">
        <f t="shared" si="14"/>
        <v>0.84587895266674473</v>
      </c>
      <c r="Y305" s="16">
        <f t="shared" si="12"/>
        <v>2.3753297231099511E-2</v>
      </c>
    </row>
    <row r="306" spans="2:25">
      <c r="B306" s="9">
        <v>0</v>
      </c>
      <c r="C306" s="3">
        <v>1</v>
      </c>
      <c r="D306" s="9">
        <v>1</v>
      </c>
      <c r="E306" s="3">
        <v>0</v>
      </c>
      <c r="F306" s="14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1</v>
      </c>
      <c r="S306" s="13">
        <v>0</v>
      </c>
      <c r="T306" s="13">
        <v>0</v>
      </c>
      <c r="U306" s="9">
        <v>1</v>
      </c>
      <c r="V306" s="9">
        <v>1</v>
      </c>
      <c r="W306" s="15">
        <f t="shared" si="13"/>
        <v>0.65530581504756202</v>
      </c>
      <c r="X306" s="16">
        <f t="shared" si="14"/>
        <v>0.65820511793634984</v>
      </c>
      <c r="Y306" s="16">
        <f t="shared" si="12"/>
        <v>0.11682374140490452</v>
      </c>
    </row>
    <row r="307" spans="2:25">
      <c r="B307" s="9">
        <v>1</v>
      </c>
      <c r="C307" s="3">
        <v>0</v>
      </c>
      <c r="D307" s="9">
        <v>1</v>
      </c>
      <c r="E307" s="3">
        <v>0</v>
      </c>
      <c r="F307" s="14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9">
        <v>1</v>
      </c>
      <c r="V307" s="9">
        <v>1</v>
      </c>
      <c r="W307" s="15">
        <f t="shared" si="13"/>
        <v>-1.0351885416631275</v>
      </c>
      <c r="X307" s="16">
        <f t="shared" si="14"/>
        <v>0.2620794343832234</v>
      </c>
      <c r="Y307" s="16">
        <f t="shared" si="12"/>
        <v>0.54452676116018361</v>
      </c>
    </row>
    <row r="308" spans="2:25">
      <c r="B308" s="9">
        <v>0</v>
      </c>
      <c r="C308" s="3">
        <v>1</v>
      </c>
      <c r="D308" s="9">
        <v>1</v>
      </c>
      <c r="E308" s="3">
        <v>0</v>
      </c>
      <c r="F308" s="14">
        <v>1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9">
        <v>1</v>
      </c>
      <c r="V308" s="9">
        <v>1</v>
      </c>
      <c r="W308" s="15">
        <f t="shared" si="13"/>
        <v>2.5717390378702358</v>
      </c>
      <c r="X308" s="16">
        <f t="shared" si="14"/>
        <v>0.92902045618305185</v>
      </c>
      <c r="Y308" s="16">
        <f t="shared" si="12"/>
        <v>5.038095640462063E-3</v>
      </c>
    </row>
    <row r="309" spans="2:25">
      <c r="B309" s="9">
        <v>1</v>
      </c>
      <c r="C309" s="3">
        <v>0</v>
      </c>
      <c r="D309" s="9">
        <v>0</v>
      </c>
      <c r="E309" s="3">
        <v>1</v>
      </c>
      <c r="F309" s="14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1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9">
        <v>1</v>
      </c>
      <c r="V309" s="9">
        <v>1</v>
      </c>
      <c r="W309" s="15">
        <f t="shared" si="13"/>
        <v>0.80778457617768773</v>
      </c>
      <c r="X309" s="16">
        <f t="shared" si="14"/>
        <v>0.69163721009724466</v>
      </c>
      <c r="Y309" s="16">
        <f t="shared" si="12"/>
        <v>9.5087610196610828E-2</v>
      </c>
    </row>
    <row r="310" spans="2:25">
      <c r="B310" s="9">
        <v>1</v>
      </c>
      <c r="C310" s="3">
        <v>0</v>
      </c>
      <c r="D310" s="9">
        <v>0</v>
      </c>
      <c r="E310" s="3">
        <v>1</v>
      </c>
      <c r="F310" s="14">
        <v>0</v>
      </c>
      <c r="G310" s="13">
        <v>0</v>
      </c>
      <c r="H310" s="13">
        <v>0</v>
      </c>
      <c r="I310" s="13">
        <v>0</v>
      </c>
      <c r="J310" s="13">
        <v>1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1</v>
      </c>
      <c r="S310" s="13">
        <v>0</v>
      </c>
      <c r="T310" s="13">
        <v>1</v>
      </c>
      <c r="U310" s="9">
        <v>1</v>
      </c>
      <c r="V310" s="9">
        <v>1</v>
      </c>
      <c r="W310" s="15">
        <f t="shared" si="13"/>
        <v>5.835688774599026</v>
      </c>
      <c r="X310" s="16">
        <f t="shared" si="14"/>
        <v>0.99708709940425866</v>
      </c>
      <c r="Y310" s="16">
        <f t="shared" si="12"/>
        <v>8.4849898806702612E-6</v>
      </c>
    </row>
    <row r="311" spans="2:25">
      <c r="B311" s="9">
        <v>0</v>
      </c>
      <c r="C311" s="3">
        <v>0</v>
      </c>
      <c r="D311" s="9">
        <v>0</v>
      </c>
      <c r="E311" s="3">
        <v>1</v>
      </c>
      <c r="F311" s="14">
        <v>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1</v>
      </c>
      <c r="S311" s="13">
        <v>0</v>
      </c>
      <c r="T311" s="13">
        <v>0</v>
      </c>
      <c r="U311" s="9">
        <v>1</v>
      </c>
      <c r="V311" s="9">
        <v>1</v>
      </c>
      <c r="W311" s="15">
        <f t="shared" si="13"/>
        <v>1.2235715417250583</v>
      </c>
      <c r="X311" s="16">
        <f t="shared" si="14"/>
        <v>0.77269146362616348</v>
      </c>
      <c r="Y311" s="16">
        <f t="shared" si="12"/>
        <v>5.1669170708415764E-2</v>
      </c>
    </row>
    <row r="312" spans="2:25">
      <c r="B312" s="9">
        <v>0</v>
      </c>
      <c r="C312" s="3">
        <v>1</v>
      </c>
      <c r="D312" s="9">
        <v>0</v>
      </c>
      <c r="E312" s="3">
        <v>1</v>
      </c>
      <c r="F312" s="14">
        <v>0</v>
      </c>
      <c r="G312" s="13">
        <v>0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1</v>
      </c>
      <c r="U312" s="9">
        <v>1</v>
      </c>
      <c r="V312" s="9">
        <v>1</v>
      </c>
      <c r="W312" s="15">
        <f t="shared" si="13"/>
        <v>1.9792672978967802</v>
      </c>
      <c r="X312" s="16">
        <f t="shared" si="14"/>
        <v>0.87860303396697403</v>
      </c>
      <c r="Y312" s="16">
        <f t="shared" si="12"/>
        <v>1.473722336202366E-2</v>
      </c>
    </row>
    <row r="313" spans="2:25">
      <c r="B313" s="9">
        <v>1</v>
      </c>
      <c r="C313" s="3">
        <v>0</v>
      </c>
      <c r="D313" s="9">
        <v>1</v>
      </c>
      <c r="E313" s="3">
        <v>0</v>
      </c>
      <c r="F313" s="14">
        <v>0</v>
      </c>
      <c r="G313" s="13">
        <v>1</v>
      </c>
      <c r="H313" s="13">
        <v>0</v>
      </c>
      <c r="I313" s="13">
        <v>1</v>
      </c>
      <c r="J313" s="13">
        <v>1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9">
        <v>1</v>
      </c>
      <c r="V313" s="9">
        <v>1</v>
      </c>
      <c r="W313" s="15">
        <f t="shared" si="13"/>
        <v>3.4993782176050137</v>
      </c>
      <c r="X313" s="16">
        <f t="shared" si="14"/>
        <v>0.97067007248065018</v>
      </c>
      <c r="Y313" s="16">
        <f t="shared" si="12"/>
        <v>8.6024464829031382E-4</v>
      </c>
    </row>
    <row r="314" spans="2:25">
      <c r="B314" s="9">
        <v>0</v>
      </c>
      <c r="C314" s="3">
        <v>1</v>
      </c>
      <c r="D314" s="9">
        <v>1</v>
      </c>
      <c r="E314" s="3">
        <v>0</v>
      </c>
      <c r="F314" s="14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1</v>
      </c>
      <c r="S314" s="13">
        <v>0</v>
      </c>
      <c r="T314" s="13">
        <v>0</v>
      </c>
      <c r="U314" s="9">
        <v>1</v>
      </c>
      <c r="V314" s="9">
        <v>1</v>
      </c>
      <c r="W314" s="15">
        <f t="shared" si="13"/>
        <v>0.65530581504756202</v>
      </c>
      <c r="X314" s="16">
        <f t="shared" si="14"/>
        <v>0.65820511793634984</v>
      </c>
      <c r="Y314" s="16">
        <f t="shared" si="12"/>
        <v>0.11682374140490452</v>
      </c>
    </row>
    <row r="315" spans="2:25">
      <c r="B315" s="9">
        <v>0</v>
      </c>
      <c r="C315" s="3">
        <v>0</v>
      </c>
      <c r="D315" s="9">
        <v>0</v>
      </c>
      <c r="E315" s="3">
        <v>1</v>
      </c>
      <c r="F315" s="14">
        <v>0</v>
      </c>
      <c r="G315" s="13">
        <v>0</v>
      </c>
      <c r="H315" s="13">
        <v>0</v>
      </c>
      <c r="I315" s="13">
        <v>1</v>
      </c>
      <c r="J315" s="13">
        <v>1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1</v>
      </c>
      <c r="S315" s="13">
        <v>0</v>
      </c>
      <c r="T315" s="13">
        <v>0</v>
      </c>
      <c r="U315" s="9">
        <v>1</v>
      </c>
      <c r="V315" s="9">
        <v>1</v>
      </c>
      <c r="W315" s="15">
        <f t="shared" si="13"/>
        <v>9.0756136743658171</v>
      </c>
      <c r="X315" s="16">
        <f t="shared" si="14"/>
        <v>0.99988559068874283</v>
      </c>
      <c r="Y315" s="16">
        <f t="shared" si="12"/>
        <v>1.3089490502339707E-8</v>
      </c>
    </row>
    <row r="316" spans="2:25">
      <c r="B316" s="9">
        <v>0</v>
      </c>
      <c r="C316" s="3">
        <v>0</v>
      </c>
      <c r="D316" s="9">
        <v>1</v>
      </c>
      <c r="E316" s="3">
        <v>0</v>
      </c>
      <c r="F316" s="14">
        <v>1</v>
      </c>
      <c r="G316" s="13">
        <v>0</v>
      </c>
      <c r="H316" s="13">
        <v>1</v>
      </c>
      <c r="I316" s="13">
        <v>1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1</v>
      </c>
      <c r="S316" s="13">
        <v>0</v>
      </c>
      <c r="T316" s="13">
        <v>0</v>
      </c>
      <c r="U316" s="9">
        <v>1</v>
      </c>
      <c r="V316" s="9">
        <v>1</v>
      </c>
      <c r="W316" s="15">
        <f t="shared" si="13"/>
        <v>6.8702164603806892</v>
      </c>
      <c r="X316" s="16">
        <f t="shared" si="14"/>
        <v>0.99896282454999441</v>
      </c>
      <c r="Y316" s="16">
        <f t="shared" si="12"/>
        <v>1.0757329140942973E-6</v>
      </c>
    </row>
    <row r="317" spans="2:25">
      <c r="B317" s="9">
        <v>1</v>
      </c>
      <c r="C317" s="3">
        <v>0</v>
      </c>
      <c r="D317" s="9">
        <v>0</v>
      </c>
      <c r="E317" s="3">
        <v>1</v>
      </c>
      <c r="F317" s="14">
        <v>1</v>
      </c>
      <c r="G317" s="13">
        <v>0</v>
      </c>
      <c r="H317" s="13">
        <v>0</v>
      </c>
      <c r="I317" s="13">
        <v>1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1</v>
      </c>
      <c r="R317" s="13">
        <v>0</v>
      </c>
      <c r="S317" s="13">
        <v>0</v>
      </c>
      <c r="T317" s="13">
        <v>1</v>
      </c>
      <c r="U317" s="9">
        <v>1</v>
      </c>
      <c r="V317" s="9">
        <v>1</v>
      </c>
      <c r="W317" s="15">
        <f t="shared" si="13"/>
        <v>11.876035386017415</v>
      </c>
      <c r="X317" s="16">
        <f t="shared" si="14"/>
        <v>0.99999304494859198</v>
      </c>
      <c r="Y317" s="16">
        <f t="shared" si="12"/>
        <v>4.8372740088196306E-11</v>
      </c>
    </row>
    <row r="318" spans="2:25">
      <c r="B318" s="9">
        <v>0</v>
      </c>
      <c r="C318" s="3">
        <v>1</v>
      </c>
      <c r="D318" s="9">
        <v>0</v>
      </c>
      <c r="E318" s="3">
        <v>1</v>
      </c>
      <c r="F318" s="14">
        <v>1</v>
      </c>
      <c r="G318" s="13">
        <v>0</v>
      </c>
      <c r="H318" s="13">
        <v>0</v>
      </c>
      <c r="I318" s="13">
        <v>0</v>
      </c>
      <c r="J318" s="13">
        <v>1</v>
      </c>
      <c r="K318" s="13">
        <v>0</v>
      </c>
      <c r="L318" s="13">
        <v>0</v>
      </c>
      <c r="M318" s="13">
        <v>0</v>
      </c>
      <c r="N318" s="13">
        <v>0</v>
      </c>
      <c r="O318" s="13">
        <v>1</v>
      </c>
      <c r="P318" s="13">
        <v>0</v>
      </c>
      <c r="Q318" s="13">
        <v>0</v>
      </c>
      <c r="R318" s="13">
        <v>0</v>
      </c>
      <c r="S318" s="13">
        <v>1</v>
      </c>
      <c r="T318" s="13">
        <v>0</v>
      </c>
      <c r="U318" s="9">
        <v>1</v>
      </c>
      <c r="V318" s="9">
        <v>1</v>
      </c>
      <c r="W318" s="15">
        <f t="shared" si="13"/>
        <v>5.7010190747098459</v>
      </c>
      <c r="X318" s="16">
        <f t="shared" si="14"/>
        <v>0.99666857806354636</v>
      </c>
      <c r="Y318" s="16">
        <f t="shared" si="12"/>
        <v>1.1098372118684507E-5</v>
      </c>
    </row>
    <row r="319" spans="2:25">
      <c r="B319" s="9">
        <v>0</v>
      </c>
      <c r="C319" s="3">
        <v>1</v>
      </c>
      <c r="D319" s="9">
        <v>1</v>
      </c>
      <c r="E319" s="3">
        <v>0</v>
      </c>
      <c r="F319" s="14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1</v>
      </c>
      <c r="S319" s="13">
        <v>0</v>
      </c>
      <c r="T319" s="13">
        <v>0</v>
      </c>
      <c r="U319" s="9">
        <v>1</v>
      </c>
      <c r="V319" s="9">
        <v>1</v>
      </c>
      <c r="W319" s="15">
        <f t="shared" si="13"/>
        <v>0.65530581504756202</v>
      </c>
      <c r="X319" s="16">
        <f t="shared" si="14"/>
        <v>0.65820511793634984</v>
      </c>
      <c r="Y319" s="16">
        <f t="shared" si="12"/>
        <v>0.11682374140490452</v>
      </c>
    </row>
    <row r="320" spans="2:25">
      <c r="B320" s="9">
        <v>1</v>
      </c>
      <c r="C320" s="3">
        <v>0</v>
      </c>
      <c r="D320" s="9">
        <v>0</v>
      </c>
      <c r="E320" s="3">
        <v>1</v>
      </c>
      <c r="F320" s="14">
        <v>1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9">
        <v>1</v>
      </c>
      <c r="V320" s="9">
        <v>1</v>
      </c>
      <c r="W320" s="15">
        <f t="shared" si="13"/>
        <v>2.5724736786024134</v>
      </c>
      <c r="X320" s="16">
        <f t="shared" si="14"/>
        <v>0.92906888419130185</v>
      </c>
      <c r="Y320" s="16">
        <f t="shared" si="12"/>
        <v>5.031223189866949E-3</v>
      </c>
    </row>
    <row r="321" spans="2:25">
      <c r="B321" s="9">
        <v>0</v>
      </c>
      <c r="C321" s="3">
        <v>1</v>
      </c>
      <c r="D321" s="9">
        <v>1</v>
      </c>
      <c r="E321" s="3">
        <v>0</v>
      </c>
      <c r="F321" s="14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1</v>
      </c>
      <c r="R321" s="13">
        <v>0</v>
      </c>
      <c r="S321" s="13">
        <v>0</v>
      </c>
      <c r="T321" s="13">
        <v>1</v>
      </c>
      <c r="U321" s="9">
        <v>1</v>
      </c>
      <c r="V321" s="9">
        <v>1</v>
      </c>
      <c r="W321" s="15">
        <f t="shared" si="13"/>
        <v>3.6114306720764762</v>
      </c>
      <c r="X321" s="16">
        <f t="shared" si="14"/>
        <v>0.97369734590833701</v>
      </c>
      <c r="Y321" s="16">
        <f t="shared" si="12"/>
        <v>6.9182961226567591E-4</v>
      </c>
    </row>
    <row r="322" spans="2:25">
      <c r="B322" s="9">
        <v>1</v>
      </c>
      <c r="C322" s="3">
        <v>0</v>
      </c>
      <c r="D322" s="9">
        <v>1</v>
      </c>
      <c r="E322" s="3">
        <v>0</v>
      </c>
      <c r="F322" s="14">
        <v>0</v>
      </c>
      <c r="G322" s="13">
        <v>0</v>
      </c>
      <c r="H322" s="13">
        <v>0</v>
      </c>
      <c r="I322" s="13">
        <v>1</v>
      </c>
      <c r="J322" s="13">
        <v>0</v>
      </c>
      <c r="K322" s="13">
        <v>0</v>
      </c>
      <c r="L322" s="13">
        <v>0</v>
      </c>
      <c r="M322" s="13">
        <v>1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1</v>
      </c>
      <c r="U322" s="9">
        <v>1</v>
      </c>
      <c r="V322" s="9">
        <v>1</v>
      </c>
      <c r="W322" s="15">
        <f t="shared" si="13"/>
        <v>8.3043437814533778</v>
      </c>
      <c r="X322" s="16">
        <f t="shared" si="14"/>
        <v>0.9997526215457474</v>
      </c>
      <c r="Y322" s="16">
        <f t="shared" si="12"/>
        <v>6.1196099628405858E-8</v>
      </c>
    </row>
    <row r="323" spans="2:25">
      <c r="B323" s="9">
        <v>1</v>
      </c>
      <c r="C323" s="3">
        <v>0</v>
      </c>
      <c r="D323" s="9">
        <v>1</v>
      </c>
      <c r="E323" s="3">
        <v>0</v>
      </c>
      <c r="F323" s="14">
        <v>0</v>
      </c>
      <c r="G323" s="13">
        <v>0</v>
      </c>
      <c r="H323" s="13">
        <v>0</v>
      </c>
      <c r="I323" s="13">
        <v>1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1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9">
        <v>1</v>
      </c>
      <c r="V323" s="9">
        <v>1</v>
      </c>
      <c r="W323" s="15">
        <f t="shared" si="13"/>
        <v>5.4639924291209088</v>
      </c>
      <c r="X323" s="16">
        <f t="shared" si="14"/>
        <v>0.99578126554270019</v>
      </c>
      <c r="Y323" s="16">
        <f t="shared" si="12"/>
        <v>1.7797720421208731E-5</v>
      </c>
    </row>
    <row r="324" spans="2:25">
      <c r="B324" s="9">
        <v>0</v>
      </c>
      <c r="C324" s="3">
        <v>1</v>
      </c>
      <c r="D324" s="9">
        <v>1</v>
      </c>
      <c r="E324" s="3">
        <v>0</v>
      </c>
      <c r="F324" s="14">
        <v>0</v>
      </c>
      <c r="G324" s="13">
        <v>1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9">
        <v>1</v>
      </c>
      <c r="V324" s="9">
        <v>1</v>
      </c>
      <c r="W324" s="15">
        <f t="shared" si="13"/>
        <v>-4.0096064087111438</v>
      </c>
      <c r="X324" s="16">
        <f t="shared" si="14"/>
        <v>1.7817318126463564E-2</v>
      </c>
      <c r="Y324" s="16">
        <f t="shared" si="12"/>
        <v>0.96468282057229238</v>
      </c>
    </row>
    <row r="325" spans="2:25">
      <c r="B325" s="9">
        <v>1</v>
      </c>
      <c r="C325" s="3">
        <v>0</v>
      </c>
      <c r="D325" s="9">
        <v>0</v>
      </c>
      <c r="E325" s="3">
        <v>1</v>
      </c>
      <c r="F325" s="14">
        <v>1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9">
        <v>1</v>
      </c>
      <c r="V325" s="9">
        <v>1</v>
      </c>
      <c r="W325" s="15">
        <f t="shared" si="13"/>
        <v>2.5724736786024134</v>
      </c>
      <c r="X325" s="16">
        <f t="shared" si="14"/>
        <v>0.92906888419130185</v>
      </c>
      <c r="Y325" s="16">
        <f t="shared" ref="Y325:Y388" si="15">(V325-X325)^2</f>
        <v>5.031223189866949E-3</v>
      </c>
    </row>
    <row r="326" spans="2:25">
      <c r="B326" s="9">
        <v>0</v>
      </c>
      <c r="C326" s="3">
        <v>0</v>
      </c>
      <c r="D326" s="9">
        <v>0</v>
      </c>
      <c r="E326" s="3">
        <v>1</v>
      </c>
      <c r="F326" s="14">
        <v>0</v>
      </c>
      <c r="G326" s="13">
        <v>1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1</v>
      </c>
      <c r="S326" s="13">
        <v>0</v>
      </c>
      <c r="T326" s="13">
        <v>0</v>
      </c>
      <c r="U326" s="9">
        <v>1</v>
      </c>
      <c r="V326" s="9">
        <v>1</v>
      </c>
      <c r="W326" s="15">
        <f t="shared" ref="W326:W389" si="16">SUMPRODUCT(B$2:U$2,B326:U326)</f>
        <v>-2.0939038316475593</v>
      </c>
      <c r="X326" s="16">
        <f t="shared" ref="X326:X389" si="17">EXP(W326)/(1+EXP(W326))</f>
        <v>0.10969074997885583</v>
      </c>
      <c r="Y326" s="16">
        <f t="shared" si="15"/>
        <v>0.79265056067321216</v>
      </c>
    </row>
    <row r="327" spans="2:25">
      <c r="B327" s="9">
        <v>0</v>
      </c>
      <c r="C327" s="3">
        <v>1</v>
      </c>
      <c r="D327" s="9">
        <v>0</v>
      </c>
      <c r="E327" s="3">
        <v>1</v>
      </c>
      <c r="F327" s="14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9">
        <v>1</v>
      </c>
      <c r="V327" s="9">
        <v>1</v>
      </c>
      <c r="W327" s="15">
        <f t="shared" si="16"/>
        <v>-0.34833888828174719</v>
      </c>
      <c r="X327" s="16">
        <f t="shared" si="17"/>
        <v>0.41378529422053201</v>
      </c>
      <c r="Y327" s="16">
        <f t="shared" si="15"/>
        <v>0.34364768127210821</v>
      </c>
    </row>
    <row r="328" spans="2:25">
      <c r="B328" s="9">
        <v>0</v>
      </c>
      <c r="C328" s="3">
        <v>1</v>
      </c>
      <c r="D328" s="9">
        <v>0</v>
      </c>
      <c r="E328" s="3">
        <v>0</v>
      </c>
      <c r="F328" s="14">
        <v>0</v>
      </c>
      <c r="G328" s="13">
        <v>0</v>
      </c>
      <c r="H328" s="13">
        <v>0</v>
      </c>
      <c r="I328" s="13">
        <v>1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1</v>
      </c>
      <c r="R328" s="13">
        <v>1</v>
      </c>
      <c r="S328" s="13">
        <v>0</v>
      </c>
      <c r="T328" s="13">
        <v>0</v>
      </c>
      <c r="U328" s="9">
        <v>1</v>
      </c>
      <c r="V328" s="9">
        <v>1</v>
      </c>
      <c r="W328" s="15">
        <f t="shared" si="16"/>
        <v>7.8098421639739124</v>
      </c>
      <c r="X328" s="16">
        <f t="shared" si="17"/>
        <v>0.99959444246331997</v>
      </c>
      <c r="Y328" s="16">
        <f t="shared" si="15"/>
        <v>1.6447691555797759E-7</v>
      </c>
    </row>
    <row r="329" spans="2:25">
      <c r="B329" s="9">
        <v>0</v>
      </c>
      <c r="C329" s="3">
        <v>1</v>
      </c>
      <c r="D329" s="9">
        <v>1</v>
      </c>
      <c r="E329" s="3">
        <v>0</v>
      </c>
      <c r="F329" s="14">
        <v>0</v>
      </c>
      <c r="G329" s="13">
        <v>0</v>
      </c>
      <c r="H329" s="13">
        <v>0</v>
      </c>
      <c r="I329" s="13">
        <v>0</v>
      </c>
      <c r="J329" s="13">
        <v>1</v>
      </c>
      <c r="K329" s="13">
        <v>0</v>
      </c>
      <c r="L329" s="13">
        <v>0</v>
      </c>
      <c r="M329" s="13">
        <v>1</v>
      </c>
      <c r="N329" s="13">
        <v>0</v>
      </c>
      <c r="O329" s="13">
        <v>1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9">
        <v>1</v>
      </c>
      <c r="V329" s="9">
        <v>1</v>
      </c>
      <c r="W329" s="15">
        <f t="shared" si="16"/>
        <v>5.6710182050242475</v>
      </c>
      <c r="X329" s="16">
        <f t="shared" si="17"/>
        <v>0.99656746644001315</v>
      </c>
      <c r="Y329" s="16">
        <f t="shared" si="15"/>
        <v>1.1782286640435998E-5</v>
      </c>
    </row>
    <row r="330" spans="2:25">
      <c r="B330" s="9">
        <v>1</v>
      </c>
      <c r="C330" s="3">
        <v>0</v>
      </c>
      <c r="D330" s="9">
        <v>0</v>
      </c>
      <c r="E330" s="3">
        <v>0</v>
      </c>
      <c r="F330" s="14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1</v>
      </c>
      <c r="U330" s="9">
        <v>1</v>
      </c>
      <c r="V330" s="9">
        <v>1</v>
      </c>
      <c r="W330" s="15">
        <f t="shared" si="16"/>
        <v>1.4709984722052756</v>
      </c>
      <c r="X330" s="16">
        <f t="shared" si="17"/>
        <v>0.81320910145206016</v>
      </c>
      <c r="Y330" s="16">
        <f t="shared" si="15"/>
        <v>3.4890839780346752E-2</v>
      </c>
    </row>
    <row r="331" spans="2:25">
      <c r="B331" s="9">
        <v>0</v>
      </c>
      <c r="C331" s="3">
        <v>1</v>
      </c>
      <c r="D331" s="9">
        <v>1</v>
      </c>
      <c r="E331" s="3">
        <v>0</v>
      </c>
      <c r="F331" s="14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1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1</v>
      </c>
      <c r="S331" s="13">
        <v>0</v>
      </c>
      <c r="T331" s="13">
        <v>0</v>
      </c>
      <c r="U331" s="9">
        <v>1</v>
      </c>
      <c r="V331" s="9">
        <v>1</v>
      </c>
      <c r="W331" s="15">
        <f t="shared" si="16"/>
        <v>2.987477959244051</v>
      </c>
      <c r="X331" s="16">
        <f t="shared" si="17"/>
        <v>0.95200520612212236</v>
      </c>
      <c r="Y331" s="16">
        <f t="shared" si="15"/>
        <v>2.3035002393799612E-3</v>
      </c>
    </row>
    <row r="332" spans="2:25">
      <c r="B332" s="9">
        <v>0</v>
      </c>
      <c r="C332" s="3">
        <v>1</v>
      </c>
      <c r="D332" s="9">
        <v>0</v>
      </c>
      <c r="E332" s="3">
        <v>1</v>
      </c>
      <c r="F332" s="14">
        <v>0</v>
      </c>
      <c r="G332" s="13">
        <v>0</v>
      </c>
      <c r="H332" s="13">
        <v>0</v>
      </c>
      <c r="I332" s="13">
        <v>0</v>
      </c>
      <c r="J332" s="13">
        <v>1</v>
      </c>
      <c r="K332" s="13">
        <v>1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1</v>
      </c>
      <c r="S332" s="13">
        <v>0</v>
      </c>
      <c r="T332" s="13">
        <v>0</v>
      </c>
      <c r="U332" s="9">
        <v>1</v>
      </c>
      <c r="V332" s="9">
        <v>1</v>
      </c>
      <c r="W332" s="15">
        <f t="shared" si="16"/>
        <v>6.1833122389415891</v>
      </c>
      <c r="X332" s="16">
        <f t="shared" si="17"/>
        <v>0.99794066815139559</v>
      </c>
      <c r="Y332" s="16">
        <f t="shared" si="15"/>
        <v>4.2408476626764426E-6</v>
      </c>
    </row>
    <row r="333" spans="2:25">
      <c r="B333" s="9">
        <v>0</v>
      </c>
      <c r="C333" s="3">
        <v>1</v>
      </c>
      <c r="D333" s="9">
        <v>1</v>
      </c>
      <c r="E333" s="3">
        <v>0</v>
      </c>
      <c r="F333" s="14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1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9">
        <v>1</v>
      </c>
      <c r="V333" s="9">
        <v>1</v>
      </c>
      <c r="W333" s="15">
        <f t="shared" si="16"/>
        <v>0.8070499354455104</v>
      </c>
      <c r="X333" s="16">
        <f t="shared" si="17"/>
        <v>0.69148050740880806</v>
      </c>
      <c r="Y333" s="16">
        <f t="shared" si="15"/>
        <v>9.5184277308726542E-2</v>
      </c>
    </row>
    <row r="334" spans="2:25">
      <c r="B334" s="9">
        <v>0</v>
      </c>
      <c r="C334" s="3">
        <v>0</v>
      </c>
      <c r="D334" s="9">
        <v>1</v>
      </c>
      <c r="E334" s="3">
        <v>0</v>
      </c>
      <c r="F334" s="14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1</v>
      </c>
      <c r="N334" s="13">
        <v>0</v>
      </c>
      <c r="O334" s="13">
        <v>0</v>
      </c>
      <c r="P334" s="13">
        <v>0</v>
      </c>
      <c r="Q334" s="13">
        <v>0</v>
      </c>
      <c r="R334" s="13">
        <v>1</v>
      </c>
      <c r="S334" s="13">
        <v>0</v>
      </c>
      <c r="T334" s="13">
        <v>0</v>
      </c>
      <c r="U334" s="9">
        <v>1</v>
      </c>
      <c r="V334" s="9">
        <v>1</v>
      </c>
      <c r="W334" s="15">
        <f t="shared" si="16"/>
        <v>2.8917055316062577</v>
      </c>
      <c r="X334" s="16">
        <f t="shared" si="17"/>
        <v>0.94743488533662579</v>
      </c>
      <c r="Y334" s="16">
        <f t="shared" si="15"/>
        <v>2.7630912795736785E-3</v>
      </c>
    </row>
    <row r="335" spans="2:25">
      <c r="B335" s="9">
        <v>1</v>
      </c>
      <c r="C335" s="3">
        <v>0</v>
      </c>
      <c r="D335" s="9">
        <v>1</v>
      </c>
      <c r="E335" s="3">
        <v>0</v>
      </c>
      <c r="F335" s="14">
        <v>0</v>
      </c>
      <c r="G335" s="13">
        <v>0</v>
      </c>
      <c r="H335" s="13">
        <v>0</v>
      </c>
      <c r="I335" s="13">
        <v>1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1</v>
      </c>
      <c r="R335" s="13">
        <v>1</v>
      </c>
      <c r="S335" s="13">
        <v>0</v>
      </c>
      <c r="T335" s="13">
        <v>0</v>
      </c>
      <c r="U335" s="9">
        <v>1</v>
      </c>
      <c r="V335" s="9">
        <v>1</v>
      </c>
      <c r="W335" s="15">
        <f t="shared" si="16"/>
        <v>7.2882038299594347</v>
      </c>
      <c r="X335" s="16">
        <f t="shared" si="17"/>
        <v>0.99931691219660546</v>
      </c>
      <c r="Y335" s="16">
        <f t="shared" si="15"/>
        <v>4.6660894714638351E-7</v>
      </c>
    </row>
    <row r="336" spans="2:25">
      <c r="B336" s="9">
        <v>0</v>
      </c>
      <c r="C336" s="3">
        <v>1</v>
      </c>
      <c r="D336" s="9">
        <v>1</v>
      </c>
      <c r="E336" s="3">
        <v>0</v>
      </c>
      <c r="F336" s="14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1</v>
      </c>
      <c r="L336" s="13">
        <v>1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9">
        <v>1</v>
      </c>
      <c r="V336" s="9">
        <v>1</v>
      </c>
      <c r="W336" s="15">
        <f t="shared" si="16"/>
        <v>3.8123962280316657</v>
      </c>
      <c r="X336" s="16">
        <f t="shared" si="17"/>
        <v>0.97838247254738642</v>
      </c>
      <c r="Y336" s="16">
        <f t="shared" si="15"/>
        <v>4.6731749316450188E-4</v>
      </c>
    </row>
    <row r="337" spans="2:25">
      <c r="B337" s="9">
        <v>0</v>
      </c>
      <c r="C337" s="3">
        <v>0</v>
      </c>
      <c r="D337" s="9">
        <v>1</v>
      </c>
      <c r="E337" s="3">
        <v>0</v>
      </c>
      <c r="F337" s="14">
        <v>0</v>
      </c>
      <c r="G337" s="13">
        <v>0</v>
      </c>
      <c r="H337" s="13">
        <v>0</v>
      </c>
      <c r="I337" s="13">
        <v>0</v>
      </c>
      <c r="J337" s="13">
        <v>1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1</v>
      </c>
      <c r="U337" s="9">
        <v>1</v>
      </c>
      <c r="V337" s="9">
        <v>1</v>
      </c>
      <c r="W337" s="15">
        <f t="shared" si="16"/>
        <v>4.7119908631014784</v>
      </c>
      <c r="X337" s="16">
        <f t="shared" si="17"/>
        <v>0.99109317631343319</v>
      </c>
      <c r="Y337" s="16">
        <f t="shared" si="15"/>
        <v>7.9331508183587608E-5</v>
      </c>
    </row>
    <row r="338" spans="2:25">
      <c r="B338" s="9">
        <v>1</v>
      </c>
      <c r="C338" s="3">
        <v>0</v>
      </c>
      <c r="D338" s="9">
        <v>1</v>
      </c>
      <c r="E338" s="3">
        <v>0</v>
      </c>
      <c r="F338" s="14">
        <v>0</v>
      </c>
      <c r="G338" s="13">
        <v>0</v>
      </c>
      <c r="H338" s="13">
        <v>0</v>
      </c>
      <c r="I338" s="13">
        <v>1</v>
      </c>
      <c r="J338" s="13">
        <v>1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9">
        <v>1</v>
      </c>
      <c r="V338" s="9">
        <v>1</v>
      </c>
      <c r="W338" s="15">
        <f t="shared" si="16"/>
        <v>6.8168535909776313</v>
      </c>
      <c r="X338" s="16">
        <f t="shared" si="17"/>
        <v>0.99890603673379852</v>
      </c>
      <c r="Y338" s="16">
        <f t="shared" si="15"/>
        <v>1.1967556277982121E-6</v>
      </c>
    </row>
    <row r="339" spans="2:25">
      <c r="B339" s="9">
        <v>0</v>
      </c>
      <c r="C339" s="3">
        <v>0</v>
      </c>
      <c r="D339" s="9">
        <v>0</v>
      </c>
      <c r="E339" s="3">
        <v>1</v>
      </c>
      <c r="F339" s="14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9">
        <v>1</v>
      </c>
      <c r="V339" s="9">
        <v>1</v>
      </c>
      <c r="W339" s="15">
        <f t="shared" si="16"/>
        <v>-0.12386530866102963</v>
      </c>
      <c r="X339" s="16">
        <f t="shared" si="17"/>
        <v>0.46907320421987347</v>
      </c>
      <c r="Y339" s="16">
        <f t="shared" si="15"/>
        <v>0.28188326247735213</v>
      </c>
    </row>
    <row r="340" spans="2:25">
      <c r="B340" s="9">
        <v>0</v>
      </c>
      <c r="C340" s="3">
        <v>0</v>
      </c>
      <c r="D340" s="9">
        <v>0</v>
      </c>
      <c r="E340" s="3">
        <v>1</v>
      </c>
      <c r="F340" s="14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1</v>
      </c>
      <c r="U340" s="9">
        <v>1</v>
      </c>
      <c r="V340" s="9">
        <v>1</v>
      </c>
      <c r="W340" s="15">
        <f t="shared" si="16"/>
        <v>2.203740877517498</v>
      </c>
      <c r="X340" s="16">
        <f t="shared" si="17"/>
        <v>0.90058494028789549</v>
      </c>
      <c r="Y340" s="16">
        <f t="shared" si="15"/>
        <v>9.8833540975613067E-3</v>
      </c>
    </row>
    <row r="341" spans="2:25">
      <c r="B341" s="9">
        <v>0</v>
      </c>
      <c r="C341" s="3">
        <v>1</v>
      </c>
      <c r="D341" s="9">
        <v>0</v>
      </c>
      <c r="E341" s="3">
        <v>1</v>
      </c>
      <c r="F341" s="14">
        <v>1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1</v>
      </c>
      <c r="S341" s="13">
        <v>0</v>
      </c>
      <c r="T341" s="13">
        <v>0</v>
      </c>
      <c r="U341" s="9">
        <v>1</v>
      </c>
      <c r="V341" s="9">
        <v>1</v>
      </c>
      <c r="W341" s="15">
        <f t="shared" si="16"/>
        <v>4.2629680353131034</v>
      </c>
      <c r="X341" s="16">
        <f t="shared" si="17"/>
        <v>0.98611505717046477</v>
      </c>
      <c r="Y341" s="16">
        <f t="shared" si="15"/>
        <v>1.9279163737946178E-4</v>
      </c>
    </row>
    <row r="342" spans="2:25">
      <c r="B342" s="9">
        <v>0</v>
      </c>
      <c r="C342" s="3">
        <v>1</v>
      </c>
      <c r="D342" s="9">
        <v>0</v>
      </c>
      <c r="E342" s="3">
        <v>1</v>
      </c>
      <c r="F342" s="14">
        <v>0</v>
      </c>
      <c r="G342" s="13">
        <v>0</v>
      </c>
      <c r="H342" s="13">
        <v>0</v>
      </c>
      <c r="I342" s="13">
        <v>0</v>
      </c>
      <c r="J342" s="13">
        <v>1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9">
        <v>1</v>
      </c>
      <c r="V342" s="9">
        <v>1</v>
      </c>
      <c r="W342" s="15">
        <f t="shared" si="16"/>
        <v>2.5037032443590115</v>
      </c>
      <c r="X342" s="16">
        <f t="shared" si="17"/>
        <v>0.92440102374380906</v>
      </c>
      <c r="Y342" s="16">
        <f t="shared" si="15"/>
        <v>5.7152052109841218E-3</v>
      </c>
    </row>
    <row r="343" spans="2:25">
      <c r="B343" s="9">
        <v>1</v>
      </c>
      <c r="C343" s="3">
        <v>0</v>
      </c>
      <c r="D343" s="9">
        <v>0</v>
      </c>
      <c r="E343" s="3">
        <v>1</v>
      </c>
      <c r="F343" s="14">
        <v>1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1</v>
      </c>
      <c r="P343" s="13">
        <v>0</v>
      </c>
      <c r="Q343" s="13">
        <v>1</v>
      </c>
      <c r="R343" s="13">
        <v>0</v>
      </c>
      <c r="S343" s="13">
        <v>0</v>
      </c>
      <c r="T343" s="13">
        <v>0</v>
      </c>
      <c r="U343" s="9">
        <v>1</v>
      </c>
      <c r="V343" s="9">
        <v>1</v>
      </c>
      <c r="W343" s="15">
        <f t="shared" si="16"/>
        <v>6.0476101706229244</v>
      </c>
      <c r="X343" s="16">
        <f t="shared" si="17"/>
        <v>0.99764206934471233</v>
      </c>
      <c r="Y343" s="16">
        <f t="shared" si="15"/>
        <v>5.55983697514532E-6</v>
      </c>
    </row>
    <row r="344" spans="2:25">
      <c r="B344" s="9">
        <v>0</v>
      </c>
      <c r="C344" s="3">
        <v>1</v>
      </c>
      <c r="D344" s="9">
        <v>1</v>
      </c>
      <c r="E344" s="3">
        <v>0</v>
      </c>
      <c r="F344" s="14">
        <v>0</v>
      </c>
      <c r="G344" s="13">
        <v>0</v>
      </c>
      <c r="H344" s="13">
        <v>0</v>
      </c>
      <c r="I344" s="13">
        <v>0</v>
      </c>
      <c r="J344" s="13">
        <v>1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1</v>
      </c>
      <c r="S344" s="13">
        <v>0</v>
      </c>
      <c r="T344" s="13">
        <v>0</v>
      </c>
      <c r="U344" s="9">
        <v>1</v>
      </c>
      <c r="V344" s="9">
        <v>1</v>
      </c>
      <c r="W344" s="15">
        <f t="shared" si="16"/>
        <v>3.5073479476883205</v>
      </c>
      <c r="X344" s="16">
        <f t="shared" si="17"/>
        <v>0.97089611904590734</v>
      </c>
      <c r="Y344" s="16">
        <f t="shared" si="15"/>
        <v>8.470358865899977E-4</v>
      </c>
    </row>
    <row r="345" spans="2:25">
      <c r="B345" s="9">
        <v>0</v>
      </c>
      <c r="C345" s="3">
        <v>1</v>
      </c>
      <c r="D345" s="9">
        <v>1</v>
      </c>
      <c r="E345" s="3">
        <v>0</v>
      </c>
      <c r="F345" s="14">
        <v>1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1</v>
      </c>
      <c r="R345" s="13">
        <v>0</v>
      </c>
      <c r="S345" s="13">
        <v>0</v>
      </c>
      <c r="T345" s="13">
        <v>0</v>
      </c>
      <c r="U345" s="9">
        <v>1</v>
      </c>
      <c r="V345" s="9">
        <v>1</v>
      </c>
      <c r="W345" s="15">
        <f t="shared" si="16"/>
        <v>4.5476945591067102</v>
      </c>
      <c r="X345" s="16">
        <f t="shared" si="17"/>
        <v>0.98951941158990786</v>
      </c>
      <c r="Y345" s="16">
        <f t="shared" si="15"/>
        <v>1.0984273342175769E-4</v>
      </c>
    </row>
    <row r="346" spans="2:25">
      <c r="B346" s="9">
        <v>0</v>
      </c>
      <c r="C346" s="3">
        <v>1</v>
      </c>
      <c r="D346" s="9">
        <v>0</v>
      </c>
      <c r="E346" s="3">
        <v>0</v>
      </c>
      <c r="F346" s="14">
        <v>0</v>
      </c>
      <c r="G346" s="13">
        <v>0</v>
      </c>
      <c r="H346" s="13">
        <v>0</v>
      </c>
      <c r="I346" s="13">
        <v>1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1</v>
      </c>
      <c r="U346" s="9">
        <v>1</v>
      </c>
      <c r="V346" s="9">
        <v>1</v>
      </c>
      <c r="W346" s="15">
        <f t="shared" si="16"/>
        <v>6.8140559785298782</v>
      </c>
      <c r="X346" s="16">
        <f t="shared" si="17"/>
        <v>0.99890297532565531</v>
      </c>
      <c r="Y346" s="16">
        <f t="shared" si="15"/>
        <v>1.2034631361210801E-6</v>
      </c>
    </row>
    <row r="347" spans="2:25">
      <c r="B347" s="9">
        <v>0</v>
      </c>
      <c r="C347" s="3">
        <v>1</v>
      </c>
      <c r="D347" s="9">
        <v>0</v>
      </c>
      <c r="E347" s="3">
        <v>0</v>
      </c>
      <c r="F347" s="14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9">
        <v>1</v>
      </c>
      <c r="V347" s="9">
        <v>1</v>
      </c>
      <c r="W347" s="15">
        <f t="shared" si="16"/>
        <v>-0.51355020764865034</v>
      </c>
      <c r="X347" s="16">
        <f t="shared" si="17"/>
        <v>0.37436164345439177</v>
      </c>
      <c r="Y347" s="16">
        <f t="shared" si="15"/>
        <v>0.39142335318108967</v>
      </c>
    </row>
    <row r="348" spans="2:25">
      <c r="B348" s="9">
        <v>1</v>
      </c>
      <c r="C348" s="3">
        <v>0</v>
      </c>
      <c r="D348" s="9">
        <v>0</v>
      </c>
      <c r="E348" s="3">
        <v>1</v>
      </c>
      <c r="F348" s="14">
        <v>0</v>
      </c>
      <c r="G348" s="13">
        <v>0</v>
      </c>
      <c r="H348" s="13">
        <v>0</v>
      </c>
      <c r="I348" s="13">
        <v>1</v>
      </c>
      <c r="J348" s="13">
        <v>0</v>
      </c>
      <c r="K348" s="13">
        <v>0</v>
      </c>
      <c r="L348" s="13">
        <v>0</v>
      </c>
      <c r="M348" s="13">
        <v>1</v>
      </c>
      <c r="N348" s="13">
        <v>0</v>
      </c>
      <c r="O348" s="13">
        <v>0</v>
      </c>
      <c r="P348" s="13">
        <v>0</v>
      </c>
      <c r="Q348" s="13">
        <v>0</v>
      </c>
      <c r="R348" s="13">
        <v>1</v>
      </c>
      <c r="S348" s="13">
        <v>0</v>
      </c>
      <c r="T348" s="13">
        <v>0</v>
      </c>
      <c r="U348" s="9">
        <v>1</v>
      </c>
      <c r="V348" s="9">
        <v>1</v>
      </c>
      <c r="W348" s="15">
        <f t="shared" si="16"/>
        <v>7.6679665927177174</v>
      </c>
      <c r="X348" s="16">
        <f t="shared" si="17"/>
        <v>0.9995326509041903</v>
      </c>
      <c r="Y348" s="16">
        <f t="shared" si="15"/>
        <v>2.1841517735414349E-7</v>
      </c>
    </row>
    <row r="349" spans="2:25">
      <c r="B349" s="9">
        <v>0</v>
      </c>
      <c r="C349" s="3">
        <v>1</v>
      </c>
      <c r="D349" s="9">
        <v>0</v>
      </c>
      <c r="E349" s="3">
        <v>1</v>
      </c>
      <c r="F349" s="14">
        <v>0</v>
      </c>
      <c r="G349" s="13">
        <v>1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9">
        <v>1</v>
      </c>
      <c r="V349" s="9">
        <v>1</v>
      </c>
      <c r="W349" s="15">
        <f t="shared" si="16"/>
        <v>-3.665814261654365</v>
      </c>
      <c r="X349" s="16">
        <f t="shared" si="17"/>
        <v>2.4945151207567788E-2</v>
      </c>
      <c r="Y349" s="16">
        <f t="shared" si="15"/>
        <v>0.95073195815363287</v>
      </c>
    </row>
    <row r="350" spans="2:25">
      <c r="B350" s="9">
        <v>0</v>
      </c>
      <c r="C350" s="3">
        <v>1</v>
      </c>
      <c r="D350" s="9">
        <v>0</v>
      </c>
      <c r="E350" s="3">
        <v>1</v>
      </c>
      <c r="F350" s="14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1</v>
      </c>
      <c r="U350" s="9">
        <v>1</v>
      </c>
      <c r="V350" s="9">
        <v>1</v>
      </c>
      <c r="W350" s="15">
        <f t="shared" si="16"/>
        <v>1.9792672978967802</v>
      </c>
      <c r="X350" s="16">
        <f t="shared" si="17"/>
        <v>0.87860303396697403</v>
      </c>
      <c r="Y350" s="16">
        <f t="shared" si="15"/>
        <v>1.473722336202366E-2</v>
      </c>
    </row>
    <row r="351" spans="2:25">
      <c r="B351" s="9">
        <v>0</v>
      </c>
      <c r="C351" s="3">
        <v>1</v>
      </c>
      <c r="D351" s="9">
        <v>1</v>
      </c>
      <c r="E351" s="3">
        <v>0</v>
      </c>
      <c r="F351" s="14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9">
        <v>1</v>
      </c>
      <c r="V351" s="9">
        <v>1</v>
      </c>
      <c r="W351" s="15">
        <f t="shared" si="16"/>
        <v>-0.69213103533852594</v>
      </c>
      <c r="X351" s="16">
        <f t="shared" si="17"/>
        <v>0.33355918161221254</v>
      </c>
      <c r="Y351" s="16">
        <f t="shared" si="15"/>
        <v>0.44414336441338392</v>
      </c>
    </row>
    <row r="352" spans="2:25">
      <c r="B352" s="9">
        <v>1</v>
      </c>
      <c r="C352" s="3">
        <v>0</v>
      </c>
      <c r="D352" s="9">
        <v>0</v>
      </c>
      <c r="E352" s="3">
        <v>0</v>
      </c>
      <c r="F352" s="14">
        <v>0</v>
      </c>
      <c r="G352" s="13">
        <v>0</v>
      </c>
      <c r="H352" s="13">
        <v>0</v>
      </c>
      <c r="I352" s="13">
        <v>1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1</v>
      </c>
      <c r="S352" s="13">
        <v>0</v>
      </c>
      <c r="T352" s="13">
        <v>0</v>
      </c>
      <c r="U352" s="9">
        <v>1</v>
      </c>
      <c r="V352" s="9">
        <v>1</v>
      </c>
      <c r="W352" s="15">
        <f t="shared" si="16"/>
        <v>5.4908291364128363</v>
      </c>
      <c r="X352" s="16">
        <f t="shared" si="17"/>
        <v>0.99589251794681388</v>
      </c>
      <c r="Y352" s="16">
        <f t="shared" si="15"/>
        <v>1.6871408817246045E-5</v>
      </c>
    </row>
    <row r="353" spans="2:25">
      <c r="B353" s="9">
        <v>0</v>
      </c>
      <c r="C353" s="3">
        <v>0</v>
      </c>
      <c r="D353" s="9">
        <v>1</v>
      </c>
      <c r="E353" s="3">
        <v>0</v>
      </c>
      <c r="F353" s="14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1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9">
        <v>1</v>
      </c>
      <c r="V353" s="9">
        <v>1</v>
      </c>
      <c r="W353" s="15">
        <f t="shared" si="16"/>
        <v>1.0315235150662279</v>
      </c>
      <c r="X353" s="16">
        <f t="shared" si="17"/>
        <v>0.73721115437775808</v>
      </c>
      <c r="Y353" s="16">
        <f t="shared" si="15"/>
        <v>6.9057977383470498E-2</v>
      </c>
    </row>
    <row r="354" spans="2:25">
      <c r="B354" s="9">
        <v>0</v>
      </c>
      <c r="C354" s="3">
        <v>1</v>
      </c>
      <c r="D354" s="9">
        <v>0</v>
      </c>
      <c r="E354" s="3">
        <v>1</v>
      </c>
      <c r="F354" s="14">
        <v>0</v>
      </c>
      <c r="G354" s="13">
        <v>0</v>
      </c>
      <c r="H354" s="13">
        <v>0</v>
      </c>
      <c r="I354" s="13">
        <v>0</v>
      </c>
      <c r="J354" s="13">
        <v>1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9">
        <v>1</v>
      </c>
      <c r="V354" s="9">
        <v>1</v>
      </c>
      <c r="W354" s="15">
        <f t="shared" si="16"/>
        <v>2.5037032443590115</v>
      </c>
      <c r="X354" s="16">
        <f t="shared" si="17"/>
        <v>0.92440102374380906</v>
      </c>
      <c r="Y354" s="16">
        <f t="shared" si="15"/>
        <v>5.7152052109841218E-3</v>
      </c>
    </row>
    <row r="355" spans="2:25">
      <c r="B355" s="9">
        <v>0</v>
      </c>
      <c r="C355" s="3">
        <v>1</v>
      </c>
      <c r="D355" s="9">
        <v>1</v>
      </c>
      <c r="E355" s="3">
        <v>0</v>
      </c>
      <c r="F355" s="14">
        <v>0</v>
      </c>
      <c r="G355" s="13">
        <v>0</v>
      </c>
      <c r="H355" s="13">
        <v>0</v>
      </c>
      <c r="I355" s="13">
        <v>1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9">
        <v>1</v>
      </c>
      <c r="V355" s="9">
        <v>1</v>
      </c>
      <c r="W355" s="15">
        <f t="shared" si="16"/>
        <v>4.3078689646614743</v>
      </c>
      <c r="X355" s="16">
        <f t="shared" si="17"/>
        <v>0.98671661618130824</v>
      </c>
      <c r="Y355" s="16">
        <f t="shared" si="15"/>
        <v>1.7644828567468215E-4</v>
      </c>
    </row>
    <row r="356" spans="2:25">
      <c r="B356" s="9">
        <v>0</v>
      </c>
      <c r="C356" s="3">
        <v>1</v>
      </c>
      <c r="D356" s="9">
        <v>1</v>
      </c>
      <c r="E356" s="3">
        <v>0</v>
      </c>
      <c r="F356" s="14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1</v>
      </c>
      <c r="U356" s="9">
        <v>1</v>
      </c>
      <c r="V356" s="9">
        <v>1</v>
      </c>
      <c r="W356" s="15">
        <f t="shared" si="16"/>
        <v>1.6354751508400018</v>
      </c>
      <c r="X356" s="16">
        <f t="shared" si="17"/>
        <v>0.83691829970748555</v>
      </c>
      <c r="Y356" s="16">
        <f t="shared" si="15"/>
        <v>2.6595640970297509E-2</v>
      </c>
    </row>
    <row r="357" spans="2:25">
      <c r="B357" s="9">
        <v>1</v>
      </c>
      <c r="C357" s="3">
        <v>0</v>
      </c>
      <c r="D357" s="9">
        <v>0</v>
      </c>
      <c r="E357" s="3">
        <v>1</v>
      </c>
      <c r="F357" s="14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1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1</v>
      </c>
      <c r="U357" s="9">
        <v>1</v>
      </c>
      <c r="V357" s="9">
        <v>1</v>
      </c>
      <c r="W357" s="15">
        <f t="shared" si="16"/>
        <v>3.9683819357686674</v>
      </c>
      <c r="X357" s="16">
        <f t="shared" si="17"/>
        <v>0.98144673457842169</v>
      </c>
      <c r="Y357" s="16">
        <f t="shared" si="15"/>
        <v>3.4422365780353349E-4</v>
      </c>
    </row>
    <row r="358" spans="2:25">
      <c r="B358" s="9">
        <v>1</v>
      </c>
      <c r="C358" s="3">
        <v>0</v>
      </c>
      <c r="D358" s="9">
        <v>0</v>
      </c>
      <c r="E358" s="3">
        <v>0</v>
      </c>
      <c r="F358" s="14">
        <v>1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1</v>
      </c>
      <c r="O358" s="13">
        <v>0</v>
      </c>
      <c r="P358" s="13">
        <v>0</v>
      </c>
      <c r="Q358" s="13">
        <v>1</v>
      </c>
      <c r="R358" s="13">
        <v>0</v>
      </c>
      <c r="S358" s="13">
        <v>0</v>
      </c>
      <c r="T358" s="13">
        <v>0</v>
      </c>
      <c r="U358" s="9">
        <v>1</v>
      </c>
      <c r="V358" s="9">
        <v>1</v>
      </c>
      <c r="W358" s="15">
        <f t="shared" si="16"/>
        <v>6.2713249350710774</v>
      </c>
      <c r="X358" s="16">
        <f t="shared" si="17"/>
        <v>0.99811384115473623</v>
      </c>
      <c r="Y358" s="16">
        <f t="shared" si="15"/>
        <v>3.5575951895667754E-6</v>
      </c>
    </row>
    <row r="359" spans="2:25">
      <c r="B359" s="9">
        <v>0</v>
      </c>
      <c r="C359" s="3">
        <v>1</v>
      </c>
      <c r="D359" s="9">
        <v>1</v>
      </c>
      <c r="E359" s="3">
        <v>0</v>
      </c>
      <c r="F359" s="14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1</v>
      </c>
      <c r="T359" s="13">
        <v>0</v>
      </c>
      <c r="U359" s="9">
        <v>1</v>
      </c>
      <c r="V359" s="9">
        <v>1</v>
      </c>
      <c r="W359" s="15">
        <f t="shared" si="16"/>
        <v>-2.2578662489804904</v>
      </c>
      <c r="X359" s="16">
        <f t="shared" si="17"/>
        <v>9.467309486047043E-2</v>
      </c>
      <c r="Y359" s="16">
        <f t="shared" si="15"/>
        <v>0.81961680516951885</v>
      </c>
    </row>
    <row r="360" spans="2:25">
      <c r="B360" s="9">
        <v>0</v>
      </c>
      <c r="C360" s="3">
        <v>1</v>
      </c>
      <c r="D360" s="9">
        <v>0</v>
      </c>
      <c r="E360" s="3">
        <v>0</v>
      </c>
      <c r="F360" s="14">
        <v>0</v>
      </c>
      <c r="G360" s="13">
        <v>0</v>
      </c>
      <c r="H360" s="13">
        <v>0</v>
      </c>
      <c r="I360" s="13">
        <v>1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1</v>
      </c>
      <c r="U360" s="9">
        <v>1</v>
      </c>
      <c r="V360" s="9">
        <v>1</v>
      </c>
      <c r="W360" s="15">
        <f t="shared" si="16"/>
        <v>6.8140559785298782</v>
      </c>
      <c r="X360" s="16">
        <f t="shared" si="17"/>
        <v>0.99890297532565531</v>
      </c>
      <c r="Y360" s="16">
        <f t="shared" si="15"/>
        <v>1.2034631361210801E-6</v>
      </c>
    </row>
    <row r="361" spans="2:25">
      <c r="B361" s="9">
        <v>0</v>
      </c>
      <c r="C361" s="3">
        <v>1</v>
      </c>
      <c r="D361" s="9">
        <v>0</v>
      </c>
      <c r="E361" s="3">
        <v>1</v>
      </c>
      <c r="F361" s="14">
        <v>0</v>
      </c>
      <c r="G361" s="13">
        <v>0</v>
      </c>
      <c r="H361" s="13">
        <v>0</v>
      </c>
      <c r="I361" s="13">
        <v>1</v>
      </c>
      <c r="J361" s="13">
        <v>1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9">
        <v>1</v>
      </c>
      <c r="V361" s="9">
        <v>1</v>
      </c>
      <c r="W361" s="15">
        <f t="shared" si="16"/>
        <v>7.5037032443590119</v>
      </c>
      <c r="X361" s="16">
        <f t="shared" si="17"/>
        <v>0.99944926352639807</v>
      </c>
      <c r="Y361" s="16">
        <f t="shared" si="15"/>
        <v>3.0331066335549105E-7</v>
      </c>
    </row>
    <row r="362" spans="2:25">
      <c r="B362" s="9">
        <v>1</v>
      </c>
      <c r="C362" s="3">
        <v>0</v>
      </c>
      <c r="D362" s="9">
        <v>0</v>
      </c>
      <c r="E362" s="3">
        <v>1</v>
      </c>
      <c r="F362" s="14">
        <v>0</v>
      </c>
      <c r="G362" s="13">
        <v>0</v>
      </c>
      <c r="H362" s="13">
        <v>0</v>
      </c>
      <c r="I362" s="13">
        <v>1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1</v>
      </c>
      <c r="S362" s="13">
        <v>0</v>
      </c>
      <c r="T362" s="13">
        <v>1</v>
      </c>
      <c r="U362" s="9">
        <v>1</v>
      </c>
      <c r="V362" s="9">
        <v>1</v>
      </c>
      <c r="W362" s="15">
        <f t="shared" si="16"/>
        <v>7.9836466419582672</v>
      </c>
      <c r="X362" s="16">
        <f t="shared" si="17"/>
        <v>0.99965912256638423</v>
      </c>
      <c r="Y362" s="16">
        <f t="shared" si="15"/>
        <v>1.1619742474847478E-7</v>
      </c>
    </row>
    <row r="363" spans="2:25">
      <c r="B363" s="9">
        <v>1</v>
      </c>
      <c r="C363" s="3">
        <v>0</v>
      </c>
      <c r="D363" s="9">
        <v>0</v>
      </c>
      <c r="E363" s="3">
        <v>1</v>
      </c>
      <c r="F363" s="14">
        <v>0</v>
      </c>
      <c r="G363" s="13">
        <v>0</v>
      </c>
      <c r="H363" s="13">
        <v>0</v>
      </c>
      <c r="I363" s="13">
        <v>0</v>
      </c>
      <c r="J363" s="13">
        <v>1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9">
        <v>1</v>
      </c>
      <c r="V363" s="9">
        <v>1</v>
      </c>
      <c r="W363" s="15">
        <f t="shared" si="16"/>
        <v>2.1606457380344102</v>
      </c>
      <c r="X363" s="16">
        <f t="shared" si="17"/>
        <v>0.89665939880910772</v>
      </c>
      <c r="Y363" s="16">
        <f t="shared" si="15"/>
        <v>1.0679279854495046E-2</v>
      </c>
    </row>
    <row r="364" spans="2:25">
      <c r="B364" s="9">
        <v>0</v>
      </c>
      <c r="C364" s="3">
        <v>1</v>
      </c>
      <c r="D364" s="9">
        <v>0</v>
      </c>
      <c r="E364" s="3">
        <v>1</v>
      </c>
      <c r="F364" s="14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1</v>
      </c>
      <c r="S364" s="13">
        <v>0</v>
      </c>
      <c r="T364" s="13">
        <v>1</v>
      </c>
      <c r="U364" s="9">
        <v>1</v>
      </c>
      <c r="V364" s="9">
        <v>1</v>
      </c>
      <c r="W364" s="15">
        <f t="shared" si="16"/>
        <v>3.3267041482828681</v>
      </c>
      <c r="X364" s="16">
        <f t="shared" si="17"/>
        <v>0.96533364435194269</v>
      </c>
      <c r="Y364" s="16">
        <f t="shared" si="15"/>
        <v>1.201756213917595E-3</v>
      </c>
    </row>
    <row r="365" spans="2:25">
      <c r="B365" s="9">
        <v>0</v>
      </c>
      <c r="C365" s="3">
        <v>0</v>
      </c>
      <c r="D365" s="9">
        <v>1</v>
      </c>
      <c r="E365" s="3">
        <v>0</v>
      </c>
      <c r="F365" s="14">
        <v>0</v>
      </c>
      <c r="G365" s="13">
        <v>1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1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9">
        <v>1</v>
      </c>
      <c r="V365" s="9">
        <v>1</v>
      </c>
      <c r="W365" s="15">
        <f t="shared" si="16"/>
        <v>-1.7732066921524479</v>
      </c>
      <c r="X365" s="16">
        <f t="shared" si="17"/>
        <v>0.14514399857055607</v>
      </c>
      <c r="Y365" s="16">
        <f t="shared" si="15"/>
        <v>0.7307787831799375</v>
      </c>
    </row>
    <row r="366" spans="2:25">
      <c r="B366" s="9">
        <v>0</v>
      </c>
      <c r="C366" s="3">
        <v>1</v>
      </c>
      <c r="D366" s="9">
        <v>0</v>
      </c>
      <c r="E366" s="3">
        <v>1</v>
      </c>
      <c r="F366" s="14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9">
        <v>1</v>
      </c>
      <c r="V366" s="9">
        <v>1</v>
      </c>
      <c r="W366" s="15">
        <f t="shared" si="16"/>
        <v>-0.34833888828174719</v>
      </c>
      <c r="X366" s="16">
        <f t="shared" si="17"/>
        <v>0.41378529422053201</v>
      </c>
      <c r="Y366" s="16">
        <f t="shared" si="15"/>
        <v>0.34364768127210821</v>
      </c>
    </row>
    <row r="367" spans="2:25">
      <c r="B367" s="9">
        <v>1</v>
      </c>
      <c r="C367" s="3">
        <v>0</v>
      </c>
      <c r="D367" s="9">
        <v>1</v>
      </c>
      <c r="E367" s="3">
        <v>0</v>
      </c>
      <c r="F367" s="14">
        <v>0</v>
      </c>
      <c r="G367" s="13">
        <v>0</v>
      </c>
      <c r="H367" s="13">
        <v>0</v>
      </c>
      <c r="I367" s="13">
        <v>0</v>
      </c>
      <c r="J367" s="13">
        <v>1</v>
      </c>
      <c r="K367" s="13">
        <v>0</v>
      </c>
      <c r="L367" s="13">
        <v>1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9">
        <v>1</v>
      </c>
      <c r="V367" s="9">
        <v>1</v>
      </c>
      <c r="W367" s="15">
        <f t="shared" si="16"/>
        <v>3.9892087101513334</v>
      </c>
      <c r="X367" s="16">
        <f t="shared" si="17"/>
        <v>0.98182219190762243</v>
      </c>
      <c r="Y367" s="16">
        <f t="shared" si="15"/>
        <v>3.3043270704330739E-4</v>
      </c>
    </row>
    <row r="368" spans="2:25">
      <c r="B368" s="9">
        <v>0</v>
      </c>
      <c r="C368" s="3">
        <v>1</v>
      </c>
      <c r="D368" s="9">
        <v>1</v>
      </c>
      <c r="E368" s="3">
        <v>0</v>
      </c>
      <c r="F368" s="14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1</v>
      </c>
      <c r="S368" s="13">
        <v>0</v>
      </c>
      <c r="T368" s="13">
        <v>0</v>
      </c>
      <c r="U368" s="9">
        <v>1</v>
      </c>
      <c r="V368" s="9">
        <v>1</v>
      </c>
      <c r="W368" s="15">
        <f t="shared" si="16"/>
        <v>0.65530581504756202</v>
      </c>
      <c r="X368" s="16">
        <f t="shared" si="17"/>
        <v>0.65820511793634984</v>
      </c>
      <c r="Y368" s="16">
        <f t="shared" si="15"/>
        <v>0.11682374140490452</v>
      </c>
    </row>
    <row r="369" spans="2:25">
      <c r="B369" s="9">
        <v>0</v>
      </c>
      <c r="C369" s="3">
        <v>1</v>
      </c>
      <c r="D369" s="9">
        <v>1</v>
      </c>
      <c r="E369" s="3">
        <v>0</v>
      </c>
      <c r="F369" s="14">
        <v>0</v>
      </c>
      <c r="G369" s="13">
        <v>0</v>
      </c>
      <c r="H369" s="13">
        <v>0</v>
      </c>
      <c r="I369" s="13">
        <v>1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1</v>
      </c>
      <c r="U369" s="9">
        <v>1</v>
      </c>
      <c r="V369" s="9">
        <v>1</v>
      </c>
      <c r="W369" s="15">
        <f t="shared" si="16"/>
        <v>6.6354751508400023</v>
      </c>
      <c r="X369" s="16">
        <f t="shared" si="17"/>
        <v>0.99868876684441943</v>
      </c>
      <c r="Y369" s="16">
        <f t="shared" si="15"/>
        <v>1.7193323882937823E-6</v>
      </c>
    </row>
    <row r="370" spans="2:25">
      <c r="B370" s="9">
        <v>0</v>
      </c>
      <c r="C370" s="3">
        <v>1</v>
      </c>
      <c r="D370" s="9">
        <v>0</v>
      </c>
      <c r="E370" s="3">
        <v>1</v>
      </c>
      <c r="F370" s="14">
        <v>0</v>
      </c>
      <c r="G370" s="13">
        <v>0</v>
      </c>
      <c r="H370" s="13">
        <v>0</v>
      </c>
      <c r="I370" s="13">
        <v>0</v>
      </c>
      <c r="J370" s="13">
        <v>1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9">
        <v>1</v>
      </c>
      <c r="V370" s="9">
        <v>1</v>
      </c>
      <c r="W370" s="15">
        <f t="shared" si="16"/>
        <v>2.5037032443590115</v>
      </c>
      <c r="X370" s="16">
        <f t="shared" si="17"/>
        <v>0.92440102374380906</v>
      </c>
      <c r="Y370" s="16">
        <f t="shared" si="15"/>
        <v>5.7152052109841218E-3</v>
      </c>
    </row>
    <row r="371" spans="2:25">
      <c r="B371" s="9">
        <v>0</v>
      </c>
      <c r="C371" s="3">
        <v>1</v>
      </c>
      <c r="D371" s="9">
        <v>1</v>
      </c>
      <c r="E371" s="3">
        <v>0</v>
      </c>
      <c r="F371" s="14">
        <v>0</v>
      </c>
      <c r="G371" s="13">
        <v>0</v>
      </c>
      <c r="H371" s="13">
        <v>0</v>
      </c>
      <c r="I371" s="13">
        <v>1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1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9">
        <v>1</v>
      </c>
      <c r="V371" s="9">
        <v>1</v>
      </c>
      <c r="W371" s="15">
        <f t="shared" si="16"/>
        <v>5.8070499354455105</v>
      </c>
      <c r="X371" s="16">
        <f t="shared" si="17"/>
        <v>0.99700272492480824</v>
      </c>
      <c r="Y371" s="16">
        <f t="shared" si="15"/>
        <v>8.9836578763657888E-6</v>
      </c>
    </row>
    <row r="372" spans="2:25">
      <c r="B372" s="9">
        <v>1</v>
      </c>
      <c r="C372" s="3">
        <v>0</v>
      </c>
      <c r="D372" s="9">
        <v>0</v>
      </c>
      <c r="E372" s="3">
        <v>1</v>
      </c>
      <c r="F372" s="14">
        <v>0</v>
      </c>
      <c r="G372" s="13">
        <v>0</v>
      </c>
      <c r="H372" s="13">
        <v>0</v>
      </c>
      <c r="I372" s="13">
        <v>0</v>
      </c>
      <c r="J372" s="13">
        <v>1</v>
      </c>
      <c r="K372" s="13">
        <v>0</v>
      </c>
      <c r="L372" s="13">
        <v>0</v>
      </c>
      <c r="M372" s="13">
        <v>1</v>
      </c>
      <c r="N372" s="13">
        <v>0</v>
      </c>
      <c r="O372" s="13">
        <v>1</v>
      </c>
      <c r="P372" s="13">
        <v>0</v>
      </c>
      <c r="Q372" s="13">
        <v>0</v>
      </c>
      <c r="R372" s="13">
        <v>0</v>
      </c>
      <c r="S372" s="13">
        <v>0</v>
      </c>
      <c r="T372" s="13">
        <v>1</v>
      </c>
      <c r="U372" s="9">
        <v>1</v>
      </c>
      <c r="V372" s="9">
        <v>1</v>
      </c>
      <c r="W372" s="15">
        <f t="shared" si="16"/>
        <v>7.9993590319349517</v>
      </c>
      <c r="X372" s="16">
        <f t="shared" si="17"/>
        <v>0.99966443492405932</v>
      </c>
      <c r="Y372" s="16">
        <f t="shared" si="15"/>
        <v>1.1260392019107453E-7</v>
      </c>
    </row>
    <row r="373" spans="2:25">
      <c r="B373" s="9">
        <v>0</v>
      </c>
      <c r="C373" s="3">
        <v>1</v>
      </c>
      <c r="D373" s="9">
        <v>0</v>
      </c>
      <c r="E373" s="3">
        <v>1</v>
      </c>
      <c r="F373" s="14">
        <v>0</v>
      </c>
      <c r="G373" s="13">
        <v>0</v>
      </c>
      <c r="H373" s="13">
        <v>0</v>
      </c>
      <c r="I373" s="13">
        <v>0</v>
      </c>
      <c r="J373" s="13">
        <v>1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9">
        <v>1</v>
      </c>
      <c r="V373" s="9">
        <v>1</v>
      </c>
      <c r="W373" s="15">
        <f t="shared" si="16"/>
        <v>2.5037032443590115</v>
      </c>
      <c r="X373" s="16">
        <f t="shared" si="17"/>
        <v>0.92440102374380906</v>
      </c>
      <c r="Y373" s="16">
        <f t="shared" si="15"/>
        <v>5.7152052109841218E-3</v>
      </c>
    </row>
    <row r="374" spans="2:25">
      <c r="B374" s="9">
        <v>0</v>
      </c>
      <c r="C374" s="3">
        <v>0</v>
      </c>
      <c r="D374" s="9">
        <v>1</v>
      </c>
      <c r="E374" s="3">
        <v>0</v>
      </c>
      <c r="F374" s="14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1</v>
      </c>
      <c r="S374" s="13">
        <v>0</v>
      </c>
      <c r="T374" s="13">
        <v>0</v>
      </c>
      <c r="U374" s="9">
        <v>1</v>
      </c>
      <c r="V374" s="9">
        <v>1</v>
      </c>
      <c r="W374" s="15">
        <f t="shared" si="16"/>
        <v>0.87977939466827959</v>
      </c>
      <c r="X374" s="16">
        <f t="shared" si="17"/>
        <v>0.70677650416311411</v>
      </c>
      <c r="Y374" s="16">
        <f t="shared" si="15"/>
        <v>8.5980018510804238E-2</v>
      </c>
    </row>
    <row r="375" spans="2:25">
      <c r="B375" s="9">
        <v>0</v>
      </c>
      <c r="C375" s="3">
        <v>1</v>
      </c>
      <c r="D375" s="9">
        <v>0</v>
      </c>
      <c r="E375" s="3">
        <v>1</v>
      </c>
      <c r="F375" s="14">
        <v>0</v>
      </c>
      <c r="G375" s="13">
        <v>0</v>
      </c>
      <c r="H375" s="13">
        <v>0</v>
      </c>
      <c r="I375" s="13">
        <v>0</v>
      </c>
      <c r="J375" s="13">
        <v>0</v>
      </c>
      <c r="K375" s="13">
        <v>1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1</v>
      </c>
      <c r="R375" s="13">
        <v>0</v>
      </c>
      <c r="S375" s="13">
        <v>0</v>
      </c>
      <c r="T375" s="13">
        <v>1</v>
      </c>
      <c r="U375" s="9">
        <v>1</v>
      </c>
      <c r="V375" s="9">
        <v>1</v>
      </c>
      <c r="W375" s="15">
        <f t="shared" si="16"/>
        <v>6.2873949633297448</v>
      </c>
      <c r="X375" s="16">
        <f t="shared" si="17"/>
        <v>0.99814385372243664</v>
      </c>
      <c r="Y375" s="16">
        <f t="shared" si="15"/>
        <v>3.4452790037123331E-6</v>
      </c>
    </row>
    <row r="376" spans="2:25">
      <c r="B376" s="9">
        <v>1</v>
      </c>
      <c r="C376" s="3">
        <v>0</v>
      </c>
      <c r="D376" s="9">
        <v>1</v>
      </c>
      <c r="E376" s="3">
        <v>0</v>
      </c>
      <c r="F376" s="14">
        <v>0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9">
        <v>1</v>
      </c>
      <c r="V376" s="9">
        <v>1</v>
      </c>
      <c r="W376" s="15">
        <f t="shared" si="16"/>
        <v>-1.0351885416631275</v>
      </c>
      <c r="X376" s="16">
        <f t="shared" si="17"/>
        <v>0.2620794343832234</v>
      </c>
      <c r="Y376" s="16">
        <f t="shared" si="15"/>
        <v>0.54452676116018361</v>
      </c>
    </row>
    <row r="377" spans="2:25">
      <c r="B377" s="9">
        <v>0</v>
      </c>
      <c r="C377" s="3">
        <v>0</v>
      </c>
      <c r="D377" s="9">
        <v>1</v>
      </c>
      <c r="E377" s="3">
        <v>0</v>
      </c>
      <c r="F377" s="14">
        <v>0</v>
      </c>
      <c r="G377" s="13">
        <v>0</v>
      </c>
      <c r="H377" s="13">
        <v>0</v>
      </c>
      <c r="I377" s="13">
        <v>1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0</v>
      </c>
      <c r="U377" s="9">
        <v>1</v>
      </c>
      <c r="V377" s="9">
        <v>1</v>
      </c>
      <c r="W377" s="15">
        <f t="shared" si="16"/>
        <v>4.5323425442821916</v>
      </c>
      <c r="X377" s="16">
        <f t="shared" si="17"/>
        <v>0.98935899736871979</v>
      </c>
      <c r="Y377" s="16">
        <f t="shared" si="15"/>
        <v>1.1323093699891226E-4</v>
      </c>
    </row>
    <row r="378" spans="2:25">
      <c r="B378" s="9">
        <v>0</v>
      </c>
      <c r="C378" s="3">
        <v>1</v>
      </c>
      <c r="D378" s="9">
        <v>0</v>
      </c>
      <c r="E378" s="3">
        <v>1</v>
      </c>
      <c r="F378" s="14">
        <v>0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0</v>
      </c>
      <c r="U378" s="9">
        <v>1</v>
      </c>
      <c r="V378" s="9">
        <v>1</v>
      </c>
      <c r="W378" s="15">
        <f t="shared" si="16"/>
        <v>-0.34833888828174719</v>
      </c>
      <c r="X378" s="16">
        <f t="shared" si="17"/>
        <v>0.41378529422053201</v>
      </c>
      <c r="Y378" s="16">
        <f t="shared" si="15"/>
        <v>0.34364768127210821</v>
      </c>
    </row>
    <row r="379" spans="2:25">
      <c r="B379" s="9">
        <v>0</v>
      </c>
      <c r="C379" s="3">
        <v>1</v>
      </c>
      <c r="D379" s="9">
        <v>0</v>
      </c>
      <c r="E379" s="3">
        <v>1</v>
      </c>
      <c r="F379" s="14">
        <v>0</v>
      </c>
      <c r="G379" s="13">
        <v>0</v>
      </c>
      <c r="H379" s="13">
        <v>0</v>
      </c>
      <c r="I379" s="13">
        <v>1</v>
      </c>
      <c r="J379" s="13">
        <v>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9">
        <v>1</v>
      </c>
      <c r="V379" s="9">
        <v>1</v>
      </c>
      <c r="W379" s="15">
        <f t="shared" si="16"/>
        <v>4.6516611117182531</v>
      </c>
      <c r="X379" s="16">
        <f t="shared" si="17"/>
        <v>0.99054452718569752</v>
      </c>
      <c r="Y379" s="16">
        <f t="shared" si="15"/>
        <v>8.940596614201325E-5</v>
      </c>
    </row>
    <row r="380" spans="2:25">
      <c r="B380" s="9">
        <v>0</v>
      </c>
      <c r="C380" s="3">
        <v>1</v>
      </c>
      <c r="D380" s="9">
        <v>1</v>
      </c>
      <c r="E380" s="3">
        <v>0</v>
      </c>
      <c r="F380" s="14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1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v>0</v>
      </c>
      <c r="U380" s="9">
        <v>1</v>
      </c>
      <c r="V380" s="9">
        <v>1</v>
      </c>
      <c r="W380" s="15">
        <f t="shared" si="16"/>
        <v>1.3197951015994525</v>
      </c>
      <c r="X380" s="16">
        <f t="shared" si="17"/>
        <v>0.78914761474801243</v>
      </c>
      <c r="Y380" s="16">
        <f t="shared" si="15"/>
        <v>4.4458728366452586E-2</v>
      </c>
    </row>
    <row r="381" spans="2:25">
      <c r="B381" s="9">
        <v>0</v>
      </c>
      <c r="C381" s="3">
        <v>1</v>
      </c>
      <c r="D381" s="9">
        <v>1</v>
      </c>
      <c r="E381" s="3">
        <v>0</v>
      </c>
      <c r="F381" s="14">
        <v>1</v>
      </c>
      <c r="G381" s="13">
        <v>0</v>
      </c>
      <c r="H381" s="13">
        <v>0</v>
      </c>
      <c r="I381" s="13">
        <v>1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1</v>
      </c>
      <c r="S381" s="13">
        <v>0</v>
      </c>
      <c r="T381" s="13">
        <v>0</v>
      </c>
      <c r="U381" s="9">
        <v>1</v>
      </c>
      <c r="V381" s="9">
        <v>1</v>
      </c>
      <c r="W381" s="15">
        <f t="shared" si="16"/>
        <v>8.9191758882563246</v>
      </c>
      <c r="X381" s="16">
        <f t="shared" si="17"/>
        <v>0.99986621943537979</v>
      </c>
      <c r="Y381" s="16">
        <f t="shared" si="15"/>
        <v>1.7897239470102639E-8</v>
      </c>
    </row>
    <row r="382" spans="2:25">
      <c r="B382" s="9">
        <v>1</v>
      </c>
      <c r="C382" s="3">
        <v>0</v>
      </c>
      <c r="D382" s="9">
        <v>1</v>
      </c>
      <c r="E382" s="3">
        <v>0</v>
      </c>
      <c r="F382" s="14">
        <v>0</v>
      </c>
      <c r="G382" s="13">
        <v>0</v>
      </c>
      <c r="H382" s="13">
        <v>0</v>
      </c>
      <c r="I382" s="13">
        <v>1</v>
      </c>
      <c r="J382" s="13">
        <v>1</v>
      </c>
      <c r="K382" s="13">
        <v>0</v>
      </c>
      <c r="L382" s="13">
        <v>0</v>
      </c>
      <c r="M382" s="13">
        <v>0</v>
      </c>
      <c r="N382" s="13">
        <v>0</v>
      </c>
      <c r="O382" s="13">
        <v>1</v>
      </c>
      <c r="P382" s="13">
        <v>0</v>
      </c>
      <c r="Q382" s="13">
        <v>0</v>
      </c>
      <c r="R382" s="13">
        <v>0</v>
      </c>
      <c r="S382" s="13">
        <v>1</v>
      </c>
      <c r="T382" s="13">
        <v>1</v>
      </c>
      <c r="U382" s="9">
        <v>1</v>
      </c>
      <c r="V382" s="9">
        <v>1</v>
      </c>
      <c r="W382" s="15">
        <f t="shared" si="16"/>
        <v>9.07790553429823</v>
      </c>
      <c r="X382" s="16">
        <f t="shared" si="17"/>
        <v>0.99988585256871776</v>
      </c>
      <c r="Y382" s="16">
        <f t="shared" si="15"/>
        <v>1.3029636068333938E-8</v>
      </c>
    </row>
    <row r="383" spans="2:25">
      <c r="B383" s="9">
        <v>0</v>
      </c>
      <c r="C383" s="3">
        <v>0</v>
      </c>
      <c r="D383" s="9">
        <v>1</v>
      </c>
      <c r="E383" s="3">
        <v>0</v>
      </c>
      <c r="F383" s="14">
        <v>0</v>
      </c>
      <c r="G383" s="13">
        <v>0</v>
      </c>
      <c r="H383" s="13">
        <v>0</v>
      </c>
      <c r="I383" s="13">
        <v>0</v>
      </c>
      <c r="J383" s="13">
        <v>0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9">
        <v>1</v>
      </c>
      <c r="V383" s="9">
        <v>1</v>
      </c>
      <c r="W383" s="15">
        <f t="shared" si="16"/>
        <v>-0.46765745571780831</v>
      </c>
      <c r="X383" s="16">
        <f t="shared" si="17"/>
        <v>0.3851708420736612</v>
      </c>
      <c r="Y383" s="16">
        <f t="shared" si="15"/>
        <v>0.37801489343641076</v>
      </c>
    </row>
    <row r="384" spans="2:25">
      <c r="B384" s="9">
        <v>0</v>
      </c>
      <c r="C384" s="3">
        <v>1</v>
      </c>
      <c r="D384" s="9">
        <v>1</v>
      </c>
      <c r="E384" s="3">
        <v>0</v>
      </c>
      <c r="F384" s="14">
        <v>0</v>
      </c>
      <c r="G384" s="13">
        <v>0</v>
      </c>
      <c r="H384" s="13">
        <v>0</v>
      </c>
      <c r="I384" s="13">
        <v>0</v>
      </c>
      <c r="J384" s="13">
        <v>1</v>
      </c>
      <c r="K384" s="13">
        <v>0</v>
      </c>
      <c r="L384" s="13">
        <v>0</v>
      </c>
      <c r="M384" s="13">
        <v>0</v>
      </c>
      <c r="N384" s="13">
        <v>1</v>
      </c>
      <c r="O384" s="13">
        <v>0</v>
      </c>
      <c r="P384" s="13">
        <v>1</v>
      </c>
      <c r="Q384" s="13">
        <v>0</v>
      </c>
      <c r="R384" s="13">
        <v>0</v>
      </c>
      <c r="S384" s="13">
        <v>0</v>
      </c>
      <c r="T384" s="13">
        <v>1</v>
      </c>
      <c r="U384" s="9">
        <v>1</v>
      </c>
      <c r="V384" s="9">
        <v>1</v>
      </c>
      <c r="W384" s="15">
        <f t="shared" si="16"/>
        <v>4.7629552422963233</v>
      </c>
      <c r="X384" s="16">
        <f t="shared" si="17"/>
        <v>0.99153198634592132</v>
      </c>
      <c r="Y384" s="16">
        <f t="shared" si="15"/>
        <v>7.17072552456629E-5</v>
      </c>
    </row>
    <row r="385" spans="2:25">
      <c r="B385" s="9">
        <v>1</v>
      </c>
      <c r="C385" s="3">
        <v>0</v>
      </c>
      <c r="D385" s="9">
        <v>0</v>
      </c>
      <c r="E385" s="3">
        <v>0</v>
      </c>
      <c r="F385" s="14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0</v>
      </c>
      <c r="L385" s="13">
        <v>0</v>
      </c>
      <c r="M385" s="13">
        <v>0</v>
      </c>
      <c r="N385" s="13">
        <v>0</v>
      </c>
      <c r="O385" s="13">
        <v>1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9">
        <v>1</v>
      </c>
      <c r="V385" s="9">
        <v>1</v>
      </c>
      <c r="W385" s="15">
        <f t="shared" si="16"/>
        <v>0.64257325681078448</v>
      </c>
      <c r="X385" s="16">
        <f t="shared" si="17"/>
        <v>0.65533491695594515</v>
      </c>
      <c r="Y385" s="16">
        <f t="shared" si="15"/>
        <v>0.11879401946976523</v>
      </c>
    </row>
    <row r="386" spans="2:25">
      <c r="B386" s="9">
        <v>0</v>
      </c>
      <c r="C386" s="3">
        <v>1</v>
      </c>
      <c r="D386" s="9">
        <v>1</v>
      </c>
      <c r="E386" s="3">
        <v>0</v>
      </c>
      <c r="F386" s="14">
        <v>0</v>
      </c>
      <c r="G386" s="13">
        <v>0</v>
      </c>
      <c r="H386" s="13">
        <v>1</v>
      </c>
      <c r="I386" s="13">
        <v>0</v>
      </c>
      <c r="J386" s="13">
        <v>1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1</v>
      </c>
      <c r="U386" s="9">
        <v>1</v>
      </c>
      <c r="V386" s="9">
        <v>1</v>
      </c>
      <c r="W386" s="15">
        <f t="shared" si="16"/>
        <v>2.2140842759844079</v>
      </c>
      <c r="X386" s="16">
        <f t="shared" si="17"/>
        <v>0.90150717298448491</v>
      </c>
      <c r="Y386" s="16">
        <f t="shared" si="15"/>
        <v>9.7008369735081795E-3</v>
      </c>
    </row>
    <row r="387" spans="2:25">
      <c r="B387" s="9">
        <v>1</v>
      </c>
      <c r="C387" s="3">
        <v>0</v>
      </c>
      <c r="D387" s="9">
        <v>1</v>
      </c>
      <c r="E387" s="3">
        <v>0</v>
      </c>
      <c r="F387" s="14">
        <v>1</v>
      </c>
      <c r="G387" s="13">
        <v>0</v>
      </c>
      <c r="H387" s="13">
        <v>0</v>
      </c>
      <c r="I387" s="13">
        <v>0</v>
      </c>
      <c r="J387" s="13">
        <v>1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0</v>
      </c>
      <c r="U387" s="9">
        <v>1</v>
      </c>
      <c r="V387" s="9">
        <v>1</v>
      </c>
      <c r="W387" s="15">
        <f t="shared" si="16"/>
        <v>5.0807236641863938</v>
      </c>
      <c r="X387" s="16">
        <f t="shared" si="17"/>
        <v>0.99382298317039663</v>
      </c>
      <c r="Y387" s="16">
        <f t="shared" si="15"/>
        <v>3.8155536913203211E-5</v>
      </c>
    </row>
    <row r="388" spans="2:25">
      <c r="B388" s="9">
        <v>1</v>
      </c>
      <c r="C388" s="3">
        <v>0</v>
      </c>
      <c r="D388" s="9">
        <v>0</v>
      </c>
      <c r="E388" s="3">
        <v>1</v>
      </c>
      <c r="F388" s="14">
        <v>0</v>
      </c>
      <c r="G388" s="13">
        <v>0</v>
      </c>
      <c r="H388" s="13">
        <v>0</v>
      </c>
      <c r="I388" s="13">
        <v>1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9">
        <v>1</v>
      </c>
      <c r="V388" s="9">
        <v>1</v>
      </c>
      <c r="W388" s="15">
        <f t="shared" si="16"/>
        <v>4.3086036053936514</v>
      </c>
      <c r="X388" s="16">
        <f t="shared" si="17"/>
        <v>0.98672624162789946</v>
      </c>
      <c r="Y388" s="16">
        <f t="shared" si="15"/>
        <v>1.761926613209092E-4</v>
      </c>
    </row>
    <row r="389" spans="2:25">
      <c r="B389" s="9">
        <v>1</v>
      </c>
      <c r="C389" s="3">
        <v>0</v>
      </c>
      <c r="D389" s="9">
        <v>1</v>
      </c>
      <c r="E389" s="3">
        <v>0</v>
      </c>
      <c r="F389" s="14">
        <v>0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9">
        <v>1</v>
      </c>
      <c r="V389" s="9">
        <v>1</v>
      </c>
      <c r="W389" s="15">
        <f t="shared" si="16"/>
        <v>-1.0351885416631275</v>
      </c>
      <c r="X389" s="16">
        <f t="shared" si="17"/>
        <v>0.2620794343832234</v>
      </c>
      <c r="Y389" s="16">
        <f t="shared" ref="Y389:Y452" si="18">(V389-X389)^2</f>
        <v>0.54452676116018361</v>
      </c>
    </row>
    <row r="390" spans="2:25">
      <c r="B390" s="9">
        <v>0</v>
      </c>
      <c r="C390" s="3">
        <v>1</v>
      </c>
      <c r="D390" s="9">
        <v>0</v>
      </c>
      <c r="E390" s="3">
        <v>1</v>
      </c>
      <c r="F390" s="14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1</v>
      </c>
      <c r="U390" s="9">
        <v>1</v>
      </c>
      <c r="V390" s="9">
        <v>1</v>
      </c>
      <c r="W390" s="15">
        <f t="shared" ref="W390:W453" si="19">SUMPRODUCT(B$2:U$2,B390:U390)</f>
        <v>1.9792672978967802</v>
      </c>
      <c r="X390" s="16">
        <f t="shared" ref="X390:X453" si="20">EXP(W390)/(1+EXP(W390))</f>
        <v>0.87860303396697403</v>
      </c>
      <c r="Y390" s="16">
        <f t="shared" si="18"/>
        <v>1.473722336202366E-2</v>
      </c>
    </row>
    <row r="391" spans="2:25">
      <c r="B391" s="9">
        <v>1</v>
      </c>
      <c r="C391" s="3">
        <v>0</v>
      </c>
      <c r="D391" s="9">
        <v>0</v>
      </c>
      <c r="E391" s="3">
        <v>0</v>
      </c>
      <c r="F391" s="14">
        <v>0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9">
        <v>1</v>
      </c>
      <c r="V391" s="9">
        <v>1</v>
      </c>
      <c r="W391" s="15">
        <f t="shared" si="19"/>
        <v>-0.85660771397325175</v>
      </c>
      <c r="X391" s="16">
        <f t="shared" si="20"/>
        <v>0.29804857833160464</v>
      </c>
      <c r="Y391" s="16">
        <f t="shared" si="18"/>
        <v>0.49273579838228132</v>
      </c>
    </row>
    <row r="392" spans="2:25">
      <c r="B392" s="9">
        <v>0</v>
      </c>
      <c r="C392" s="3">
        <v>1</v>
      </c>
      <c r="D392" s="9">
        <v>0</v>
      </c>
      <c r="E392" s="3">
        <v>1</v>
      </c>
      <c r="F392" s="14">
        <v>0</v>
      </c>
      <c r="G392" s="13">
        <v>0</v>
      </c>
      <c r="H392" s="13">
        <v>0</v>
      </c>
      <c r="I392" s="13">
        <v>0</v>
      </c>
      <c r="J392" s="13">
        <v>1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>
        <v>0</v>
      </c>
      <c r="U392" s="9">
        <v>1</v>
      </c>
      <c r="V392" s="9">
        <v>1</v>
      </c>
      <c r="W392" s="15">
        <f t="shared" si="19"/>
        <v>2.5037032443590115</v>
      </c>
      <c r="X392" s="16">
        <f t="shared" si="20"/>
        <v>0.92440102374380906</v>
      </c>
      <c r="Y392" s="16">
        <f t="shared" si="18"/>
        <v>5.7152052109841218E-3</v>
      </c>
    </row>
    <row r="393" spans="2:25">
      <c r="B393" s="9">
        <v>0</v>
      </c>
      <c r="C393" s="3">
        <v>1</v>
      </c>
      <c r="D393" s="9">
        <v>0</v>
      </c>
      <c r="E393" s="3">
        <v>1</v>
      </c>
      <c r="F393" s="14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9">
        <v>1</v>
      </c>
      <c r="V393" s="9">
        <v>1</v>
      </c>
      <c r="W393" s="15">
        <f t="shared" si="19"/>
        <v>-0.34833888828174719</v>
      </c>
      <c r="X393" s="16">
        <f t="shared" si="20"/>
        <v>0.41378529422053201</v>
      </c>
      <c r="Y393" s="16">
        <f t="shared" si="18"/>
        <v>0.34364768127210821</v>
      </c>
    </row>
    <row r="394" spans="2:25">
      <c r="B394" s="9">
        <v>0</v>
      </c>
      <c r="C394" s="3">
        <v>1</v>
      </c>
      <c r="D394" s="9">
        <v>0</v>
      </c>
      <c r="E394" s="3">
        <v>1</v>
      </c>
      <c r="F394" s="14">
        <v>0</v>
      </c>
      <c r="G394" s="13">
        <v>0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9">
        <v>1</v>
      </c>
      <c r="V394" s="9">
        <v>1</v>
      </c>
      <c r="W394" s="15">
        <f t="shared" si="19"/>
        <v>-0.34833888828174719</v>
      </c>
      <c r="X394" s="16">
        <f t="shared" si="20"/>
        <v>0.41378529422053201</v>
      </c>
      <c r="Y394" s="16">
        <f t="shared" si="18"/>
        <v>0.34364768127210821</v>
      </c>
    </row>
    <row r="395" spans="2:25">
      <c r="B395" s="9">
        <v>1</v>
      </c>
      <c r="C395" s="3">
        <v>0</v>
      </c>
      <c r="D395" s="9">
        <v>0</v>
      </c>
      <c r="E395" s="3">
        <v>1</v>
      </c>
      <c r="F395" s="14">
        <v>0</v>
      </c>
      <c r="G395" s="13">
        <v>0</v>
      </c>
      <c r="H395" s="13">
        <v>0</v>
      </c>
      <c r="I395" s="13">
        <v>1</v>
      </c>
      <c r="J395" s="13">
        <v>0</v>
      </c>
      <c r="K395" s="13">
        <v>0</v>
      </c>
      <c r="L395" s="13">
        <v>0</v>
      </c>
      <c r="M395" s="13">
        <v>0</v>
      </c>
      <c r="N395" s="13">
        <v>1</v>
      </c>
      <c r="O395" s="13">
        <v>0</v>
      </c>
      <c r="P395" s="13">
        <v>0</v>
      </c>
      <c r="Q395" s="13">
        <v>1</v>
      </c>
      <c r="R395" s="13">
        <v>0</v>
      </c>
      <c r="S395" s="13">
        <v>0</v>
      </c>
      <c r="T395" s="13">
        <v>1</v>
      </c>
      <c r="U395" s="9">
        <v>1</v>
      </c>
      <c r="V395" s="9">
        <v>1</v>
      </c>
      <c r="W395" s="15">
        <f t="shared" si="19"/>
        <v>10.500272367407746</v>
      </c>
      <c r="X395" s="16">
        <f t="shared" si="20"/>
        <v>0.9999724718074825</v>
      </c>
      <c r="Y395" s="16">
        <f t="shared" si="18"/>
        <v>7.5780138328058854E-10</v>
      </c>
    </row>
    <row r="396" spans="2:25">
      <c r="B396" s="9">
        <v>0</v>
      </c>
      <c r="C396" s="3">
        <v>0</v>
      </c>
      <c r="D396" s="9">
        <v>1</v>
      </c>
      <c r="E396" s="3">
        <v>0</v>
      </c>
      <c r="F396" s="14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1</v>
      </c>
      <c r="P396" s="13">
        <v>0</v>
      </c>
      <c r="Q396" s="13">
        <v>1</v>
      </c>
      <c r="R396" s="13">
        <v>1</v>
      </c>
      <c r="S396" s="13">
        <v>0</v>
      </c>
      <c r="T396" s="13">
        <v>0</v>
      </c>
      <c r="U396" s="9">
        <v>1</v>
      </c>
      <c r="V396" s="9">
        <v>1</v>
      </c>
      <c r="W396" s="15">
        <f t="shared" si="19"/>
        <v>4.3549158866887909</v>
      </c>
      <c r="X396" s="16">
        <f t="shared" si="20"/>
        <v>0.98731934440215086</v>
      </c>
      <c r="Y396" s="16">
        <f t="shared" si="18"/>
        <v>1.6079902639126284E-4</v>
      </c>
    </row>
    <row r="397" spans="2:25">
      <c r="B397" s="9">
        <v>0</v>
      </c>
      <c r="C397" s="3">
        <v>1</v>
      </c>
      <c r="D397" s="9">
        <v>1</v>
      </c>
      <c r="E397" s="3">
        <v>0</v>
      </c>
      <c r="F397" s="14">
        <v>0</v>
      </c>
      <c r="G397" s="13">
        <v>0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1</v>
      </c>
      <c r="N397" s="13">
        <v>0</v>
      </c>
      <c r="O397" s="13">
        <v>1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9">
        <v>1</v>
      </c>
      <c r="V397" s="9">
        <v>1</v>
      </c>
      <c r="W397" s="15">
        <f t="shared" si="19"/>
        <v>2.8189760723834882</v>
      </c>
      <c r="X397" s="16">
        <f t="shared" si="20"/>
        <v>0.94369268289833019</v>
      </c>
      <c r="Y397" s="16">
        <f t="shared" si="18"/>
        <v>3.1705139591879971E-3</v>
      </c>
    </row>
    <row r="398" spans="2:25">
      <c r="B398" s="9">
        <v>0</v>
      </c>
      <c r="C398" s="3">
        <v>1</v>
      </c>
      <c r="D398" s="9">
        <v>1</v>
      </c>
      <c r="E398" s="3">
        <v>0</v>
      </c>
      <c r="F398" s="14">
        <v>0</v>
      </c>
      <c r="G398" s="13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1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9">
        <v>1</v>
      </c>
      <c r="V398" s="9">
        <v>1</v>
      </c>
      <c r="W398" s="15">
        <f t="shared" si="19"/>
        <v>1.3197951015994525</v>
      </c>
      <c r="X398" s="16">
        <f t="shared" si="20"/>
        <v>0.78914761474801243</v>
      </c>
      <c r="Y398" s="16">
        <f t="shared" si="18"/>
        <v>4.4458728366452586E-2</v>
      </c>
    </row>
    <row r="399" spans="2:25">
      <c r="B399" s="9">
        <v>0</v>
      </c>
      <c r="C399" s="3">
        <v>1</v>
      </c>
      <c r="D399" s="9">
        <v>0</v>
      </c>
      <c r="E399" s="3">
        <v>1</v>
      </c>
      <c r="F399" s="14">
        <v>0</v>
      </c>
      <c r="G399" s="13">
        <v>0</v>
      </c>
      <c r="H399" s="13">
        <v>0</v>
      </c>
      <c r="I399" s="13">
        <v>1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1</v>
      </c>
      <c r="R399" s="13">
        <v>0</v>
      </c>
      <c r="S399" s="13">
        <v>0</v>
      </c>
      <c r="T399" s="13">
        <v>0</v>
      </c>
      <c r="U399" s="9">
        <v>1</v>
      </c>
      <c r="V399" s="9">
        <v>1</v>
      </c>
      <c r="W399" s="15">
        <f t="shared" si="19"/>
        <v>6.6276166329547275</v>
      </c>
      <c r="X399" s="16">
        <f t="shared" si="20"/>
        <v>0.99867843557199976</v>
      </c>
      <c r="Y399" s="16">
        <f t="shared" si="18"/>
        <v>1.7465325373556112E-6</v>
      </c>
    </row>
    <row r="400" spans="2:25">
      <c r="B400" s="9">
        <v>0</v>
      </c>
      <c r="C400" s="3">
        <v>1</v>
      </c>
      <c r="D400" s="9">
        <v>1</v>
      </c>
      <c r="E400" s="3">
        <v>0</v>
      </c>
      <c r="F400" s="14">
        <v>0</v>
      </c>
      <c r="G400" s="13">
        <v>0</v>
      </c>
      <c r="H400" s="13">
        <v>1</v>
      </c>
      <c r="I400" s="13">
        <v>1</v>
      </c>
      <c r="J400" s="13">
        <v>0</v>
      </c>
      <c r="K400" s="13">
        <v>1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9">
        <v>1</v>
      </c>
      <c r="V400" s="9">
        <v>1</v>
      </c>
      <c r="W400" s="15">
        <f t="shared" si="19"/>
        <v>4.3666081013616109</v>
      </c>
      <c r="X400" s="16">
        <f t="shared" si="20"/>
        <v>0.9874648982517702</v>
      </c>
      <c r="Y400" s="16">
        <f t="shared" si="18"/>
        <v>1.571287758384739E-4</v>
      </c>
    </row>
    <row r="401" spans="2:25">
      <c r="B401" s="9">
        <v>1</v>
      </c>
      <c r="C401" s="3">
        <v>0</v>
      </c>
      <c r="D401" s="9">
        <v>1</v>
      </c>
      <c r="E401" s="3">
        <v>0</v>
      </c>
      <c r="F401" s="14">
        <v>1</v>
      </c>
      <c r="G401" s="13">
        <v>0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1</v>
      </c>
      <c r="Q401" s="13">
        <v>0</v>
      </c>
      <c r="R401" s="13">
        <v>0</v>
      </c>
      <c r="S401" s="13">
        <v>0</v>
      </c>
      <c r="T401" s="13">
        <v>0</v>
      </c>
      <c r="U401" s="9">
        <v>1</v>
      </c>
      <c r="V401" s="9">
        <v>1</v>
      </c>
      <c r="W401" s="15">
        <f t="shared" si="19"/>
        <v>0.61601243576210429</v>
      </c>
      <c r="X401" s="16">
        <f t="shared" si="20"/>
        <v>0.64931109697647926</v>
      </c>
      <c r="Y401" s="16">
        <f t="shared" si="18"/>
        <v>0.12298270670384033</v>
      </c>
    </row>
    <row r="402" spans="2:25">
      <c r="B402" s="9">
        <v>0</v>
      </c>
      <c r="C402" s="3">
        <v>1</v>
      </c>
      <c r="D402" s="9">
        <v>1</v>
      </c>
      <c r="E402" s="3">
        <v>0</v>
      </c>
      <c r="F402" s="14">
        <v>0</v>
      </c>
      <c r="G402" s="13">
        <v>0</v>
      </c>
      <c r="H402" s="13">
        <v>0</v>
      </c>
      <c r="I402" s="13">
        <v>1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3">
        <v>1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9">
        <v>1</v>
      </c>
      <c r="V402" s="9">
        <v>1</v>
      </c>
      <c r="W402" s="15">
        <f t="shared" si="19"/>
        <v>5.8070499354455105</v>
      </c>
      <c r="X402" s="16">
        <f t="shared" si="20"/>
        <v>0.99700272492480824</v>
      </c>
      <c r="Y402" s="16">
        <f t="shared" si="18"/>
        <v>8.9836578763657888E-6</v>
      </c>
    </row>
    <row r="403" spans="2:25">
      <c r="B403" s="9">
        <v>0</v>
      </c>
      <c r="C403" s="3">
        <v>1</v>
      </c>
      <c r="D403" s="9">
        <v>0</v>
      </c>
      <c r="E403" s="3">
        <v>1</v>
      </c>
      <c r="F403" s="14">
        <v>0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1</v>
      </c>
      <c r="Q403" s="13">
        <v>0</v>
      </c>
      <c r="R403" s="13">
        <v>0</v>
      </c>
      <c r="S403" s="13">
        <v>0</v>
      </c>
      <c r="T403" s="13">
        <v>1</v>
      </c>
      <c r="U403" s="9">
        <v>1</v>
      </c>
      <c r="V403" s="9">
        <v>1</v>
      </c>
      <c r="W403" s="15">
        <f t="shared" si="19"/>
        <v>0.36659820211325</v>
      </c>
      <c r="X403" s="16">
        <f t="shared" si="20"/>
        <v>0.59063672910270704</v>
      </c>
      <c r="Y403" s="16">
        <f t="shared" si="18"/>
        <v>0.16757828755973048</v>
      </c>
    </row>
    <row r="404" spans="2:25">
      <c r="B404" s="9">
        <v>1</v>
      </c>
      <c r="C404" s="3">
        <v>0</v>
      </c>
      <c r="D404" s="9">
        <v>0</v>
      </c>
      <c r="E404" s="3">
        <v>0</v>
      </c>
      <c r="F404" s="14">
        <v>0</v>
      </c>
      <c r="G404" s="13">
        <v>0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9">
        <v>1</v>
      </c>
      <c r="V404" s="9">
        <v>1</v>
      </c>
      <c r="W404" s="15">
        <f t="shared" si="19"/>
        <v>-0.85660771397325175</v>
      </c>
      <c r="X404" s="16">
        <f t="shared" si="20"/>
        <v>0.29804857833160464</v>
      </c>
      <c r="Y404" s="16">
        <f t="shared" si="18"/>
        <v>0.49273579838228132</v>
      </c>
    </row>
    <row r="405" spans="2:25">
      <c r="B405" s="9">
        <v>1</v>
      </c>
      <c r="C405" s="3">
        <v>0</v>
      </c>
      <c r="D405" s="9">
        <v>1</v>
      </c>
      <c r="E405" s="3">
        <v>0</v>
      </c>
      <c r="F405" s="14">
        <v>0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1</v>
      </c>
      <c r="U405" s="9">
        <v>1</v>
      </c>
      <c r="V405" s="9">
        <v>1</v>
      </c>
      <c r="W405" s="15">
        <f t="shared" si="19"/>
        <v>1.2924176445154001</v>
      </c>
      <c r="X405" s="16">
        <f t="shared" si="20"/>
        <v>0.78455611947373616</v>
      </c>
      <c r="Y405" s="16">
        <f t="shared" si="18"/>
        <v>4.6416065656215047E-2</v>
      </c>
    </row>
    <row r="406" spans="2:25">
      <c r="B406" s="9">
        <v>0</v>
      </c>
      <c r="C406" s="3">
        <v>0</v>
      </c>
      <c r="D406" s="9">
        <v>0</v>
      </c>
      <c r="E406" s="3">
        <v>1</v>
      </c>
      <c r="F406" s="14">
        <v>0</v>
      </c>
      <c r="G406" s="13">
        <v>0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0</v>
      </c>
      <c r="O406" s="13">
        <v>1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9">
        <v>1</v>
      </c>
      <c r="V406" s="9">
        <v>1</v>
      </c>
      <c r="W406" s="15">
        <f t="shared" si="19"/>
        <v>1.3753156621230067</v>
      </c>
      <c r="X406" s="16">
        <f t="shared" si="20"/>
        <v>0.79823762127469455</v>
      </c>
      <c r="Y406" s="16">
        <f t="shared" si="18"/>
        <v>4.070805746889359E-2</v>
      </c>
    </row>
    <row r="407" spans="2:25">
      <c r="B407" s="9">
        <v>0</v>
      </c>
      <c r="C407" s="3">
        <v>1</v>
      </c>
      <c r="D407" s="9">
        <v>1</v>
      </c>
      <c r="E407" s="3">
        <v>0</v>
      </c>
      <c r="F407" s="14">
        <v>0</v>
      </c>
      <c r="G407" s="13">
        <v>0</v>
      </c>
      <c r="H407" s="13">
        <v>0</v>
      </c>
      <c r="I407" s="13">
        <v>0</v>
      </c>
      <c r="J407" s="13">
        <v>1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9">
        <v>1</v>
      </c>
      <c r="V407" s="9">
        <v>1</v>
      </c>
      <c r="W407" s="15">
        <f t="shared" si="19"/>
        <v>2.1599110973022326</v>
      </c>
      <c r="X407" s="16">
        <f t="shared" si="20"/>
        <v>0.89659130618888305</v>
      </c>
      <c r="Y407" s="16">
        <f t="shared" si="18"/>
        <v>1.0693357955721336E-2</v>
      </c>
    </row>
    <row r="408" spans="2:25">
      <c r="B408" s="9">
        <v>0</v>
      </c>
      <c r="C408" s="3">
        <v>1</v>
      </c>
      <c r="D408" s="9">
        <v>0</v>
      </c>
      <c r="E408" s="3">
        <v>0</v>
      </c>
      <c r="F408" s="14">
        <v>1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1</v>
      </c>
      <c r="P408" s="13">
        <v>0</v>
      </c>
      <c r="Q408" s="13">
        <v>1</v>
      </c>
      <c r="R408" s="13">
        <v>0</v>
      </c>
      <c r="S408" s="13">
        <v>0</v>
      </c>
      <c r="T408" s="13">
        <v>1</v>
      </c>
      <c r="U408" s="9">
        <v>1</v>
      </c>
      <c r="V408" s="9">
        <v>1</v>
      </c>
      <c r="W408" s="15">
        <f t="shared" si="19"/>
        <v>8.5530625437591485</v>
      </c>
      <c r="X408" s="16">
        <f t="shared" si="20"/>
        <v>0.99980708395783835</v>
      </c>
      <c r="Y408" s="16">
        <f t="shared" si="18"/>
        <v>3.7216599323315708E-8</v>
      </c>
    </row>
    <row r="409" spans="2:25">
      <c r="B409" s="9">
        <v>1</v>
      </c>
      <c r="C409" s="3">
        <v>0</v>
      </c>
      <c r="D409" s="9">
        <v>0</v>
      </c>
      <c r="E409" s="3">
        <v>1</v>
      </c>
      <c r="F409" s="14">
        <v>0</v>
      </c>
      <c r="G409" s="13">
        <v>0</v>
      </c>
      <c r="H409" s="13">
        <v>0</v>
      </c>
      <c r="I409" s="13">
        <v>0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1</v>
      </c>
      <c r="S409" s="13">
        <v>0</v>
      </c>
      <c r="T409" s="13">
        <v>1</v>
      </c>
      <c r="U409" s="9">
        <v>1</v>
      </c>
      <c r="V409" s="9">
        <v>1</v>
      </c>
      <c r="W409" s="15">
        <f t="shared" si="19"/>
        <v>2.9836466419582668</v>
      </c>
      <c r="X409" s="16">
        <f t="shared" si="20"/>
        <v>0.95182984480710153</v>
      </c>
      <c r="Y409" s="16">
        <f t="shared" si="18"/>
        <v>2.3203638513079232E-3</v>
      </c>
    </row>
    <row r="410" spans="2:25">
      <c r="B410" s="9">
        <v>1</v>
      </c>
      <c r="C410" s="3">
        <v>0</v>
      </c>
      <c r="D410" s="9">
        <v>0</v>
      </c>
      <c r="E410" s="3">
        <v>0</v>
      </c>
      <c r="F410" s="14">
        <v>1</v>
      </c>
      <c r="G410" s="13">
        <v>1</v>
      </c>
      <c r="H410" s="13">
        <v>1</v>
      </c>
      <c r="I410" s="13">
        <v>0</v>
      </c>
      <c r="J410" s="13">
        <v>0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3">
        <v>1</v>
      </c>
      <c r="R410" s="13">
        <v>0</v>
      </c>
      <c r="S410" s="13">
        <v>0</v>
      </c>
      <c r="T410" s="13">
        <v>1</v>
      </c>
      <c r="U410" s="9">
        <v>1</v>
      </c>
      <c r="V410" s="9">
        <v>1</v>
      </c>
      <c r="W410" s="15">
        <f t="shared" si="19"/>
        <v>1.119915685781542</v>
      </c>
      <c r="X410" s="16">
        <f t="shared" si="20"/>
        <v>0.75397307669225555</v>
      </c>
      <c r="Y410" s="16">
        <f t="shared" si="18"/>
        <v>6.0529246992274771E-2</v>
      </c>
    </row>
    <row r="411" spans="2:25">
      <c r="B411" s="9">
        <v>0</v>
      </c>
      <c r="C411" s="3">
        <v>1</v>
      </c>
      <c r="D411" s="9">
        <v>1</v>
      </c>
      <c r="E411" s="3">
        <v>0</v>
      </c>
      <c r="F411" s="14">
        <v>0</v>
      </c>
      <c r="G411" s="13">
        <v>0</v>
      </c>
      <c r="H411" s="13">
        <v>0</v>
      </c>
      <c r="I411" s="13">
        <v>1</v>
      </c>
      <c r="J411" s="13">
        <v>0</v>
      </c>
      <c r="K411" s="13">
        <v>0</v>
      </c>
      <c r="L411" s="13">
        <v>0</v>
      </c>
      <c r="M411" s="13">
        <v>0</v>
      </c>
      <c r="N411" s="13">
        <v>1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9">
        <v>1</v>
      </c>
      <c r="V411" s="9">
        <v>1</v>
      </c>
      <c r="W411" s="15">
        <f t="shared" si="19"/>
        <v>6.1959760192605673</v>
      </c>
      <c r="X411" s="16">
        <f t="shared" si="20"/>
        <v>0.99796652994714163</v>
      </c>
      <c r="Y411" s="16">
        <f t="shared" si="18"/>
        <v>4.135000455871806E-6</v>
      </c>
    </row>
    <row r="412" spans="2:25">
      <c r="B412" s="9">
        <v>0</v>
      </c>
      <c r="C412" s="3">
        <v>1</v>
      </c>
      <c r="D412" s="9">
        <v>0</v>
      </c>
      <c r="E412" s="3">
        <v>1</v>
      </c>
      <c r="F412" s="14">
        <v>0</v>
      </c>
      <c r="G412" s="13">
        <v>0</v>
      </c>
      <c r="H412" s="13">
        <v>0</v>
      </c>
      <c r="I412" s="13">
        <v>0</v>
      </c>
      <c r="J412" s="13">
        <v>1</v>
      </c>
      <c r="K412" s="13">
        <v>0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13">
        <v>0</v>
      </c>
      <c r="R412" s="13">
        <v>1</v>
      </c>
      <c r="S412" s="13">
        <v>0</v>
      </c>
      <c r="T412" s="13">
        <v>0</v>
      </c>
      <c r="U412" s="9">
        <v>1</v>
      </c>
      <c r="V412" s="9">
        <v>1</v>
      </c>
      <c r="W412" s="15">
        <f t="shared" si="19"/>
        <v>3.8511400947450993</v>
      </c>
      <c r="X412" s="16">
        <f t="shared" si="20"/>
        <v>0.97918690320980473</v>
      </c>
      <c r="Y412" s="16">
        <f t="shared" si="18"/>
        <v>4.3318499799803678E-4</v>
      </c>
    </row>
    <row r="413" spans="2:25">
      <c r="B413" s="9">
        <v>1</v>
      </c>
      <c r="C413" s="3">
        <v>0</v>
      </c>
      <c r="D413" s="9">
        <v>0</v>
      </c>
      <c r="E413" s="3">
        <v>1</v>
      </c>
      <c r="F413" s="14">
        <v>0</v>
      </c>
      <c r="G413" s="13">
        <v>0</v>
      </c>
      <c r="H413" s="13">
        <v>0</v>
      </c>
      <c r="I413" s="13">
        <v>1</v>
      </c>
      <c r="J413" s="13">
        <v>1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1</v>
      </c>
      <c r="S413" s="13">
        <v>0</v>
      </c>
      <c r="T413" s="13">
        <v>1</v>
      </c>
      <c r="U413" s="9">
        <v>1</v>
      </c>
      <c r="V413" s="9">
        <v>1</v>
      </c>
      <c r="W413" s="15">
        <f t="shared" si="19"/>
        <v>10.835688774599026</v>
      </c>
      <c r="X413" s="16">
        <f t="shared" si="20"/>
        <v>0.99998031607920335</v>
      </c>
      <c r="Y413" s="16">
        <f t="shared" si="18"/>
        <v>3.8745673792893639E-10</v>
      </c>
    </row>
    <row r="414" spans="2:25">
      <c r="B414" s="9">
        <v>0</v>
      </c>
      <c r="C414" s="3">
        <v>1</v>
      </c>
      <c r="D414" s="9">
        <v>0</v>
      </c>
      <c r="E414" s="3">
        <v>1</v>
      </c>
      <c r="F414" s="14">
        <v>1</v>
      </c>
      <c r="G414" s="13">
        <v>0</v>
      </c>
      <c r="H414" s="13">
        <v>0</v>
      </c>
      <c r="I414" s="13">
        <v>1</v>
      </c>
      <c r="J414" s="13">
        <v>0</v>
      </c>
      <c r="K414" s="13">
        <v>0</v>
      </c>
      <c r="L414" s="13">
        <v>0</v>
      </c>
      <c r="M414" s="13">
        <v>0</v>
      </c>
      <c r="N414" s="13">
        <v>0</v>
      </c>
      <c r="O414" s="13">
        <v>0</v>
      </c>
      <c r="P414" s="13">
        <v>0</v>
      </c>
      <c r="Q414" s="13">
        <v>0</v>
      </c>
      <c r="R414" s="13">
        <v>0</v>
      </c>
      <c r="S414" s="13">
        <v>0</v>
      </c>
      <c r="T414" s="13">
        <v>0</v>
      </c>
      <c r="U414" s="9">
        <v>1</v>
      </c>
      <c r="V414" s="9">
        <v>1</v>
      </c>
      <c r="W414" s="15">
        <f t="shared" si="19"/>
        <v>7.9155311849270147</v>
      </c>
      <c r="X414" s="16">
        <f t="shared" si="20"/>
        <v>0.99963510325990579</v>
      </c>
      <c r="Y414" s="16">
        <f t="shared" si="18"/>
        <v>1.3314963093138258E-7</v>
      </c>
    </row>
    <row r="415" spans="2:25">
      <c r="B415" s="9">
        <v>0</v>
      </c>
      <c r="C415" s="3">
        <v>1</v>
      </c>
      <c r="D415" s="9">
        <v>0</v>
      </c>
      <c r="E415" s="3">
        <v>1</v>
      </c>
      <c r="F415" s="14">
        <v>0</v>
      </c>
      <c r="G415" s="13">
        <v>0</v>
      </c>
      <c r="H415" s="13">
        <v>0</v>
      </c>
      <c r="I415" s="13">
        <v>0</v>
      </c>
      <c r="J415" s="13">
        <v>0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9">
        <v>1</v>
      </c>
      <c r="V415" s="9">
        <v>1</v>
      </c>
      <c r="W415" s="15">
        <f t="shared" si="19"/>
        <v>-0.34833888828174719</v>
      </c>
      <c r="X415" s="16">
        <f t="shared" si="20"/>
        <v>0.41378529422053201</v>
      </c>
      <c r="Y415" s="16">
        <f t="shared" si="18"/>
        <v>0.34364768127210821</v>
      </c>
    </row>
    <row r="416" spans="2:25">
      <c r="B416" s="9">
        <v>0</v>
      </c>
      <c r="C416" s="3">
        <v>1</v>
      </c>
      <c r="D416" s="9">
        <v>1</v>
      </c>
      <c r="E416" s="3">
        <v>0</v>
      </c>
      <c r="F416" s="14">
        <v>0</v>
      </c>
      <c r="G416" s="13">
        <v>0</v>
      </c>
      <c r="H416" s="13">
        <v>0</v>
      </c>
      <c r="I416" s="13">
        <v>0</v>
      </c>
      <c r="J416" s="13">
        <v>0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9">
        <v>1</v>
      </c>
      <c r="V416" s="9">
        <v>1</v>
      </c>
      <c r="W416" s="15">
        <f t="shared" si="19"/>
        <v>-0.69213103533852594</v>
      </c>
      <c r="X416" s="16">
        <f t="shared" si="20"/>
        <v>0.33355918161221254</v>
      </c>
      <c r="Y416" s="16">
        <f t="shared" si="18"/>
        <v>0.44414336441338392</v>
      </c>
    </row>
    <row r="417" spans="2:25">
      <c r="B417" s="9">
        <v>0</v>
      </c>
      <c r="C417" s="3">
        <v>1</v>
      </c>
      <c r="D417" s="9">
        <v>0</v>
      </c>
      <c r="E417" s="3">
        <v>1</v>
      </c>
      <c r="F417" s="14">
        <v>0</v>
      </c>
      <c r="G417" s="13">
        <v>0</v>
      </c>
      <c r="H417" s="13">
        <v>0</v>
      </c>
      <c r="I417" s="13">
        <v>1</v>
      </c>
      <c r="J417" s="13">
        <v>0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>
        <v>0</v>
      </c>
      <c r="U417" s="9">
        <v>1</v>
      </c>
      <c r="V417" s="9">
        <v>1</v>
      </c>
      <c r="W417" s="15">
        <f t="shared" si="19"/>
        <v>4.6516611117182531</v>
      </c>
      <c r="X417" s="16">
        <f t="shared" si="20"/>
        <v>0.99054452718569752</v>
      </c>
      <c r="Y417" s="16">
        <f t="shared" si="18"/>
        <v>8.940596614201325E-5</v>
      </c>
    </row>
    <row r="418" spans="2:25">
      <c r="B418" s="9">
        <v>1</v>
      </c>
      <c r="C418" s="3">
        <v>0</v>
      </c>
      <c r="D418" s="9">
        <v>0</v>
      </c>
      <c r="E418" s="3">
        <v>1</v>
      </c>
      <c r="F418" s="14">
        <v>0</v>
      </c>
      <c r="G418" s="13">
        <v>0</v>
      </c>
      <c r="H418" s="13">
        <v>0</v>
      </c>
      <c r="I418" s="13">
        <v>0</v>
      </c>
      <c r="J418" s="13">
        <v>0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9">
        <v>1</v>
      </c>
      <c r="V418" s="9">
        <v>1</v>
      </c>
      <c r="W418" s="15">
        <f t="shared" si="19"/>
        <v>-0.69139639460634861</v>
      </c>
      <c r="X418" s="16">
        <f t="shared" si="20"/>
        <v>0.33372251034010608</v>
      </c>
      <c r="Y418" s="16">
        <f t="shared" si="18"/>
        <v>0.44392569322749015</v>
      </c>
    </row>
    <row r="419" spans="2:25">
      <c r="B419" s="9">
        <v>1</v>
      </c>
      <c r="C419" s="3">
        <v>0</v>
      </c>
      <c r="D419" s="9">
        <v>0</v>
      </c>
      <c r="E419" s="3">
        <v>1</v>
      </c>
      <c r="F419" s="14">
        <v>0</v>
      </c>
      <c r="G419" s="13">
        <v>0</v>
      </c>
      <c r="H419" s="13">
        <v>0</v>
      </c>
      <c r="I419" s="13">
        <v>0</v>
      </c>
      <c r="J419" s="13">
        <v>0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9">
        <v>1</v>
      </c>
      <c r="V419" s="9">
        <v>1</v>
      </c>
      <c r="W419" s="15">
        <f t="shared" si="19"/>
        <v>-0.69139639460634861</v>
      </c>
      <c r="X419" s="16">
        <f t="shared" si="20"/>
        <v>0.33372251034010608</v>
      </c>
      <c r="Y419" s="16">
        <f t="shared" si="18"/>
        <v>0.44392569322749015</v>
      </c>
    </row>
    <row r="420" spans="2:25">
      <c r="B420" s="9">
        <v>1</v>
      </c>
      <c r="C420" s="3">
        <v>0</v>
      </c>
      <c r="D420" s="9">
        <v>0</v>
      </c>
      <c r="E420" s="3">
        <v>1</v>
      </c>
      <c r="F420" s="14">
        <v>0</v>
      </c>
      <c r="G420" s="13">
        <v>0</v>
      </c>
      <c r="H420" s="13">
        <v>0</v>
      </c>
      <c r="I420" s="13">
        <v>0</v>
      </c>
      <c r="J420" s="13">
        <v>0</v>
      </c>
      <c r="K420" s="13">
        <v>0</v>
      </c>
      <c r="L420" s="13">
        <v>0</v>
      </c>
      <c r="M420" s="13">
        <v>0</v>
      </c>
      <c r="N420" s="13">
        <v>1</v>
      </c>
      <c r="O420" s="13">
        <v>0</v>
      </c>
      <c r="P420" s="13">
        <v>1</v>
      </c>
      <c r="Q420" s="13">
        <v>0</v>
      </c>
      <c r="R420" s="13">
        <v>0</v>
      </c>
      <c r="S420" s="13">
        <v>0</v>
      </c>
      <c r="T420" s="13">
        <v>0</v>
      </c>
      <c r="U420" s="9">
        <v>1</v>
      </c>
      <c r="V420" s="9">
        <v>1</v>
      </c>
      <c r="W420" s="15">
        <f t="shared" si="19"/>
        <v>-0.41595843579078629</v>
      </c>
      <c r="X420" s="16">
        <f t="shared" si="20"/>
        <v>0.39748426428400757</v>
      </c>
      <c r="Y420" s="16">
        <f t="shared" si="18"/>
        <v>0.36302521178538372</v>
      </c>
    </row>
    <row r="421" spans="2:25">
      <c r="B421" s="9">
        <v>0</v>
      </c>
      <c r="C421" s="3">
        <v>1</v>
      </c>
      <c r="D421" s="9">
        <v>0</v>
      </c>
      <c r="E421" s="3">
        <v>1</v>
      </c>
      <c r="F421" s="14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9">
        <v>1</v>
      </c>
      <c r="V421" s="9">
        <v>1</v>
      </c>
      <c r="W421" s="15">
        <f t="shared" si="19"/>
        <v>-0.34833888828174719</v>
      </c>
      <c r="X421" s="16">
        <f t="shared" si="20"/>
        <v>0.41378529422053201</v>
      </c>
      <c r="Y421" s="16">
        <f t="shared" si="18"/>
        <v>0.34364768127210821</v>
      </c>
    </row>
    <row r="422" spans="2:25">
      <c r="B422" s="9">
        <v>1</v>
      </c>
      <c r="C422" s="3">
        <v>0</v>
      </c>
      <c r="D422" s="9">
        <v>1</v>
      </c>
      <c r="E422" s="3">
        <v>0</v>
      </c>
      <c r="F422" s="14">
        <v>0</v>
      </c>
      <c r="G422" s="13">
        <v>0</v>
      </c>
      <c r="H422" s="13">
        <v>0</v>
      </c>
      <c r="I422" s="13">
        <v>0</v>
      </c>
      <c r="J422" s="13">
        <v>0</v>
      </c>
      <c r="K422" s="13">
        <v>0</v>
      </c>
      <c r="L422" s="13">
        <v>0</v>
      </c>
      <c r="M422" s="13">
        <v>1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1</v>
      </c>
      <c r="U422" s="9">
        <v>1</v>
      </c>
      <c r="V422" s="9">
        <v>1</v>
      </c>
      <c r="W422" s="15">
        <f t="shared" si="19"/>
        <v>3.3043437814533783</v>
      </c>
      <c r="X422" s="16">
        <f t="shared" si="20"/>
        <v>0.96457752771951943</v>
      </c>
      <c r="Y422" s="16">
        <f t="shared" si="18"/>
        <v>1.254751542461414E-3</v>
      </c>
    </row>
    <row r="423" spans="2:25">
      <c r="B423" s="9">
        <v>1</v>
      </c>
      <c r="C423" s="3">
        <v>0</v>
      </c>
      <c r="D423" s="9">
        <v>0</v>
      </c>
      <c r="E423" s="3">
        <v>1</v>
      </c>
      <c r="F423" s="14">
        <v>0</v>
      </c>
      <c r="G423" s="13">
        <v>0</v>
      </c>
      <c r="H423" s="13">
        <v>0</v>
      </c>
      <c r="I423" s="13">
        <v>1</v>
      </c>
      <c r="J423" s="13">
        <v>0</v>
      </c>
      <c r="K423" s="13">
        <v>0</v>
      </c>
      <c r="L423" s="13">
        <v>0</v>
      </c>
      <c r="M423" s="13">
        <v>0</v>
      </c>
      <c r="N423" s="13">
        <v>0</v>
      </c>
      <c r="O423" s="13">
        <v>1</v>
      </c>
      <c r="P423" s="13">
        <v>0</v>
      </c>
      <c r="Q423" s="13">
        <v>0</v>
      </c>
      <c r="R423" s="13">
        <v>1</v>
      </c>
      <c r="S423" s="13">
        <v>0</v>
      </c>
      <c r="T423" s="13">
        <v>0</v>
      </c>
      <c r="U423" s="9">
        <v>1</v>
      </c>
      <c r="V423" s="9">
        <v>1</v>
      </c>
      <c r="W423" s="15">
        <f t="shared" si="19"/>
        <v>7.1552214265637755</v>
      </c>
      <c r="X423" s="16">
        <f t="shared" si="20"/>
        <v>0.99921983248503854</v>
      </c>
      <c r="Y423" s="16">
        <f t="shared" si="18"/>
        <v>6.0866135140114091E-7</v>
      </c>
    </row>
    <row r="424" spans="2:25">
      <c r="B424" s="9">
        <v>0</v>
      </c>
      <c r="C424" s="3">
        <v>1</v>
      </c>
      <c r="D424" s="9">
        <v>0</v>
      </c>
      <c r="E424" s="3">
        <v>1</v>
      </c>
      <c r="F424" s="14">
        <v>0</v>
      </c>
      <c r="G424" s="13">
        <v>0</v>
      </c>
      <c r="H424" s="13">
        <v>0</v>
      </c>
      <c r="I424" s="13">
        <v>0</v>
      </c>
      <c r="J424" s="13">
        <v>0</v>
      </c>
      <c r="K424" s="13">
        <v>0</v>
      </c>
      <c r="L424" s="13">
        <v>0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9">
        <v>1</v>
      </c>
      <c r="V424" s="9">
        <v>1</v>
      </c>
      <c r="W424" s="15">
        <f t="shared" si="19"/>
        <v>-0.34833888828174719</v>
      </c>
      <c r="X424" s="16">
        <f t="shared" si="20"/>
        <v>0.41378529422053201</v>
      </c>
      <c r="Y424" s="16">
        <f t="shared" si="18"/>
        <v>0.34364768127210821</v>
      </c>
    </row>
    <row r="425" spans="2:25">
      <c r="B425" s="9">
        <v>0</v>
      </c>
      <c r="C425" s="3">
        <v>1</v>
      </c>
      <c r="D425" s="9">
        <v>0</v>
      </c>
      <c r="E425" s="3">
        <v>1</v>
      </c>
      <c r="F425" s="14">
        <v>0</v>
      </c>
      <c r="G425" s="13">
        <v>1</v>
      </c>
      <c r="H425" s="13">
        <v>0</v>
      </c>
      <c r="I425" s="13">
        <v>0</v>
      </c>
      <c r="J425" s="13">
        <v>0</v>
      </c>
      <c r="K425" s="13">
        <v>0</v>
      </c>
      <c r="L425" s="13">
        <v>0</v>
      </c>
      <c r="M425" s="13">
        <v>1</v>
      </c>
      <c r="N425" s="13">
        <v>0</v>
      </c>
      <c r="O425" s="13">
        <v>0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9">
        <v>1</v>
      </c>
      <c r="V425" s="9">
        <v>1</v>
      </c>
      <c r="W425" s="15">
        <f t="shared" si="19"/>
        <v>-1.6538881247163868</v>
      </c>
      <c r="X425" s="16">
        <f t="shared" si="20"/>
        <v>0.16058415057979056</v>
      </c>
      <c r="Y425" s="16">
        <f t="shared" si="18"/>
        <v>0.70461896825785164</v>
      </c>
    </row>
    <row r="426" spans="2:25">
      <c r="B426" s="9">
        <v>0</v>
      </c>
      <c r="C426" s="3">
        <v>1</v>
      </c>
      <c r="D426" s="9">
        <v>0</v>
      </c>
      <c r="E426" s="3">
        <v>1</v>
      </c>
      <c r="F426" s="14">
        <v>0</v>
      </c>
      <c r="G426" s="13">
        <v>0</v>
      </c>
      <c r="H426" s="13">
        <v>0</v>
      </c>
      <c r="I426" s="13">
        <v>1</v>
      </c>
      <c r="J426" s="13">
        <v>1</v>
      </c>
      <c r="K426" s="13">
        <v>0</v>
      </c>
      <c r="L426" s="13">
        <v>0</v>
      </c>
      <c r="M426" s="13">
        <v>0</v>
      </c>
      <c r="N426" s="13">
        <v>0</v>
      </c>
      <c r="O426" s="13">
        <v>0</v>
      </c>
      <c r="P426" s="13">
        <v>0</v>
      </c>
      <c r="Q426" s="13">
        <v>1</v>
      </c>
      <c r="R426" s="13">
        <v>1</v>
      </c>
      <c r="S426" s="13">
        <v>0</v>
      </c>
      <c r="T426" s="13">
        <v>0</v>
      </c>
      <c r="U426" s="9">
        <v>1</v>
      </c>
      <c r="V426" s="9">
        <v>1</v>
      </c>
      <c r="W426" s="15">
        <f t="shared" si="19"/>
        <v>10.827095615981575</v>
      </c>
      <c r="X426" s="16">
        <f t="shared" si="20"/>
        <v>0.99998014620668252</v>
      </c>
      <c r="Y426" s="16">
        <f t="shared" si="18"/>
        <v>3.9417310909326844E-10</v>
      </c>
    </row>
    <row r="427" spans="2:25">
      <c r="B427" s="9">
        <v>1</v>
      </c>
      <c r="C427" s="3">
        <v>0</v>
      </c>
      <c r="D427" s="9">
        <v>1</v>
      </c>
      <c r="E427" s="3">
        <v>0</v>
      </c>
      <c r="F427" s="14">
        <v>0</v>
      </c>
      <c r="G427" s="13">
        <v>0</v>
      </c>
      <c r="H427" s="13">
        <v>0</v>
      </c>
      <c r="I427" s="13">
        <v>0</v>
      </c>
      <c r="J427" s="13">
        <v>1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1</v>
      </c>
      <c r="Q427" s="13">
        <v>0</v>
      </c>
      <c r="R427" s="13">
        <v>0</v>
      </c>
      <c r="S427" s="13">
        <v>1</v>
      </c>
      <c r="T427" s="13">
        <v>1</v>
      </c>
      <c r="U427" s="9">
        <v>1</v>
      </c>
      <c r="V427" s="9">
        <v>1</v>
      </c>
      <c r="W427" s="15">
        <f t="shared" si="19"/>
        <v>0.96605546773066397</v>
      </c>
      <c r="X427" s="16">
        <f t="shared" si="20"/>
        <v>0.72433257107465054</v>
      </c>
      <c r="Y427" s="16">
        <f t="shared" si="18"/>
        <v>7.5992531370312588E-2</v>
      </c>
    </row>
    <row r="428" spans="2:25">
      <c r="B428" s="9">
        <v>0</v>
      </c>
      <c r="C428" s="3">
        <v>0</v>
      </c>
      <c r="D428" s="9">
        <v>1</v>
      </c>
      <c r="E428" s="3">
        <v>0</v>
      </c>
      <c r="F428" s="14">
        <v>1</v>
      </c>
      <c r="G428" s="13">
        <v>0</v>
      </c>
      <c r="H428" s="13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13">
        <v>0</v>
      </c>
      <c r="T428" s="13">
        <v>0</v>
      </c>
      <c r="U428" s="9">
        <v>1</v>
      </c>
      <c r="V428" s="9">
        <v>1</v>
      </c>
      <c r="W428" s="15">
        <f t="shared" si="19"/>
        <v>2.7962126174909536</v>
      </c>
      <c r="X428" s="16">
        <f t="shared" si="20"/>
        <v>0.94247081762523122</v>
      </c>
      <c r="Y428" s="16">
        <f t="shared" si="18"/>
        <v>3.3096068247094072E-3</v>
      </c>
    </row>
    <row r="429" spans="2:25">
      <c r="B429" s="9">
        <v>0</v>
      </c>
      <c r="C429" s="3">
        <v>1</v>
      </c>
      <c r="D429" s="9">
        <v>0</v>
      </c>
      <c r="E429" s="3">
        <v>1</v>
      </c>
      <c r="F429" s="14">
        <v>0</v>
      </c>
      <c r="G429" s="13">
        <v>0</v>
      </c>
      <c r="H429" s="13">
        <v>0</v>
      </c>
      <c r="I429" s="13">
        <v>0</v>
      </c>
      <c r="J429" s="13">
        <v>0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  <c r="T429" s="13">
        <v>1</v>
      </c>
      <c r="U429" s="9">
        <v>1</v>
      </c>
      <c r="V429" s="9">
        <v>1</v>
      </c>
      <c r="W429" s="15">
        <f t="shared" si="19"/>
        <v>1.9792672978967802</v>
      </c>
      <c r="X429" s="16">
        <f t="shared" si="20"/>
        <v>0.87860303396697403</v>
      </c>
      <c r="Y429" s="16">
        <f t="shared" si="18"/>
        <v>1.473722336202366E-2</v>
      </c>
    </row>
    <row r="430" spans="2:25">
      <c r="B430" s="9">
        <v>1</v>
      </c>
      <c r="C430" s="3">
        <v>0</v>
      </c>
      <c r="D430" s="9">
        <v>1</v>
      </c>
      <c r="E430" s="3">
        <v>0</v>
      </c>
      <c r="F430" s="14">
        <v>1</v>
      </c>
      <c r="G430" s="13">
        <v>0</v>
      </c>
      <c r="H430" s="13">
        <v>0</v>
      </c>
      <c r="I430" s="13">
        <v>0</v>
      </c>
      <c r="J430" s="13">
        <v>0</v>
      </c>
      <c r="K430" s="13">
        <v>0</v>
      </c>
      <c r="L430" s="13">
        <v>1</v>
      </c>
      <c r="M430" s="13">
        <v>0</v>
      </c>
      <c r="N430" s="13">
        <v>0</v>
      </c>
      <c r="O430" s="13">
        <v>0</v>
      </c>
      <c r="P430" s="13">
        <v>0</v>
      </c>
      <c r="Q430" s="13">
        <v>0</v>
      </c>
      <c r="R430" s="13">
        <v>1</v>
      </c>
      <c r="S430" s="13">
        <v>0</v>
      </c>
      <c r="T430" s="13">
        <v>0</v>
      </c>
      <c r="U430" s="9">
        <v>1</v>
      </c>
      <c r="V430" s="9">
        <v>1</v>
      </c>
      <c r="W430" s="15">
        <f t="shared" si="19"/>
        <v>5.7484735011054253</v>
      </c>
      <c r="X430" s="16">
        <f t="shared" si="20"/>
        <v>0.9968224857630511</v>
      </c>
      <c r="Y430" s="16">
        <f t="shared" si="18"/>
        <v>1.0096596726012934E-5</v>
      </c>
    </row>
    <row r="431" spans="2:25">
      <c r="B431" s="9">
        <v>0</v>
      </c>
      <c r="C431" s="3">
        <v>1</v>
      </c>
      <c r="D431" s="9">
        <v>1</v>
      </c>
      <c r="E431" s="3">
        <v>0</v>
      </c>
      <c r="F431" s="14">
        <v>0</v>
      </c>
      <c r="G431" s="13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  <c r="S431" s="13">
        <v>0</v>
      </c>
      <c r="T431" s="13">
        <v>0</v>
      </c>
      <c r="U431" s="9">
        <v>1</v>
      </c>
      <c r="V431" s="9">
        <v>1</v>
      </c>
      <c r="W431" s="15">
        <f t="shared" si="19"/>
        <v>-0.69213103533852594</v>
      </c>
      <c r="X431" s="16">
        <f t="shared" si="20"/>
        <v>0.33355918161221254</v>
      </c>
      <c r="Y431" s="16">
        <f t="shared" si="18"/>
        <v>0.44414336441338392</v>
      </c>
    </row>
    <row r="432" spans="2:25">
      <c r="B432" s="9">
        <v>0</v>
      </c>
      <c r="C432" s="3">
        <v>1</v>
      </c>
      <c r="D432" s="9">
        <v>0</v>
      </c>
      <c r="E432" s="3">
        <v>1</v>
      </c>
      <c r="F432" s="14">
        <v>0</v>
      </c>
      <c r="G432" s="13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1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>
        <v>0</v>
      </c>
      <c r="U432" s="9">
        <v>1</v>
      </c>
      <c r="V432" s="9">
        <v>1</v>
      </c>
      <c r="W432" s="15">
        <f t="shared" si="19"/>
        <v>1.5397681663173457</v>
      </c>
      <c r="X432" s="16">
        <f t="shared" si="20"/>
        <v>0.82343102089859732</v>
      </c>
      <c r="Y432" s="16">
        <f t="shared" si="18"/>
        <v>3.1176604380911577E-2</v>
      </c>
    </row>
    <row r="433" spans="2:25">
      <c r="B433" s="9">
        <v>0</v>
      </c>
      <c r="C433" s="3">
        <v>1</v>
      </c>
      <c r="D433" s="9">
        <v>0</v>
      </c>
      <c r="E433" s="3">
        <v>1</v>
      </c>
      <c r="F433" s="14">
        <v>0</v>
      </c>
      <c r="G433" s="13">
        <v>0</v>
      </c>
      <c r="H433" s="13">
        <v>0</v>
      </c>
      <c r="I433" s="13">
        <v>0</v>
      </c>
      <c r="J433" s="13">
        <v>1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0</v>
      </c>
      <c r="T433" s="13">
        <v>0</v>
      </c>
      <c r="U433" s="9">
        <v>1</v>
      </c>
      <c r="V433" s="9">
        <v>1</v>
      </c>
      <c r="W433" s="15">
        <f t="shared" si="19"/>
        <v>2.5037032443590115</v>
      </c>
      <c r="X433" s="16">
        <f t="shared" si="20"/>
        <v>0.92440102374380906</v>
      </c>
      <c r="Y433" s="16">
        <f t="shared" si="18"/>
        <v>5.7152052109841218E-3</v>
      </c>
    </row>
    <row r="434" spans="2:25">
      <c r="B434" s="9">
        <v>0</v>
      </c>
      <c r="C434" s="3">
        <v>1</v>
      </c>
      <c r="D434" s="9">
        <v>1</v>
      </c>
      <c r="E434" s="3">
        <v>0</v>
      </c>
      <c r="F434" s="14">
        <v>1</v>
      </c>
      <c r="G434" s="13">
        <v>0</v>
      </c>
      <c r="H434" s="13">
        <v>0</v>
      </c>
      <c r="I434" s="13">
        <v>0</v>
      </c>
      <c r="J434" s="13">
        <v>0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1</v>
      </c>
      <c r="Q434" s="13">
        <v>0</v>
      </c>
      <c r="R434" s="13">
        <v>0</v>
      </c>
      <c r="S434" s="13">
        <v>0</v>
      </c>
      <c r="T434" s="13">
        <v>0</v>
      </c>
      <c r="U434" s="9">
        <v>1</v>
      </c>
      <c r="V434" s="9">
        <v>1</v>
      </c>
      <c r="W434" s="15">
        <f t="shared" si="19"/>
        <v>0.9590699420867056</v>
      </c>
      <c r="X434" s="16">
        <f t="shared" si="20"/>
        <v>0.72293555339848614</v>
      </c>
      <c r="Y434" s="16">
        <f t="shared" si="18"/>
        <v>7.6764707570603122E-2</v>
      </c>
    </row>
    <row r="435" spans="2:25">
      <c r="B435" s="9">
        <v>0</v>
      </c>
      <c r="C435" s="3">
        <v>1</v>
      </c>
      <c r="D435" s="9">
        <v>0</v>
      </c>
      <c r="E435" s="3">
        <v>1</v>
      </c>
      <c r="F435" s="14">
        <v>0</v>
      </c>
      <c r="G435" s="13">
        <v>0</v>
      </c>
      <c r="H435" s="13">
        <v>0</v>
      </c>
      <c r="I435" s="13">
        <v>0</v>
      </c>
      <c r="J435" s="13">
        <v>0</v>
      </c>
      <c r="K435" s="13">
        <v>0</v>
      </c>
      <c r="L435" s="13">
        <v>0</v>
      </c>
      <c r="M435" s="13">
        <v>1</v>
      </c>
      <c r="N435" s="13">
        <v>0</v>
      </c>
      <c r="O435" s="13">
        <v>0</v>
      </c>
      <c r="P435" s="13">
        <v>0</v>
      </c>
      <c r="Q435" s="13">
        <v>0</v>
      </c>
      <c r="R435" s="13">
        <v>1</v>
      </c>
      <c r="S435" s="13">
        <v>0</v>
      </c>
      <c r="T435" s="13">
        <v>0</v>
      </c>
      <c r="U435" s="9">
        <v>1</v>
      </c>
      <c r="V435" s="9">
        <v>1</v>
      </c>
      <c r="W435" s="15">
        <f t="shared" si="19"/>
        <v>3.0110240990423187</v>
      </c>
      <c r="X435" s="16">
        <f t="shared" si="20"/>
        <v>0.95306968134344083</v>
      </c>
      <c r="Y435" s="16">
        <f t="shared" si="18"/>
        <v>2.2024548092061855E-3</v>
      </c>
    </row>
    <row r="436" spans="2:25">
      <c r="B436" s="9">
        <v>0</v>
      </c>
      <c r="C436" s="3">
        <v>1</v>
      </c>
      <c r="D436" s="9">
        <v>1</v>
      </c>
      <c r="E436" s="3">
        <v>0</v>
      </c>
      <c r="F436" s="14">
        <v>0</v>
      </c>
      <c r="G436" s="13">
        <v>0</v>
      </c>
      <c r="H436" s="13">
        <v>0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3">
        <v>0</v>
      </c>
      <c r="O436" s="13">
        <v>1</v>
      </c>
      <c r="P436" s="13">
        <v>0</v>
      </c>
      <c r="Q436" s="13">
        <v>0</v>
      </c>
      <c r="R436" s="13">
        <v>1</v>
      </c>
      <c r="S436" s="13">
        <v>0</v>
      </c>
      <c r="T436" s="13">
        <v>0</v>
      </c>
      <c r="U436" s="9">
        <v>1</v>
      </c>
      <c r="V436" s="9">
        <v>1</v>
      </c>
      <c r="W436" s="15">
        <f t="shared" si="19"/>
        <v>2.1544867858315979</v>
      </c>
      <c r="X436" s="16">
        <f t="shared" si="20"/>
        <v>0.89608730634287692</v>
      </c>
      <c r="Y436" s="16">
        <f t="shared" si="18"/>
        <v>1.0797847903079107E-2</v>
      </c>
    </row>
    <row r="437" spans="2:25">
      <c r="B437" s="9">
        <v>0</v>
      </c>
      <c r="C437" s="3">
        <v>1</v>
      </c>
      <c r="D437" s="9">
        <v>0</v>
      </c>
      <c r="E437" s="3">
        <v>1</v>
      </c>
      <c r="F437" s="14">
        <v>0</v>
      </c>
      <c r="G437" s="13">
        <v>0</v>
      </c>
      <c r="H437" s="13">
        <v>0</v>
      </c>
      <c r="I437" s="13">
        <v>1</v>
      </c>
      <c r="J437" s="13">
        <v>0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1</v>
      </c>
      <c r="R437" s="13">
        <v>0</v>
      </c>
      <c r="S437" s="13">
        <v>0</v>
      </c>
      <c r="T437" s="13">
        <v>0</v>
      </c>
      <c r="U437" s="9">
        <v>1</v>
      </c>
      <c r="V437" s="9">
        <v>1</v>
      </c>
      <c r="W437" s="15">
        <f t="shared" si="19"/>
        <v>6.6276166329547275</v>
      </c>
      <c r="X437" s="16">
        <f t="shared" si="20"/>
        <v>0.99867843557199976</v>
      </c>
      <c r="Y437" s="16">
        <f t="shared" si="18"/>
        <v>1.7465325373556112E-6</v>
      </c>
    </row>
    <row r="438" spans="2:25">
      <c r="B438" s="9">
        <v>0</v>
      </c>
      <c r="C438" s="3">
        <v>1</v>
      </c>
      <c r="D438" s="9">
        <v>1</v>
      </c>
      <c r="E438" s="3">
        <v>0</v>
      </c>
      <c r="F438" s="14">
        <v>1</v>
      </c>
      <c r="G438" s="13">
        <v>0</v>
      </c>
      <c r="H438" s="13">
        <v>0</v>
      </c>
      <c r="I438" s="13">
        <v>0</v>
      </c>
      <c r="J438" s="13">
        <v>0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1</v>
      </c>
      <c r="T438" s="13">
        <v>0</v>
      </c>
      <c r="U438" s="9">
        <v>1</v>
      </c>
      <c r="V438" s="9">
        <v>1</v>
      </c>
      <c r="W438" s="15">
        <f t="shared" si="19"/>
        <v>1.0060038242282712</v>
      </c>
      <c r="X438" s="16">
        <f t="shared" si="20"/>
        <v>0.73223736332600919</v>
      </c>
      <c r="Y438" s="16">
        <f t="shared" si="18"/>
        <v>7.1696829598607612E-2</v>
      </c>
    </row>
    <row r="439" spans="2:25">
      <c r="B439" s="9">
        <v>0</v>
      </c>
      <c r="C439" s="3">
        <v>0</v>
      </c>
      <c r="D439" s="9">
        <v>0</v>
      </c>
      <c r="E439" s="3">
        <v>1</v>
      </c>
      <c r="F439" s="14">
        <v>0</v>
      </c>
      <c r="G439" s="13">
        <v>0</v>
      </c>
      <c r="H439" s="13">
        <v>0</v>
      </c>
      <c r="I439" s="13">
        <v>0</v>
      </c>
      <c r="J439" s="13">
        <v>1</v>
      </c>
      <c r="K439" s="13">
        <v>0</v>
      </c>
      <c r="L439" s="13">
        <v>0</v>
      </c>
      <c r="M439" s="13">
        <v>0</v>
      </c>
      <c r="N439" s="13">
        <v>0</v>
      </c>
      <c r="O439" s="13">
        <v>1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9">
        <v>1</v>
      </c>
      <c r="V439" s="9">
        <v>1</v>
      </c>
      <c r="W439" s="15">
        <f t="shared" si="19"/>
        <v>4.2273577947637655</v>
      </c>
      <c r="X439" s="16">
        <f t="shared" si="20"/>
        <v>0.98561894068767086</v>
      </c>
      <c r="Y439" s="16">
        <f t="shared" si="18"/>
        <v>2.0681486694472856E-4</v>
      </c>
    </row>
    <row r="440" spans="2:25">
      <c r="B440" s="9">
        <v>0</v>
      </c>
      <c r="C440" s="3">
        <v>1</v>
      </c>
      <c r="D440" s="9">
        <v>0</v>
      </c>
      <c r="E440" s="3">
        <v>1</v>
      </c>
      <c r="F440" s="14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1</v>
      </c>
      <c r="S440" s="13">
        <v>0</v>
      </c>
      <c r="T440" s="13">
        <v>0</v>
      </c>
      <c r="U440" s="9">
        <v>1</v>
      </c>
      <c r="V440" s="9">
        <v>1</v>
      </c>
      <c r="W440" s="15">
        <f t="shared" si="19"/>
        <v>0.99909796210434065</v>
      </c>
      <c r="X440" s="16">
        <f t="shared" si="20"/>
        <v>0.73088119025558762</v>
      </c>
      <c r="Y440" s="16">
        <f t="shared" si="18"/>
        <v>7.2424933758249224E-2</v>
      </c>
    </row>
    <row r="441" spans="2:25">
      <c r="B441" s="9">
        <v>0</v>
      </c>
      <c r="C441" s="3">
        <v>1</v>
      </c>
      <c r="D441" s="9">
        <v>0</v>
      </c>
      <c r="E441" s="3">
        <v>1</v>
      </c>
      <c r="F441" s="14">
        <v>0</v>
      </c>
      <c r="G441" s="13">
        <v>0</v>
      </c>
      <c r="H441" s="13">
        <v>0</v>
      </c>
      <c r="I441" s="13">
        <v>0</v>
      </c>
      <c r="J441" s="13">
        <v>1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9">
        <v>1</v>
      </c>
      <c r="V441" s="9">
        <v>1</v>
      </c>
      <c r="W441" s="15">
        <f t="shared" si="19"/>
        <v>2.5037032443590115</v>
      </c>
      <c r="X441" s="16">
        <f t="shared" si="20"/>
        <v>0.92440102374380906</v>
      </c>
      <c r="Y441" s="16">
        <f t="shared" si="18"/>
        <v>5.7152052109841218E-3</v>
      </c>
    </row>
    <row r="442" spans="2:25">
      <c r="B442" s="9">
        <v>0</v>
      </c>
      <c r="C442" s="3">
        <v>1</v>
      </c>
      <c r="D442" s="9">
        <v>1</v>
      </c>
      <c r="E442" s="3">
        <v>0</v>
      </c>
      <c r="F442" s="14">
        <v>0</v>
      </c>
      <c r="G442" s="13">
        <v>0</v>
      </c>
      <c r="H442" s="13">
        <v>0</v>
      </c>
      <c r="I442" s="13">
        <v>0</v>
      </c>
      <c r="J442" s="13">
        <v>0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  <c r="T442" s="13">
        <v>0</v>
      </c>
      <c r="U442" s="9">
        <v>1</v>
      </c>
      <c r="V442" s="9">
        <v>1</v>
      </c>
      <c r="W442" s="15">
        <f t="shared" si="19"/>
        <v>-0.69213103533852594</v>
      </c>
      <c r="X442" s="16">
        <f t="shared" si="20"/>
        <v>0.33355918161221254</v>
      </c>
      <c r="Y442" s="16">
        <f t="shared" si="18"/>
        <v>0.44414336441338392</v>
      </c>
    </row>
    <row r="443" spans="2:25">
      <c r="B443" s="9">
        <v>0</v>
      </c>
      <c r="C443" s="3">
        <v>1</v>
      </c>
      <c r="D443" s="9">
        <v>1</v>
      </c>
      <c r="E443" s="3">
        <v>0</v>
      </c>
      <c r="F443" s="14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1</v>
      </c>
      <c r="T443" s="13">
        <v>1</v>
      </c>
      <c r="U443" s="9">
        <v>1</v>
      </c>
      <c r="V443" s="9">
        <v>1</v>
      </c>
      <c r="W443" s="15">
        <f t="shared" si="19"/>
        <v>6.9739937198037061E-2</v>
      </c>
      <c r="X443" s="16">
        <f t="shared" si="20"/>
        <v>0.51742792125008896</v>
      </c>
      <c r="Y443" s="16">
        <f t="shared" si="18"/>
        <v>0.23287581118901035</v>
      </c>
    </row>
    <row r="444" spans="2:25">
      <c r="B444" s="9">
        <v>1</v>
      </c>
      <c r="C444" s="3">
        <v>0</v>
      </c>
      <c r="D444" s="9">
        <v>1</v>
      </c>
      <c r="E444" s="3">
        <v>0</v>
      </c>
      <c r="F444" s="14">
        <v>0</v>
      </c>
      <c r="G444" s="13">
        <v>0</v>
      </c>
      <c r="H444" s="13">
        <v>0</v>
      </c>
      <c r="I444" s="13">
        <v>0</v>
      </c>
      <c r="J444" s="13">
        <v>0</v>
      </c>
      <c r="K444" s="13">
        <v>0</v>
      </c>
      <c r="L444" s="13">
        <v>0</v>
      </c>
      <c r="M444" s="13">
        <v>0</v>
      </c>
      <c r="N444" s="13">
        <v>0</v>
      </c>
      <c r="O444" s="13">
        <v>1</v>
      </c>
      <c r="P444" s="13">
        <v>0</v>
      </c>
      <c r="Q444" s="13">
        <v>0</v>
      </c>
      <c r="R444" s="13">
        <v>0</v>
      </c>
      <c r="S444" s="13">
        <v>0</v>
      </c>
      <c r="T444" s="13">
        <v>0</v>
      </c>
      <c r="U444" s="9">
        <v>1</v>
      </c>
      <c r="V444" s="9">
        <v>1</v>
      </c>
      <c r="W444" s="15">
        <f t="shared" si="19"/>
        <v>0.46399242912090888</v>
      </c>
      <c r="X444" s="16">
        <f t="shared" si="20"/>
        <v>0.61396086289677132</v>
      </c>
      <c r="Y444" s="16">
        <f t="shared" si="18"/>
        <v>0.14902621537540539</v>
      </c>
    </row>
    <row r="445" spans="2:25">
      <c r="B445" s="9">
        <v>0</v>
      </c>
      <c r="C445" s="3">
        <v>1</v>
      </c>
      <c r="D445" s="9">
        <v>1</v>
      </c>
      <c r="E445" s="3">
        <v>0</v>
      </c>
      <c r="F445" s="14">
        <v>0</v>
      </c>
      <c r="G445" s="13">
        <v>0</v>
      </c>
      <c r="H445" s="13">
        <v>0</v>
      </c>
      <c r="I445" s="13">
        <v>0</v>
      </c>
      <c r="J445" s="13">
        <v>0</v>
      </c>
      <c r="K445" s="13">
        <v>0</v>
      </c>
      <c r="L445" s="13">
        <v>0</v>
      </c>
      <c r="M445" s="13">
        <v>0</v>
      </c>
      <c r="N445" s="13">
        <v>0</v>
      </c>
      <c r="O445" s="13">
        <v>1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9">
        <v>1</v>
      </c>
      <c r="V445" s="9">
        <v>1</v>
      </c>
      <c r="W445" s="15">
        <f t="shared" si="19"/>
        <v>0.8070499354455104</v>
      </c>
      <c r="X445" s="16">
        <f t="shared" si="20"/>
        <v>0.69148050740880806</v>
      </c>
      <c r="Y445" s="16">
        <f t="shared" si="18"/>
        <v>9.5184277308726542E-2</v>
      </c>
    </row>
    <row r="446" spans="2:25">
      <c r="B446" s="9">
        <v>0</v>
      </c>
      <c r="C446" s="3">
        <v>1</v>
      </c>
      <c r="D446" s="9">
        <v>1</v>
      </c>
      <c r="E446" s="3">
        <v>0</v>
      </c>
      <c r="F446" s="14">
        <v>0</v>
      </c>
      <c r="G446" s="13">
        <v>0</v>
      </c>
      <c r="H446" s="13">
        <v>0</v>
      </c>
      <c r="I446" s="13">
        <v>0</v>
      </c>
      <c r="J446" s="13">
        <v>1</v>
      </c>
      <c r="K446" s="13">
        <v>0</v>
      </c>
      <c r="L446" s="13">
        <v>0</v>
      </c>
      <c r="M446" s="13">
        <v>0</v>
      </c>
      <c r="N446" s="13">
        <v>0</v>
      </c>
      <c r="O446" s="13">
        <v>1</v>
      </c>
      <c r="P446" s="13">
        <v>0</v>
      </c>
      <c r="Q446" s="13">
        <v>0</v>
      </c>
      <c r="R446" s="13">
        <v>0</v>
      </c>
      <c r="S446" s="13">
        <v>0</v>
      </c>
      <c r="T446" s="13">
        <v>0</v>
      </c>
      <c r="U446" s="9">
        <v>1</v>
      </c>
      <c r="V446" s="9">
        <v>1</v>
      </c>
      <c r="W446" s="15">
        <f t="shared" si="19"/>
        <v>3.6590920680862689</v>
      </c>
      <c r="X446" s="16">
        <f t="shared" si="20"/>
        <v>0.97489082242754888</v>
      </c>
      <c r="Y446" s="16">
        <f t="shared" si="18"/>
        <v>6.304707983648825E-4</v>
      </c>
    </row>
    <row r="447" spans="2:25">
      <c r="B447" s="9">
        <v>0</v>
      </c>
      <c r="C447" s="3">
        <v>1</v>
      </c>
      <c r="D447" s="9">
        <v>1</v>
      </c>
      <c r="E447" s="3">
        <v>0</v>
      </c>
      <c r="F447" s="14">
        <v>1</v>
      </c>
      <c r="G447" s="13">
        <v>0</v>
      </c>
      <c r="H447" s="13">
        <v>0</v>
      </c>
      <c r="I447" s="13">
        <v>0</v>
      </c>
      <c r="J447" s="13">
        <v>0</v>
      </c>
      <c r="K447" s="13">
        <v>0</v>
      </c>
      <c r="L447" s="13">
        <v>0</v>
      </c>
      <c r="M447" s="13">
        <v>0</v>
      </c>
      <c r="N447" s="13">
        <v>0</v>
      </c>
      <c r="O447" s="13">
        <v>0</v>
      </c>
      <c r="P447" s="13">
        <v>0</v>
      </c>
      <c r="Q447" s="13">
        <v>0</v>
      </c>
      <c r="R447" s="13">
        <v>1</v>
      </c>
      <c r="S447" s="13">
        <v>0</v>
      </c>
      <c r="T447" s="13">
        <v>1</v>
      </c>
      <c r="U447" s="9">
        <v>1</v>
      </c>
      <c r="V447" s="9">
        <v>1</v>
      </c>
      <c r="W447" s="15">
        <f t="shared" si="19"/>
        <v>6.2467820744348517</v>
      </c>
      <c r="X447" s="16">
        <f t="shared" si="20"/>
        <v>0.99806706726517869</v>
      </c>
      <c r="Y447" s="16">
        <f t="shared" si="18"/>
        <v>3.7362289573438012E-6</v>
      </c>
    </row>
    <row r="448" spans="2:25">
      <c r="B448" s="9">
        <v>0</v>
      </c>
      <c r="C448" s="3">
        <v>1</v>
      </c>
      <c r="D448" s="9">
        <v>1</v>
      </c>
      <c r="E448" s="3">
        <v>0</v>
      </c>
      <c r="F448" s="14">
        <v>0</v>
      </c>
      <c r="G448" s="13">
        <v>0</v>
      </c>
      <c r="H448" s="13">
        <v>0</v>
      </c>
      <c r="I448" s="13">
        <v>1</v>
      </c>
      <c r="J448" s="13">
        <v>0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>
        <v>1</v>
      </c>
      <c r="U448" s="9">
        <v>1</v>
      </c>
      <c r="V448" s="9">
        <v>1</v>
      </c>
      <c r="W448" s="15">
        <f t="shared" si="19"/>
        <v>6.6354751508400023</v>
      </c>
      <c r="X448" s="16">
        <f t="shared" si="20"/>
        <v>0.99868876684441943</v>
      </c>
      <c r="Y448" s="16">
        <f t="shared" si="18"/>
        <v>1.7193323882937823E-6</v>
      </c>
    </row>
    <row r="449" spans="2:25">
      <c r="B449" s="9">
        <v>0</v>
      </c>
      <c r="C449" s="3">
        <v>0</v>
      </c>
      <c r="D449" s="9">
        <v>1</v>
      </c>
      <c r="E449" s="3">
        <v>0</v>
      </c>
      <c r="F449" s="14">
        <v>0</v>
      </c>
      <c r="G449" s="13">
        <v>0</v>
      </c>
      <c r="H449" s="13">
        <v>0</v>
      </c>
      <c r="I449" s="13">
        <v>0</v>
      </c>
      <c r="J449" s="13">
        <v>0</v>
      </c>
      <c r="K449" s="13">
        <v>0</v>
      </c>
      <c r="L449" s="13">
        <v>0</v>
      </c>
      <c r="M449" s="13">
        <v>1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9">
        <v>1</v>
      </c>
      <c r="V449" s="9">
        <v>1</v>
      </c>
      <c r="W449" s="15">
        <f t="shared" si="19"/>
        <v>1.5442686812201698</v>
      </c>
      <c r="X449" s="16">
        <f t="shared" si="20"/>
        <v>0.82408440926882232</v>
      </c>
      <c r="Y449" s="16">
        <f t="shared" si="18"/>
        <v>3.094629506229921E-2</v>
      </c>
    </row>
    <row r="450" spans="2:25">
      <c r="B450" s="9">
        <v>1</v>
      </c>
      <c r="C450" s="3">
        <v>0</v>
      </c>
      <c r="D450" s="9">
        <v>1</v>
      </c>
      <c r="E450" s="3">
        <v>0</v>
      </c>
      <c r="F450" s="14">
        <v>0</v>
      </c>
      <c r="G450" s="13">
        <v>0</v>
      </c>
      <c r="H450" s="13">
        <v>0</v>
      </c>
      <c r="I450" s="13">
        <v>0</v>
      </c>
      <c r="J450" s="13">
        <v>0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0</v>
      </c>
      <c r="Q450" s="13">
        <v>0</v>
      </c>
      <c r="R450" s="13">
        <v>1</v>
      </c>
      <c r="S450" s="13">
        <v>0</v>
      </c>
      <c r="T450" s="13">
        <v>0</v>
      </c>
      <c r="U450" s="9">
        <v>1</v>
      </c>
      <c r="V450" s="9">
        <v>1</v>
      </c>
      <c r="W450" s="15">
        <f t="shared" si="19"/>
        <v>0.3122483087229605</v>
      </c>
      <c r="X450" s="16">
        <f t="shared" si="20"/>
        <v>0.57743395270895537</v>
      </c>
      <c r="Y450" s="16">
        <f t="shared" si="18"/>
        <v>0.17856206432317737</v>
      </c>
    </row>
    <row r="451" spans="2:25">
      <c r="B451" s="9">
        <v>0</v>
      </c>
      <c r="C451" s="3">
        <v>1</v>
      </c>
      <c r="D451" s="9">
        <v>1</v>
      </c>
      <c r="E451" s="3">
        <v>0</v>
      </c>
      <c r="F451" s="14">
        <v>0</v>
      </c>
      <c r="G451" s="13">
        <v>0</v>
      </c>
      <c r="H451" s="13">
        <v>0</v>
      </c>
      <c r="I451" s="13">
        <v>0</v>
      </c>
      <c r="J451" s="13">
        <v>0</v>
      </c>
      <c r="K451" s="13">
        <v>0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9">
        <v>1</v>
      </c>
      <c r="V451" s="9">
        <v>1</v>
      </c>
      <c r="W451" s="15">
        <f t="shared" si="19"/>
        <v>-0.69213103533852594</v>
      </c>
      <c r="X451" s="16">
        <f t="shared" si="20"/>
        <v>0.33355918161221254</v>
      </c>
      <c r="Y451" s="16">
        <f t="shared" si="18"/>
        <v>0.44414336441338392</v>
      </c>
    </row>
    <row r="452" spans="2:25">
      <c r="B452" s="9">
        <v>0</v>
      </c>
      <c r="C452" s="3">
        <v>1</v>
      </c>
      <c r="D452" s="9">
        <v>1</v>
      </c>
      <c r="E452" s="3">
        <v>0</v>
      </c>
      <c r="F452" s="14">
        <v>1</v>
      </c>
      <c r="G452" s="13">
        <v>0</v>
      </c>
      <c r="H452" s="13">
        <v>0</v>
      </c>
      <c r="I452" s="13">
        <v>0</v>
      </c>
      <c r="J452" s="13">
        <v>0</v>
      </c>
      <c r="K452" s="13">
        <v>0</v>
      </c>
      <c r="L452" s="13">
        <v>0</v>
      </c>
      <c r="M452" s="13">
        <v>0</v>
      </c>
      <c r="N452" s="13">
        <v>1</v>
      </c>
      <c r="O452" s="13">
        <v>0</v>
      </c>
      <c r="P452" s="13">
        <v>0</v>
      </c>
      <c r="Q452" s="13">
        <v>0</v>
      </c>
      <c r="R452" s="13">
        <v>0</v>
      </c>
      <c r="S452" s="13">
        <v>0</v>
      </c>
      <c r="T452" s="13">
        <v>1</v>
      </c>
      <c r="U452" s="9">
        <v>1</v>
      </c>
      <c r="V452" s="9">
        <v>1</v>
      </c>
      <c r="W452" s="15">
        <f t="shared" si="19"/>
        <v>6.7874522786478559</v>
      </c>
      <c r="X452" s="16">
        <f t="shared" si="20"/>
        <v>0.99887343205148016</v>
      </c>
      <c r="Y452" s="16">
        <f t="shared" si="18"/>
        <v>1.269155342632203E-6</v>
      </c>
    </row>
    <row r="453" spans="2:25">
      <c r="B453" s="9">
        <v>0</v>
      </c>
      <c r="C453" s="3">
        <v>1</v>
      </c>
      <c r="D453" s="9">
        <v>0</v>
      </c>
      <c r="E453" s="3">
        <v>1</v>
      </c>
      <c r="F453" s="14">
        <v>0</v>
      </c>
      <c r="G453" s="13">
        <v>0</v>
      </c>
      <c r="H453" s="13">
        <v>0</v>
      </c>
      <c r="I453" s="13">
        <v>0</v>
      </c>
      <c r="J453" s="13">
        <v>1</v>
      </c>
      <c r="K453" s="13">
        <v>0</v>
      </c>
      <c r="L453" s="13">
        <v>0</v>
      </c>
      <c r="M453" s="13">
        <v>0</v>
      </c>
      <c r="N453" s="13">
        <v>1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>
        <v>0</v>
      </c>
      <c r="U453" s="9">
        <v>1</v>
      </c>
      <c r="V453" s="9">
        <v>1</v>
      </c>
      <c r="W453" s="15">
        <f t="shared" si="19"/>
        <v>4.3918102989581049</v>
      </c>
      <c r="X453" s="16">
        <f t="shared" si="20"/>
        <v>0.98777304838062729</v>
      </c>
      <c r="Y453" s="16">
        <f t="shared" ref="Y453:Y516" si="21">(V453-X453)^2</f>
        <v>1.4949834590248084E-4</v>
      </c>
    </row>
    <row r="454" spans="2:25">
      <c r="B454" s="9">
        <v>0</v>
      </c>
      <c r="C454" s="3">
        <v>1</v>
      </c>
      <c r="D454" s="9">
        <v>0</v>
      </c>
      <c r="E454" s="3">
        <v>1</v>
      </c>
      <c r="F454" s="14">
        <v>0</v>
      </c>
      <c r="G454" s="13">
        <v>0</v>
      </c>
      <c r="H454" s="13">
        <v>0</v>
      </c>
      <c r="I454" s="13">
        <v>0</v>
      </c>
      <c r="J454" s="13">
        <v>0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9">
        <v>1</v>
      </c>
      <c r="V454" s="9">
        <v>1</v>
      </c>
      <c r="W454" s="15">
        <f t="shared" ref="W454:W517" si="22">SUMPRODUCT(B$2:U$2,B454:U454)</f>
        <v>-0.34833888828174719</v>
      </c>
      <c r="X454" s="16">
        <f t="shared" ref="X454:X517" si="23">EXP(W454)/(1+EXP(W454))</f>
        <v>0.41378529422053201</v>
      </c>
      <c r="Y454" s="16">
        <f t="shared" si="21"/>
        <v>0.34364768127210821</v>
      </c>
    </row>
    <row r="455" spans="2:25">
      <c r="B455" s="9">
        <v>0</v>
      </c>
      <c r="C455" s="3">
        <v>1</v>
      </c>
      <c r="D455" s="9">
        <v>1</v>
      </c>
      <c r="E455" s="3">
        <v>0</v>
      </c>
      <c r="F455" s="14">
        <v>0</v>
      </c>
      <c r="G455" s="13">
        <v>0</v>
      </c>
      <c r="H455" s="13">
        <v>0</v>
      </c>
      <c r="I455" s="13">
        <v>0</v>
      </c>
      <c r="J455" s="13">
        <v>0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9">
        <v>1</v>
      </c>
      <c r="V455" s="9">
        <v>1</v>
      </c>
      <c r="W455" s="15">
        <f t="shared" si="22"/>
        <v>-0.69213103533852594</v>
      </c>
      <c r="X455" s="16">
        <f t="shared" si="23"/>
        <v>0.33355918161221254</v>
      </c>
      <c r="Y455" s="16">
        <f t="shared" si="21"/>
        <v>0.44414336441338392</v>
      </c>
    </row>
    <row r="456" spans="2:25">
      <c r="B456" s="9">
        <v>1</v>
      </c>
      <c r="C456" s="3">
        <v>0</v>
      </c>
      <c r="D456" s="9">
        <v>1</v>
      </c>
      <c r="E456" s="3">
        <v>0</v>
      </c>
      <c r="F456" s="14">
        <v>0</v>
      </c>
      <c r="G456" s="13">
        <v>0</v>
      </c>
      <c r="H456" s="13">
        <v>0</v>
      </c>
      <c r="I456" s="13">
        <v>0</v>
      </c>
      <c r="J456" s="13">
        <v>1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9">
        <v>1</v>
      </c>
      <c r="V456" s="9">
        <v>1</v>
      </c>
      <c r="W456" s="15">
        <f t="shared" si="22"/>
        <v>1.8168535909776313</v>
      </c>
      <c r="X456" s="16">
        <f t="shared" si="23"/>
        <v>0.8601881544191079</v>
      </c>
      <c r="Y456" s="16">
        <f t="shared" si="21"/>
        <v>1.9547352164735219E-2</v>
      </c>
    </row>
    <row r="457" spans="2:25">
      <c r="B457" s="9">
        <v>0</v>
      </c>
      <c r="C457" s="3">
        <v>1</v>
      </c>
      <c r="D457" s="9">
        <v>1</v>
      </c>
      <c r="E457" s="3">
        <v>0</v>
      </c>
      <c r="F457" s="14">
        <v>1</v>
      </c>
      <c r="G457" s="13">
        <v>0</v>
      </c>
      <c r="H457" s="13">
        <v>0</v>
      </c>
      <c r="I457" s="13">
        <v>0</v>
      </c>
      <c r="J457" s="13">
        <v>0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9">
        <v>1</v>
      </c>
      <c r="V457" s="9">
        <v>1</v>
      </c>
      <c r="W457" s="15">
        <f t="shared" si="22"/>
        <v>2.5717390378702358</v>
      </c>
      <c r="X457" s="16">
        <f t="shared" si="23"/>
        <v>0.92902045618305185</v>
      </c>
      <c r="Y457" s="16">
        <f t="shared" si="21"/>
        <v>5.038095640462063E-3</v>
      </c>
    </row>
    <row r="458" spans="2:25">
      <c r="B458" s="9">
        <v>1</v>
      </c>
      <c r="C458" s="3">
        <v>0</v>
      </c>
      <c r="D458" s="9">
        <v>0</v>
      </c>
      <c r="E458" s="3">
        <v>1</v>
      </c>
      <c r="F458" s="14">
        <v>0</v>
      </c>
      <c r="G458" s="13">
        <v>0</v>
      </c>
      <c r="H458" s="13">
        <v>0</v>
      </c>
      <c r="I458" s="13">
        <v>0</v>
      </c>
      <c r="J458" s="13">
        <v>1</v>
      </c>
      <c r="K458" s="13">
        <v>0</v>
      </c>
      <c r="L458" s="13">
        <v>0</v>
      </c>
      <c r="M458" s="13">
        <v>0</v>
      </c>
      <c r="N458" s="13">
        <v>0</v>
      </c>
      <c r="O458" s="13">
        <v>1</v>
      </c>
      <c r="P458" s="13">
        <v>0</v>
      </c>
      <c r="Q458" s="13">
        <v>0</v>
      </c>
      <c r="R458" s="13">
        <v>1</v>
      </c>
      <c r="S458" s="13">
        <v>0</v>
      </c>
      <c r="T458" s="13">
        <v>0</v>
      </c>
      <c r="U458" s="9">
        <v>1</v>
      </c>
      <c r="V458" s="9">
        <v>1</v>
      </c>
      <c r="W458" s="15">
        <f t="shared" si="22"/>
        <v>5.0072635592045343</v>
      </c>
      <c r="X458" s="16">
        <f t="shared" si="23"/>
        <v>0.99335526501002713</v>
      </c>
      <c r="Y458" s="16">
        <f t="shared" si="21"/>
        <v>4.4152503086969714E-5</v>
      </c>
    </row>
    <row r="459" spans="2:25">
      <c r="B459" s="9">
        <v>0</v>
      </c>
      <c r="C459" s="3">
        <v>1</v>
      </c>
      <c r="D459" s="9">
        <v>1</v>
      </c>
      <c r="E459" s="3">
        <v>0</v>
      </c>
      <c r="F459" s="14">
        <v>0</v>
      </c>
      <c r="G459" s="13">
        <v>1</v>
      </c>
      <c r="H459" s="13">
        <v>0</v>
      </c>
      <c r="I459" s="13">
        <v>0</v>
      </c>
      <c r="J459" s="13">
        <v>0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0</v>
      </c>
      <c r="U459" s="9">
        <v>1</v>
      </c>
      <c r="V459" s="9">
        <v>1</v>
      </c>
      <c r="W459" s="15">
        <f t="shared" si="22"/>
        <v>-4.0096064087111438</v>
      </c>
      <c r="X459" s="16">
        <f t="shared" si="23"/>
        <v>1.7817318126463564E-2</v>
      </c>
      <c r="Y459" s="16">
        <f t="shared" si="21"/>
        <v>0.96468282057229238</v>
      </c>
    </row>
    <row r="460" spans="2:25">
      <c r="B460" s="9">
        <v>0</v>
      </c>
      <c r="C460" s="3">
        <v>1</v>
      </c>
      <c r="D460" s="9">
        <v>1</v>
      </c>
      <c r="E460" s="3">
        <v>0</v>
      </c>
      <c r="F460" s="14">
        <v>1</v>
      </c>
      <c r="G460" s="13">
        <v>0</v>
      </c>
      <c r="H460" s="13">
        <v>0</v>
      </c>
      <c r="I460" s="13">
        <v>1</v>
      </c>
      <c r="J460" s="13">
        <v>0</v>
      </c>
      <c r="K460" s="13">
        <v>0</v>
      </c>
      <c r="L460" s="13">
        <v>0</v>
      </c>
      <c r="M460" s="13">
        <v>0</v>
      </c>
      <c r="N460" s="13">
        <v>0</v>
      </c>
      <c r="O460" s="13">
        <v>0</v>
      </c>
      <c r="P460" s="13">
        <v>0</v>
      </c>
      <c r="Q460" s="13">
        <v>0</v>
      </c>
      <c r="R460" s="13">
        <v>1</v>
      </c>
      <c r="S460" s="13">
        <v>0</v>
      </c>
      <c r="T460" s="13">
        <v>0</v>
      </c>
      <c r="U460" s="9">
        <v>1</v>
      </c>
      <c r="V460" s="9">
        <v>1</v>
      </c>
      <c r="W460" s="15">
        <f t="shared" si="22"/>
        <v>8.9191758882563246</v>
      </c>
      <c r="X460" s="16">
        <f t="shared" si="23"/>
        <v>0.99986621943537979</v>
      </c>
      <c r="Y460" s="16">
        <f t="shared" si="21"/>
        <v>1.7897239470102639E-8</v>
      </c>
    </row>
    <row r="461" spans="2:25">
      <c r="B461" s="9">
        <v>0</v>
      </c>
      <c r="C461" s="3">
        <v>1</v>
      </c>
      <c r="D461" s="9">
        <v>1</v>
      </c>
      <c r="E461" s="3">
        <v>0</v>
      </c>
      <c r="F461" s="14">
        <v>0</v>
      </c>
      <c r="G461" s="13">
        <v>0</v>
      </c>
      <c r="H461" s="13">
        <v>0</v>
      </c>
      <c r="I461" s="13">
        <v>0</v>
      </c>
      <c r="J461" s="13">
        <v>0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1</v>
      </c>
      <c r="S461" s="13">
        <v>0</v>
      </c>
      <c r="T461" s="13">
        <v>1</v>
      </c>
      <c r="U461" s="9">
        <v>1</v>
      </c>
      <c r="V461" s="9">
        <v>1</v>
      </c>
      <c r="W461" s="15">
        <f t="shared" si="22"/>
        <v>2.9829120012260897</v>
      </c>
      <c r="X461" s="16">
        <f t="shared" si="23"/>
        <v>0.95179615050009636</v>
      </c>
      <c r="Y461" s="16">
        <f t="shared" si="21"/>
        <v>2.3236111066093604E-3</v>
      </c>
    </row>
    <row r="462" spans="2:25">
      <c r="B462" s="9">
        <v>1</v>
      </c>
      <c r="C462" s="3">
        <v>0</v>
      </c>
      <c r="D462" s="9">
        <v>0</v>
      </c>
      <c r="E462" s="3">
        <v>0</v>
      </c>
      <c r="F462" s="14">
        <v>0</v>
      </c>
      <c r="G462" s="13">
        <v>0</v>
      </c>
      <c r="H462" s="13">
        <v>0</v>
      </c>
      <c r="I462" s="13">
        <v>0</v>
      </c>
      <c r="J462" s="13">
        <v>1</v>
      </c>
      <c r="K462" s="13">
        <v>0</v>
      </c>
      <c r="L462" s="13">
        <v>0</v>
      </c>
      <c r="M462" s="13">
        <v>0</v>
      </c>
      <c r="N462" s="13">
        <v>0</v>
      </c>
      <c r="O462" s="13">
        <v>1</v>
      </c>
      <c r="P462" s="13">
        <v>0</v>
      </c>
      <c r="Q462" s="13">
        <v>0</v>
      </c>
      <c r="R462" s="13">
        <v>0</v>
      </c>
      <c r="S462" s="13">
        <v>1</v>
      </c>
      <c r="T462" s="13">
        <v>0</v>
      </c>
      <c r="U462" s="9">
        <v>1</v>
      </c>
      <c r="V462" s="9">
        <v>1</v>
      </c>
      <c r="W462" s="15">
        <f t="shared" si="22"/>
        <v>1.9288801758095784</v>
      </c>
      <c r="X462" s="16">
        <f t="shared" si="23"/>
        <v>0.87312542046675323</v>
      </c>
      <c r="Y462" s="16">
        <f t="shared" si="21"/>
        <v>1.6097158931738159E-2</v>
      </c>
    </row>
    <row r="463" spans="2:25">
      <c r="B463" s="9">
        <v>0</v>
      </c>
      <c r="C463" s="3">
        <v>0</v>
      </c>
      <c r="D463" s="9">
        <v>1</v>
      </c>
      <c r="E463" s="3">
        <v>0</v>
      </c>
      <c r="F463" s="14">
        <v>0</v>
      </c>
      <c r="G463" s="13">
        <v>0</v>
      </c>
      <c r="H463" s="13">
        <v>0</v>
      </c>
      <c r="I463" s="13">
        <v>0</v>
      </c>
      <c r="J463" s="13">
        <v>0</v>
      </c>
      <c r="K463" s="13">
        <v>0</v>
      </c>
      <c r="L463" s="13">
        <v>0</v>
      </c>
      <c r="M463" s="13">
        <v>0</v>
      </c>
      <c r="N463" s="13">
        <v>0</v>
      </c>
      <c r="O463" s="13">
        <v>1</v>
      </c>
      <c r="P463" s="13">
        <v>0</v>
      </c>
      <c r="Q463" s="13">
        <v>0</v>
      </c>
      <c r="R463" s="13">
        <v>0</v>
      </c>
      <c r="S463" s="13">
        <v>0</v>
      </c>
      <c r="T463" s="13">
        <v>0</v>
      </c>
      <c r="U463" s="9">
        <v>1</v>
      </c>
      <c r="V463" s="9">
        <v>1</v>
      </c>
      <c r="W463" s="15">
        <f t="shared" si="22"/>
        <v>1.0315235150662279</v>
      </c>
      <c r="X463" s="16">
        <f t="shared" si="23"/>
        <v>0.73721115437775808</v>
      </c>
      <c r="Y463" s="16">
        <f t="shared" si="21"/>
        <v>6.9057977383470498E-2</v>
      </c>
    </row>
    <row r="464" spans="2:25">
      <c r="B464" s="9">
        <v>0</v>
      </c>
      <c r="C464" s="3">
        <v>1</v>
      </c>
      <c r="D464" s="9">
        <v>1</v>
      </c>
      <c r="E464" s="3">
        <v>0</v>
      </c>
      <c r="F464" s="14">
        <v>1</v>
      </c>
      <c r="G464" s="13">
        <v>0</v>
      </c>
      <c r="H464" s="13">
        <v>0</v>
      </c>
      <c r="I464" s="13">
        <v>1</v>
      </c>
      <c r="J464" s="13">
        <v>0</v>
      </c>
      <c r="K464" s="13">
        <v>0</v>
      </c>
      <c r="L464" s="13">
        <v>0</v>
      </c>
      <c r="M464" s="13">
        <v>1</v>
      </c>
      <c r="N464" s="13">
        <v>0</v>
      </c>
      <c r="O464" s="13">
        <v>0</v>
      </c>
      <c r="P464" s="13">
        <v>0</v>
      </c>
      <c r="Q464" s="13">
        <v>0</v>
      </c>
      <c r="R464" s="13">
        <v>0</v>
      </c>
      <c r="S464" s="13">
        <v>0</v>
      </c>
      <c r="T464" s="13">
        <v>0</v>
      </c>
      <c r="U464" s="9">
        <v>1</v>
      </c>
      <c r="V464" s="9">
        <v>1</v>
      </c>
      <c r="W464" s="15">
        <f t="shared" si="22"/>
        <v>9.583665174808214</v>
      </c>
      <c r="X464" s="16">
        <f t="shared" si="23"/>
        <v>0.99993116058031717</v>
      </c>
      <c r="Y464" s="16">
        <f t="shared" si="21"/>
        <v>4.7388657022689743E-9</v>
      </c>
    </row>
    <row r="465" spans="2:25">
      <c r="B465" s="9">
        <v>0</v>
      </c>
      <c r="C465" s="3">
        <v>1</v>
      </c>
      <c r="D465" s="9">
        <v>0</v>
      </c>
      <c r="E465" s="3">
        <v>1</v>
      </c>
      <c r="F465" s="14">
        <v>0</v>
      </c>
      <c r="G465" s="13">
        <v>0</v>
      </c>
      <c r="H465" s="13">
        <v>0</v>
      </c>
      <c r="I465" s="13">
        <v>0</v>
      </c>
      <c r="J465" s="13">
        <v>0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1</v>
      </c>
      <c r="U465" s="9">
        <v>1</v>
      </c>
      <c r="V465" s="9">
        <v>1</v>
      </c>
      <c r="W465" s="15">
        <f t="shared" si="22"/>
        <v>1.9792672978967802</v>
      </c>
      <c r="X465" s="16">
        <f t="shared" si="23"/>
        <v>0.87860303396697403</v>
      </c>
      <c r="Y465" s="16">
        <f t="shared" si="21"/>
        <v>1.473722336202366E-2</v>
      </c>
    </row>
    <row r="466" spans="2:25">
      <c r="B466" s="9">
        <v>1</v>
      </c>
      <c r="C466" s="3">
        <v>0</v>
      </c>
      <c r="D466" s="9">
        <v>1</v>
      </c>
      <c r="E466" s="3">
        <v>0</v>
      </c>
      <c r="F466" s="14">
        <v>0</v>
      </c>
      <c r="G466" s="13">
        <v>0</v>
      </c>
      <c r="H466" s="13">
        <v>0</v>
      </c>
      <c r="I466" s="13">
        <v>0</v>
      </c>
      <c r="J466" s="13">
        <v>1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9">
        <v>1</v>
      </c>
      <c r="V466" s="9">
        <v>1</v>
      </c>
      <c r="W466" s="15">
        <f t="shared" si="22"/>
        <v>1.8168535909776313</v>
      </c>
      <c r="X466" s="16">
        <f t="shared" si="23"/>
        <v>0.8601881544191079</v>
      </c>
      <c r="Y466" s="16">
        <f t="shared" si="21"/>
        <v>1.9547352164735219E-2</v>
      </c>
    </row>
    <row r="467" spans="2:25">
      <c r="B467" s="9">
        <v>0</v>
      </c>
      <c r="C467" s="3">
        <v>1</v>
      </c>
      <c r="D467" s="9">
        <v>1</v>
      </c>
      <c r="E467" s="3">
        <v>0</v>
      </c>
      <c r="F467" s="14">
        <v>0</v>
      </c>
      <c r="G467" s="13">
        <v>0</v>
      </c>
      <c r="H467" s="13">
        <v>0</v>
      </c>
      <c r="I467" s="13">
        <v>1</v>
      </c>
      <c r="J467" s="13">
        <v>0</v>
      </c>
      <c r="K467" s="13">
        <v>0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1</v>
      </c>
      <c r="S467" s="13">
        <v>0</v>
      </c>
      <c r="T467" s="13">
        <v>0</v>
      </c>
      <c r="U467" s="9">
        <v>1</v>
      </c>
      <c r="V467" s="9">
        <v>1</v>
      </c>
      <c r="W467" s="15">
        <f t="shared" si="22"/>
        <v>5.6553058150475621</v>
      </c>
      <c r="X467" s="16">
        <f t="shared" si="23"/>
        <v>0.99651329673018496</v>
      </c>
      <c r="Y467" s="16">
        <f t="shared" si="21"/>
        <v>1.2157099691738885E-5</v>
      </c>
    </row>
    <row r="468" spans="2:25">
      <c r="B468" s="9">
        <v>0</v>
      </c>
      <c r="C468" s="3">
        <v>1</v>
      </c>
      <c r="D468" s="9">
        <v>1</v>
      </c>
      <c r="E468" s="3">
        <v>0</v>
      </c>
      <c r="F468" s="14">
        <v>0</v>
      </c>
      <c r="G468" s="13">
        <v>0</v>
      </c>
      <c r="H468" s="13">
        <v>1</v>
      </c>
      <c r="I468" s="13">
        <v>0</v>
      </c>
      <c r="J468" s="13">
        <v>0</v>
      </c>
      <c r="K468" s="13">
        <v>0</v>
      </c>
      <c r="L468" s="13">
        <v>0</v>
      </c>
      <c r="M468" s="13">
        <v>1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  <c r="T468" s="13">
        <v>1</v>
      </c>
      <c r="U468" s="9">
        <v>1</v>
      </c>
      <c r="V468" s="9">
        <v>1</v>
      </c>
      <c r="W468" s="15">
        <f t="shared" si="22"/>
        <v>1.3739682802816273</v>
      </c>
      <c r="X468" s="16">
        <f t="shared" si="23"/>
        <v>0.79802053240461879</v>
      </c>
      <c r="Y468" s="16">
        <f t="shared" si="21"/>
        <v>4.0795705330113646E-2</v>
      </c>
    </row>
    <row r="469" spans="2:25">
      <c r="B469" s="9">
        <v>0</v>
      </c>
      <c r="C469" s="3">
        <v>1</v>
      </c>
      <c r="D469" s="9">
        <v>0</v>
      </c>
      <c r="E469" s="3">
        <v>1</v>
      </c>
      <c r="F469" s="14">
        <v>0</v>
      </c>
      <c r="G469" s="13">
        <v>0</v>
      </c>
      <c r="H469" s="13">
        <v>0</v>
      </c>
      <c r="I469" s="13">
        <v>0</v>
      </c>
      <c r="J469" s="13">
        <v>1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>
        <v>0</v>
      </c>
      <c r="U469" s="9">
        <v>1</v>
      </c>
      <c r="V469" s="9">
        <v>1</v>
      </c>
      <c r="W469" s="15">
        <f t="shared" si="22"/>
        <v>2.5037032443590115</v>
      </c>
      <c r="X469" s="16">
        <f t="shared" si="23"/>
        <v>0.92440102374380906</v>
      </c>
      <c r="Y469" s="16">
        <f t="shared" si="21"/>
        <v>5.7152052109841218E-3</v>
      </c>
    </row>
    <row r="470" spans="2:25">
      <c r="B470" s="9">
        <v>1</v>
      </c>
      <c r="C470" s="3">
        <v>0</v>
      </c>
      <c r="D470" s="9">
        <v>0</v>
      </c>
      <c r="E470" s="3">
        <v>1</v>
      </c>
      <c r="F470" s="14">
        <v>0</v>
      </c>
      <c r="G470" s="13">
        <v>0</v>
      </c>
      <c r="H470" s="13">
        <v>0</v>
      </c>
      <c r="I470" s="13">
        <v>0</v>
      </c>
      <c r="J470" s="13">
        <v>1</v>
      </c>
      <c r="K470" s="13">
        <v>0</v>
      </c>
      <c r="L470" s="13">
        <v>0</v>
      </c>
      <c r="M470" s="13">
        <v>0</v>
      </c>
      <c r="N470" s="13">
        <v>1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9">
        <v>1</v>
      </c>
      <c r="V470" s="9">
        <v>1</v>
      </c>
      <c r="W470" s="15">
        <f t="shared" si="22"/>
        <v>4.0487527926335032</v>
      </c>
      <c r="X470" s="16">
        <f t="shared" si="23"/>
        <v>0.98285496253858229</v>
      </c>
      <c r="Y470" s="16">
        <f t="shared" si="21"/>
        <v>2.9395230955341669E-4</v>
      </c>
    </row>
    <row r="471" spans="2:25">
      <c r="B471" s="9">
        <v>0</v>
      </c>
      <c r="C471" s="3">
        <v>1</v>
      </c>
      <c r="D471" s="9">
        <v>1</v>
      </c>
      <c r="E471" s="3">
        <v>0</v>
      </c>
      <c r="F471" s="14">
        <v>0</v>
      </c>
      <c r="G471" s="13">
        <v>0</v>
      </c>
      <c r="H471" s="13">
        <v>0</v>
      </c>
      <c r="I471" s="13">
        <v>0</v>
      </c>
      <c r="J471" s="13">
        <v>0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9">
        <v>1</v>
      </c>
      <c r="V471" s="9">
        <v>1</v>
      </c>
      <c r="W471" s="15">
        <f t="shared" si="22"/>
        <v>-0.69213103533852594</v>
      </c>
      <c r="X471" s="16">
        <f t="shared" si="23"/>
        <v>0.33355918161221254</v>
      </c>
      <c r="Y471" s="16">
        <f t="shared" si="21"/>
        <v>0.44414336441338392</v>
      </c>
    </row>
    <row r="472" spans="2:25">
      <c r="B472" s="9">
        <v>1</v>
      </c>
      <c r="C472" s="3">
        <v>0</v>
      </c>
      <c r="D472" s="9">
        <v>0</v>
      </c>
      <c r="E472" s="3">
        <v>1</v>
      </c>
      <c r="F472" s="14">
        <v>0</v>
      </c>
      <c r="G472" s="13">
        <v>0</v>
      </c>
      <c r="H472" s="13">
        <v>0</v>
      </c>
      <c r="I472" s="13">
        <v>0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">
        <v>1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9">
        <v>1</v>
      </c>
      <c r="V472" s="9">
        <v>1</v>
      </c>
      <c r="W472" s="15">
        <f t="shared" si="22"/>
        <v>0.80778457617768773</v>
      </c>
      <c r="X472" s="16">
        <f t="shared" si="23"/>
        <v>0.69163721009724466</v>
      </c>
      <c r="Y472" s="16">
        <f t="shared" si="21"/>
        <v>9.5087610196610828E-2</v>
      </c>
    </row>
    <row r="473" spans="2:25">
      <c r="B473" s="9">
        <v>1</v>
      </c>
      <c r="C473" s="3">
        <v>0</v>
      </c>
      <c r="D473" s="9">
        <v>0</v>
      </c>
      <c r="E473" s="3">
        <v>1</v>
      </c>
      <c r="F473" s="14">
        <v>0</v>
      </c>
      <c r="G473" s="13">
        <v>0</v>
      </c>
      <c r="H473" s="13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1</v>
      </c>
      <c r="N473" s="13">
        <v>0</v>
      </c>
      <c r="O473" s="13">
        <v>0</v>
      </c>
      <c r="P473" s="13">
        <v>0</v>
      </c>
      <c r="Q473" s="13">
        <v>0</v>
      </c>
      <c r="R473" s="13">
        <v>1</v>
      </c>
      <c r="S473" s="13">
        <v>0</v>
      </c>
      <c r="T473" s="13">
        <v>1</v>
      </c>
      <c r="U473" s="9">
        <v>1</v>
      </c>
      <c r="V473" s="9">
        <v>1</v>
      </c>
      <c r="W473" s="15">
        <f t="shared" si="22"/>
        <v>4.9955727788962454</v>
      </c>
      <c r="X473" s="16">
        <f t="shared" si="23"/>
        <v>0.99327765228671006</v>
      </c>
      <c r="Y473" s="16">
        <f t="shared" si="21"/>
        <v>4.5189958778374548E-5</v>
      </c>
    </row>
    <row r="474" spans="2:25">
      <c r="B474" s="9">
        <v>0</v>
      </c>
      <c r="C474" s="3">
        <v>1</v>
      </c>
      <c r="D474" s="9">
        <v>1</v>
      </c>
      <c r="E474" s="3">
        <v>0</v>
      </c>
      <c r="F474" s="14">
        <v>0</v>
      </c>
      <c r="G474" s="13">
        <v>0</v>
      </c>
      <c r="H474" s="13">
        <v>0</v>
      </c>
      <c r="I474" s="13">
        <v>0</v>
      </c>
      <c r="J474" s="13">
        <v>0</v>
      </c>
      <c r="K474" s="13">
        <v>0</v>
      </c>
      <c r="L474" s="13">
        <v>1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0</v>
      </c>
      <c r="S474" s="13">
        <v>0</v>
      </c>
      <c r="T474" s="13">
        <v>0</v>
      </c>
      <c r="U474" s="9">
        <v>1</v>
      </c>
      <c r="V474" s="9">
        <v>1</v>
      </c>
      <c r="W474" s="15">
        <f t="shared" si="22"/>
        <v>1.4802240838351768</v>
      </c>
      <c r="X474" s="16">
        <f t="shared" si="23"/>
        <v>0.81460642486047719</v>
      </c>
      <c r="Y474" s="16">
        <f t="shared" si="21"/>
        <v>3.4370777703013895E-2</v>
      </c>
    </row>
    <row r="475" spans="2:25">
      <c r="B475" s="9">
        <v>0</v>
      </c>
      <c r="C475" s="3">
        <v>0</v>
      </c>
      <c r="D475" s="9">
        <v>0</v>
      </c>
      <c r="E475" s="3">
        <v>1</v>
      </c>
      <c r="F475" s="14">
        <v>0</v>
      </c>
      <c r="G475" s="13">
        <v>0</v>
      </c>
      <c r="H475" s="13">
        <v>0</v>
      </c>
      <c r="I475" s="13">
        <v>0</v>
      </c>
      <c r="J475" s="13">
        <v>0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1</v>
      </c>
      <c r="S475" s="13">
        <v>0</v>
      </c>
      <c r="T475" s="13">
        <v>0</v>
      </c>
      <c r="U475" s="9">
        <v>1</v>
      </c>
      <c r="V475" s="9">
        <v>1</v>
      </c>
      <c r="W475" s="15">
        <f t="shared" si="22"/>
        <v>1.2235715417250583</v>
      </c>
      <c r="X475" s="16">
        <f t="shared" si="23"/>
        <v>0.77269146362616348</v>
      </c>
      <c r="Y475" s="16">
        <f t="shared" si="21"/>
        <v>5.1669170708415764E-2</v>
      </c>
    </row>
    <row r="476" spans="2:25">
      <c r="B476" s="9">
        <v>0</v>
      </c>
      <c r="C476" s="3">
        <v>1</v>
      </c>
      <c r="D476" s="9">
        <v>1</v>
      </c>
      <c r="E476" s="3">
        <v>0</v>
      </c>
      <c r="F476" s="14">
        <v>0</v>
      </c>
      <c r="G476" s="13">
        <v>0</v>
      </c>
      <c r="H476" s="13">
        <v>0</v>
      </c>
      <c r="I476" s="13">
        <v>1</v>
      </c>
      <c r="J476" s="13">
        <v>0</v>
      </c>
      <c r="K476" s="13">
        <v>0</v>
      </c>
      <c r="L476" s="13">
        <v>0</v>
      </c>
      <c r="M476" s="13">
        <v>1</v>
      </c>
      <c r="N476" s="13">
        <v>0</v>
      </c>
      <c r="O476" s="13">
        <v>0</v>
      </c>
      <c r="P476" s="13">
        <v>0</v>
      </c>
      <c r="Q476" s="13">
        <v>1</v>
      </c>
      <c r="R476" s="13">
        <v>0</v>
      </c>
      <c r="S476" s="13">
        <v>0</v>
      </c>
      <c r="T476" s="13">
        <v>0</v>
      </c>
      <c r="U476" s="9">
        <v>1</v>
      </c>
      <c r="V476" s="9">
        <v>1</v>
      </c>
      <c r="W476" s="15">
        <f t="shared" si="22"/>
        <v>8.2957506228359268</v>
      </c>
      <c r="X476" s="16">
        <f t="shared" si="23"/>
        <v>0.99975048715641746</v>
      </c>
      <c r="Y476" s="16">
        <f t="shared" si="21"/>
        <v>6.2256659112647289E-8</v>
      </c>
    </row>
    <row r="477" spans="2:25">
      <c r="B477" s="9">
        <v>0</v>
      </c>
      <c r="C477" s="3">
        <v>1</v>
      </c>
      <c r="D477" s="9">
        <v>1</v>
      </c>
      <c r="E477" s="3">
        <v>0</v>
      </c>
      <c r="F477" s="14">
        <v>0</v>
      </c>
      <c r="G477" s="13">
        <v>0</v>
      </c>
      <c r="H477" s="13">
        <v>0</v>
      </c>
      <c r="I477" s="13">
        <v>0</v>
      </c>
      <c r="J477" s="13">
        <v>0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3">
        <v>1</v>
      </c>
      <c r="R477" s="13">
        <v>0</v>
      </c>
      <c r="S477" s="13">
        <v>0</v>
      </c>
      <c r="T477" s="13">
        <v>0</v>
      </c>
      <c r="U477" s="9">
        <v>1</v>
      </c>
      <c r="V477" s="9">
        <v>1</v>
      </c>
      <c r="W477" s="15">
        <f t="shared" si="22"/>
        <v>1.2838244858979486</v>
      </c>
      <c r="X477" s="16">
        <f t="shared" si="23"/>
        <v>0.78310008526245589</v>
      </c>
      <c r="Y477" s="16">
        <f t="shared" si="21"/>
        <v>4.7045573013153902E-2</v>
      </c>
    </row>
    <row r="478" spans="2:25">
      <c r="B478" s="9">
        <v>1</v>
      </c>
      <c r="C478" s="3">
        <v>0</v>
      </c>
      <c r="D478" s="9">
        <v>1</v>
      </c>
      <c r="E478" s="3">
        <v>0</v>
      </c>
      <c r="F478" s="14">
        <v>0</v>
      </c>
      <c r="G478" s="13">
        <v>0</v>
      </c>
      <c r="H478" s="13">
        <v>0</v>
      </c>
      <c r="I478" s="13">
        <v>0</v>
      </c>
      <c r="J478" s="13">
        <v>1</v>
      </c>
      <c r="K478" s="13">
        <v>0</v>
      </c>
      <c r="L478" s="13">
        <v>1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0</v>
      </c>
      <c r="S478" s="13">
        <v>0</v>
      </c>
      <c r="T478" s="13">
        <v>0</v>
      </c>
      <c r="U478" s="9">
        <v>1</v>
      </c>
      <c r="V478" s="9">
        <v>1</v>
      </c>
      <c r="W478" s="15">
        <f t="shared" si="22"/>
        <v>3.9892087101513334</v>
      </c>
      <c r="X478" s="16">
        <f t="shared" si="23"/>
        <v>0.98182219190762243</v>
      </c>
      <c r="Y478" s="16">
        <f t="shared" si="21"/>
        <v>3.3043270704330739E-4</v>
      </c>
    </row>
    <row r="479" spans="2:25">
      <c r="B479" s="9">
        <v>0</v>
      </c>
      <c r="C479" s="3">
        <v>1</v>
      </c>
      <c r="D479" s="9">
        <v>0</v>
      </c>
      <c r="E479" s="3">
        <v>1</v>
      </c>
      <c r="F479" s="14">
        <v>0</v>
      </c>
      <c r="G479" s="13">
        <v>0</v>
      </c>
      <c r="H479" s="13">
        <v>0</v>
      </c>
      <c r="I479" s="13">
        <v>1</v>
      </c>
      <c r="J479" s="13">
        <v>0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1</v>
      </c>
      <c r="S479" s="13">
        <v>0</v>
      </c>
      <c r="T479" s="13">
        <v>0</v>
      </c>
      <c r="U479" s="9">
        <v>1</v>
      </c>
      <c r="V479" s="9">
        <v>1</v>
      </c>
      <c r="W479" s="15">
        <f t="shared" si="22"/>
        <v>5.999097962104341</v>
      </c>
      <c r="X479" s="16">
        <f t="shared" si="23"/>
        <v>0.99752515095971428</v>
      </c>
      <c r="Y479" s="16">
        <f t="shared" si="21"/>
        <v>6.1248777722031514E-6</v>
      </c>
    </row>
    <row r="480" spans="2:25">
      <c r="B480" s="9">
        <v>0</v>
      </c>
      <c r="C480" s="3">
        <v>1</v>
      </c>
      <c r="D480" s="9">
        <v>1</v>
      </c>
      <c r="E480" s="3">
        <v>0</v>
      </c>
      <c r="F480" s="14">
        <v>0</v>
      </c>
      <c r="G480" s="13">
        <v>0</v>
      </c>
      <c r="H480" s="13">
        <v>0</v>
      </c>
      <c r="I480" s="13">
        <v>0</v>
      </c>
      <c r="J480" s="13">
        <v>1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  <c r="S480" s="13">
        <v>0</v>
      </c>
      <c r="T480" s="13">
        <v>0</v>
      </c>
      <c r="U480" s="9">
        <v>1</v>
      </c>
      <c r="V480" s="9">
        <v>1</v>
      </c>
      <c r="W480" s="15">
        <f t="shared" si="22"/>
        <v>2.1599110973022326</v>
      </c>
      <c r="X480" s="16">
        <f t="shared" si="23"/>
        <v>0.89659130618888305</v>
      </c>
      <c r="Y480" s="16">
        <f t="shared" si="21"/>
        <v>1.0693357955721336E-2</v>
      </c>
    </row>
    <row r="481" spans="2:25">
      <c r="B481" s="9">
        <v>0</v>
      </c>
      <c r="C481" s="3">
        <v>1</v>
      </c>
      <c r="D481" s="9">
        <v>1</v>
      </c>
      <c r="E481" s="3">
        <v>0</v>
      </c>
      <c r="F481" s="14">
        <v>0</v>
      </c>
      <c r="G481" s="13">
        <v>0</v>
      </c>
      <c r="H481" s="13">
        <v>0</v>
      </c>
      <c r="I481" s="13">
        <v>1</v>
      </c>
      <c r="J481" s="13">
        <v>0</v>
      </c>
      <c r="K481" s="13">
        <v>0</v>
      </c>
      <c r="L481" s="13">
        <v>0</v>
      </c>
      <c r="M481" s="13">
        <v>0</v>
      </c>
      <c r="N481" s="13">
        <v>0</v>
      </c>
      <c r="O481" s="13">
        <v>0</v>
      </c>
      <c r="P481" s="13">
        <v>0</v>
      </c>
      <c r="Q481" s="13">
        <v>0</v>
      </c>
      <c r="R481" s="13">
        <v>1</v>
      </c>
      <c r="S481" s="13">
        <v>0</v>
      </c>
      <c r="T481" s="13">
        <v>0</v>
      </c>
      <c r="U481" s="9">
        <v>1</v>
      </c>
      <c r="V481" s="9">
        <v>1</v>
      </c>
      <c r="W481" s="15">
        <f t="shared" si="22"/>
        <v>5.6553058150475621</v>
      </c>
      <c r="X481" s="16">
        <f t="shared" si="23"/>
        <v>0.99651329673018496</v>
      </c>
      <c r="Y481" s="16">
        <f t="shared" si="21"/>
        <v>1.2157099691738885E-5</v>
      </c>
    </row>
    <row r="482" spans="2:25">
      <c r="B482" s="9">
        <v>0</v>
      </c>
      <c r="C482" s="3">
        <v>1</v>
      </c>
      <c r="D482" s="9">
        <v>0</v>
      </c>
      <c r="E482" s="3">
        <v>1</v>
      </c>
      <c r="F482" s="14">
        <v>0</v>
      </c>
      <c r="G482" s="13">
        <v>0</v>
      </c>
      <c r="H482" s="13">
        <v>0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9">
        <v>1</v>
      </c>
      <c r="V482" s="9">
        <v>1</v>
      </c>
      <c r="W482" s="15">
        <f t="shared" si="22"/>
        <v>-0.34833888828174719</v>
      </c>
      <c r="X482" s="16">
        <f t="shared" si="23"/>
        <v>0.41378529422053201</v>
      </c>
      <c r="Y482" s="16">
        <f t="shared" si="21"/>
        <v>0.34364768127210821</v>
      </c>
    </row>
    <row r="483" spans="2:25">
      <c r="B483" s="9">
        <v>0</v>
      </c>
      <c r="C483" s="3">
        <v>1</v>
      </c>
      <c r="D483" s="9">
        <v>1</v>
      </c>
      <c r="E483" s="3">
        <v>0</v>
      </c>
      <c r="F483" s="14">
        <v>0</v>
      </c>
      <c r="G483" s="13">
        <v>0</v>
      </c>
      <c r="H483" s="13">
        <v>0</v>
      </c>
      <c r="I483" s="13">
        <v>0</v>
      </c>
      <c r="J483" s="13">
        <v>0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9">
        <v>1</v>
      </c>
      <c r="V483" s="9">
        <v>1</v>
      </c>
      <c r="W483" s="15">
        <f t="shared" si="22"/>
        <v>-0.69213103533852594</v>
      </c>
      <c r="X483" s="16">
        <f t="shared" si="23"/>
        <v>0.33355918161221254</v>
      </c>
      <c r="Y483" s="16">
        <f t="shared" si="21"/>
        <v>0.44414336441338392</v>
      </c>
    </row>
    <row r="484" spans="2:25">
      <c r="B484" s="9">
        <v>0</v>
      </c>
      <c r="C484" s="3">
        <v>0</v>
      </c>
      <c r="D484" s="9">
        <v>1</v>
      </c>
      <c r="E484" s="3">
        <v>0</v>
      </c>
      <c r="F484" s="14">
        <v>0</v>
      </c>
      <c r="G484" s="13">
        <v>0</v>
      </c>
      <c r="H484" s="13">
        <v>0</v>
      </c>
      <c r="I484" s="13">
        <v>0</v>
      </c>
      <c r="J484" s="13">
        <v>1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9">
        <v>1</v>
      </c>
      <c r="V484" s="9">
        <v>1</v>
      </c>
      <c r="W484" s="15">
        <f t="shared" si="22"/>
        <v>2.3843846769229504</v>
      </c>
      <c r="X484" s="16">
        <f t="shared" si="23"/>
        <v>0.91562878035439987</v>
      </c>
      <c r="Y484" s="16">
        <f t="shared" si="21"/>
        <v>7.118502704486101E-3</v>
      </c>
    </row>
    <row r="485" spans="2:25">
      <c r="B485" s="9">
        <v>0</v>
      </c>
      <c r="C485" s="3">
        <v>1</v>
      </c>
      <c r="D485" s="9">
        <v>1</v>
      </c>
      <c r="E485" s="3">
        <v>0</v>
      </c>
      <c r="F485" s="14">
        <v>1</v>
      </c>
      <c r="G485" s="13">
        <v>0</v>
      </c>
      <c r="H485" s="13">
        <v>0</v>
      </c>
      <c r="I485" s="13">
        <v>0</v>
      </c>
      <c r="J485" s="13">
        <v>1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9">
        <v>1</v>
      </c>
      <c r="V485" s="9">
        <v>1</v>
      </c>
      <c r="W485" s="15">
        <f t="shared" si="22"/>
        <v>5.4237811705109946</v>
      </c>
      <c r="X485" s="16">
        <f t="shared" si="23"/>
        <v>0.99560892809277879</v>
      </c>
      <c r="Y485" s="16">
        <f t="shared" si="21"/>
        <v>1.9281512494387325E-5</v>
      </c>
    </row>
    <row r="486" spans="2:25">
      <c r="B486" s="9">
        <v>0</v>
      </c>
      <c r="C486" s="3">
        <v>1</v>
      </c>
      <c r="D486" s="9">
        <v>1</v>
      </c>
      <c r="E486" s="3">
        <v>0</v>
      </c>
      <c r="F486" s="14">
        <v>0</v>
      </c>
      <c r="G486" s="13">
        <v>0</v>
      </c>
      <c r="H486" s="13">
        <v>0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9">
        <v>1</v>
      </c>
      <c r="V486" s="9">
        <v>1</v>
      </c>
      <c r="W486" s="15">
        <f t="shared" si="22"/>
        <v>-0.69213103533852594</v>
      </c>
      <c r="X486" s="16">
        <f t="shared" si="23"/>
        <v>0.33355918161221254</v>
      </c>
      <c r="Y486" s="16">
        <f t="shared" si="21"/>
        <v>0.44414336441338392</v>
      </c>
    </row>
    <row r="487" spans="2:25">
      <c r="B487" s="9">
        <v>0</v>
      </c>
      <c r="C487" s="3">
        <v>1</v>
      </c>
      <c r="D487" s="9">
        <v>1</v>
      </c>
      <c r="E487" s="3">
        <v>0</v>
      </c>
      <c r="F487" s="14">
        <v>0</v>
      </c>
      <c r="G487" s="13">
        <v>0</v>
      </c>
      <c r="H487" s="13">
        <v>0</v>
      </c>
      <c r="I487" s="13">
        <v>0</v>
      </c>
      <c r="J487" s="13">
        <v>0</v>
      </c>
      <c r="K487" s="13">
        <v>0</v>
      </c>
      <c r="L487" s="13">
        <v>0</v>
      </c>
      <c r="M487" s="13">
        <v>0</v>
      </c>
      <c r="N487" s="13">
        <v>0</v>
      </c>
      <c r="O487" s="13">
        <v>1</v>
      </c>
      <c r="P487" s="13">
        <v>0</v>
      </c>
      <c r="Q487" s="13">
        <v>0</v>
      </c>
      <c r="R487" s="13">
        <v>0</v>
      </c>
      <c r="S487" s="13">
        <v>1</v>
      </c>
      <c r="T487" s="13">
        <v>0</v>
      </c>
      <c r="U487" s="9">
        <v>1</v>
      </c>
      <c r="V487" s="9">
        <v>1</v>
      </c>
      <c r="W487" s="15">
        <f t="shared" si="22"/>
        <v>-0.75868527819645426</v>
      </c>
      <c r="X487" s="16">
        <f t="shared" si="23"/>
        <v>0.31893177457662614</v>
      </c>
      <c r="Y487" s="16">
        <f t="shared" si="21"/>
        <v>0.46385392768134359</v>
      </c>
    </row>
    <row r="488" spans="2:25">
      <c r="B488" s="9">
        <v>0</v>
      </c>
      <c r="C488" s="3">
        <v>1</v>
      </c>
      <c r="D488" s="9">
        <v>1</v>
      </c>
      <c r="E488" s="3">
        <v>0</v>
      </c>
      <c r="F488" s="14">
        <v>0</v>
      </c>
      <c r="G488" s="13">
        <v>0</v>
      </c>
      <c r="H488" s="13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9">
        <v>1</v>
      </c>
      <c r="V488" s="9">
        <v>1</v>
      </c>
      <c r="W488" s="15">
        <f t="shared" si="22"/>
        <v>-0.69213103533852594</v>
      </c>
      <c r="X488" s="16">
        <f t="shared" si="23"/>
        <v>0.33355918161221254</v>
      </c>
      <c r="Y488" s="16">
        <f t="shared" si="21"/>
        <v>0.44414336441338392</v>
      </c>
    </row>
    <row r="489" spans="2:25">
      <c r="B489" s="9">
        <v>1</v>
      </c>
      <c r="C489" s="3">
        <v>0</v>
      </c>
      <c r="D489" s="9">
        <v>1</v>
      </c>
      <c r="E489" s="3">
        <v>0</v>
      </c>
      <c r="F489" s="14">
        <v>0</v>
      </c>
      <c r="G489" s="13">
        <v>0</v>
      </c>
      <c r="H489" s="13">
        <v>0</v>
      </c>
      <c r="I489" s="13">
        <v>0</v>
      </c>
      <c r="J489" s="13">
        <v>0</v>
      </c>
      <c r="K489" s="13">
        <v>0</v>
      </c>
      <c r="L489" s="13">
        <v>0</v>
      </c>
      <c r="M489" s="13">
        <v>0</v>
      </c>
      <c r="N489" s="13">
        <v>0</v>
      </c>
      <c r="O489" s="13">
        <v>1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9">
        <v>1</v>
      </c>
      <c r="V489" s="9">
        <v>1</v>
      </c>
      <c r="W489" s="15">
        <f t="shared" si="22"/>
        <v>0.46399242912090888</v>
      </c>
      <c r="X489" s="16">
        <f t="shared" si="23"/>
        <v>0.61396086289677132</v>
      </c>
      <c r="Y489" s="16">
        <f t="shared" si="21"/>
        <v>0.14902621537540539</v>
      </c>
    </row>
    <row r="490" spans="2:25">
      <c r="B490" s="9">
        <v>0</v>
      </c>
      <c r="C490" s="3">
        <v>1</v>
      </c>
      <c r="D490" s="9">
        <v>0</v>
      </c>
      <c r="E490" s="3">
        <v>0</v>
      </c>
      <c r="F490" s="14">
        <v>0</v>
      </c>
      <c r="G490" s="13">
        <v>0</v>
      </c>
      <c r="H490" s="13">
        <v>0</v>
      </c>
      <c r="I490" s="13">
        <v>0</v>
      </c>
      <c r="J490" s="13">
        <v>1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  <c r="T490" s="13">
        <v>1</v>
      </c>
      <c r="U490" s="9">
        <v>1</v>
      </c>
      <c r="V490" s="9">
        <v>1</v>
      </c>
      <c r="W490" s="15">
        <f t="shared" si="22"/>
        <v>4.6660981111706361</v>
      </c>
      <c r="X490" s="16">
        <f t="shared" si="23"/>
        <v>0.99067879189416497</v>
      </c>
      <c r="Y490" s="16">
        <f t="shared" si="21"/>
        <v>8.6884920552284713E-5</v>
      </c>
    </row>
    <row r="491" spans="2:25">
      <c r="B491" s="9">
        <v>0</v>
      </c>
      <c r="C491" s="3">
        <v>1</v>
      </c>
      <c r="D491" s="9">
        <v>1</v>
      </c>
      <c r="E491" s="3">
        <v>0</v>
      </c>
      <c r="F491" s="14">
        <v>0</v>
      </c>
      <c r="G491" s="13">
        <v>0</v>
      </c>
      <c r="H491" s="13">
        <v>0</v>
      </c>
      <c r="I491" s="13">
        <v>0</v>
      </c>
      <c r="J491" s="13">
        <v>1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9">
        <v>1</v>
      </c>
      <c r="V491" s="9">
        <v>1</v>
      </c>
      <c r="W491" s="15">
        <f t="shared" si="22"/>
        <v>2.1599110973022326</v>
      </c>
      <c r="X491" s="16">
        <f t="shared" si="23"/>
        <v>0.89659130618888305</v>
      </c>
      <c r="Y491" s="16">
        <f t="shared" si="21"/>
        <v>1.0693357955721336E-2</v>
      </c>
    </row>
    <row r="492" spans="2:25">
      <c r="B492" s="9">
        <v>1</v>
      </c>
      <c r="C492" s="3">
        <v>0</v>
      </c>
      <c r="D492" s="9">
        <v>1</v>
      </c>
      <c r="E492" s="3">
        <v>0</v>
      </c>
      <c r="F492" s="14">
        <v>0</v>
      </c>
      <c r="G492" s="13">
        <v>0</v>
      </c>
      <c r="H492" s="13">
        <v>0</v>
      </c>
      <c r="I492" s="13">
        <v>0</v>
      </c>
      <c r="J492" s="13">
        <v>1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1</v>
      </c>
      <c r="T492" s="13">
        <v>0</v>
      </c>
      <c r="U492" s="9">
        <v>1</v>
      </c>
      <c r="V492" s="9">
        <v>1</v>
      </c>
      <c r="W492" s="15">
        <f t="shared" si="22"/>
        <v>0.25111837733566678</v>
      </c>
      <c r="X492" s="16">
        <f t="shared" si="23"/>
        <v>0.5624517524966639</v>
      </c>
      <c r="Y492" s="16">
        <f t="shared" si="21"/>
        <v>0.19144846889324066</v>
      </c>
    </row>
    <row r="493" spans="2:25">
      <c r="B493" s="9">
        <v>0</v>
      </c>
      <c r="C493" s="3">
        <v>1</v>
      </c>
      <c r="D493" s="9">
        <v>1</v>
      </c>
      <c r="E493" s="3">
        <v>0</v>
      </c>
      <c r="F493" s="14">
        <v>0</v>
      </c>
      <c r="G493" s="13">
        <v>0</v>
      </c>
      <c r="H493" s="13">
        <v>0</v>
      </c>
      <c r="I493" s="13">
        <v>0</v>
      </c>
      <c r="J493" s="13">
        <v>0</v>
      </c>
      <c r="K493" s="13">
        <v>0</v>
      </c>
      <c r="L493" s="13">
        <v>0</v>
      </c>
      <c r="M493" s="13">
        <v>1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13">
        <v>0</v>
      </c>
      <c r="T493" s="13">
        <v>0</v>
      </c>
      <c r="U493" s="9">
        <v>1</v>
      </c>
      <c r="V493" s="9">
        <v>1</v>
      </c>
      <c r="W493" s="15">
        <f t="shared" si="22"/>
        <v>1.3197951015994525</v>
      </c>
      <c r="X493" s="16">
        <f t="shared" si="23"/>
        <v>0.78914761474801243</v>
      </c>
      <c r="Y493" s="16">
        <f t="shared" si="21"/>
        <v>4.4458728366452586E-2</v>
      </c>
    </row>
    <row r="494" spans="2:25">
      <c r="B494" s="9">
        <v>0</v>
      </c>
      <c r="C494" s="3">
        <v>1</v>
      </c>
      <c r="D494" s="9">
        <v>0</v>
      </c>
      <c r="E494" s="3">
        <v>1</v>
      </c>
      <c r="F494" s="14">
        <v>0</v>
      </c>
      <c r="G494" s="13">
        <v>0</v>
      </c>
      <c r="H494" s="13">
        <v>0</v>
      </c>
      <c r="I494" s="13">
        <v>0</v>
      </c>
      <c r="J494" s="13">
        <v>0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9">
        <v>1</v>
      </c>
      <c r="V494" s="9">
        <v>1</v>
      </c>
      <c r="W494" s="15">
        <f t="shared" si="22"/>
        <v>-0.34833888828174719</v>
      </c>
      <c r="X494" s="16">
        <f t="shared" si="23"/>
        <v>0.41378529422053201</v>
      </c>
      <c r="Y494" s="16">
        <f t="shared" si="21"/>
        <v>0.34364768127210821</v>
      </c>
    </row>
    <row r="495" spans="2:25">
      <c r="B495" s="9">
        <v>0</v>
      </c>
      <c r="C495" s="3">
        <v>1</v>
      </c>
      <c r="D495" s="9">
        <v>1</v>
      </c>
      <c r="E495" s="3">
        <v>0</v>
      </c>
      <c r="F495" s="14">
        <v>1</v>
      </c>
      <c r="G495" s="13">
        <v>0</v>
      </c>
      <c r="H495" s="13">
        <v>0</v>
      </c>
      <c r="I495" s="13">
        <v>0</v>
      </c>
      <c r="J495" s="13">
        <v>0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13">
        <v>0</v>
      </c>
      <c r="R495" s="13">
        <v>0</v>
      </c>
      <c r="S495" s="13">
        <v>0</v>
      </c>
      <c r="T495" s="13">
        <v>0</v>
      </c>
      <c r="U495" s="9">
        <v>1</v>
      </c>
      <c r="V495" s="9">
        <v>1</v>
      </c>
      <c r="W495" s="15">
        <f t="shared" si="22"/>
        <v>2.5717390378702358</v>
      </c>
      <c r="X495" s="16">
        <f t="shared" si="23"/>
        <v>0.92902045618305185</v>
      </c>
      <c r="Y495" s="16">
        <f t="shared" si="21"/>
        <v>5.038095640462063E-3</v>
      </c>
    </row>
    <row r="496" spans="2:25">
      <c r="B496" s="9">
        <v>1</v>
      </c>
      <c r="C496" s="3">
        <v>0</v>
      </c>
      <c r="D496" s="9">
        <v>0</v>
      </c>
      <c r="E496" s="3">
        <v>1</v>
      </c>
      <c r="F496" s="14">
        <v>0</v>
      </c>
      <c r="G496" s="13">
        <v>0</v>
      </c>
      <c r="H496" s="13">
        <v>0</v>
      </c>
      <c r="I496" s="13">
        <v>0</v>
      </c>
      <c r="J496" s="13">
        <v>0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>
        <v>0</v>
      </c>
      <c r="U496" s="9">
        <v>1</v>
      </c>
      <c r="V496" s="9">
        <v>1</v>
      </c>
      <c r="W496" s="15">
        <f t="shared" si="22"/>
        <v>-0.69139639460634861</v>
      </c>
      <c r="X496" s="16">
        <f t="shared" si="23"/>
        <v>0.33372251034010608</v>
      </c>
      <c r="Y496" s="16">
        <f t="shared" si="21"/>
        <v>0.44392569322749015</v>
      </c>
    </row>
    <row r="497" spans="2:25">
      <c r="B497" s="9">
        <v>0</v>
      </c>
      <c r="C497" s="3">
        <v>1</v>
      </c>
      <c r="D497" s="9">
        <v>1</v>
      </c>
      <c r="E497" s="3">
        <v>0</v>
      </c>
      <c r="F497" s="14">
        <v>0</v>
      </c>
      <c r="G497" s="13">
        <v>0</v>
      </c>
      <c r="H497" s="13">
        <v>0</v>
      </c>
      <c r="I497" s="13">
        <v>0</v>
      </c>
      <c r="J497" s="13">
        <v>0</v>
      </c>
      <c r="K497" s="13">
        <v>0</v>
      </c>
      <c r="L497" s="13">
        <v>1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1</v>
      </c>
      <c r="S497" s="13">
        <v>0</v>
      </c>
      <c r="T497" s="13">
        <v>0</v>
      </c>
      <c r="U497" s="9">
        <v>1</v>
      </c>
      <c r="V497" s="9">
        <v>1</v>
      </c>
      <c r="W497" s="15">
        <f t="shared" si="22"/>
        <v>2.8276609342212642</v>
      </c>
      <c r="X497" s="16">
        <f t="shared" si="23"/>
        <v>0.94415239434605081</v>
      </c>
      <c r="Y497" s="16">
        <f t="shared" si="21"/>
        <v>3.118955057279018E-3</v>
      </c>
    </row>
    <row r="498" spans="2:25">
      <c r="B498" s="9">
        <v>1</v>
      </c>
      <c r="C498" s="3">
        <v>0</v>
      </c>
      <c r="D498" s="9">
        <v>0</v>
      </c>
      <c r="E498" s="3">
        <v>1</v>
      </c>
      <c r="F498" s="14">
        <v>0</v>
      </c>
      <c r="G498" s="13">
        <v>0</v>
      </c>
      <c r="H498" s="13">
        <v>0</v>
      </c>
      <c r="I498" s="13">
        <v>0</v>
      </c>
      <c r="J498" s="13">
        <v>1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9">
        <v>1</v>
      </c>
      <c r="V498" s="9">
        <v>1</v>
      </c>
      <c r="W498" s="15">
        <f t="shared" si="22"/>
        <v>2.1606457380344102</v>
      </c>
      <c r="X498" s="16">
        <f t="shared" si="23"/>
        <v>0.89665939880910772</v>
      </c>
      <c r="Y498" s="16">
        <f t="shared" si="21"/>
        <v>1.0679279854495046E-2</v>
      </c>
    </row>
    <row r="499" spans="2:25">
      <c r="B499" s="9">
        <v>0</v>
      </c>
      <c r="C499" s="3">
        <v>1</v>
      </c>
      <c r="D499" s="9">
        <v>0</v>
      </c>
      <c r="E499" s="3">
        <v>1</v>
      </c>
      <c r="F499" s="14">
        <v>0</v>
      </c>
      <c r="G499" s="13">
        <v>0</v>
      </c>
      <c r="H499" s="13">
        <v>0</v>
      </c>
      <c r="I499" s="13">
        <v>0</v>
      </c>
      <c r="J499" s="13">
        <v>0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v>1</v>
      </c>
      <c r="U499" s="9">
        <v>1</v>
      </c>
      <c r="V499" s="9">
        <v>1</v>
      </c>
      <c r="W499" s="15">
        <f t="shared" si="22"/>
        <v>1.9792672978967802</v>
      </c>
      <c r="X499" s="16">
        <f t="shared" si="23"/>
        <v>0.87860303396697403</v>
      </c>
      <c r="Y499" s="16">
        <f t="shared" si="21"/>
        <v>1.473722336202366E-2</v>
      </c>
    </row>
    <row r="500" spans="2:25">
      <c r="B500" s="9">
        <v>1</v>
      </c>
      <c r="C500" s="3">
        <v>0</v>
      </c>
      <c r="D500" s="9">
        <v>1</v>
      </c>
      <c r="E500" s="3">
        <v>0</v>
      </c>
      <c r="F500" s="14">
        <v>0</v>
      </c>
      <c r="G500" s="13">
        <v>0</v>
      </c>
      <c r="H500" s="13">
        <v>0</v>
      </c>
      <c r="I500" s="13">
        <v>0</v>
      </c>
      <c r="J500" s="13">
        <v>0</v>
      </c>
      <c r="K500" s="13">
        <v>0</v>
      </c>
      <c r="L500" s="13">
        <v>0</v>
      </c>
      <c r="M500" s="13">
        <v>1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>
        <v>0</v>
      </c>
      <c r="U500" s="9">
        <v>1</v>
      </c>
      <c r="V500" s="9">
        <v>1</v>
      </c>
      <c r="W500" s="15">
        <f t="shared" si="22"/>
        <v>0.97673759527485082</v>
      </c>
      <c r="X500" s="16">
        <f t="shared" si="23"/>
        <v>0.72646040453233374</v>
      </c>
      <c r="Y500" s="16">
        <f t="shared" si="21"/>
        <v>7.4823910288614501E-2</v>
      </c>
    </row>
    <row r="501" spans="2:25">
      <c r="B501" s="9">
        <v>0</v>
      </c>
      <c r="C501" s="3">
        <v>1</v>
      </c>
      <c r="D501" s="9">
        <v>0</v>
      </c>
      <c r="E501" s="3">
        <v>0</v>
      </c>
      <c r="F501" s="14">
        <v>0</v>
      </c>
      <c r="G501" s="13">
        <v>0</v>
      </c>
      <c r="H501" s="13">
        <v>0</v>
      </c>
      <c r="I501" s="13">
        <v>1</v>
      </c>
      <c r="J501" s="13">
        <v>1</v>
      </c>
      <c r="K501" s="13">
        <v>0</v>
      </c>
      <c r="L501" s="13">
        <v>0</v>
      </c>
      <c r="M501" s="13">
        <v>0</v>
      </c>
      <c r="N501" s="13">
        <v>0</v>
      </c>
      <c r="O501" s="13">
        <v>1</v>
      </c>
      <c r="P501" s="13">
        <v>0</v>
      </c>
      <c r="Q501" s="13">
        <v>1</v>
      </c>
      <c r="R501" s="13">
        <v>0</v>
      </c>
      <c r="S501" s="13">
        <v>0</v>
      </c>
      <c r="T501" s="13">
        <v>0</v>
      </c>
      <c r="U501" s="9">
        <v>1</v>
      </c>
      <c r="V501" s="9">
        <v>1</v>
      </c>
      <c r="W501" s="15">
        <f t="shared" si="22"/>
        <v>10.813628417012618</v>
      </c>
      <c r="X501" s="16">
        <f t="shared" si="23"/>
        <v>0.99997987702860902</v>
      </c>
      <c r="Y501" s="16">
        <f t="shared" si="21"/>
        <v>4.0493397760215774E-10</v>
      </c>
    </row>
    <row r="502" spans="2:25">
      <c r="B502" s="9">
        <v>1</v>
      </c>
      <c r="C502" s="3">
        <v>0</v>
      </c>
      <c r="D502" s="9">
        <v>1</v>
      </c>
      <c r="E502" s="3">
        <v>0</v>
      </c>
      <c r="F502" s="14">
        <v>0</v>
      </c>
      <c r="G502" s="13">
        <v>0</v>
      </c>
      <c r="H502" s="13">
        <v>0</v>
      </c>
      <c r="I502" s="13">
        <v>0</v>
      </c>
      <c r="J502" s="13">
        <v>0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>
        <v>0</v>
      </c>
      <c r="U502" s="9">
        <v>1</v>
      </c>
      <c r="V502" s="9">
        <v>1</v>
      </c>
      <c r="W502" s="15">
        <f t="shared" si="22"/>
        <v>-1.0351885416631275</v>
      </c>
      <c r="X502" s="16">
        <f t="shared" si="23"/>
        <v>0.2620794343832234</v>
      </c>
      <c r="Y502" s="16">
        <f t="shared" si="21"/>
        <v>0.54452676116018361</v>
      </c>
    </row>
    <row r="503" spans="2:25">
      <c r="B503" s="9">
        <v>0</v>
      </c>
      <c r="C503" s="3">
        <v>1</v>
      </c>
      <c r="D503" s="9">
        <v>1</v>
      </c>
      <c r="E503" s="3">
        <v>0</v>
      </c>
      <c r="F503" s="14">
        <v>0</v>
      </c>
      <c r="G503" s="13">
        <v>0</v>
      </c>
      <c r="H503" s="13">
        <v>0</v>
      </c>
      <c r="I503" s="13">
        <v>0</v>
      </c>
      <c r="J503" s="13">
        <v>0</v>
      </c>
      <c r="K503" s="13">
        <v>0</v>
      </c>
      <c r="L503" s="13">
        <v>1</v>
      </c>
      <c r="M503" s="13">
        <v>0</v>
      </c>
      <c r="N503" s="13">
        <v>0</v>
      </c>
      <c r="O503" s="13">
        <v>0</v>
      </c>
      <c r="P503" s="13">
        <v>0</v>
      </c>
      <c r="Q503" s="13">
        <v>0</v>
      </c>
      <c r="R503" s="13">
        <v>1</v>
      </c>
      <c r="S503" s="13">
        <v>0</v>
      </c>
      <c r="T503" s="13">
        <v>0</v>
      </c>
      <c r="U503" s="9">
        <v>1</v>
      </c>
      <c r="V503" s="9">
        <v>1</v>
      </c>
      <c r="W503" s="15">
        <f t="shared" si="22"/>
        <v>2.8276609342212642</v>
      </c>
      <c r="X503" s="16">
        <f t="shared" si="23"/>
        <v>0.94415239434605081</v>
      </c>
      <c r="Y503" s="16">
        <f t="shared" si="21"/>
        <v>3.118955057279018E-3</v>
      </c>
    </row>
    <row r="504" spans="2:25">
      <c r="B504" s="9">
        <v>1</v>
      </c>
      <c r="C504" s="3">
        <v>0</v>
      </c>
      <c r="D504" s="9">
        <v>1</v>
      </c>
      <c r="E504" s="3">
        <v>0</v>
      </c>
      <c r="F504" s="14">
        <v>0</v>
      </c>
      <c r="G504" s="13">
        <v>0</v>
      </c>
      <c r="H504" s="13">
        <v>0</v>
      </c>
      <c r="I504" s="13">
        <v>0</v>
      </c>
      <c r="J504" s="13">
        <v>0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9">
        <v>1</v>
      </c>
      <c r="V504" s="9">
        <v>1</v>
      </c>
      <c r="W504" s="15">
        <f t="shared" si="22"/>
        <v>-1.0351885416631275</v>
      </c>
      <c r="X504" s="16">
        <f t="shared" si="23"/>
        <v>0.2620794343832234</v>
      </c>
      <c r="Y504" s="16">
        <f t="shared" si="21"/>
        <v>0.54452676116018361</v>
      </c>
    </row>
    <row r="505" spans="2:25">
      <c r="B505" s="9">
        <v>1</v>
      </c>
      <c r="C505" s="3">
        <v>0</v>
      </c>
      <c r="D505" s="9">
        <v>0</v>
      </c>
      <c r="E505" s="3">
        <v>1</v>
      </c>
      <c r="F505" s="14">
        <v>0</v>
      </c>
      <c r="G505" s="13">
        <v>0</v>
      </c>
      <c r="H505" s="13">
        <v>0</v>
      </c>
      <c r="I505" s="13">
        <v>0</v>
      </c>
      <c r="J505" s="13">
        <v>0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0</v>
      </c>
      <c r="R505" s="13">
        <v>0</v>
      </c>
      <c r="S505" s="13">
        <v>0</v>
      </c>
      <c r="T505" s="13">
        <v>1</v>
      </c>
      <c r="U505" s="9">
        <v>1</v>
      </c>
      <c r="V505" s="9">
        <v>0</v>
      </c>
      <c r="W505" s="15">
        <f t="shared" si="22"/>
        <v>1.6362097915721789</v>
      </c>
      <c r="X505" s="16">
        <f t="shared" si="23"/>
        <v>0.83701854310989343</v>
      </c>
      <c r="Y505" s="16">
        <f t="shared" si="21"/>
        <v>0.70060004150980848</v>
      </c>
    </row>
    <row r="506" spans="2:25">
      <c r="B506" s="9">
        <v>0</v>
      </c>
      <c r="C506" s="3">
        <v>1</v>
      </c>
      <c r="D506" s="9">
        <v>1</v>
      </c>
      <c r="E506" s="3">
        <v>0</v>
      </c>
      <c r="F506" s="14">
        <v>0</v>
      </c>
      <c r="G506" s="13">
        <v>0</v>
      </c>
      <c r="H506" s="13">
        <v>0</v>
      </c>
      <c r="I506" s="13">
        <v>0</v>
      </c>
      <c r="J506" s="13">
        <v>0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1</v>
      </c>
      <c r="S506" s="13">
        <v>0</v>
      </c>
      <c r="T506" s="13">
        <v>0</v>
      </c>
      <c r="U506" s="9">
        <v>1</v>
      </c>
      <c r="V506" s="9">
        <v>0</v>
      </c>
      <c r="W506" s="15">
        <f t="shared" si="22"/>
        <v>0.65530581504756202</v>
      </c>
      <c r="X506" s="16">
        <f t="shared" si="23"/>
        <v>0.65820511793634984</v>
      </c>
      <c r="Y506" s="16">
        <f t="shared" si="21"/>
        <v>0.43323397727760421</v>
      </c>
    </row>
    <row r="507" spans="2:25">
      <c r="B507" s="9">
        <v>1</v>
      </c>
      <c r="C507" s="3">
        <v>0</v>
      </c>
      <c r="D507" s="9">
        <v>0</v>
      </c>
      <c r="E507" s="3">
        <v>1</v>
      </c>
      <c r="F507" s="14">
        <v>0</v>
      </c>
      <c r="G507" s="13">
        <v>1</v>
      </c>
      <c r="H507" s="13">
        <v>0</v>
      </c>
      <c r="I507" s="13">
        <v>0</v>
      </c>
      <c r="J507" s="13">
        <v>0</v>
      </c>
      <c r="K507" s="13">
        <v>0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9">
        <v>1</v>
      </c>
      <c r="V507" s="9">
        <v>0</v>
      </c>
      <c r="W507" s="15">
        <f t="shared" si="22"/>
        <v>-4.0088717679789658</v>
      </c>
      <c r="X507" s="16">
        <f t="shared" si="23"/>
        <v>1.7830178792451586E-2</v>
      </c>
      <c r="Y507" s="16">
        <f t="shared" si="21"/>
        <v>3.1791527577079026E-4</v>
      </c>
    </row>
    <row r="508" spans="2:25">
      <c r="B508" s="9">
        <v>1</v>
      </c>
      <c r="C508" s="3">
        <v>0</v>
      </c>
      <c r="D508" s="9">
        <v>0</v>
      </c>
      <c r="E508" s="3">
        <v>1</v>
      </c>
      <c r="F508" s="14">
        <v>0</v>
      </c>
      <c r="G508" s="13">
        <v>1</v>
      </c>
      <c r="H508" s="13">
        <v>0</v>
      </c>
      <c r="I508" s="13">
        <v>0</v>
      </c>
      <c r="J508" s="13">
        <v>0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0</v>
      </c>
      <c r="U508" s="9">
        <v>1</v>
      </c>
      <c r="V508" s="9">
        <v>0</v>
      </c>
      <c r="W508" s="15">
        <f t="shared" si="22"/>
        <v>-4.0088717679789658</v>
      </c>
      <c r="X508" s="16">
        <f t="shared" si="23"/>
        <v>1.7830178792451586E-2</v>
      </c>
      <c r="Y508" s="16">
        <f t="shared" si="21"/>
        <v>3.1791527577079026E-4</v>
      </c>
    </row>
    <row r="509" spans="2:25">
      <c r="B509" s="9">
        <v>0</v>
      </c>
      <c r="C509" s="3">
        <v>1</v>
      </c>
      <c r="D509" s="9">
        <v>0</v>
      </c>
      <c r="E509" s="3">
        <v>0</v>
      </c>
      <c r="F509" s="14">
        <v>0</v>
      </c>
      <c r="G509" s="13">
        <v>1</v>
      </c>
      <c r="H509" s="13">
        <v>0</v>
      </c>
      <c r="I509" s="13">
        <v>0</v>
      </c>
      <c r="J509" s="13">
        <v>0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9">
        <v>1</v>
      </c>
      <c r="V509" s="9">
        <v>0</v>
      </c>
      <c r="W509" s="15">
        <f t="shared" si="22"/>
        <v>-3.8310255810212683</v>
      </c>
      <c r="X509" s="16">
        <f t="shared" si="23"/>
        <v>2.1227004344489202E-2</v>
      </c>
      <c r="Y509" s="16">
        <f t="shared" si="21"/>
        <v>4.5058571344096346E-4</v>
      </c>
    </row>
    <row r="510" spans="2:25">
      <c r="B510" s="9">
        <v>1</v>
      </c>
      <c r="C510" s="3">
        <v>0</v>
      </c>
      <c r="D510" s="9">
        <v>0</v>
      </c>
      <c r="E510" s="3">
        <v>1</v>
      </c>
      <c r="F510" s="14">
        <v>0</v>
      </c>
      <c r="G510" s="13">
        <v>0</v>
      </c>
      <c r="H510" s="13">
        <v>1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1</v>
      </c>
      <c r="S510" s="13">
        <v>0</v>
      </c>
      <c r="T510" s="13">
        <v>1</v>
      </c>
      <c r="U510" s="9">
        <v>1</v>
      </c>
      <c r="V510" s="9">
        <v>0</v>
      </c>
      <c r="W510" s="15">
        <f t="shared" si="22"/>
        <v>0.71021363446191466</v>
      </c>
      <c r="X510" s="16">
        <f t="shared" si="23"/>
        <v>0.67044836349692571</v>
      </c>
      <c r="Y510" s="16">
        <f t="shared" si="21"/>
        <v>0.44950100811570581</v>
      </c>
    </row>
    <row r="511" spans="2:25">
      <c r="B511" s="9">
        <v>1</v>
      </c>
      <c r="C511" s="3">
        <v>0</v>
      </c>
      <c r="D511" s="9">
        <v>1</v>
      </c>
      <c r="E511" s="3">
        <v>0</v>
      </c>
      <c r="F511" s="14">
        <v>0</v>
      </c>
      <c r="G511" s="13">
        <v>0</v>
      </c>
      <c r="H511" s="13">
        <v>0</v>
      </c>
      <c r="I511" s="13">
        <v>0</v>
      </c>
      <c r="J511" s="13">
        <v>0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>
        <v>0</v>
      </c>
      <c r="U511" s="9">
        <v>1</v>
      </c>
      <c r="V511" s="9">
        <v>0</v>
      </c>
      <c r="W511" s="15">
        <f t="shared" si="22"/>
        <v>-1.0351885416631275</v>
      </c>
      <c r="X511" s="16">
        <f t="shared" si="23"/>
        <v>0.2620794343832234</v>
      </c>
      <c r="Y511" s="16">
        <f t="shared" si="21"/>
        <v>6.8685629926630298E-2</v>
      </c>
    </row>
    <row r="512" spans="2:25">
      <c r="B512" s="9">
        <v>1</v>
      </c>
      <c r="C512" s="3">
        <v>0</v>
      </c>
      <c r="D512" s="9">
        <v>0</v>
      </c>
      <c r="E512" s="3">
        <v>1</v>
      </c>
      <c r="F512" s="14">
        <v>0</v>
      </c>
      <c r="G512" s="13">
        <v>1</v>
      </c>
      <c r="H512" s="13">
        <v>0</v>
      </c>
      <c r="I512" s="13">
        <v>0</v>
      </c>
      <c r="J512" s="13">
        <v>0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9">
        <v>1</v>
      </c>
      <c r="V512" s="9">
        <v>0</v>
      </c>
      <c r="W512" s="15">
        <f t="shared" si="22"/>
        <v>-4.0088717679789658</v>
      </c>
      <c r="X512" s="16">
        <f t="shared" si="23"/>
        <v>1.7830178792451586E-2</v>
      </c>
      <c r="Y512" s="16">
        <f t="shared" si="21"/>
        <v>3.1791527577079026E-4</v>
      </c>
    </row>
    <row r="513" spans="2:25">
      <c r="B513" s="9">
        <v>0</v>
      </c>
      <c r="C513" s="3">
        <v>1</v>
      </c>
      <c r="D513" s="9">
        <v>0</v>
      </c>
      <c r="E513" s="3">
        <v>1</v>
      </c>
      <c r="F513" s="14">
        <v>0</v>
      </c>
      <c r="G513" s="13">
        <v>0</v>
      </c>
      <c r="H513" s="13">
        <v>0</v>
      </c>
      <c r="I513" s="13">
        <v>0</v>
      </c>
      <c r="J513" s="13">
        <v>0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9">
        <v>1</v>
      </c>
      <c r="V513" s="9">
        <v>0</v>
      </c>
      <c r="W513" s="15">
        <f t="shared" si="22"/>
        <v>-0.34833888828174719</v>
      </c>
      <c r="X513" s="16">
        <f t="shared" si="23"/>
        <v>0.41378529422053201</v>
      </c>
      <c r="Y513" s="16">
        <f t="shared" si="21"/>
        <v>0.17121826971317225</v>
      </c>
    </row>
    <row r="514" spans="2:25">
      <c r="B514" s="9">
        <v>1</v>
      </c>
      <c r="C514" s="3">
        <v>0</v>
      </c>
      <c r="D514" s="9">
        <v>1</v>
      </c>
      <c r="E514" s="3">
        <v>0</v>
      </c>
      <c r="F514" s="14">
        <v>0</v>
      </c>
      <c r="G514" s="13">
        <v>0</v>
      </c>
      <c r="H514" s="13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9">
        <v>1</v>
      </c>
      <c r="V514" s="9">
        <v>0</v>
      </c>
      <c r="W514" s="15">
        <f t="shared" si="22"/>
        <v>-1.0351885416631275</v>
      </c>
      <c r="X514" s="16">
        <f t="shared" si="23"/>
        <v>0.2620794343832234</v>
      </c>
      <c r="Y514" s="16">
        <f t="shared" si="21"/>
        <v>6.8685629926630298E-2</v>
      </c>
    </row>
    <row r="515" spans="2:25">
      <c r="B515" s="9">
        <v>0</v>
      </c>
      <c r="C515" s="3">
        <v>1</v>
      </c>
      <c r="D515" s="9">
        <v>0</v>
      </c>
      <c r="E515" s="3">
        <v>1</v>
      </c>
      <c r="F515" s="14">
        <v>0</v>
      </c>
      <c r="G515" s="13">
        <v>1</v>
      </c>
      <c r="H515" s="13">
        <v>0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1</v>
      </c>
      <c r="U515" s="9">
        <v>1</v>
      </c>
      <c r="V515" s="9">
        <v>0</v>
      </c>
      <c r="W515" s="15">
        <f t="shared" si="22"/>
        <v>-1.3382080754758374</v>
      </c>
      <c r="X515" s="16">
        <f t="shared" si="23"/>
        <v>0.20780489434247748</v>
      </c>
      <c r="Y515" s="16">
        <f t="shared" si="21"/>
        <v>4.318287411268823E-2</v>
      </c>
    </row>
    <row r="516" spans="2:25">
      <c r="B516" s="9">
        <v>1</v>
      </c>
      <c r="C516" s="3">
        <v>0</v>
      </c>
      <c r="D516" s="9">
        <v>1</v>
      </c>
      <c r="E516" s="3">
        <v>0</v>
      </c>
      <c r="F516" s="14">
        <v>0</v>
      </c>
      <c r="G516" s="13">
        <v>0</v>
      </c>
      <c r="H516" s="13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9">
        <v>1</v>
      </c>
      <c r="V516" s="9">
        <v>0</v>
      </c>
      <c r="W516" s="15">
        <f t="shared" si="22"/>
        <v>-1.0351885416631275</v>
      </c>
      <c r="X516" s="16">
        <f t="shared" si="23"/>
        <v>0.2620794343832234</v>
      </c>
      <c r="Y516" s="16">
        <f t="shared" si="21"/>
        <v>6.8685629926630298E-2</v>
      </c>
    </row>
    <row r="517" spans="2:25">
      <c r="B517" s="9">
        <v>1</v>
      </c>
      <c r="C517" s="3">
        <v>0</v>
      </c>
      <c r="D517" s="9">
        <v>1</v>
      </c>
      <c r="E517" s="3">
        <v>0</v>
      </c>
      <c r="F517" s="14">
        <v>0</v>
      </c>
      <c r="G517" s="13">
        <v>0</v>
      </c>
      <c r="H517" s="13">
        <v>0</v>
      </c>
      <c r="I517" s="13">
        <v>0</v>
      </c>
      <c r="J517" s="13">
        <v>0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1</v>
      </c>
      <c r="Q517" s="13">
        <v>0</v>
      </c>
      <c r="R517" s="13">
        <v>0</v>
      </c>
      <c r="S517" s="13">
        <v>0</v>
      </c>
      <c r="T517" s="13">
        <v>0</v>
      </c>
      <c r="U517" s="9">
        <v>1</v>
      </c>
      <c r="V517" s="9">
        <v>0</v>
      </c>
      <c r="W517" s="15">
        <f t="shared" si="22"/>
        <v>-2.6478576374466578</v>
      </c>
      <c r="X517" s="16">
        <f t="shared" si="23"/>
        <v>6.612117568932617E-2</v>
      </c>
      <c r="Y517" s="16">
        <f t="shared" ref="Y517:Y580" si="24">(V517-X517)^2</f>
        <v>4.3720098745387379E-3</v>
      </c>
    </row>
    <row r="518" spans="2:25">
      <c r="B518" s="9">
        <v>1</v>
      </c>
      <c r="C518" s="3">
        <v>0</v>
      </c>
      <c r="D518" s="9">
        <v>1</v>
      </c>
      <c r="E518" s="3">
        <v>0</v>
      </c>
      <c r="F518" s="14">
        <v>0</v>
      </c>
      <c r="G518" s="13">
        <v>0</v>
      </c>
      <c r="H518" s="13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0</v>
      </c>
      <c r="S518" s="13">
        <v>1</v>
      </c>
      <c r="T518" s="13">
        <v>0</v>
      </c>
      <c r="U518" s="9">
        <v>1</v>
      </c>
      <c r="V518" s="9">
        <v>0</v>
      </c>
      <c r="W518" s="15">
        <f t="shared" ref="W518:W581" si="25">SUMPRODUCT(B$2:U$2,B518:U518)</f>
        <v>-2.6009237553050921</v>
      </c>
      <c r="X518" s="16">
        <f t="shared" ref="X518:X581" si="26">EXP(W518)/(1+EXP(W518))</f>
        <v>6.9078992680126461E-2</v>
      </c>
      <c r="Y518" s="16">
        <f t="shared" si="24"/>
        <v>4.7719072297009654E-3</v>
      </c>
    </row>
    <row r="519" spans="2:25">
      <c r="B519" s="9">
        <v>1</v>
      </c>
      <c r="C519" s="3">
        <v>0</v>
      </c>
      <c r="D519" s="9">
        <v>1</v>
      </c>
      <c r="E519" s="3">
        <v>0</v>
      </c>
      <c r="F519" s="14">
        <v>0</v>
      </c>
      <c r="G519" s="13">
        <v>0</v>
      </c>
      <c r="H519" s="13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0</v>
      </c>
      <c r="T519" s="13">
        <v>0</v>
      </c>
      <c r="U519" s="9">
        <v>1</v>
      </c>
      <c r="V519" s="9">
        <v>0</v>
      </c>
      <c r="W519" s="15">
        <f t="shared" si="25"/>
        <v>-1.0351885416631275</v>
      </c>
      <c r="X519" s="16">
        <f t="shared" si="26"/>
        <v>0.2620794343832234</v>
      </c>
      <c r="Y519" s="16">
        <f t="shared" si="24"/>
        <v>6.8685629926630298E-2</v>
      </c>
    </row>
    <row r="520" spans="2:25">
      <c r="B520" s="9">
        <v>1</v>
      </c>
      <c r="C520" s="3">
        <v>0</v>
      </c>
      <c r="D520" s="9">
        <v>1</v>
      </c>
      <c r="E520" s="3">
        <v>0</v>
      </c>
      <c r="F520" s="14">
        <v>0</v>
      </c>
      <c r="G520" s="13">
        <v>0</v>
      </c>
      <c r="H520" s="13">
        <v>1</v>
      </c>
      <c r="I520" s="13">
        <v>0</v>
      </c>
      <c r="J520" s="13">
        <v>0</v>
      </c>
      <c r="K520" s="13">
        <v>0</v>
      </c>
      <c r="L520" s="13">
        <v>0</v>
      </c>
      <c r="M520" s="13">
        <v>1</v>
      </c>
      <c r="N520" s="13">
        <v>0</v>
      </c>
      <c r="O520" s="13">
        <v>0</v>
      </c>
      <c r="P520" s="13">
        <v>0</v>
      </c>
      <c r="Q520" s="13">
        <v>0</v>
      </c>
      <c r="R520" s="13">
        <v>0</v>
      </c>
      <c r="S520" s="13">
        <v>0</v>
      </c>
      <c r="T520" s="13">
        <v>0</v>
      </c>
      <c r="U520" s="9">
        <v>1</v>
      </c>
      <c r="V520" s="9">
        <v>0</v>
      </c>
      <c r="W520" s="15">
        <f t="shared" si="25"/>
        <v>-1.2966954122215015</v>
      </c>
      <c r="X520" s="16">
        <f t="shared" si="26"/>
        <v>0.21472169898596111</v>
      </c>
      <c r="Y520" s="16">
        <f t="shared" si="24"/>
        <v>4.6105408015417688E-2</v>
      </c>
    </row>
    <row r="521" spans="2:25">
      <c r="B521" s="9">
        <v>0</v>
      </c>
      <c r="C521" s="3">
        <v>1</v>
      </c>
      <c r="D521" s="9">
        <v>1</v>
      </c>
      <c r="E521" s="3">
        <v>0</v>
      </c>
      <c r="F521" s="14">
        <v>0</v>
      </c>
      <c r="G521" s="13">
        <v>0</v>
      </c>
      <c r="H521" s="13">
        <v>0</v>
      </c>
      <c r="I521" s="13">
        <v>0</v>
      </c>
      <c r="J521" s="13">
        <v>0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13">
        <v>0</v>
      </c>
      <c r="R521" s="13">
        <v>0</v>
      </c>
      <c r="S521" s="13">
        <v>1</v>
      </c>
      <c r="T521" s="13">
        <v>0</v>
      </c>
      <c r="U521" s="9">
        <v>1</v>
      </c>
      <c r="V521" s="9">
        <v>0</v>
      </c>
      <c r="W521" s="15">
        <f t="shared" si="25"/>
        <v>-2.2578662489804904</v>
      </c>
      <c r="X521" s="16">
        <f t="shared" si="26"/>
        <v>9.467309486047043E-2</v>
      </c>
      <c r="Y521" s="16">
        <f t="shared" si="24"/>
        <v>8.9629948904596333E-3</v>
      </c>
    </row>
    <row r="522" spans="2:25">
      <c r="B522" s="9">
        <v>0</v>
      </c>
      <c r="C522" s="3">
        <v>1</v>
      </c>
      <c r="D522" s="9">
        <v>0</v>
      </c>
      <c r="E522" s="3">
        <v>0</v>
      </c>
      <c r="F522" s="14">
        <v>0</v>
      </c>
      <c r="G522" s="13">
        <v>1</v>
      </c>
      <c r="H522" s="13">
        <v>1</v>
      </c>
      <c r="I522" s="13">
        <v>0</v>
      </c>
      <c r="J522" s="13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1</v>
      </c>
      <c r="Q522" s="13">
        <v>0</v>
      </c>
      <c r="R522" s="13">
        <v>0</v>
      </c>
      <c r="S522" s="13">
        <v>0</v>
      </c>
      <c r="T522" s="13">
        <v>0</v>
      </c>
      <c r="U522" s="9">
        <v>1</v>
      </c>
      <c r="V522" s="9">
        <v>0</v>
      </c>
      <c r="W522" s="15">
        <f t="shared" si="25"/>
        <v>-7.7171276843011514</v>
      </c>
      <c r="X522" s="16">
        <f t="shared" si="26"/>
        <v>4.4493928531479354E-4</v>
      </c>
      <c r="Y522" s="16">
        <f t="shared" si="24"/>
        <v>1.9797096761643924E-7</v>
      </c>
    </row>
    <row r="523" spans="2:25">
      <c r="B523" s="9">
        <v>0</v>
      </c>
      <c r="C523" s="3">
        <v>1</v>
      </c>
      <c r="D523" s="9">
        <v>0</v>
      </c>
      <c r="E523" s="3">
        <v>1</v>
      </c>
      <c r="F523" s="14">
        <v>0</v>
      </c>
      <c r="G523" s="13">
        <v>0</v>
      </c>
      <c r="H523" s="13">
        <v>0</v>
      </c>
      <c r="I523" s="13">
        <v>0</v>
      </c>
      <c r="J523" s="13">
        <v>0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9">
        <v>1</v>
      </c>
      <c r="V523" s="9">
        <v>0</v>
      </c>
      <c r="W523" s="15">
        <f t="shared" si="25"/>
        <v>-0.34833888828174719</v>
      </c>
      <c r="X523" s="16">
        <f t="shared" si="26"/>
        <v>0.41378529422053201</v>
      </c>
      <c r="Y523" s="16">
        <f t="shared" si="24"/>
        <v>0.17121826971317225</v>
      </c>
    </row>
    <row r="524" spans="2:25">
      <c r="B524" s="9">
        <v>1</v>
      </c>
      <c r="C524" s="3">
        <v>0</v>
      </c>
      <c r="D524" s="9">
        <v>1</v>
      </c>
      <c r="E524" s="3">
        <v>0</v>
      </c>
      <c r="F524" s="14">
        <v>0</v>
      </c>
      <c r="G524" s="13">
        <v>0</v>
      </c>
      <c r="H524" s="13">
        <v>1</v>
      </c>
      <c r="I524" s="13">
        <v>0</v>
      </c>
      <c r="J524" s="13">
        <v>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1</v>
      </c>
      <c r="T524" s="13">
        <v>0</v>
      </c>
      <c r="U524" s="9">
        <v>1</v>
      </c>
      <c r="V524" s="9">
        <v>0</v>
      </c>
      <c r="W524" s="15">
        <f t="shared" si="25"/>
        <v>-4.8743567628014439</v>
      </c>
      <c r="X524" s="16">
        <f t="shared" si="26"/>
        <v>7.5820798325323463E-3</v>
      </c>
      <c r="Y524" s="16">
        <f t="shared" si="24"/>
        <v>5.7487934586893729E-5</v>
      </c>
    </row>
    <row r="525" spans="2:25">
      <c r="B525" s="9">
        <v>0</v>
      </c>
      <c r="C525" s="3">
        <v>1</v>
      </c>
      <c r="D525" s="9">
        <v>1</v>
      </c>
      <c r="E525" s="3">
        <v>0</v>
      </c>
      <c r="F525" s="14">
        <v>0</v>
      </c>
      <c r="G525" s="13">
        <v>0</v>
      </c>
      <c r="H525" s="13">
        <v>0</v>
      </c>
      <c r="I525" s="13">
        <v>0</v>
      </c>
      <c r="J525" s="13">
        <v>0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  <c r="T525" s="13">
        <v>0</v>
      </c>
      <c r="U525" s="9">
        <v>1</v>
      </c>
      <c r="V525" s="9">
        <v>0</v>
      </c>
      <c r="W525" s="15">
        <f t="shared" si="25"/>
        <v>-0.69213103533852594</v>
      </c>
      <c r="X525" s="16">
        <f t="shared" si="26"/>
        <v>0.33355918161221254</v>
      </c>
      <c r="Y525" s="16">
        <f t="shared" si="24"/>
        <v>0.11126172763780899</v>
      </c>
    </row>
    <row r="526" spans="2:25">
      <c r="B526" s="9">
        <v>0</v>
      </c>
      <c r="C526" s="3">
        <v>1</v>
      </c>
      <c r="D526" s="9">
        <v>0</v>
      </c>
      <c r="E526" s="3">
        <v>1</v>
      </c>
      <c r="F526" s="14">
        <v>0</v>
      </c>
      <c r="G526" s="13">
        <v>1</v>
      </c>
      <c r="H526" s="13">
        <v>0</v>
      </c>
      <c r="I526" s="13">
        <v>0</v>
      </c>
      <c r="J526" s="13">
        <v>0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9">
        <v>1</v>
      </c>
      <c r="V526" s="9">
        <v>0</v>
      </c>
      <c r="W526" s="15">
        <f t="shared" si="25"/>
        <v>-3.665814261654365</v>
      </c>
      <c r="X526" s="16">
        <f t="shared" si="26"/>
        <v>2.4945151207567788E-2</v>
      </c>
      <c r="Y526" s="16">
        <f t="shared" si="24"/>
        <v>6.2226056876842073E-4</v>
      </c>
    </row>
    <row r="527" spans="2:25">
      <c r="B527" s="9">
        <v>1</v>
      </c>
      <c r="C527" s="3">
        <v>0</v>
      </c>
      <c r="D527" s="9">
        <v>0</v>
      </c>
      <c r="E527" s="3">
        <v>1</v>
      </c>
      <c r="F527" s="14">
        <v>0</v>
      </c>
      <c r="G527" s="13">
        <v>0</v>
      </c>
      <c r="H527" s="13">
        <v>1</v>
      </c>
      <c r="I527" s="13">
        <v>0</v>
      </c>
      <c r="J527" s="13">
        <v>0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9">
        <v>1</v>
      </c>
      <c r="V527" s="9">
        <v>0</v>
      </c>
      <c r="W527" s="15">
        <f t="shared" si="25"/>
        <v>-2.9648294021027009</v>
      </c>
      <c r="X527" s="16">
        <f t="shared" si="26"/>
        <v>4.9040294125557743E-2</v>
      </c>
      <c r="Y527" s="16">
        <f t="shared" si="24"/>
        <v>2.4049504479212135E-3</v>
      </c>
    </row>
    <row r="528" spans="2:25">
      <c r="B528" s="9">
        <v>0</v>
      </c>
      <c r="C528" s="3">
        <v>1</v>
      </c>
      <c r="D528" s="9">
        <v>1</v>
      </c>
      <c r="E528" s="3">
        <v>0</v>
      </c>
      <c r="F528" s="14">
        <v>0</v>
      </c>
      <c r="G528" s="13">
        <v>0</v>
      </c>
      <c r="H528" s="13">
        <v>0</v>
      </c>
      <c r="I528" s="13">
        <v>0</v>
      </c>
      <c r="J528" s="13">
        <v>0</v>
      </c>
      <c r="K528" s="13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  <c r="T528" s="13">
        <v>0</v>
      </c>
      <c r="U528" s="9">
        <v>1</v>
      </c>
      <c r="V528" s="9">
        <v>0</v>
      </c>
      <c r="W528" s="15">
        <f t="shared" si="25"/>
        <v>-0.69213103533852594</v>
      </c>
      <c r="X528" s="16">
        <f t="shared" si="26"/>
        <v>0.33355918161221254</v>
      </c>
      <c r="Y528" s="16">
        <f t="shared" si="24"/>
        <v>0.11126172763780899</v>
      </c>
    </row>
    <row r="529" spans="2:25">
      <c r="B529" s="9">
        <v>0</v>
      </c>
      <c r="C529" s="3">
        <v>1</v>
      </c>
      <c r="D529" s="9">
        <v>0</v>
      </c>
      <c r="E529" s="3">
        <v>1</v>
      </c>
      <c r="F529" s="14">
        <v>0</v>
      </c>
      <c r="G529" s="13">
        <v>0</v>
      </c>
      <c r="H529" s="13">
        <v>0</v>
      </c>
      <c r="I529" s="13">
        <v>0</v>
      </c>
      <c r="J529" s="13">
        <v>0</v>
      </c>
      <c r="K529" s="13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1</v>
      </c>
      <c r="S529" s="13">
        <v>0</v>
      </c>
      <c r="T529" s="13">
        <v>0</v>
      </c>
      <c r="U529" s="9">
        <v>1</v>
      </c>
      <c r="V529" s="9">
        <v>0</v>
      </c>
      <c r="W529" s="15">
        <f t="shared" si="25"/>
        <v>0.99909796210434065</v>
      </c>
      <c r="X529" s="16">
        <f t="shared" si="26"/>
        <v>0.73088119025558762</v>
      </c>
      <c r="Y529" s="16">
        <f t="shared" si="24"/>
        <v>0.53418731426942445</v>
      </c>
    </row>
    <row r="530" spans="2:25">
      <c r="B530" s="9">
        <v>0</v>
      </c>
      <c r="C530" s="3">
        <v>1</v>
      </c>
      <c r="D530" s="9">
        <v>0</v>
      </c>
      <c r="E530" s="3">
        <v>1</v>
      </c>
      <c r="F530" s="14">
        <v>0</v>
      </c>
      <c r="G530" s="13">
        <v>0</v>
      </c>
      <c r="H530" s="13">
        <v>1</v>
      </c>
      <c r="I530" s="13">
        <v>0</v>
      </c>
      <c r="J530" s="13">
        <v>0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1</v>
      </c>
      <c r="T530" s="13">
        <v>0</v>
      </c>
      <c r="U530" s="9">
        <v>1</v>
      </c>
      <c r="V530" s="9">
        <v>0</v>
      </c>
      <c r="W530" s="15">
        <f t="shared" si="25"/>
        <v>-4.1875071094200642</v>
      </c>
      <c r="X530" s="16">
        <f t="shared" si="26"/>
        <v>1.4956981847779589E-2</v>
      </c>
      <c r="Y530" s="16">
        <f t="shared" si="24"/>
        <v>2.2371130599480813E-4</v>
      </c>
    </row>
    <row r="531" spans="2:25">
      <c r="B531" s="9">
        <v>0</v>
      </c>
      <c r="C531" s="3">
        <v>1</v>
      </c>
      <c r="D531" s="9">
        <v>0</v>
      </c>
      <c r="E531" s="3">
        <v>1</v>
      </c>
      <c r="F531" s="14">
        <v>0</v>
      </c>
      <c r="G531" s="13">
        <v>0</v>
      </c>
      <c r="H531" s="13">
        <v>0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1</v>
      </c>
      <c r="Q531" s="13">
        <v>0</v>
      </c>
      <c r="R531" s="13">
        <v>0</v>
      </c>
      <c r="S531" s="13">
        <v>1</v>
      </c>
      <c r="T531" s="13">
        <v>0</v>
      </c>
      <c r="U531" s="9">
        <v>1</v>
      </c>
      <c r="V531" s="9">
        <v>0</v>
      </c>
      <c r="W531" s="15">
        <f t="shared" si="25"/>
        <v>-3.5267431977072423</v>
      </c>
      <c r="X531" s="16">
        <f t="shared" si="26"/>
        <v>2.856080935660545E-2</v>
      </c>
      <c r="Y531" s="16">
        <f t="shared" si="24"/>
        <v>8.1571983110436134E-4</v>
      </c>
    </row>
    <row r="532" spans="2:25">
      <c r="B532" s="9">
        <v>1</v>
      </c>
      <c r="C532" s="3">
        <v>0</v>
      </c>
      <c r="D532" s="9">
        <v>0</v>
      </c>
      <c r="E532" s="3">
        <v>1</v>
      </c>
      <c r="F532" s="14">
        <v>0</v>
      </c>
      <c r="G532" s="13">
        <v>0</v>
      </c>
      <c r="H532" s="13">
        <v>0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1</v>
      </c>
      <c r="S532" s="13">
        <v>0</v>
      </c>
      <c r="T532" s="13">
        <v>0</v>
      </c>
      <c r="U532" s="9">
        <v>1</v>
      </c>
      <c r="V532" s="9">
        <v>0</v>
      </c>
      <c r="W532" s="15">
        <f t="shared" si="25"/>
        <v>0.65604045577973924</v>
      </c>
      <c r="X532" s="16">
        <f t="shared" si="26"/>
        <v>0.65837037168597068</v>
      </c>
      <c r="Y532" s="16">
        <f t="shared" si="24"/>
        <v>0.43345154631392319</v>
      </c>
    </row>
    <row r="533" spans="2:25">
      <c r="B533" s="9">
        <v>1</v>
      </c>
      <c r="C533" s="3">
        <v>0</v>
      </c>
      <c r="D533" s="9">
        <v>1</v>
      </c>
      <c r="E533" s="3">
        <v>0</v>
      </c>
      <c r="F533" s="14">
        <v>0</v>
      </c>
      <c r="G533" s="13">
        <v>0</v>
      </c>
      <c r="H533" s="13">
        <v>1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0</v>
      </c>
      <c r="R533" s="13">
        <v>0</v>
      </c>
      <c r="S533" s="13">
        <v>0</v>
      </c>
      <c r="T533" s="13">
        <v>0</v>
      </c>
      <c r="U533" s="9">
        <v>1</v>
      </c>
      <c r="V533" s="9">
        <v>0</v>
      </c>
      <c r="W533" s="15">
        <f t="shared" si="25"/>
        <v>-3.3086215491594797</v>
      </c>
      <c r="X533" s="16">
        <f t="shared" si="26"/>
        <v>3.5276600828883217E-2</v>
      </c>
      <c r="Y533" s="16">
        <f t="shared" si="24"/>
        <v>1.2444385660403642E-3</v>
      </c>
    </row>
    <row r="534" spans="2:25">
      <c r="B534" s="9">
        <v>1</v>
      </c>
      <c r="C534" s="3">
        <v>0</v>
      </c>
      <c r="D534" s="9">
        <v>1</v>
      </c>
      <c r="E534" s="3">
        <v>0</v>
      </c>
      <c r="F534" s="14">
        <v>0</v>
      </c>
      <c r="G534" s="13">
        <v>0</v>
      </c>
      <c r="H534" s="13">
        <v>0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13">
        <v>0</v>
      </c>
      <c r="R534" s="13">
        <v>0</v>
      </c>
      <c r="S534" s="13">
        <v>0</v>
      </c>
      <c r="T534" s="13">
        <v>0</v>
      </c>
      <c r="U534" s="9">
        <v>1</v>
      </c>
      <c r="V534" s="9">
        <v>0</v>
      </c>
      <c r="W534" s="15">
        <f t="shared" si="25"/>
        <v>-1.0351885416631275</v>
      </c>
      <c r="X534" s="16">
        <f t="shared" si="26"/>
        <v>0.2620794343832234</v>
      </c>
      <c r="Y534" s="16">
        <f t="shared" si="24"/>
        <v>6.8685629926630298E-2</v>
      </c>
    </row>
    <row r="535" spans="2:25">
      <c r="B535" s="9">
        <v>0</v>
      </c>
      <c r="C535" s="3">
        <v>1</v>
      </c>
      <c r="D535" s="9">
        <v>0</v>
      </c>
      <c r="E535" s="3">
        <v>1</v>
      </c>
      <c r="F535" s="14">
        <v>0</v>
      </c>
      <c r="G535" s="13">
        <v>0</v>
      </c>
      <c r="H535" s="13">
        <v>0</v>
      </c>
      <c r="I535" s="13">
        <v>0</v>
      </c>
      <c r="J535" s="13">
        <v>0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0</v>
      </c>
      <c r="T535" s="13">
        <v>0</v>
      </c>
      <c r="U535" s="9">
        <v>1</v>
      </c>
      <c r="V535" s="9">
        <v>0</v>
      </c>
      <c r="W535" s="15">
        <f t="shared" si="25"/>
        <v>-0.34833888828174719</v>
      </c>
      <c r="X535" s="16">
        <f t="shared" si="26"/>
        <v>0.41378529422053201</v>
      </c>
      <c r="Y535" s="16">
        <f t="shared" si="24"/>
        <v>0.17121826971317225</v>
      </c>
    </row>
    <row r="536" spans="2:25">
      <c r="B536" s="9">
        <v>1</v>
      </c>
      <c r="C536" s="3">
        <v>0</v>
      </c>
      <c r="D536" s="9">
        <v>0</v>
      </c>
      <c r="E536" s="3">
        <v>1</v>
      </c>
      <c r="F536" s="14">
        <v>0</v>
      </c>
      <c r="G536" s="13">
        <v>0</v>
      </c>
      <c r="H536" s="13">
        <v>0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1</v>
      </c>
      <c r="T536" s="13">
        <v>0</v>
      </c>
      <c r="U536" s="9">
        <v>1</v>
      </c>
      <c r="V536" s="9">
        <v>0</v>
      </c>
      <c r="W536" s="15">
        <f t="shared" si="25"/>
        <v>-2.2571316082483133</v>
      </c>
      <c r="X536" s="16">
        <f t="shared" si="26"/>
        <v>9.4736079743221416E-2</v>
      </c>
      <c r="Y536" s="16">
        <f t="shared" si="24"/>
        <v>8.9749248051140072E-3</v>
      </c>
    </row>
    <row r="537" spans="2:25">
      <c r="B537" s="9">
        <v>0</v>
      </c>
      <c r="C537" s="3">
        <v>1</v>
      </c>
      <c r="D537" s="9">
        <v>0</v>
      </c>
      <c r="E537" s="3">
        <v>1</v>
      </c>
      <c r="F537" s="14">
        <v>0</v>
      </c>
      <c r="G537" s="13">
        <v>0</v>
      </c>
      <c r="H537" s="13">
        <v>1</v>
      </c>
      <c r="I537" s="13">
        <v>0</v>
      </c>
      <c r="J537" s="13">
        <v>1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3">
        <v>0</v>
      </c>
      <c r="S537" s="13">
        <v>0</v>
      </c>
      <c r="T537" s="13">
        <v>0</v>
      </c>
      <c r="U537" s="9">
        <v>1</v>
      </c>
      <c r="V537" s="9">
        <v>0</v>
      </c>
      <c r="W537" s="15">
        <f t="shared" si="25"/>
        <v>0.23027023686265935</v>
      </c>
      <c r="X537" s="16">
        <f t="shared" si="26"/>
        <v>0.55731452713053342</v>
      </c>
      <c r="Y537" s="16">
        <f t="shared" si="24"/>
        <v>0.31059948215073008</v>
      </c>
    </row>
    <row r="538" spans="2:25">
      <c r="B538" s="9">
        <v>1</v>
      </c>
      <c r="C538" s="3">
        <v>0</v>
      </c>
      <c r="D538" s="9">
        <v>1</v>
      </c>
      <c r="E538" s="3">
        <v>0</v>
      </c>
      <c r="F538" s="14">
        <v>0</v>
      </c>
      <c r="G538" s="13">
        <v>0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9">
        <v>1</v>
      </c>
      <c r="V538" s="9">
        <v>0</v>
      </c>
      <c r="W538" s="15">
        <f t="shared" si="25"/>
        <v>-1.0351885416631275</v>
      </c>
      <c r="X538" s="16">
        <f t="shared" si="26"/>
        <v>0.2620794343832234</v>
      </c>
      <c r="Y538" s="16">
        <f t="shared" si="24"/>
        <v>6.8685629926630298E-2</v>
      </c>
    </row>
    <row r="539" spans="2:25">
      <c r="B539" s="9">
        <v>0</v>
      </c>
      <c r="C539" s="3">
        <v>1</v>
      </c>
      <c r="D539" s="9">
        <v>1</v>
      </c>
      <c r="E539" s="3">
        <v>0</v>
      </c>
      <c r="F539" s="14">
        <v>0</v>
      </c>
      <c r="G539" s="13">
        <v>1</v>
      </c>
      <c r="H539" s="13">
        <v>0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  <c r="S539" s="13">
        <v>1</v>
      </c>
      <c r="T539" s="13">
        <v>0</v>
      </c>
      <c r="U539" s="9">
        <v>1</v>
      </c>
      <c r="V539" s="9">
        <v>0</v>
      </c>
      <c r="W539" s="15">
        <f t="shared" si="25"/>
        <v>-5.5753416223531085</v>
      </c>
      <c r="X539" s="16">
        <f t="shared" si="26"/>
        <v>3.7758693240833611E-3</v>
      </c>
      <c r="Y539" s="16">
        <f t="shared" si="24"/>
        <v>1.4257189152553739E-5</v>
      </c>
    </row>
    <row r="540" spans="2:25">
      <c r="B540" s="9">
        <v>0</v>
      </c>
      <c r="C540" s="3">
        <v>1</v>
      </c>
      <c r="D540" s="9">
        <v>0</v>
      </c>
      <c r="E540" s="3">
        <v>1</v>
      </c>
      <c r="F540" s="14">
        <v>0</v>
      </c>
      <c r="G540" s="13">
        <v>0</v>
      </c>
      <c r="H540" s="13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1</v>
      </c>
      <c r="Q540" s="13">
        <v>0</v>
      </c>
      <c r="R540" s="13">
        <v>0</v>
      </c>
      <c r="S540" s="13">
        <v>0</v>
      </c>
      <c r="T540" s="13">
        <v>0</v>
      </c>
      <c r="U540" s="9">
        <v>1</v>
      </c>
      <c r="V540" s="9">
        <v>0</v>
      </c>
      <c r="W540" s="15">
        <f t="shared" si="25"/>
        <v>-1.9610079840652777</v>
      </c>
      <c r="X540" s="16">
        <f t="shared" si="26"/>
        <v>0.12335800196682357</v>
      </c>
      <c r="Y540" s="16">
        <f t="shared" si="24"/>
        <v>1.521719664924685E-2</v>
      </c>
    </row>
    <row r="541" spans="2:25">
      <c r="B541" s="9">
        <v>0</v>
      </c>
      <c r="C541" s="3">
        <v>1</v>
      </c>
      <c r="D541" s="9">
        <v>1</v>
      </c>
      <c r="E541" s="3">
        <v>0</v>
      </c>
      <c r="F541" s="14">
        <v>0</v>
      </c>
      <c r="G541" s="13">
        <v>0</v>
      </c>
      <c r="H541" s="13">
        <v>1</v>
      </c>
      <c r="I541" s="13">
        <v>0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1</v>
      </c>
      <c r="U541" s="9">
        <v>1</v>
      </c>
      <c r="V541" s="9">
        <v>0</v>
      </c>
      <c r="W541" s="15">
        <f t="shared" si="25"/>
        <v>-0.63795785665635074</v>
      </c>
      <c r="X541" s="16">
        <f t="shared" si="26"/>
        <v>0.34570831446067607</v>
      </c>
      <c r="Y541" s="16">
        <f t="shared" si="24"/>
        <v>0.11951423868724169</v>
      </c>
    </row>
    <row r="542" spans="2:25">
      <c r="B542" s="9">
        <v>1</v>
      </c>
      <c r="C542" s="3">
        <v>0</v>
      </c>
      <c r="D542" s="9">
        <v>0</v>
      </c>
      <c r="E542" s="3">
        <v>1</v>
      </c>
      <c r="F542" s="14">
        <v>0</v>
      </c>
      <c r="G542" s="13">
        <v>0</v>
      </c>
      <c r="H542" s="13">
        <v>0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1</v>
      </c>
      <c r="Q542" s="13">
        <v>0</v>
      </c>
      <c r="R542" s="13">
        <v>0</v>
      </c>
      <c r="S542" s="13">
        <v>0</v>
      </c>
      <c r="T542" s="13">
        <v>0</v>
      </c>
      <c r="U542" s="9">
        <v>1</v>
      </c>
      <c r="V542" s="9">
        <v>0</v>
      </c>
      <c r="W542" s="15">
        <f t="shared" si="25"/>
        <v>-2.304065490389879</v>
      </c>
      <c r="X542" s="16">
        <f t="shared" si="26"/>
        <v>9.0786818089716434E-2</v>
      </c>
      <c r="Y542" s="16">
        <f t="shared" si="24"/>
        <v>8.2422463388552632E-3</v>
      </c>
    </row>
    <row r="543" spans="2:25">
      <c r="B543" s="9">
        <v>0</v>
      </c>
      <c r="C543" s="3">
        <v>0</v>
      </c>
      <c r="D543" s="9">
        <v>0</v>
      </c>
      <c r="E543" s="3">
        <v>1</v>
      </c>
      <c r="F543" s="14">
        <v>0</v>
      </c>
      <c r="G543" s="13">
        <v>0</v>
      </c>
      <c r="H543" s="13">
        <v>1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9">
        <v>1</v>
      </c>
      <c r="V543" s="9">
        <v>0</v>
      </c>
      <c r="W543" s="15">
        <f t="shared" si="25"/>
        <v>-2.3972983161573818</v>
      </c>
      <c r="X543" s="16">
        <f t="shared" si="26"/>
        <v>8.3378945531709089E-2</v>
      </c>
      <c r="Y543" s="16">
        <f t="shared" si="24"/>
        <v>6.9520485579797108E-3</v>
      </c>
    </row>
    <row r="544" spans="2:25">
      <c r="B544" s="9">
        <v>0</v>
      </c>
      <c r="C544" s="3">
        <v>1</v>
      </c>
      <c r="D544" s="9">
        <v>0</v>
      </c>
      <c r="E544" s="3">
        <v>1</v>
      </c>
      <c r="F544" s="14">
        <v>0</v>
      </c>
      <c r="G544" s="13">
        <v>1</v>
      </c>
      <c r="H544" s="13">
        <v>0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1</v>
      </c>
      <c r="Q544" s="13">
        <v>0</v>
      </c>
      <c r="R544" s="13">
        <v>1</v>
      </c>
      <c r="S544" s="13">
        <v>0</v>
      </c>
      <c r="T544" s="13">
        <v>0</v>
      </c>
      <c r="U544" s="9">
        <v>1</v>
      </c>
      <c r="V544" s="9">
        <v>0</v>
      </c>
      <c r="W544" s="15">
        <f t="shared" si="25"/>
        <v>-3.9310465070518075</v>
      </c>
      <c r="X544" s="16">
        <f t="shared" si="26"/>
        <v>1.9245469784371277E-2</v>
      </c>
      <c r="Y544" s="16">
        <f t="shared" si="24"/>
        <v>3.7038810722114785E-4</v>
      </c>
    </row>
    <row r="545" spans="2:25">
      <c r="B545" s="9">
        <v>0</v>
      </c>
      <c r="C545" s="3">
        <v>1</v>
      </c>
      <c r="D545" s="9">
        <v>1</v>
      </c>
      <c r="E545" s="3">
        <v>0</v>
      </c>
      <c r="F545" s="14">
        <v>0</v>
      </c>
      <c r="G545" s="13">
        <v>0</v>
      </c>
      <c r="H545" s="13">
        <v>0</v>
      </c>
      <c r="I545" s="13">
        <v>0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9">
        <v>1</v>
      </c>
      <c r="V545" s="9">
        <v>0</v>
      </c>
      <c r="W545" s="15">
        <f t="shared" si="25"/>
        <v>-0.69213103533852594</v>
      </c>
      <c r="X545" s="16">
        <f t="shared" si="26"/>
        <v>0.33355918161221254</v>
      </c>
      <c r="Y545" s="16">
        <f t="shared" si="24"/>
        <v>0.11126172763780899</v>
      </c>
    </row>
    <row r="546" spans="2:25">
      <c r="B546" s="9">
        <v>1</v>
      </c>
      <c r="C546" s="3">
        <v>0</v>
      </c>
      <c r="D546" s="9">
        <v>1</v>
      </c>
      <c r="E546" s="3">
        <v>0</v>
      </c>
      <c r="F546" s="14">
        <v>0</v>
      </c>
      <c r="G546" s="13">
        <v>1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13">
        <v>1</v>
      </c>
      <c r="T546" s="13">
        <v>0</v>
      </c>
      <c r="U546" s="9">
        <v>1</v>
      </c>
      <c r="V546" s="9">
        <v>0</v>
      </c>
      <c r="W546" s="15">
        <f t="shared" si="25"/>
        <v>-5.9183991286777093</v>
      </c>
      <c r="X546" s="16">
        <f t="shared" si="26"/>
        <v>2.6822882591618453E-3</v>
      </c>
      <c r="Y546" s="16">
        <f t="shared" si="24"/>
        <v>7.1946703052374827E-6</v>
      </c>
    </row>
    <row r="547" spans="2:25">
      <c r="B547" s="9">
        <v>0</v>
      </c>
      <c r="C547" s="3">
        <v>1</v>
      </c>
      <c r="D547" s="9">
        <v>1</v>
      </c>
      <c r="E547" s="3">
        <v>0</v>
      </c>
      <c r="F547" s="14">
        <v>0</v>
      </c>
      <c r="G547" s="13">
        <v>0</v>
      </c>
      <c r="H547" s="13">
        <v>0</v>
      </c>
      <c r="I547" s="13">
        <v>0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9">
        <v>1</v>
      </c>
      <c r="V547" s="9">
        <v>0</v>
      </c>
      <c r="W547" s="15">
        <f t="shared" si="25"/>
        <v>-0.69213103533852594</v>
      </c>
      <c r="X547" s="16">
        <f t="shared" si="26"/>
        <v>0.33355918161221254</v>
      </c>
      <c r="Y547" s="16">
        <f t="shared" si="24"/>
        <v>0.11126172763780899</v>
      </c>
    </row>
    <row r="548" spans="2:25">
      <c r="B548" s="9">
        <v>0</v>
      </c>
      <c r="C548" s="3">
        <v>1</v>
      </c>
      <c r="D548" s="9">
        <v>1</v>
      </c>
      <c r="E548" s="3">
        <v>0</v>
      </c>
      <c r="F548" s="14">
        <v>0</v>
      </c>
      <c r="G548" s="13">
        <v>0</v>
      </c>
      <c r="H548" s="13">
        <v>1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1</v>
      </c>
      <c r="T548" s="13">
        <v>0</v>
      </c>
      <c r="U548" s="9">
        <v>1</v>
      </c>
      <c r="V548" s="9">
        <v>0</v>
      </c>
      <c r="W548" s="15">
        <f t="shared" si="25"/>
        <v>-4.5312992564768431</v>
      </c>
      <c r="X548" s="16">
        <f t="shared" si="26"/>
        <v>1.0651991736512328E-2</v>
      </c>
      <c r="Y548" s="16">
        <f t="shared" si="24"/>
        <v>1.1346492795472692E-4</v>
      </c>
    </row>
    <row r="549" spans="2:25">
      <c r="B549" s="9">
        <v>1</v>
      </c>
      <c r="C549" s="3">
        <v>0</v>
      </c>
      <c r="D549" s="9">
        <v>0</v>
      </c>
      <c r="E549" s="3">
        <v>1</v>
      </c>
      <c r="F549" s="14">
        <v>0</v>
      </c>
      <c r="G549" s="13">
        <v>1</v>
      </c>
      <c r="H549" s="13">
        <v>0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9">
        <v>1</v>
      </c>
      <c r="V549" s="9">
        <v>0</v>
      </c>
      <c r="W549" s="15">
        <f t="shared" si="25"/>
        <v>-4.0088717679789658</v>
      </c>
      <c r="X549" s="16">
        <f t="shared" si="26"/>
        <v>1.7830178792451586E-2</v>
      </c>
      <c r="Y549" s="16">
        <f t="shared" si="24"/>
        <v>3.1791527577079026E-4</v>
      </c>
    </row>
    <row r="550" spans="2:25">
      <c r="B550" s="9">
        <v>1</v>
      </c>
      <c r="C550" s="3">
        <v>0</v>
      </c>
      <c r="D550" s="9">
        <v>0</v>
      </c>
      <c r="E550" s="3">
        <v>0</v>
      </c>
      <c r="F550" s="14">
        <v>0</v>
      </c>
      <c r="G550" s="13">
        <v>0</v>
      </c>
      <c r="H550" s="13">
        <v>0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9">
        <v>1</v>
      </c>
      <c r="V550" s="9">
        <v>0</v>
      </c>
      <c r="W550" s="15">
        <f t="shared" si="25"/>
        <v>-0.85660771397325175</v>
      </c>
      <c r="X550" s="16">
        <f t="shared" si="26"/>
        <v>0.29804857833160464</v>
      </c>
      <c r="Y550" s="16">
        <f t="shared" si="24"/>
        <v>8.8832955045490672E-2</v>
      </c>
    </row>
    <row r="551" spans="2:25">
      <c r="B551" s="9">
        <v>1</v>
      </c>
      <c r="C551" s="3">
        <v>0</v>
      </c>
      <c r="D551" s="9">
        <v>0</v>
      </c>
      <c r="E551" s="3">
        <v>1</v>
      </c>
      <c r="F551" s="14">
        <v>0</v>
      </c>
      <c r="G551" s="13">
        <v>1</v>
      </c>
      <c r="H551" s="13">
        <v>0</v>
      </c>
      <c r="I551" s="13">
        <v>0</v>
      </c>
      <c r="J551" s="13">
        <v>0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</v>
      </c>
      <c r="R551" s="13">
        <v>0</v>
      </c>
      <c r="S551" s="13">
        <v>1</v>
      </c>
      <c r="T551" s="13">
        <v>0</v>
      </c>
      <c r="U551" s="9">
        <v>1</v>
      </c>
      <c r="V551" s="9">
        <v>0</v>
      </c>
      <c r="W551" s="15">
        <f t="shared" si="25"/>
        <v>-5.5746069816209305</v>
      </c>
      <c r="X551" s="16">
        <f t="shared" si="26"/>
        <v>3.7786337652192322E-3</v>
      </c>
      <c r="Y551" s="16">
        <f t="shared" si="24"/>
        <v>1.4278073131654871E-5</v>
      </c>
    </row>
    <row r="552" spans="2:25">
      <c r="B552" s="9">
        <v>0</v>
      </c>
      <c r="C552" s="3">
        <v>0</v>
      </c>
      <c r="D552" s="9">
        <v>0</v>
      </c>
      <c r="E552" s="3">
        <v>1</v>
      </c>
      <c r="F552" s="14">
        <v>0</v>
      </c>
      <c r="G552" s="13">
        <v>0</v>
      </c>
      <c r="H552" s="13">
        <v>0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0</v>
      </c>
      <c r="O552" s="13">
        <v>1</v>
      </c>
      <c r="P552" s="13">
        <v>0</v>
      </c>
      <c r="Q552" s="13">
        <v>0</v>
      </c>
      <c r="R552" s="13">
        <v>0</v>
      </c>
      <c r="S552" s="13">
        <v>0</v>
      </c>
      <c r="T552" s="13">
        <v>1</v>
      </c>
      <c r="U552" s="9">
        <v>1</v>
      </c>
      <c r="V552" s="9">
        <v>0</v>
      </c>
      <c r="W552" s="15">
        <f t="shared" si="25"/>
        <v>3.7029218483015343</v>
      </c>
      <c r="X552" s="16">
        <f t="shared" si="26"/>
        <v>0.97594167766248163</v>
      </c>
      <c r="Y552" s="16">
        <f t="shared" si="24"/>
        <v>0.9524621581986592</v>
      </c>
    </row>
    <row r="553" spans="2:25">
      <c r="B553" s="9">
        <v>1</v>
      </c>
      <c r="C553" s="3">
        <v>0</v>
      </c>
      <c r="D553" s="9">
        <v>0</v>
      </c>
      <c r="E553" s="3">
        <v>0</v>
      </c>
      <c r="F553" s="14">
        <v>0</v>
      </c>
      <c r="G553" s="13">
        <v>1</v>
      </c>
      <c r="H553" s="13">
        <v>0</v>
      </c>
      <c r="I553" s="13">
        <v>0</v>
      </c>
      <c r="J553" s="13">
        <v>0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9">
        <v>1</v>
      </c>
      <c r="V553" s="9">
        <v>0</v>
      </c>
      <c r="W553" s="15">
        <f t="shared" si="25"/>
        <v>-4.1740830873458696</v>
      </c>
      <c r="X553" s="16">
        <f t="shared" si="26"/>
        <v>1.5156054816808005E-2</v>
      </c>
      <c r="Y553" s="16">
        <f t="shared" si="24"/>
        <v>2.2970599761008915E-4</v>
      </c>
    </row>
    <row r="554" spans="2:25">
      <c r="B554" s="9">
        <v>0</v>
      </c>
      <c r="C554" s="3">
        <v>1</v>
      </c>
      <c r="D554" s="9">
        <v>0</v>
      </c>
      <c r="E554" s="3">
        <v>1</v>
      </c>
      <c r="F554" s="14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9">
        <v>1</v>
      </c>
      <c r="V554" s="9">
        <v>0</v>
      </c>
      <c r="W554" s="15">
        <f t="shared" si="25"/>
        <v>-0.34833888828174719</v>
      </c>
      <c r="X554" s="16">
        <f t="shared" si="26"/>
        <v>0.41378529422053201</v>
      </c>
      <c r="Y554" s="16">
        <f t="shared" si="24"/>
        <v>0.17121826971317225</v>
      </c>
    </row>
    <row r="555" spans="2:25">
      <c r="B555" s="9">
        <v>0</v>
      </c>
      <c r="C555" s="3">
        <v>1</v>
      </c>
      <c r="D555" s="9">
        <v>0</v>
      </c>
      <c r="E555" s="3">
        <v>1</v>
      </c>
      <c r="F555" s="14">
        <v>0</v>
      </c>
      <c r="G555" s="13">
        <v>0</v>
      </c>
      <c r="H555" s="13">
        <v>1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9">
        <v>1</v>
      </c>
      <c r="V555" s="9">
        <v>0</v>
      </c>
      <c r="W555" s="15">
        <f t="shared" si="25"/>
        <v>-2.6217718957780995</v>
      </c>
      <c r="X555" s="16">
        <f t="shared" si="26"/>
        <v>6.775029454828993E-2</v>
      </c>
      <c r="Y555" s="16">
        <f t="shared" si="24"/>
        <v>4.5901024113800442E-3</v>
      </c>
    </row>
    <row r="556" spans="2:25">
      <c r="B556" s="9">
        <v>0</v>
      </c>
      <c r="C556" s="3">
        <v>1</v>
      </c>
      <c r="D556" s="9">
        <v>0</v>
      </c>
      <c r="E556" s="3">
        <v>1</v>
      </c>
      <c r="F556" s="14">
        <v>0</v>
      </c>
      <c r="G556" s="13">
        <v>0</v>
      </c>
      <c r="H556" s="13">
        <v>0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3">
        <v>0</v>
      </c>
      <c r="O556" s="13">
        <v>1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9">
        <v>1</v>
      </c>
      <c r="V556" s="9">
        <v>0</v>
      </c>
      <c r="W556" s="15">
        <f t="shared" si="25"/>
        <v>1.1508420825022889</v>
      </c>
      <c r="X556" s="16">
        <f t="shared" si="26"/>
        <v>0.75966469314346818</v>
      </c>
      <c r="Y556" s="16">
        <f t="shared" si="24"/>
        <v>0.57709044600875969</v>
      </c>
    </row>
    <row r="557" spans="2:25">
      <c r="B557" s="9">
        <v>0</v>
      </c>
      <c r="C557" s="3">
        <v>0</v>
      </c>
      <c r="D557" s="9">
        <v>1</v>
      </c>
      <c r="E557" s="3">
        <v>0</v>
      </c>
      <c r="F557" s="14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1</v>
      </c>
      <c r="T557" s="13">
        <v>0</v>
      </c>
      <c r="U557" s="9">
        <v>1</v>
      </c>
      <c r="V557" s="9">
        <v>0</v>
      </c>
      <c r="W557" s="15">
        <f t="shared" si="25"/>
        <v>-2.033392669359773</v>
      </c>
      <c r="X557" s="16">
        <f t="shared" si="26"/>
        <v>0.11574124569248857</v>
      </c>
      <c r="Y557" s="16">
        <f t="shared" si="24"/>
        <v>1.3396035954449005E-2</v>
      </c>
    </row>
    <row r="558" spans="2:25">
      <c r="B558" s="9">
        <v>0</v>
      </c>
      <c r="C558" s="3">
        <v>1</v>
      </c>
      <c r="D558" s="9">
        <v>1</v>
      </c>
      <c r="E558" s="3">
        <v>0</v>
      </c>
      <c r="F558" s="14">
        <v>0</v>
      </c>
      <c r="G558" s="13">
        <v>0</v>
      </c>
      <c r="H558" s="13">
        <v>0</v>
      </c>
      <c r="I558" s="13">
        <v>0</v>
      </c>
      <c r="J558" s="13">
        <v>0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9">
        <v>1</v>
      </c>
      <c r="V558" s="9">
        <v>0</v>
      </c>
      <c r="W558" s="15">
        <f t="shared" si="25"/>
        <v>-0.69213103533852594</v>
      </c>
      <c r="X558" s="16">
        <f t="shared" si="26"/>
        <v>0.33355918161221254</v>
      </c>
      <c r="Y558" s="16">
        <f t="shared" si="24"/>
        <v>0.11126172763780899</v>
      </c>
    </row>
    <row r="559" spans="2:25">
      <c r="B559" s="9">
        <v>1</v>
      </c>
      <c r="C559" s="3">
        <v>0</v>
      </c>
      <c r="D559" s="9">
        <v>1</v>
      </c>
      <c r="E559" s="3">
        <v>0</v>
      </c>
      <c r="F559" s="14">
        <v>0</v>
      </c>
      <c r="G559" s="13">
        <v>1</v>
      </c>
      <c r="H559" s="13">
        <v>1</v>
      </c>
      <c r="I559" s="13">
        <v>0</v>
      </c>
      <c r="J559" s="13">
        <v>1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9">
        <v>1</v>
      </c>
      <c r="V559" s="9">
        <v>0</v>
      </c>
      <c r="W559" s="15">
        <f t="shared" si="25"/>
        <v>-3.7740547898913381</v>
      </c>
      <c r="X559" s="16">
        <f t="shared" si="26"/>
        <v>2.2443505722722624E-2</v>
      </c>
      <c r="Y559" s="16">
        <f t="shared" si="24"/>
        <v>5.0371094912588313E-4</v>
      </c>
    </row>
    <row r="560" spans="2:25">
      <c r="B560" s="9">
        <v>1</v>
      </c>
      <c r="C560" s="3">
        <v>0</v>
      </c>
      <c r="D560" s="9">
        <v>1</v>
      </c>
      <c r="E560" s="3">
        <v>0</v>
      </c>
      <c r="F560" s="14">
        <v>0</v>
      </c>
      <c r="G560" s="13">
        <v>0</v>
      </c>
      <c r="H560" s="13">
        <v>1</v>
      </c>
      <c r="I560" s="13">
        <v>0</v>
      </c>
      <c r="J560" s="13">
        <v>0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  <c r="T560" s="13">
        <v>0</v>
      </c>
      <c r="U560" s="9">
        <v>1</v>
      </c>
      <c r="V560" s="9">
        <v>0</v>
      </c>
      <c r="W560" s="15">
        <f t="shared" si="25"/>
        <v>-3.3086215491594797</v>
      </c>
      <c r="X560" s="16">
        <f t="shared" si="26"/>
        <v>3.5276600828883217E-2</v>
      </c>
      <c r="Y560" s="16">
        <f t="shared" si="24"/>
        <v>1.2444385660403642E-3</v>
      </c>
    </row>
    <row r="561" spans="2:25">
      <c r="B561" s="9">
        <v>1</v>
      </c>
      <c r="C561" s="3">
        <v>0</v>
      </c>
      <c r="D561" s="9">
        <v>0</v>
      </c>
      <c r="E561" s="3">
        <v>0</v>
      </c>
      <c r="F561" s="14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1</v>
      </c>
      <c r="T561" s="13">
        <v>0</v>
      </c>
      <c r="U561" s="9">
        <v>1</v>
      </c>
      <c r="V561" s="9">
        <v>0</v>
      </c>
      <c r="W561" s="15">
        <f t="shared" si="25"/>
        <v>-2.4223429276152166</v>
      </c>
      <c r="X561" s="16">
        <f t="shared" si="26"/>
        <v>8.1484727088870848E-2</v>
      </c>
      <c r="Y561" s="16">
        <f t="shared" si="24"/>
        <v>6.6397607487477623E-3</v>
      </c>
    </row>
    <row r="562" spans="2:25">
      <c r="B562" s="9">
        <v>1</v>
      </c>
      <c r="C562" s="3">
        <v>0</v>
      </c>
      <c r="D562" s="9">
        <v>1</v>
      </c>
      <c r="E562" s="3">
        <v>0</v>
      </c>
      <c r="F562" s="14">
        <v>0</v>
      </c>
      <c r="G562" s="13">
        <v>0</v>
      </c>
      <c r="H562" s="13">
        <v>0</v>
      </c>
      <c r="I562" s="13">
        <v>0</v>
      </c>
      <c r="J562" s="13">
        <v>0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9">
        <v>1</v>
      </c>
      <c r="V562" s="9">
        <v>0</v>
      </c>
      <c r="W562" s="15">
        <f t="shared" si="25"/>
        <v>-1.0351885416631275</v>
      </c>
      <c r="X562" s="16">
        <f t="shared" si="26"/>
        <v>0.2620794343832234</v>
      </c>
      <c r="Y562" s="16">
        <f t="shared" si="24"/>
        <v>6.8685629926630298E-2</v>
      </c>
    </row>
    <row r="563" spans="2:25">
      <c r="B563" s="9">
        <v>0</v>
      </c>
      <c r="C563" s="3">
        <v>1</v>
      </c>
      <c r="D563" s="9">
        <v>0</v>
      </c>
      <c r="E563" s="3">
        <v>1</v>
      </c>
      <c r="F563" s="14">
        <v>0</v>
      </c>
      <c r="G563" s="13">
        <v>0</v>
      </c>
      <c r="H563" s="13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1</v>
      </c>
      <c r="S563" s="13">
        <v>0</v>
      </c>
      <c r="T563" s="13">
        <v>0</v>
      </c>
      <c r="U563" s="9">
        <v>1</v>
      </c>
      <c r="V563" s="9">
        <v>0</v>
      </c>
      <c r="W563" s="15">
        <f t="shared" si="25"/>
        <v>0.99909796210434065</v>
      </c>
      <c r="X563" s="16">
        <f t="shared" si="26"/>
        <v>0.73088119025558762</v>
      </c>
      <c r="Y563" s="16">
        <f t="shared" si="24"/>
        <v>0.53418731426942445</v>
      </c>
    </row>
    <row r="564" spans="2:25">
      <c r="B564" s="9">
        <v>1</v>
      </c>
      <c r="C564" s="3">
        <v>0</v>
      </c>
      <c r="D564" s="9">
        <v>0</v>
      </c>
      <c r="E564" s="3">
        <v>0</v>
      </c>
      <c r="F564" s="14">
        <v>0</v>
      </c>
      <c r="G564" s="13">
        <v>1</v>
      </c>
      <c r="H564" s="13">
        <v>0</v>
      </c>
      <c r="I564" s="13">
        <v>0</v>
      </c>
      <c r="J564" s="13">
        <v>0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1</v>
      </c>
      <c r="Q564" s="13">
        <v>0</v>
      </c>
      <c r="R564" s="13">
        <v>0</v>
      </c>
      <c r="S564" s="13">
        <v>0</v>
      </c>
      <c r="T564" s="13">
        <v>0</v>
      </c>
      <c r="U564" s="9">
        <v>1</v>
      </c>
      <c r="V564" s="9">
        <v>0</v>
      </c>
      <c r="W564" s="15">
        <f t="shared" si="25"/>
        <v>-5.7867521831293995</v>
      </c>
      <c r="X564" s="16">
        <f t="shared" si="26"/>
        <v>3.058546680890682E-3</v>
      </c>
      <c r="Y564" s="16">
        <f t="shared" si="24"/>
        <v>9.3547077991874082E-6</v>
      </c>
    </row>
    <row r="565" spans="2:25">
      <c r="B565" s="9">
        <v>0</v>
      </c>
      <c r="C565" s="3">
        <v>0</v>
      </c>
      <c r="D565" s="9">
        <v>1</v>
      </c>
      <c r="E565" s="3">
        <v>0</v>
      </c>
      <c r="F565" s="14">
        <v>0</v>
      </c>
      <c r="G565" s="13">
        <v>0</v>
      </c>
      <c r="H565" s="13">
        <v>1</v>
      </c>
      <c r="I565" s="13">
        <v>0</v>
      </c>
      <c r="J565" s="13">
        <v>0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9">
        <v>1</v>
      </c>
      <c r="V565" s="9">
        <v>0</v>
      </c>
      <c r="W565" s="15">
        <f t="shared" si="25"/>
        <v>-2.7410904632141606</v>
      </c>
      <c r="X565" s="16">
        <f t="shared" si="26"/>
        <v>6.0591803923432552E-2</v>
      </c>
      <c r="Y565" s="16">
        <f t="shared" si="24"/>
        <v>3.6713667026956965E-3</v>
      </c>
    </row>
    <row r="566" spans="2:25">
      <c r="B566" s="9">
        <v>0</v>
      </c>
      <c r="C566" s="3">
        <v>1</v>
      </c>
      <c r="D566" s="9">
        <v>0</v>
      </c>
      <c r="E566" s="3">
        <v>1</v>
      </c>
      <c r="F566" s="14">
        <v>0</v>
      </c>
      <c r="G566" s="13">
        <v>0</v>
      </c>
      <c r="H566" s="13">
        <v>1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1</v>
      </c>
      <c r="Q566" s="13">
        <v>0</v>
      </c>
      <c r="R566" s="13">
        <v>0</v>
      </c>
      <c r="S566" s="13">
        <v>0</v>
      </c>
      <c r="T566" s="13">
        <v>0</v>
      </c>
      <c r="U566" s="9">
        <v>1</v>
      </c>
      <c r="V566" s="9">
        <v>0</v>
      </c>
      <c r="W566" s="15">
        <f t="shared" si="25"/>
        <v>-4.2344409915616295</v>
      </c>
      <c r="X566" s="16">
        <f t="shared" si="26"/>
        <v>1.4281004928304905E-2</v>
      </c>
      <c r="Y566" s="16">
        <f t="shared" si="24"/>
        <v>2.03947101762269E-4</v>
      </c>
    </row>
    <row r="567" spans="2:25">
      <c r="B567" s="9">
        <v>0</v>
      </c>
      <c r="C567" s="3">
        <v>1</v>
      </c>
      <c r="D567" s="9">
        <v>1</v>
      </c>
      <c r="E567" s="3">
        <v>0</v>
      </c>
      <c r="F567" s="14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0</v>
      </c>
      <c r="R567" s="13">
        <v>0</v>
      </c>
      <c r="S567" s="13">
        <v>1</v>
      </c>
      <c r="T567" s="13">
        <v>0</v>
      </c>
      <c r="U567" s="9">
        <v>1</v>
      </c>
      <c r="V567" s="9">
        <v>0</v>
      </c>
      <c r="W567" s="15">
        <f t="shared" si="25"/>
        <v>-2.2578662489804904</v>
      </c>
      <c r="X567" s="16">
        <f t="shared" si="26"/>
        <v>9.467309486047043E-2</v>
      </c>
      <c r="Y567" s="16">
        <f t="shared" si="24"/>
        <v>8.9629948904596333E-3</v>
      </c>
    </row>
    <row r="568" spans="2:25">
      <c r="B568" s="9">
        <v>1</v>
      </c>
      <c r="C568" s="3">
        <v>0</v>
      </c>
      <c r="D568" s="9">
        <v>1</v>
      </c>
      <c r="E568" s="3">
        <v>0</v>
      </c>
      <c r="F568" s="14">
        <v>0</v>
      </c>
      <c r="G568" s="13">
        <v>0</v>
      </c>
      <c r="H568" s="13">
        <v>1</v>
      </c>
      <c r="I568" s="13">
        <v>0</v>
      </c>
      <c r="J568" s="13">
        <v>0</v>
      </c>
      <c r="K568" s="13">
        <v>0</v>
      </c>
      <c r="L568" s="13">
        <v>1</v>
      </c>
      <c r="M568" s="13">
        <v>0</v>
      </c>
      <c r="N568" s="13">
        <v>0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9">
        <v>1</v>
      </c>
      <c r="V568" s="9">
        <v>0</v>
      </c>
      <c r="W568" s="15">
        <f t="shared" si="25"/>
        <v>-1.1362664299857772</v>
      </c>
      <c r="X568" s="16">
        <f t="shared" si="26"/>
        <v>0.24300650826599818</v>
      </c>
      <c r="Y568" s="16">
        <f t="shared" si="24"/>
        <v>5.9052163059632644E-2</v>
      </c>
    </row>
    <row r="569" spans="2:25">
      <c r="B569" s="9">
        <v>1</v>
      </c>
      <c r="C569" s="3">
        <v>0</v>
      </c>
      <c r="D569" s="9">
        <v>0</v>
      </c>
      <c r="E569" s="3">
        <v>0</v>
      </c>
      <c r="F569" s="14">
        <v>0</v>
      </c>
      <c r="G569" s="13">
        <v>0</v>
      </c>
      <c r="H569" s="13">
        <v>1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  <c r="T569" s="13">
        <v>0</v>
      </c>
      <c r="U569" s="9">
        <v>1</v>
      </c>
      <c r="V569" s="9">
        <v>0</v>
      </c>
      <c r="W569" s="15">
        <f t="shared" si="25"/>
        <v>-3.1300407214696042</v>
      </c>
      <c r="X569" s="16">
        <f t="shared" si="26"/>
        <v>4.1884972849406732E-2</v>
      </c>
      <c r="Y569" s="16">
        <f t="shared" si="24"/>
        <v>1.7543509505955391E-3</v>
      </c>
    </row>
    <row r="570" spans="2:25">
      <c r="B570" s="9">
        <v>1</v>
      </c>
      <c r="C570" s="3">
        <v>0</v>
      </c>
      <c r="D570" s="9">
        <v>1</v>
      </c>
      <c r="E570" s="3">
        <v>0</v>
      </c>
      <c r="F570" s="14">
        <v>0</v>
      </c>
      <c r="G570" s="13">
        <v>0</v>
      </c>
      <c r="H570" s="13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1</v>
      </c>
      <c r="Q570" s="13">
        <v>0</v>
      </c>
      <c r="R570" s="13">
        <v>0</v>
      </c>
      <c r="S570" s="13">
        <v>0</v>
      </c>
      <c r="T570" s="13">
        <v>0</v>
      </c>
      <c r="U570" s="9">
        <v>1</v>
      </c>
      <c r="V570" s="9">
        <v>0</v>
      </c>
      <c r="W570" s="15">
        <f t="shared" si="25"/>
        <v>-2.6478576374466578</v>
      </c>
      <c r="X570" s="16">
        <f t="shared" si="26"/>
        <v>6.612117568932617E-2</v>
      </c>
      <c r="Y570" s="16">
        <f t="shared" si="24"/>
        <v>4.3720098745387379E-3</v>
      </c>
    </row>
    <row r="571" spans="2:25">
      <c r="B571" s="9">
        <v>1</v>
      </c>
      <c r="C571" s="3">
        <v>0</v>
      </c>
      <c r="D571" s="9">
        <v>1</v>
      </c>
      <c r="E571" s="3">
        <v>0</v>
      </c>
      <c r="F571" s="14">
        <v>0</v>
      </c>
      <c r="G571" s="13">
        <v>0</v>
      </c>
      <c r="H571" s="13">
        <v>0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0</v>
      </c>
      <c r="S571" s="13">
        <v>0</v>
      </c>
      <c r="T571" s="13">
        <v>0</v>
      </c>
      <c r="U571" s="9">
        <v>1</v>
      </c>
      <c r="V571" s="9">
        <v>0</v>
      </c>
      <c r="W571" s="15">
        <f t="shared" si="25"/>
        <v>-1.0351885416631275</v>
      </c>
      <c r="X571" s="16">
        <f t="shared" si="26"/>
        <v>0.2620794343832234</v>
      </c>
      <c r="Y571" s="16">
        <f t="shared" si="24"/>
        <v>6.8685629926630298E-2</v>
      </c>
    </row>
    <row r="572" spans="2:25">
      <c r="B572" s="9">
        <v>0</v>
      </c>
      <c r="C572" s="3">
        <v>1</v>
      </c>
      <c r="D572" s="9">
        <v>1</v>
      </c>
      <c r="E572" s="3">
        <v>0</v>
      </c>
      <c r="F572" s="14">
        <v>0</v>
      </c>
      <c r="G572" s="13">
        <v>0</v>
      </c>
      <c r="H572" s="13">
        <v>0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1</v>
      </c>
      <c r="R572" s="13">
        <v>0</v>
      </c>
      <c r="S572" s="13">
        <v>0</v>
      </c>
      <c r="T572" s="13">
        <v>0</v>
      </c>
      <c r="U572" s="9">
        <v>1</v>
      </c>
      <c r="V572" s="9">
        <v>0</v>
      </c>
      <c r="W572" s="15">
        <f t="shared" si="25"/>
        <v>1.2838244858979486</v>
      </c>
      <c r="X572" s="16">
        <f t="shared" si="26"/>
        <v>0.78310008526245589</v>
      </c>
      <c r="Y572" s="16">
        <f t="shared" si="24"/>
        <v>0.61324574353806571</v>
      </c>
    </row>
    <row r="573" spans="2:25">
      <c r="B573" s="9">
        <v>0</v>
      </c>
      <c r="C573" s="3">
        <v>1</v>
      </c>
      <c r="D573" s="9">
        <v>1</v>
      </c>
      <c r="E573" s="3">
        <v>0</v>
      </c>
      <c r="F573" s="14">
        <v>0</v>
      </c>
      <c r="G573" s="13">
        <v>0</v>
      </c>
      <c r="H573" s="13">
        <v>0</v>
      </c>
      <c r="I573" s="13">
        <v>0</v>
      </c>
      <c r="J573" s="13">
        <v>0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  <c r="T573" s="13">
        <v>0</v>
      </c>
      <c r="U573" s="9">
        <v>1</v>
      </c>
      <c r="V573" s="9">
        <v>0</v>
      </c>
      <c r="W573" s="15">
        <f t="shared" si="25"/>
        <v>-0.69213103533852594</v>
      </c>
      <c r="X573" s="16">
        <f t="shared" si="26"/>
        <v>0.33355918161221254</v>
      </c>
      <c r="Y573" s="16">
        <f t="shared" si="24"/>
        <v>0.11126172763780899</v>
      </c>
    </row>
    <row r="574" spans="2:25">
      <c r="B574" s="9">
        <v>0</v>
      </c>
      <c r="C574" s="3">
        <v>1</v>
      </c>
      <c r="D574" s="9">
        <v>1</v>
      </c>
      <c r="E574" s="3">
        <v>0</v>
      </c>
      <c r="F574" s="14">
        <v>0</v>
      </c>
      <c r="G574" s="13">
        <v>0</v>
      </c>
      <c r="H574" s="13">
        <v>0</v>
      </c>
      <c r="I574" s="13">
        <v>0</v>
      </c>
      <c r="J574" s="13">
        <v>0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9">
        <v>1</v>
      </c>
      <c r="V574" s="9">
        <v>0</v>
      </c>
      <c r="W574" s="15">
        <f t="shared" si="25"/>
        <v>-0.69213103533852594</v>
      </c>
      <c r="X574" s="16">
        <f t="shared" si="26"/>
        <v>0.33355918161221254</v>
      </c>
      <c r="Y574" s="16">
        <f t="shared" si="24"/>
        <v>0.11126172763780899</v>
      </c>
    </row>
    <row r="575" spans="2:25">
      <c r="B575" s="9">
        <v>0</v>
      </c>
      <c r="C575" s="3">
        <v>1</v>
      </c>
      <c r="D575" s="9">
        <v>0</v>
      </c>
      <c r="E575" s="3">
        <v>1</v>
      </c>
      <c r="F575" s="14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9">
        <v>1</v>
      </c>
      <c r="V575" s="9">
        <v>0</v>
      </c>
      <c r="W575" s="15">
        <f t="shared" si="25"/>
        <v>-0.34833888828174719</v>
      </c>
      <c r="X575" s="16">
        <f t="shared" si="26"/>
        <v>0.41378529422053201</v>
      </c>
      <c r="Y575" s="16">
        <f t="shared" si="24"/>
        <v>0.17121826971317225</v>
      </c>
    </row>
    <row r="576" spans="2:25">
      <c r="B576" s="9">
        <v>0</v>
      </c>
      <c r="C576" s="3">
        <v>1</v>
      </c>
      <c r="D576" s="9">
        <v>0</v>
      </c>
      <c r="E576" s="3">
        <v>0</v>
      </c>
      <c r="F576" s="14">
        <v>0</v>
      </c>
      <c r="G576" s="13">
        <v>0</v>
      </c>
      <c r="H576" s="13">
        <v>0</v>
      </c>
      <c r="I576" s="13">
        <v>0</v>
      </c>
      <c r="J576" s="13">
        <v>0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9">
        <v>1</v>
      </c>
      <c r="V576" s="9">
        <v>0</v>
      </c>
      <c r="W576" s="15">
        <f t="shared" si="25"/>
        <v>-0.51355020764865034</v>
      </c>
      <c r="X576" s="16">
        <f t="shared" si="26"/>
        <v>0.37436164345439177</v>
      </c>
      <c r="Y576" s="16">
        <f t="shared" si="24"/>
        <v>0.14014664008987315</v>
      </c>
    </row>
    <row r="577" spans="2:25">
      <c r="B577" s="9">
        <v>1</v>
      </c>
      <c r="C577" s="3">
        <v>0</v>
      </c>
      <c r="D577" s="9">
        <v>1</v>
      </c>
      <c r="E577" s="3">
        <v>0</v>
      </c>
      <c r="F577" s="14">
        <v>0</v>
      </c>
      <c r="G577" s="13">
        <v>1</v>
      </c>
      <c r="H577" s="13">
        <v>0</v>
      </c>
      <c r="I577" s="13">
        <v>0</v>
      </c>
      <c r="J577" s="13">
        <v>0</v>
      </c>
      <c r="K577" s="13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  <c r="T577" s="13">
        <v>0</v>
      </c>
      <c r="U577" s="9">
        <v>1</v>
      </c>
      <c r="V577" s="9">
        <v>0</v>
      </c>
      <c r="W577" s="15">
        <f t="shared" si="25"/>
        <v>-4.3526639150357447</v>
      </c>
      <c r="X577" s="16">
        <f t="shared" si="26"/>
        <v>1.2708880923320452E-2</v>
      </c>
      <c r="Y577" s="16">
        <f t="shared" si="24"/>
        <v>1.6151565432313849E-4</v>
      </c>
    </row>
    <row r="578" spans="2:25">
      <c r="B578" s="9">
        <v>0</v>
      </c>
      <c r="C578" s="3">
        <v>1</v>
      </c>
      <c r="D578" s="9">
        <v>0</v>
      </c>
      <c r="E578" s="3">
        <v>1</v>
      </c>
      <c r="F578" s="14">
        <v>0</v>
      </c>
      <c r="G578" s="13">
        <v>0</v>
      </c>
      <c r="H578" s="13">
        <v>0</v>
      </c>
      <c r="I578" s="13">
        <v>0</v>
      </c>
      <c r="J578" s="13">
        <v>0</v>
      </c>
      <c r="K578" s="13">
        <v>0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0</v>
      </c>
      <c r="S578" s="13">
        <v>1</v>
      </c>
      <c r="T578" s="13">
        <v>0</v>
      </c>
      <c r="U578" s="9">
        <v>1</v>
      </c>
      <c r="V578" s="9">
        <v>0</v>
      </c>
      <c r="W578" s="15">
        <f t="shared" si="25"/>
        <v>-1.914074101923712</v>
      </c>
      <c r="X578" s="16">
        <f t="shared" si="26"/>
        <v>0.12852383945206541</v>
      </c>
      <c r="Y578" s="16">
        <f t="shared" si="24"/>
        <v>1.6518377307500286E-2</v>
      </c>
    </row>
    <row r="579" spans="2:25">
      <c r="B579" s="9">
        <v>1</v>
      </c>
      <c r="C579" s="3">
        <v>0</v>
      </c>
      <c r="D579" s="9">
        <v>1</v>
      </c>
      <c r="E579" s="3">
        <v>0</v>
      </c>
      <c r="F579" s="14">
        <v>0</v>
      </c>
      <c r="G579" s="13">
        <v>0</v>
      </c>
      <c r="H579" s="13">
        <v>0</v>
      </c>
      <c r="I579" s="13">
        <v>0</v>
      </c>
      <c r="J579" s="13">
        <v>0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9">
        <v>1</v>
      </c>
      <c r="V579" s="9">
        <v>0</v>
      </c>
      <c r="W579" s="15">
        <f t="shared" si="25"/>
        <v>-1.0351885416631275</v>
      </c>
      <c r="X579" s="16">
        <f t="shared" si="26"/>
        <v>0.2620794343832234</v>
      </c>
      <c r="Y579" s="16">
        <f t="shared" si="24"/>
        <v>6.8685629926630298E-2</v>
      </c>
    </row>
    <row r="580" spans="2:25">
      <c r="B580" s="9">
        <v>0</v>
      </c>
      <c r="C580" s="3">
        <v>0</v>
      </c>
      <c r="D580" s="9">
        <v>1</v>
      </c>
      <c r="E580" s="3">
        <v>0</v>
      </c>
      <c r="F580" s="14">
        <v>0</v>
      </c>
      <c r="G580" s="13">
        <v>0</v>
      </c>
      <c r="H580" s="13">
        <v>0</v>
      </c>
      <c r="I580" s="13">
        <v>0</v>
      </c>
      <c r="J580" s="13">
        <v>0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9">
        <v>1</v>
      </c>
      <c r="V580" s="9">
        <v>0</v>
      </c>
      <c r="W580" s="15">
        <f t="shared" si="25"/>
        <v>-0.46765745571780831</v>
      </c>
      <c r="X580" s="16">
        <f t="shared" si="26"/>
        <v>0.3851708420736612</v>
      </c>
      <c r="Y580" s="16">
        <f t="shared" si="24"/>
        <v>0.14835657758373325</v>
      </c>
    </row>
    <row r="581" spans="2:25">
      <c r="B581" s="9">
        <v>0</v>
      </c>
      <c r="C581" s="3">
        <v>1</v>
      </c>
      <c r="D581" s="9">
        <v>1</v>
      </c>
      <c r="E581" s="3">
        <v>0</v>
      </c>
      <c r="F581" s="14">
        <v>0</v>
      </c>
      <c r="G581" s="13">
        <v>0</v>
      </c>
      <c r="H581" s="13">
        <v>0</v>
      </c>
      <c r="I581" s="13">
        <v>0</v>
      </c>
      <c r="J581" s="13">
        <v>0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1</v>
      </c>
      <c r="Q581" s="13">
        <v>0</v>
      </c>
      <c r="R581" s="13">
        <v>0</v>
      </c>
      <c r="S581" s="13">
        <v>0</v>
      </c>
      <c r="T581" s="13">
        <v>0</v>
      </c>
      <c r="U581" s="9">
        <v>1</v>
      </c>
      <c r="V581" s="9">
        <v>0</v>
      </c>
      <c r="W581" s="15">
        <f t="shared" si="25"/>
        <v>-2.3048001311220565</v>
      </c>
      <c r="X581" s="16">
        <f t="shared" si="26"/>
        <v>9.0726195712396845E-2</v>
      </c>
      <c r="Y581" s="16">
        <f t="shared" ref="Y581:Y644" si="27">(V581-X581)^2</f>
        <v>8.2312425884441352E-3</v>
      </c>
    </row>
    <row r="582" spans="2:25">
      <c r="B582" s="9">
        <v>1</v>
      </c>
      <c r="C582" s="3">
        <v>0</v>
      </c>
      <c r="D582" s="9">
        <v>0</v>
      </c>
      <c r="E582" s="3">
        <v>0</v>
      </c>
      <c r="F582" s="14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9">
        <v>1</v>
      </c>
      <c r="V582" s="9">
        <v>0</v>
      </c>
      <c r="W582" s="15">
        <f t="shared" ref="W582:W645" si="28">SUMPRODUCT(B$2:U$2,B582:U582)</f>
        <v>-0.85660771397325175</v>
      </c>
      <c r="X582" s="16">
        <f t="shared" ref="X582:X645" si="29">EXP(W582)/(1+EXP(W582))</f>
        <v>0.29804857833160464</v>
      </c>
      <c r="Y582" s="16">
        <f t="shared" si="27"/>
        <v>8.8832955045490672E-2</v>
      </c>
    </row>
    <row r="583" spans="2:25">
      <c r="B583" s="9">
        <v>0</v>
      </c>
      <c r="C583" s="3">
        <v>1</v>
      </c>
      <c r="D583" s="9">
        <v>1</v>
      </c>
      <c r="E583" s="3">
        <v>0</v>
      </c>
      <c r="F583" s="14">
        <v>0</v>
      </c>
      <c r="G583" s="13">
        <v>0</v>
      </c>
      <c r="H583" s="13">
        <v>1</v>
      </c>
      <c r="I583" s="13">
        <v>0</v>
      </c>
      <c r="J583" s="13">
        <v>0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9">
        <v>1</v>
      </c>
      <c r="V583" s="9">
        <v>0</v>
      </c>
      <c r="W583" s="15">
        <f t="shared" si="28"/>
        <v>-2.9655640428348784</v>
      </c>
      <c r="X583" s="16">
        <f t="shared" si="29"/>
        <v>4.9006045250498578E-2</v>
      </c>
      <c r="Y583" s="16">
        <f t="shared" si="27"/>
        <v>2.4015924710939144E-3</v>
      </c>
    </row>
    <row r="584" spans="2:25">
      <c r="B584" s="9">
        <v>1</v>
      </c>
      <c r="C584" s="3">
        <v>0</v>
      </c>
      <c r="D584" s="9">
        <v>1</v>
      </c>
      <c r="E584" s="3">
        <v>0</v>
      </c>
      <c r="F584" s="14">
        <v>0</v>
      </c>
      <c r="G584" s="13">
        <v>1</v>
      </c>
      <c r="H584" s="13">
        <v>0</v>
      </c>
      <c r="I584" s="13">
        <v>0</v>
      </c>
      <c r="J584" s="13">
        <v>0</v>
      </c>
      <c r="K584" s="13">
        <v>0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  <c r="Q584" s="13">
        <v>0</v>
      </c>
      <c r="R584" s="13">
        <v>1</v>
      </c>
      <c r="S584" s="13">
        <v>0</v>
      </c>
      <c r="T584" s="13">
        <v>0</v>
      </c>
      <c r="U584" s="9">
        <v>1</v>
      </c>
      <c r="V584" s="9">
        <v>0</v>
      </c>
      <c r="W584" s="15">
        <f t="shared" si="28"/>
        <v>-3.0052270646496573</v>
      </c>
      <c r="X584" s="16">
        <f t="shared" si="29"/>
        <v>4.7190289697228507E-2</v>
      </c>
      <c r="Y584" s="16">
        <f t="shared" si="27"/>
        <v>2.2269234417083509E-3</v>
      </c>
    </row>
    <row r="585" spans="2:25">
      <c r="B585" s="9">
        <v>0</v>
      </c>
      <c r="C585" s="3">
        <v>1</v>
      </c>
      <c r="D585" s="9">
        <v>0</v>
      </c>
      <c r="E585" s="3">
        <v>1</v>
      </c>
      <c r="F585" s="14">
        <v>0</v>
      </c>
      <c r="G585" s="13">
        <v>0</v>
      </c>
      <c r="H585" s="13">
        <v>1</v>
      </c>
      <c r="I585" s="13">
        <v>0</v>
      </c>
      <c r="J585" s="13">
        <v>0</v>
      </c>
      <c r="K585" s="13">
        <v>0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1</v>
      </c>
      <c r="T585" s="13">
        <v>0</v>
      </c>
      <c r="U585" s="9">
        <v>1</v>
      </c>
      <c r="V585" s="9">
        <v>0</v>
      </c>
      <c r="W585" s="15">
        <f t="shared" si="28"/>
        <v>-4.1875071094200642</v>
      </c>
      <c r="X585" s="16">
        <f t="shared" si="29"/>
        <v>1.4956981847779589E-2</v>
      </c>
      <c r="Y585" s="16">
        <f t="shared" si="27"/>
        <v>2.2371130599480813E-4</v>
      </c>
    </row>
    <row r="586" spans="2:25">
      <c r="B586" s="9">
        <v>0</v>
      </c>
      <c r="C586" s="3">
        <v>1</v>
      </c>
      <c r="D586" s="9">
        <v>1</v>
      </c>
      <c r="E586" s="3">
        <v>0</v>
      </c>
      <c r="F586" s="14">
        <v>0</v>
      </c>
      <c r="G586" s="13">
        <v>1</v>
      </c>
      <c r="H586" s="13">
        <v>0</v>
      </c>
      <c r="I586" s="13">
        <v>0</v>
      </c>
      <c r="J586" s="13">
        <v>0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1</v>
      </c>
      <c r="S586" s="13">
        <v>0</v>
      </c>
      <c r="T586" s="13">
        <v>1</v>
      </c>
      <c r="U586" s="9">
        <v>1</v>
      </c>
      <c r="V586" s="9">
        <v>0</v>
      </c>
      <c r="W586" s="15">
        <f t="shared" si="28"/>
        <v>-0.33456337214652832</v>
      </c>
      <c r="X586" s="16">
        <f t="shared" si="29"/>
        <v>0.41713070045594031</v>
      </c>
      <c r="Y586" s="16">
        <f t="shared" si="27"/>
        <v>0.1739980212628634</v>
      </c>
    </row>
    <row r="587" spans="2:25">
      <c r="B587" s="9">
        <v>1</v>
      </c>
      <c r="C587" s="3">
        <v>0</v>
      </c>
      <c r="D587" s="9">
        <v>1</v>
      </c>
      <c r="E587" s="3">
        <v>0</v>
      </c>
      <c r="F587" s="14">
        <v>0</v>
      </c>
      <c r="G587" s="13">
        <v>0</v>
      </c>
      <c r="H587" s="13">
        <v>0</v>
      </c>
      <c r="I587" s="13">
        <v>0</v>
      </c>
      <c r="J587" s="13">
        <v>0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1</v>
      </c>
      <c r="Q587" s="13">
        <v>1</v>
      </c>
      <c r="R587" s="13">
        <v>0</v>
      </c>
      <c r="S587" s="13">
        <v>0</v>
      </c>
      <c r="T587" s="13">
        <v>0</v>
      </c>
      <c r="U587" s="9">
        <v>1</v>
      </c>
      <c r="V587" s="9">
        <v>0</v>
      </c>
      <c r="W587" s="15">
        <f t="shared" si="28"/>
        <v>-0.67190211621018336</v>
      </c>
      <c r="X587" s="16">
        <f t="shared" si="29"/>
        <v>0.338071056084499</v>
      </c>
      <c r="Y587" s="16">
        <f t="shared" si="27"/>
        <v>0.11429203896208846</v>
      </c>
    </row>
    <row r="588" spans="2:25">
      <c r="B588" s="9">
        <v>0</v>
      </c>
      <c r="C588" s="3">
        <v>1</v>
      </c>
      <c r="D588" s="9">
        <v>1</v>
      </c>
      <c r="E588" s="3">
        <v>0</v>
      </c>
      <c r="F588" s="14">
        <v>0</v>
      </c>
      <c r="G588" s="13">
        <v>0</v>
      </c>
      <c r="H588" s="13">
        <v>0</v>
      </c>
      <c r="I588" s="13">
        <v>0</v>
      </c>
      <c r="J588" s="13">
        <v>0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9">
        <v>1</v>
      </c>
      <c r="V588" s="9">
        <v>0</v>
      </c>
      <c r="W588" s="15">
        <f t="shared" si="28"/>
        <v>-0.69213103533852594</v>
      </c>
      <c r="X588" s="16">
        <f t="shared" si="29"/>
        <v>0.33355918161221254</v>
      </c>
      <c r="Y588" s="16">
        <f t="shared" si="27"/>
        <v>0.11126172763780899</v>
      </c>
    </row>
    <row r="589" spans="2:25">
      <c r="B589" s="9">
        <v>0</v>
      </c>
      <c r="C589" s="3">
        <v>1</v>
      </c>
      <c r="D589" s="9">
        <v>0</v>
      </c>
      <c r="E589" s="3">
        <v>0</v>
      </c>
      <c r="F589" s="14">
        <v>0</v>
      </c>
      <c r="G589" s="13">
        <v>1</v>
      </c>
      <c r="H589" s="13">
        <v>0</v>
      </c>
      <c r="I589" s="13">
        <v>0</v>
      </c>
      <c r="J589" s="13">
        <v>0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v>0</v>
      </c>
      <c r="U589" s="9">
        <v>1</v>
      </c>
      <c r="V589" s="9">
        <v>0</v>
      </c>
      <c r="W589" s="15">
        <f t="shared" si="28"/>
        <v>-3.8310255810212683</v>
      </c>
      <c r="X589" s="16">
        <f t="shared" si="29"/>
        <v>2.1227004344489202E-2</v>
      </c>
      <c r="Y589" s="16">
        <f t="shared" si="27"/>
        <v>4.5058571344096346E-4</v>
      </c>
    </row>
    <row r="590" spans="2:25">
      <c r="B590" s="9">
        <v>0</v>
      </c>
      <c r="C590" s="3">
        <v>1</v>
      </c>
      <c r="D590" s="9">
        <v>0</v>
      </c>
      <c r="E590" s="3">
        <v>1</v>
      </c>
      <c r="F590" s="14">
        <v>0</v>
      </c>
      <c r="G590" s="13">
        <v>1</v>
      </c>
      <c r="H590" s="13">
        <v>0</v>
      </c>
      <c r="I590" s="13">
        <v>0</v>
      </c>
      <c r="J590" s="13">
        <v>0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1</v>
      </c>
      <c r="T590" s="13">
        <v>0</v>
      </c>
      <c r="U590" s="9">
        <v>1</v>
      </c>
      <c r="V590" s="9">
        <v>0</v>
      </c>
      <c r="W590" s="15">
        <f t="shared" si="28"/>
        <v>-5.2315494752963287</v>
      </c>
      <c r="X590" s="16">
        <f t="shared" si="29"/>
        <v>5.3168169264313008E-3</v>
      </c>
      <c r="Y590" s="16">
        <f t="shared" si="27"/>
        <v>2.8268542229186384E-5</v>
      </c>
    </row>
    <row r="591" spans="2:25">
      <c r="B591" s="9">
        <v>1</v>
      </c>
      <c r="C591" s="3">
        <v>0</v>
      </c>
      <c r="D591" s="9">
        <v>1</v>
      </c>
      <c r="E591" s="3">
        <v>0</v>
      </c>
      <c r="F591" s="14">
        <v>0</v>
      </c>
      <c r="G591" s="13">
        <v>1</v>
      </c>
      <c r="H591" s="13">
        <v>0</v>
      </c>
      <c r="I591" s="13">
        <v>0</v>
      </c>
      <c r="J591" s="13">
        <v>0</v>
      </c>
      <c r="K591" s="13">
        <v>0</v>
      </c>
      <c r="L591" s="13">
        <v>0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9">
        <v>1</v>
      </c>
      <c r="V591" s="9">
        <v>0</v>
      </c>
      <c r="W591" s="15">
        <f t="shared" si="28"/>
        <v>-4.3526639150357447</v>
      </c>
      <c r="X591" s="16">
        <f t="shared" si="29"/>
        <v>1.2708880923320452E-2</v>
      </c>
      <c r="Y591" s="16">
        <f t="shared" si="27"/>
        <v>1.6151565432313849E-4</v>
      </c>
    </row>
    <row r="592" spans="2:25">
      <c r="B592" s="9">
        <v>1</v>
      </c>
      <c r="C592" s="3">
        <v>0</v>
      </c>
      <c r="D592" s="9">
        <v>1</v>
      </c>
      <c r="E592" s="3">
        <v>0</v>
      </c>
      <c r="F592" s="14">
        <v>0</v>
      </c>
      <c r="G592" s="13">
        <v>0</v>
      </c>
      <c r="H592" s="13">
        <v>0</v>
      </c>
      <c r="I592" s="13">
        <v>0</v>
      </c>
      <c r="J592" s="13">
        <v>0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9">
        <v>1</v>
      </c>
      <c r="V592" s="9">
        <v>0</v>
      </c>
      <c r="W592" s="15">
        <f t="shared" si="28"/>
        <v>-1.0351885416631275</v>
      </c>
      <c r="X592" s="16">
        <f t="shared" si="29"/>
        <v>0.2620794343832234</v>
      </c>
      <c r="Y592" s="16">
        <f t="shared" si="27"/>
        <v>6.8685629926630298E-2</v>
      </c>
    </row>
    <row r="593" spans="2:25">
      <c r="B593" s="9">
        <v>0</v>
      </c>
      <c r="C593" s="3">
        <v>1</v>
      </c>
      <c r="D593" s="9">
        <v>1</v>
      </c>
      <c r="E593" s="3">
        <v>0</v>
      </c>
      <c r="F593" s="14">
        <v>0</v>
      </c>
      <c r="G593" s="13">
        <v>0</v>
      </c>
      <c r="H593" s="13">
        <v>0</v>
      </c>
      <c r="I593" s="13">
        <v>0</v>
      </c>
      <c r="J593" s="13">
        <v>0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9">
        <v>1</v>
      </c>
      <c r="V593" s="9">
        <v>0</v>
      </c>
      <c r="W593" s="15">
        <f t="shared" si="28"/>
        <v>-0.69213103533852594</v>
      </c>
      <c r="X593" s="16">
        <f t="shared" si="29"/>
        <v>0.33355918161221254</v>
      </c>
      <c r="Y593" s="16">
        <f t="shared" si="27"/>
        <v>0.11126172763780899</v>
      </c>
    </row>
    <row r="594" spans="2:25">
      <c r="B594" s="9">
        <v>0</v>
      </c>
      <c r="C594" s="3">
        <v>1</v>
      </c>
      <c r="D594" s="9">
        <v>0</v>
      </c>
      <c r="E594" s="3">
        <v>1</v>
      </c>
      <c r="F594" s="14">
        <v>0</v>
      </c>
      <c r="G594" s="13">
        <v>0</v>
      </c>
      <c r="H594" s="13">
        <v>0</v>
      </c>
      <c r="I594" s="13">
        <v>1</v>
      </c>
      <c r="J594" s="13">
        <v>0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1</v>
      </c>
      <c r="S594" s="13">
        <v>0</v>
      </c>
      <c r="T594" s="13">
        <v>0</v>
      </c>
      <c r="U594" s="9">
        <v>1</v>
      </c>
      <c r="V594" s="9">
        <v>0</v>
      </c>
      <c r="W594" s="15">
        <f t="shared" si="28"/>
        <v>5.999097962104341</v>
      </c>
      <c r="X594" s="16">
        <f t="shared" si="29"/>
        <v>0.99752515095971428</v>
      </c>
      <c r="Y594" s="16">
        <f t="shared" si="27"/>
        <v>0.99505642679720074</v>
      </c>
    </row>
    <row r="595" spans="2:25">
      <c r="B595" s="9">
        <v>0</v>
      </c>
      <c r="C595" s="3">
        <v>1</v>
      </c>
      <c r="D595" s="9">
        <v>0</v>
      </c>
      <c r="E595" s="3">
        <v>1</v>
      </c>
      <c r="F595" s="14">
        <v>0</v>
      </c>
      <c r="G595" s="13">
        <v>1</v>
      </c>
      <c r="H595" s="13">
        <v>0</v>
      </c>
      <c r="I595" s="13">
        <v>0</v>
      </c>
      <c r="J595" s="13">
        <v>0</v>
      </c>
      <c r="K595" s="13">
        <v>0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  <c r="T595" s="13">
        <v>0</v>
      </c>
      <c r="U595" s="9">
        <v>1</v>
      </c>
      <c r="V595" s="9">
        <v>0</v>
      </c>
      <c r="W595" s="15">
        <f t="shared" si="28"/>
        <v>-3.665814261654365</v>
      </c>
      <c r="X595" s="16">
        <f t="shared" si="29"/>
        <v>2.4945151207567788E-2</v>
      </c>
      <c r="Y595" s="16">
        <f t="shared" si="27"/>
        <v>6.2226056876842073E-4</v>
      </c>
    </row>
    <row r="596" spans="2:25">
      <c r="B596" s="9">
        <v>0</v>
      </c>
      <c r="C596" s="3">
        <v>1</v>
      </c>
      <c r="D596" s="9">
        <v>0</v>
      </c>
      <c r="E596" s="3">
        <v>1</v>
      </c>
      <c r="F596" s="14">
        <v>0</v>
      </c>
      <c r="G596" s="13">
        <v>1</v>
      </c>
      <c r="H596" s="13">
        <v>1</v>
      </c>
      <c r="I596" s="13">
        <v>0</v>
      </c>
      <c r="J596" s="13">
        <v>0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>
        <v>0</v>
      </c>
      <c r="U596" s="9">
        <v>1</v>
      </c>
      <c r="V596" s="9">
        <v>0</v>
      </c>
      <c r="W596" s="15">
        <f t="shared" si="28"/>
        <v>-5.9392472691507168</v>
      </c>
      <c r="X596" s="16">
        <f t="shared" si="29"/>
        <v>2.6270918164372284E-3</v>
      </c>
      <c r="Y596" s="16">
        <f t="shared" si="27"/>
        <v>6.9016114119914564E-6</v>
      </c>
    </row>
    <row r="597" spans="2:25">
      <c r="B597" s="9">
        <v>1</v>
      </c>
      <c r="C597" s="3">
        <v>0</v>
      </c>
      <c r="D597" s="9">
        <v>0</v>
      </c>
      <c r="E597" s="3">
        <v>1</v>
      </c>
      <c r="F597" s="14">
        <v>0</v>
      </c>
      <c r="G597" s="13">
        <v>1</v>
      </c>
      <c r="H597" s="13">
        <v>0</v>
      </c>
      <c r="I597" s="13">
        <v>0</v>
      </c>
      <c r="J597" s="13">
        <v>0</v>
      </c>
      <c r="K597" s="13">
        <v>0</v>
      </c>
      <c r="L597" s="13">
        <v>0</v>
      </c>
      <c r="M597" s="13">
        <v>0</v>
      </c>
      <c r="N597" s="13">
        <v>0</v>
      </c>
      <c r="O597" s="13">
        <v>0</v>
      </c>
      <c r="P597" s="13">
        <v>0</v>
      </c>
      <c r="Q597" s="13">
        <v>0</v>
      </c>
      <c r="R597" s="13">
        <v>0</v>
      </c>
      <c r="S597" s="13">
        <v>0</v>
      </c>
      <c r="T597" s="13">
        <v>0</v>
      </c>
      <c r="U597" s="9">
        <v>1</v>
      </c>
      <c r="V597" s="9">
        <v>0</v>
      </c>
      <c r="W597" s="15">
        <f t="shared" si="28"/>
        <v>-4.0088717679789658</v>
      </c>
      <c r="X597" s="16">
        <f t="shared" si="29"/>
        <v>1.7830178792451586E-2</v>
      </c>
      <c r="Y597" s="16">
        <f t="shared" si="27"/>
        <v>3.1791527577079026E-4</v>
      </c>
    </row>
    <row r="598" spans="2:25">
      <c r="B598" s="9">
        <v>0</v>
      </c>
      <c r="C598" s="3">
        <v>1</v>
      </c>
      <c r="D598" s="9">
        <v>1</v>
      </c>
      <c r="E598" s="3">
        <v>0</v>
      </c>
      <c r="F598" s="14">
        <v>0</v>
      </c>
      <c r="G598" s="13">
        <v>0</v>
      </c>
      <c r="H598" s="13">
        <v>0</v>
      </c>
      <c r="I598" s="13">
        <v>0</v>
      </c>
      <c r="J598" s="13">
        <v>0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3">
        <v>0</v>
      </c>
      <c r="R598" s="13">
        <v>0</v>
      </c>
      <c r="S598" s="13">
        <v>0</v>
      </c>
      <c r="T598" s="13">
        <v>0</v>
      </c>
      <c r="U598" s="9">
        <v>1</v>
      </c>
      <c r="V598" s="9">
        <v>0</v>
      </c>
      <c r="W598" s="15">
        <f t="shared" si="28"/>
        <v>-0.69213103533852594</v>
      </c>
      <c r="X598" s="16">
        <f t="shared" si="29"/>
        <v>0.33355918161221254</v>
      </c>
      <c r="Y598" s="16">
        <f t="shared" si="27"/>
        <v>0.11126172763780899</v>
      </c>
    </row>
    <row r="599" spans="2:25">
      <c r="B599" s="9">
        <v>1</v>
      </c>
      <c r="C599" s="3">
        <v>0</v>
      </c>
      <c r="D599" s="9">
        <v>1</v>
      </c>
      <c r="E599" s="3">
        <v>0</v>
      </c>
      <c r="F599" s="14">
        <v>0</v>
      </c>
      <c r="G599" s="13">
        <v>0</v>
      </c>
      <c r="H599" s="13">
        <v>0</v>
      </c>
      <c r="I599" s="13">
        <v>0</v>
      </c>
      <c r="J599" s="13">
        <v>0</v>
      </c>
      <c r="K599" s="13">
        <v>0</v>
      </c>
      <c r="L599" s="13">
        <v>0</v>
      </c>
      <c r="M599" s="13">
        <v>0</v>
      </c>
      <c r="N599" s="13">
        <v>0</v>
      </c>
      <c r="O599" s="13">
        <v>0</v>
      </c>
      <c r="P599" s="13">
        <v>0</v>
      </c>
      <c r="Q599" s="13">
        <v>0</v>
      </c>
      <c r="R599" s="13">
        <v>0</v>
      </c>
      <c r="S599" s="13">
        <v>0</v>
      </c>
      <c r="T599" s="13">
        <v>0</v>
      </c>
      <c r="U599" s="9">
        <v>1</v>
      </c>
      <c r="V599" s="9">
        <v>0</v>
      </c>
      <c r="W599" s="15">
        <f t="shared" si="28"/>
        <v>-1.0351885416631275</v>
      </c>
      <c r="X599" s="16">
        <f t="shared" si="29"/>
        <v>0.2620794343832234</v>
      </c>
      <c r="Y599" s="16">
        <f t="shared" si="27"/>
        <v>6.8685629926630298E-2</v>
      </c>
    </row>
    <row r="600" spans="2:25">
      <c r="B600" s="9">
        <v>1</v>
      </c>
      <c r="C600" s="3">
        <v>0</v>
      </c>
      <c r="D600" s="9">
        <v>1</v>
      </c>
      <c r="E600" s="3">
        <v>0</v>
      </c>
      <c r="F600" s="14">
        <v>0</v>
      </c>
      <c r="G600" s="13">
        <v>0</v>
      </c>
      <c r="H600" s="13">
        <v>0</v>
      </c>
      <c r="I600" s="13">
        <v>0</v>
      </c>
      <c r="J600" s="13">
        <v>0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13">
        <v>0</v>
      </c>
      <c r="T600" s="13">
        <v>0</v>
      </c>
      <c r="U600" s="9">
        <v>1</v>
      </c>
      <c r="V600" s="9">
        <v>0</v>
      </c>
      <c r="W600" s="15">
        <f t="shared" si="28"/>
        <v>-1.0351885416631275</v>
      </c>
      <c r="X600" s="16">
        <f t="shared" si="29"/>
        <v>0.2620794343832234</v>
      </c>
      <c r="Y600" s="16">
        <f t="shared" si="27"/>
        <v>6.8685629926630298E-2</v>
      </c>
    </row>
    <row r="601" spans="2:25">
      <c r="B601" s="9">
        <v>0</v>
      </c>
      <c r="C601" s="3">
        <v>1</v>
      </c>
      <c r="D601" s="9">
        <v>1</v>
      </c>
      <c r="E601" s="3">
        <v>0</v>
      </c>
      <c r="F601" s="14">
        <v>0</v>
      </c>
      <c r="G601" s="13">
        <v>0</v>
      </c>
      <c r="H601" s="13">
        <v>0</v>
      </c>
      <c r="I601" s="13">
        <v>0</v>
      </c>
      <c r="J601" s="13">
        <v>0</v>
      </c>
      <c r="K601" s="13">
        <v>0</v>
      </c>
      <c r="L601" s="13">
        <v>0</v>
      </c>
      <c r="M601" s="13">
        <v>0</v>
      </c>
      <c r="N601" s="13">
        <v>0</v>
      </c>
      <c r="O601" s="13">
        <v>0</v>
      </c>
      <c r="P601" s="13">
        <v>1</v>
      </c>
      <c r="Q601" s="13">
        <v>0</v>
      </c>
      <c r="R601" s="13">
        <v>0</v>
      </c>
      <c r="S601" s="13">
        <v>0</v>
      </c>
      <c r="T601" s="13">
        <v>0</v>
      </c>
      <c r="U601" s="9">
        <v>1</v>
      </c>
      <c r="V601" s="9">
        <v>0</v>
      </c>
      <c r="W601" s="15">
        <f t="shared" si="28"/>
        <v>-2.3048001311220565</v>
      </c>
      <c r="X601" s="16">
        <f t="shared" si="29"/>
        <v>9.0726195712396845E-2</v>
      </c>
      <c r="Y601" s="16">
        <f t="shared" si="27"/>
        <v>8.2312425884441352E-3</v>
      </c>
    </row>
    <row r="602" spans="2:25">
      <c r="B602" s="9">
        <v>0</v>
      </c>
      <c r="C602" s="3">
        <v>1</v>
      </c>
      <c r="D602" s="9">
        <v>0</v>
      </c>
      <c r="E602" s="3">
        <v>1</v>
      </c>
      <c r="F602" s="14">
        <v>0</v>
      </c>
      <c r="G602" s="13">
        <v>0</v>
      </c>
      <c r="H602" s="13">
        <v>0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9">
        <v>1</v>
      </c>
      <c r="V602" s="9">
        <v>0</v>
      </c>
      <c r="W602" s="15">
        <f t="shared" si="28"/>
        <v>-0.34833888828174719</v>
      </c>
      <c r="X602" s="16">
        <f t="shared" si="29"/>
        <v>0.41378529422053201</v>
      </c>
      <c r="Y602" s="16">
        <f t="shared" si="27"/>
        <v>0.17121826971317225</v>
      </c>
    </row>
    <row r="603" spans="2:25">
      <c r="B603" s="9">
        <v>0</v>
      </c>
      <c r="C603" s="3">
        <v>1</v>
      </c>
      <c r="D603" s="9">
        <v>1</v>
      </c>
      <c r="E603" s="3">
        <v>0</v>
      </c>
      <c r="F603" s="14">
        <v>0</v>
      </c>
      <c r="G603" s="13">
        <v>0</v>
      </c>
      <c r="H603" s="13">
        <v>0</v>
      </c>
      <c r="I603" s="13">
        <v>0</v>
      </c>
      <c r="J603" s="13">
        <v>0</v>
      </c>
      <c r="K603" s="13">
        <v>0</v>
      </c>
      <c r="L603" s="13">
        <v>0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  <c r="T603" s="13">
        <v>0</v>
      </c>
      <c r="U603" s="9">
        <v>1</v>
      </c>
      <c r="V603" s="9">
        <v>0</v>
      </c>
      <c r="W603" s="15">
        <f t="shared" si="28"/>
        <v>-0.69213103533852594</v>
      </c>
      <c r="X603" s="16">
        <f t="shared" si="29"/>
        <v>0.33355918161221254</v>
      </c>
      <c r="Y603" s="16">
        <f t="shared" si="27"/>
        <v>0.11126172763780899</v>
      </c>
    </row>
    <row r="604" spans="2:25">
      <c r="B604" s="9">
        <v>1</v>
      </c>
      <c r="C604" s="3">
        <v>0</v>
      </c>
      <c r="D604" s="9">
        <v>0</v>
      </c>
      <c r="E604" s="3">
        <v>1</v>
      </c>
      <c r="F604" s="14">
        <v>0</v>
      </c>
      <c r="G604" s="13">
        <v>0</v>
      </c>
      <c r="H604" s="13">
        <v>0</v>
      </c>
      <c r="I604" s="13">
        <v>0</v>
      </c>
      <c r="J604" s="13">
        <v>0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9">
        <v>1</v>
      </c>
      <c r="V604" s="9">
        <v>0</v>
      </c>
      <c r="W604" s="15">
        <f t="shared" si="28"/>
        <v>-0.69139639460634861</v>
      </c>
      <c r="X604" s="16">
        <f t="shared" si="29"/>
        <v>0.33372251034010608</v>
      </c>
      <c r="Y604" s="16">
        <f t="shared" si="27"/>
        <v>0.11137071390770222</v>
      </c>
    </row>
    <row r="605" spans="2:25">
      <c r="B605" s="9">
        <v>1</v>
      </c>
      <c r="C605" s="3">
        <v>0</v>
      </c>
      <c r="D605" s="9">
        <v>0</v>
      </c>
      <c r="E605" s="3">
        <v>1</v>
      </c>
      <c r="F605" s="14">
        <v>0</v>
      </c>
      <c r="G605" s="13">
        <v>0</v>
      </c>
      <c r="H605" s="13">
        <v>0</v>
      </c>
      <c r="I605" s="13">
        <v>0</v>
      </c>
      <c r="J605" s="13">
        <v>0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>
        <v>0</v>
      </c>
      <c r="U605" s="9">
        <v>1</v>
      </c>
      <c r="V605" s="9">
        <v>0</v>
      </c>
      <c r="W605" s="15">
        <f t="shared" si="28"/>
        <v>-0.69139639460634861</v>
      </c>
      <c r="X605" s="16">
        <f t="shared" si="29"/>
        <v>0.33372251034010608</v>
      </c>
      <c r="Y605" s="16">
        <f t="shared" si="27"/>
        <v>0.11137071390770222</v>
      </c>
    </row>
    <row r="606" spans="2:25">
      <c r="B606" s="9">
        <v>0</v>
      </c>
      <c r="C606" s="3">
        <v>1</v>
      </c>
      <c r="D606" s="9">
        <v>1</v>
      </c>
      <c r="E606" s="3">
        <v>0</v>
      </c>
      <c r="F606" s="14">
        <v>0</v>
      </c>
      <c r="G606" s="13">
        <v>1</v>
      </c>
      <c r="H606" s="13">
        <v>0</v>
      </c>
      <c r="I606" s="13">
        <v>0</v>
      </c>
      <c r="J606" s="13">
        <v>0</v>
      </c>
      <c r="K606" s="13">
        <v>0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1</v>
      </c>
      <c r="T606" s="13">
        <v>0</v>
      </c>
      <c r="U606" s="9">
        <v>1</v>
      </c>
      <c r="V606" s="9">
        <v>0</v>
      </c>
      <c r="W606" s="15">
        <f t="shared" si="28"/>
        <v>-5.5753416223531085</v>
      </c>
      <c r="X606" s="16">
        <f t="shared" si="29"/>
        <v>3.7758693240833611E-3</v>
      </c>
      <c r="Y606" s="16">
        <f t="shared" si="27"/>
        <v>1.4257189152553739E-5</v>
      </c>
    </row>
    <row r="607" spans="2:25">
      <c r="B607" s="9">
        <v>0</v>
      </c>
      <c r="C607" s="3">
        <v>1</v>
      </c>
      <c r="D607" s="9">
        <v>0</v>
      </c>
      <c r="E607" s="3">
        <v>1</v>
      </c>
      <c r="F607" s="14">
        <v>0</v>
      </c>
      <c r="G607" s="13">
        <v>1</v>
      </c>
      <c r="H607" s="13">
        <v>0</v>
      </c>
      <c r="I607" s="13">
        <v>0</v>
      </c>
      <c r="J607" s="13">
        <v>0</v>
      </c>
      <c r="K607" s="13">
        <v>0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9">
        <v>1</v>
      </c>
      <c r="V607" s="9">
        <v>0</v>
      </c>
      <c r="W607" s="15">
        <f t="shared" si="28"/>
        <v>-3.665814261654365</v>
      </c>
      <c r="X607" s="16">
        <f t="shared" si="29"/>
        <v>2.4945151207567788E-2</v>
      </c>
      <c r="Y607" s="16">
        <f t="shared" si="27"/>
        <v>6.2226056876842073E-4</v>
      </c>
    </row>
    <row r="608" spans="2:25">
      <c r="B608" s="9">
        <v>1</v>
      </c>
      <c r="C608" s="3">
        <v>0</v>
      </c>
      <c r="D608" s="9">
        <v>0</v>
      </c>
      <c r="E608" s="3">
        <v>1</v>
      </c>
      <c r="F608" s="14">
        <v>0</v>
      </c>
      <c r="G608" s="13">
        <v>0</v>
      </c>
      <c r="H608" s="13">
        <v>0</v>
      </c>
      <c r="I608" s="13">
        <v>0</v>
      </c>
      <c r="J608" s="13">
        <v>0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9">
        <v>1</v>
      </c>
      <c r="V608" s="9">
        <v>0</v>
      </c>
      <c r="W608" s="15">
        <f t="shared" si="28"/>
        <v>-0.69139639460634861</v>
      </c>
      <c r="X608" s="16">
        <f t="shared" si="29"/>
        <v>0.33372251034010608</v>
      </c>
      <c r="Y608" s="16">
        <f t="shared" si="27"/>
        <v>0.11137071390770222</v>
      </c>
    </row>
    <row r="609" spans="2:25">
      <c r="B609" s="9">
        <v>0</v>
      </c>
      <c r="C609" s="3">
        <v>1</v>
      </c>
      <c r="D609" s="9">
        <v>1</v>
      </c>
      <c r="E609" s="3">
        <v>0</v>
      </c>
      <c r="F609" s="14">
        <v>0</v>
      </c>
      <c r="G609" s="13">
        <v>0</v>
      </c>
      <c r="H609" s="13">
        <v>0</v>
      </c>
      <c r="I609" s="13">
        <v>0</v>
      </c>
      <c r="J609" s="13">
        <v>0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  <c r="T609" s="13">
        <v>0</v>
      </c>
      <c r="U609" s="9">
        <v>1</v>
      </c>
      <c r="V609" s="9">
        <v>0</v>
      </c>
      <c r="W609" s="15">
        <f t="shared" si="28"/>
        <v>-0.69213103533852594</v>
      </c>
      <c r="X609" s="16">
        <f t="shared" si="29"/>
        <v>0.33355918161221254</v>
      </c>
      <c r="Y609" s="16">
        <f t="shared" si="27"/>
        <v>0.11126172763780899</v>
      </c>
    </row>
    <row r="610" spans="2:25">
      <c r="B610" s="9">
        <v>1</v>
      </c>
      <c r="C610" s="3">
        <v>0</v>
      </c>
      <c r="D610" s="9">
        <v>0</v>
      </c>
      <c r="E610" s="3">
        <v>0</v>
      </c>
      <c r="F610" s="14">
        <v>0</v>
      </c>
      <c r="G610" s="13">
        <v>1</v>
      </c>
      <c r="H610" s="13">
        <v>0</v>
      </c>
      <c r="I610" s="13">
        <v>0</v>
      </c>
      <c r="J610" s="13">
        <v>0</v>
      </c>
      <c r="K610" s="13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9">
        <v>1</v>
      </c>
      <c r="V610" s="9">
        <v>0</v>
      </c>
      <c r="W610" s="15">
        <f t="shared" si="28"/>
        <v>-4.1740830873458696</v>
      </c>
      <c r="X610" s="16">
        <f t="shared" si="29"/>
        <v>1.5156054816808005E-2</v>
      </c>
      <c r="Y610" s="16">
        <f t="shared" si="27"/>
        <v>2.2970599761008915E-4</v>
      </c>
    </row>
    <row r="611" spans="2:25">
      <c r="B611" s="9">
        <v>1</v>
      </c>
      <c r="C611" s="3">
        <v>0</v>
      </c>
      <c r="D611" s="9">
        <v>1</v>
      </c>
      <c r="E611" s="3">
        <v>0</v>
      </c>
      <c r="F611" s="14">
        <v>0</v>
      </c>
      <c r="G611" s="13">
        <v>0</v>
      </c>
      <c r="H611" s="13">
        <v>0</v>
      </c>
      <c r="I611" s="13">
        <v>0</v>
      </c>
      <c r="J611" s="13">
        <v>0</v>
      </c>
      <c r="K611" s="13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3">
        <v>0</v>
      </c>
      <c r="R611" s="13">
        <v>0</v>
      </c>
      <c r="S611" s="13">
        <v>0</v>
      </c>
      <c r="T611" s="13">
        <v>0</v>
      </c>
      <c r="U611" s="9">
        <v>1</v>
      </c>
      <c r="V611" s="9">
        <v>0</v>
      </c>
      <c r="W611" s="15">
        <f t="shared" si="28"/>
        <v>-1.0351885416631275</v>
      </c>
      <c r="X611" s="16">
        <f t="shared" si="29"/>
        <v>0.2620794343832234</v>
      </c>
      <c r="Y611" s="16">
        <f t="shared" si="27"/>
        <v>6.8685629926630298E-2</v>
      </c>
    </row>
    <row r="612" spans="2:25">
      <c r="B612" s="9">
        <v>1</v>
      </c>
      <c r="C612" s="3">
        <v>0</v>
      </c>
      <c r="D612" s="9">
        <v>0</v>
      </c>
      <c r="E612" s="3">
        <v>1</v>
      </c>
      <c r="F612" s="14">
        <v>0</v>
      </c>
      <c r="G612" s="13">
        <v>0</v>
      </c>
      <c r="H612" s="13">
        <v>1</v>
      </c>
      <c r="I612" s="13">
        <v>0</v>
      </c>
      <c r="J612" s="13">
        <v>1</v>
      </c>
      <c r="K612" s="13">
        <v>0</v>
      </c>
      <c r="L612" s="13">
        <v>0</v>
      </c>
      <c r="M612" s="13">
        <v>0</v>
      </c>
      <c r="N612" s="13">
        <v>1</v>
      </c>
      <c r="O612" s="13">
        <v>0</v>
      </c>
      <c r="P612" s="13">
        <v>0</v>
      </c>
      <c r="Q612" s="13">
        <v>1</v>
      </c>
      <c r="R612" s="13">
        <v>0</v>
      </c>
      <c r="S612" s="13">
        <v>0</v>
      </c>
      <c r="T612" s="13">
        <v>0</v>
      </c>
      <c r="U612" s="9">
        <v>1</v>
      </c>
      <c r="V612" s="9">
        <v>0</v>
      </c>
      <c r="W612" s="15">
        <f t="shared" si="28"/>
        <v>3.7512753063736253</v>
      </c>
      <c r="X612" s="16">
        <f t="shared" si="29"/>
        <v>0.97705124255584719</v>
      </c>
      <c r="Y612" s="16">
        <f t="shared" si="27"/>
        <v>0.95462913057992493</v>
      </c>
    </row>
    <row r="613" spans="2:25">
      <c r="B613" s="9">
        <v>0</v>
      </c>
      <c r="C613" s="3">
        <v>1</v>
      </c>
      <c r="D613" s="9">
        <v>1</v>
      </c>
      <c r="E613" s="3">
        <v>0</v>
      </c>
      <c r="F613" s="14">
        <v>0</v>
      </c>
      <c r="G613" s="13">
        <v>1</v>
      </c>
      <c r="H613" s="13">
        <v>0</v>
      </c>
      <c r="I613" s="13">
        <v>0</v>
      </c>
      <c r="J613" s="13">
        <v>0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3">
        <v>0</v>
      </c>
      <c r="R613" s="13">
        <v>0</v>
      </c>
      <c r="S613" s="13">
        <v>0</v>
      </c>
      <c r="T613" s="13">
        <v>0</v>
      </c>
      <c r="U613" s="9">
        <v>1</v>
      </c>
      <c r="V613" s="9">
        <v>0</v>
      </c>
      <c r="W613" s="15">
        <f t="shared" si="28"/>
        <v>-4.0096064087111438</v>
      </c>
      <c r="X613" s="16">
        <f t="shared" si="29"/>
        <v>1.7817318126463564E-2</v>
      </c>
      <c r="Y613" s="16">
        <f t="shared" si="27"/>
        <v>3.1745682521960709E-4</v>
      </c>
    </row>
    <row r="614" spans="2:25">
      <c r="B614" s="9">
        <v>1</v>
      </c>
      <c r="C614" s="3">
        <v>0</v>
      </c>
      <c r="D614" s="9">
        <v>1</v>
      </c>
      <c r="E614" s="3">
        <v>0</v>
      </c>
      <c r="F614" s="14">
        <v>0</v>
      </c>
      <c r="G614" s="13">
        <v>0</v>
      </c>
      <c r="H614" s="13">
        <v>0</v>
      </c>
      <c r="I614" s="13">
        <v>0</v>
      </c>
      <c r="J614" s="13">
        <v>0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  <c r="T614" s="13">
        <v>0</v>
      </c>
      <c r="U614" s="9">
        <v>1</v>
      </c>
      <c r="V614" s="9">
        <v>0</v>
      </c>
      <c r="W614" s="15">
        <f t="shared" si="28"/>
        <v>-1.0351885416631275</v>
      </c>
      <c r="X614" s="16">
        <f t="shared" si="29"/>
        <v>0.2620794343832234</v>
      </c>
      <c r="Y614" s="16">
        <f t="shared" si="27"/>
        <v>6.8685629926630298E-2</v>
      </c>
    </row>
    <row r="615" spans="2:25">
      <c r="B615" s="9">
        <v>1</v>
      </c>
      <c r="C615" s="3">
        <v>0</v>
      </c>
      <c r="D615" s="9">
        <v>0</v>
      </c>
      <c r="E615" s="3">
        <v>1</v>
      </c>
      <c r="F615" s="14">
        <v>0</v>
      </c>
      <c r="G615" s="13">
        <v>1</v>
      </c>
      <c r="H615" s="13">
        <v>0</v>
      </c>
      <c r="I615" s="13">
        <v>0</v>
      </c>
      <c r="J615" s="13">
        <v>0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1</v>
      </c>
      <c r="T615" s="13">
        <v>0</v>
      </c>
      <c r="U615" s="9">
        <v>1</v>
      </c>
      <c r="V615" s="9">
        <v>0</v>
      </c>
      <c r="W615" s="15">
        <f t="shared" si="28"/>
        <v>-5.5746069816209305</v>
      </c>
      <c r="X615" s="16">
        <f t="shared" si="29"/>
        <v>3.7786337652192322E-3</v>
      </c>
      <c r="Y615" s="16">
        <f t="shared" si="27"/>
        <v>1.4278073131654871E-5</v>
      </c>
    </row>
    <row r="616" spans="2:25">
      <c r="B616" s="9">
        <v>0</v>
      </c>
      <c r="C616" s="3">
        <v>1</v>
      </c>
      <c r="D616" s="9">
        <v>1</v>
      </c>
      <c r="E616" s="3">
        <v>0</v>
      </c>
      <c r="F616" s="14">
        <v>0</v>
      </c>
      <c r="G616" s="13">
        <v>0</v>
      </c>
      <c r="H616" s="13">
        <v>0</v>
      </c>
      <c r="I616" s="13">
        <v>0</v>
      </c>
      <c r="J616" s="13">
        <v>0</v>
      </c>
      <c r="K616" s="13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9">
        <v>1</v>
      </c>
      <c r="V616" s="9">
        <v>0</v>
      </c>
      <c r="W616" s="15">
        <f t="shared" si="28"/>
        <v>-0.69213103533852594</v>
      </c>
      <c r="X616" s="16">
        <f t="shared" si="29"/>
        <v>0.33355918161221254</v>
      </c>
      <c r="Y616" s="16">
        <f t="shared" si="27"/>
        <v>0.11126172763780899</v>
      </c>
    </row>
    <row r="617" spans="2:25">
      <c r="B617" s="9">
        <v>0</v>
      </c>
      <c r="C617" s="3">
        <v>1</v>
      </c>
      <c r="D617" s="9">
        <v>0</v>
      </c>
      <c r="E617" s="3">
        <v>1</v>
      </c>
      <c r="F617" s="14">
        <v>0</v>
      </c>
      <c r="G617" s="13">
        <v>0</v>
      </c>
      <c r="H617" s="13">
        <v>1</v>
      </c>
      <c r="I617" s="13">
        <v>0</v>
      </c>
      <c r="J617" s="13">
        <v>0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9">
        <v>1</v>
      </c>
      <c r="V617" s="9">
        <v>0</v>
      </c>
      <c r="W617" s="15">
        <f t="shared" si="28"/>
        <v>-2.6217718957780995</v>
      </c>
      <c r="X617" s="16">
        <f t="shared" si="29"/>
        <v>6.775029454828993E-2</v>
      </c>
      <c r="Y617" s="16">
        <f t="shared" si="27"/>
        <v>4.5901024113800442E-3</v>
      </c>
    </row>
    <row r="618" spans="2:25">
      <c r="B618" s="9">
        <v>1</v>
      </c>
      <c r="C618" s="3">
        <v>0</v>
      </c>
      <c r="D618" s="9">
        <v>1</v>
      </c>
      <c r="E618" s="3">
        <v>0</v>
      </c>
      <c r="F618" s="14">
        <v>0</v>
      </c>
      <c r="G618" s="13">
        <v>1</v>
      </c>
      <c r="H618" s="13">
        <v>0</v>
      </c>
      <c r="I618" s="13">
        <v>0</v>
      </c>
      <c r="J618" s="13">
        <v>0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1</v>
      </c>
      <c r="T618" s="13">
        <v>0</v>
      </c>
      <c r="U618" s="9">
        <v>1</v>
      </c>
      <c r="V618" s="9">
        <v>0</v>
      </c>
      <c r="W618" s="15">
        <f t="shared" si="28"/>
        <v>-5.9183991286777093</v>
      </c>
      <c r="X618" s="16">
        <f t="shared" si="29"/>
        <v>2.6822882591618453E-3</v>
      </c>
      <c r="Y618" s="16">
        <f t="shared" si="27"/>
        <v>7.1946703052374827E-6</v>
      </c>
    </row>
    <row r="619" spans="2:25">
      <c r="B619" s="9">
        <v>1</v>
      </c>
      <c r="C619" s="3">
        <v>0</v>
      </c>
      <c r="D619" s="9">
        <v>0</v>
      </c>
      <c r="E619" s="3">
        <v>0</v>
      </c>
      <c r="F619" s="14">
        <v>0</v>
      </c>
      <c r="G619" s="13">
        <v>1</v>
      </c>
      <c r="H619" s="13">
        <v>0</v>
      </c>
      <c r="I619" s="13">
        <v>0</v>
      </c>
      <c r="J619" s="13">
        <v>1</v>
      </c>
      <c r="K619" s="13">
        <v>0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13">
        <v>0</v>
      </c>
      <c r="R619" s="13">
        <v>0</v>
      </c>
      <c r="S619" s="13">
        <v>0</v>
      </c>
      <c r="T619" s="13">
        <v>0</v>
      </c>
      <c r="U619" s="9">
        <v>1</v>
      </c>
      <c r="V619" s="9">
        <v>0</v>
      </c>
      <c r="W619" s="15">
        <f t="shared" si="28"/>
        <v>-1.3220409547051108</v>
      </c>
      <c r="X619" s="16">
        <f t="shared" si="29"/>
        <v>0.21047893221196076</v>
      </c>
      <c r="Y619" s="16">
        <f t="shared" si="27"/>
        <v>4.4301380905087173E-2</v>
      </c>
    </row>
    <row r="620" spans="2:25">
      <c r="B620" s="9">
        <v>0</v>
      </c>
      <c r="C620" s="3">
        <v>1</v>
      </c>
      <c r="D620" s="9">
        <v>0</v>
      </c>
      <c r="E620" s="3">
        <v>1</v>
      </c>
      <c r="F620" s="14">
        <v>0</v>
      </c>
      <c r="G620" s="13">
        <v>1</v>
      </c>
      <c r="H620" s="13">
        <v>0</v>
      </c>
      <c r="I620" s="13">
        <v>0</v>
      </c>
      <c r="J620" s="13">
        <v>0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1</v>
      </c>
      <c r="Q620" s="13">
        <v>0</v>
      </c>
      <c r="R620" s="13">
        <v>0</v>
      </c>
      <c r="S620" s="13">
        <v>0</v>
      </c>
      <c r="T620" s="13">
        <v>0</v>
      </c>
      <c r="U620" s="9">
        <v>1</v>
      </c>
      <c r="V620" s="9">
        <v>0</v>
      </c>
      <c r="W620" s="15">
        <f t="shared" si="28"/>
        <v>-5.2784833574378949</v>
      </c>
      <c r="X620" s="16">
        <f t="shared" si="29"/>
        <v>5.0742804075466575E-3</v>
      </c>
      <c r="Y620" s="16">
        <f t="shared" si="27"/>
        <v>2.5748321654411871E-5</v>
      </c>
    </row>
    <row r="621" spans="2:25">
      <c r="B621" s="9">
        <v>0</v>
      </c>
      <c r="C621" s="3">
        <v>1</v>
      </c>
      <c r="D621" s="9">
        <v>0</v>
      </c>
      <c r="E621" s="3">
        <v>1</v>
      </c>
      <c r="F621" s="14">
        <v>0</v>
      </c>
      <c r="G621" s="13">
        <v>0</v>
      </c>
      <c r="H621" s="13">
        <v>0</v>
      </c>
      <c r="I621" s="13">
        <v>0</v>
      </c>
      <c r="J621" s="13">
        <v>0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1</v>
      </c>
      <c r="Q621" s="13">
        <v>0</v>
      </c>
      <c r="R621" s="13">
        <v>0</v>
      </c>
      <c r="S621" s="13">
        <v>0</v>
      </c>
      <c r="T621" s="13">
        <v>0</v>
      </c>
      <c r="U621" s="9">
        <v>1</v>
      </c>
      <c r="V621" s="9">
        <v>0</v>
      </c>
      <c r="W621" s="15">
        <f t="shared" si="28"/>
        <v>-1.9610079840652777</v>
      </c>
      <c r="X621" s="16">
        <f t="shared" si="29"/>
        <v>0.12335800196682357</v>
      </c>
      <c r="Y621" s="16">
        <f t="shared" si="27"/>
        <v>1.521719664924685E-2</v>
      </c>
    </row>
    <row r="622" spans="2:25">
      <c r="B622" s="9">
        <v>1</v>
      </c>
      <c r="C622" s="3">
        <v>0</v>
      </c>
      <c r="D622" s="9">
        <v>0</v>
      </c>
      <c r="E622" s="3">
        <v>1</v>
      </c>
      <c r="F622" s="14">
        <v>0</v>
      </c>
      <c r="G622" s="13">
        <v>1</v>
      </c>
      <c r="H622" s="13">
        <v>0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>
        <v>0</v>
      </c>
      <c r="U622" s="9">
        <v>1</v>
      </c>
      <c r="V622" s="9">
        <v>0</v>
      </c>
      <c r="W622" s="15">
        <f t="shared" si="28"/>
        <v>-4.0088717679789658</v>
      </c>
      <c r="X622" s="16">
        <f t="shared" si="29"/>
        <v>1.7830178792451586E-2</v>
      </c>
      <c r="Y622" s="16">
        <f t="shared" si="27"/>
        <v>3.1791527577079026E-4</v>
      </c>
    </row>
    <row r="623" spans="2:25">
      <c r="B623" s="9">
        <v>0</v>
      </c>
      <c r="C623" s="3">
        <v>1</v>
      </c>
      <c r="D623" s="9">
        <v>1</v>
      </c>
      <c r="E623" s="3">
        <v>0</v>
      </c>
      <c r="F623" s="14">
        <v>0</v>
      </c>
      <c r="G623" s="13">
        <v>0</v>
      </c>
      <c r="H623" s="13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3">
        <v>0</v>
      </c>
      <c r="O623" s="13">
        <v>0</v>
      </c>
      <c r="P623" s="13">
        <v>0</v>
      </c>
      <c r="Q623" s="13">
        <v>0</v>
      </c>
      <c r="R623" s="13">
        <v>0</v>
      </c>
      <c r="S623" s="13">
        <v>0</v>
      </c>
      <c r="T623" s="13">
        <v>0</v>
      </c>
      <c r="U623" s="9">
        <v>1</v>
      </c>
      <c r="V623" s="9">
        <v>0</v>
      </c>
      <c r="W623" s="15">
        <f t="shared" si="28"/>
        <v>-0.69213103533852594</v>
      </c>
      <c r="X623" s="16">
        <f t="shared" si="29"/>
        <v>0.33355918161221254</v>
      </c>
      <c r="Y623" s="16">
        <f t="shared" si="27"/>
        <v>0.11126172763780899</v>
      </c>
    </row>
    <row r="624" spans="2:25">
      <c r="B624" s="9">
        <v>1</v>
      </c>
      <c r="C624" s="3">
        <v>0</v>
      </c>
      <c r="D624" s="9">
        <v>1</v>
      </c>
      <c r="E624" s="3">
        <v>0</v>
      </c>
      <c r="F624" s="14">
        <v>0</v>
      </c>
      <c r="G624" s="13">
        <v>1</v>
      </c>
      <c r="H624" s="13">
        <v>0</v>
      </c>
      <c r="I624" s="13">
        <v>0</v>
      </c>
      <c r="J624" s="13">
        <v>0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3">
        <v>0</v>
      </c>
      <c r="R624" s="13">
        <v>0</v>
      </c>
      <c r="S624" s="13">
        <v>0</v>
      </c>
      <c r="T624" s="13">
        <v>0</v>
      </c>
      <c r="U624" s="9">
        <v>1</v>
      </c>
      <c r="V624" s="9">
        <v>0</v>
      </c>
      <c r="W624" s="15">
        <f t="shared" si="28"/>
        <v>-4.3526639150357447</v>
      </c>
      <c r="X624" s="16">
        <f t="shared" si="29"/>
        <v>1.2708880923320452E-2</v>
      </c>
      <c r="Y624" s="16">
        <f t="shared" si="27"/>
        <v>1.6151565432313849E-4</v>
      </c>
    </row>
    <row r="625" spans="2:25">
      <c r="B625" s="9">
        <v>0</v>
      </c>
      <c r="C625" s="3">
        <v>1</v>
      </c>
      <c r="D625" s="9">
        <v>1</v>
      </c>
      <c r="E625" s="3">
        <v>0</v>
      </c>
      <c r="F625" s="14">
        <v>0</v>
      </c>
      <c r="G625" s="13">
        <v>0</v>
      </c>
      <c r="H625" s="13">
        <v>1</v>
      </c>
      <c r="I625" s="13">
        <v>0</v>
      </c>
      <c r="J625" s="13">
        <v>0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0</v>
      </c>
      <c r="Q625" s="13">
        <v>0</v>
      </c>
      <c r="R625" s="13">
        <v>0</v>
      </c>
      <c r="S625" s="13">
        <v>1</v>
      </c>
      <c r="T625" s="13">
        <v>0</v>
      </c>
      <c r="U625" s="9">
        <v>1</v>
      </c>
      <c r="V625" s="9">
        <v>0</v>
      </c>
      <c r="W625" s="15">
        <f t="shared" si="28"/>
        <v>-4.5312992564768431</v>
      </c>
      <c r="X625" s="16">
        <f t="shared" si="29"/>
        <v>1.0651991736512328E-2</v>
      </c>
      <c r="Y625" s="16">
        <f t="shared" si="27"/>
        <v>1.1346492795472692E-4</v>
      </c>
    </row>
    <row r="626" spans="2:25">
      <c r="B626" s="9">
        <v>0</v>
      </c>
      <c r="C626" s="3">
        <v>1</v>
      </c>
      <c r="D626" s="9">
        <v>0</v>
      </c>
      <c r="E626" s="3">
        <v>1</v>
      </c>
      <c r="F626" s="14">
        <v>0</v>
      </c>
      <c r="G626" s="13">
        <v>1</v>
      </c>
      <c r="H626" s="13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9">
        <v>1</v>
      </c>
      <c r="V626" s="9">
        <v>0</v>
      </c>
      <c r="W626" s="15">
        <f t="shared" si="28"/>
        <v>-3.665814261654365</v>
      </c>
      <c r="X626" s="16">
        <f t="shared" si="29"/>
        <v>2.4945151207567788E-2</v>
      </c>
      <c r="Y626" s="16">
        <f t="shared" si="27"/>
        <v>6.2226056876842073E-4</v>
      </c>
    </row>
    <row r="627" spans="2:25">
      <c r="B627" s="9">
        <v>0</v>
      </c>
      <c r="C627" s="3">
        <v>1</v>
      </c>
      <c r="D627" s="9">
        <v>0</v>
      </c>
      <c r="E627" s="3">
        <v>1</v>
      </c>
      <c r="F627" s="14">
        <v>0</v>
      </c>
      <c r="G627" s="13">
        <v>0</v>
      </c>
      <c r="H627" s="13">
        <v>0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9">
        <v>1</v>
      </c>
      <c r="V627" s="9">
        <v>0</v>
      </c>
      <c r="W627" s="15">
        <f t="shared" si="28"/>
        <v>-0.34833888828174719</v>
      </c>
      <c r="X627" s="16">
        <f t="shared" si="29"/>
        <v>0.41378529422053201</v>
      </c>
      <c r="Y627" s="16">
        <f t="shared" si="27"/>
        <v>0.17121826971317225</v>
      </c>
    </row>
    <row r="628" spans="2:25">
      <c r="B628" s="9">
        <v>1</v>
      </c>
      <c r="C628" s="3">
        <v>0</v>
      </c>
      <c r="D628" s="9">
        <v>0</v>
      </c>
      <c r="E628" s="3">
        <v>1</v>
      </c>
      <c r="F628" s="14">
        <v>0</v>
      </c>
      <c r="G628" s="13">
        <v>0</v>
      </c>
      <c r="H628" s="13">
        <v>0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1</v>
      </c>
      <c r="Q628" s="13">
        <v>0</v>
      </c>
      <c r="R628" s="13">
        <v>0</v>
      </c>
      <c r="S628" s="13">
        <v>1</v>
      </c>
      <c r="T628" s="13">
        <v>0</v>
      </c>
      <c r="U628" s="9">
        <v>1</v>
      </c>
      <c r="V628" s="9">
        <v>0</v>
      </c>
      <c r="W628" s="15">
        <f t="shared" si="28"/>
        <v>-3.8698007040318436</v>
      </c>
      <c r="X628" s="16">
        <f t="shared" si="29"/>
        <v>2.0436176546926265E-2</v>
      </c>
      <c r="Y628" s="16">
        <f t="shared" si="27"/>
        <v>4.1763731185713912E-4</v>
      </c>
    </row>
    <row r="629" spans="2:25">
      <c r="B629" s="9">
        <v>0</v>
      </c>
      <c r="C629" s="3">
        <v>1</v>
      </c>
      <c r="D629" s="9">
        <v>0</v>
      </c>
      <c r="E629" s="3">
        <v>1</v>
      </c>
      <c r="F629" s="14">
        <v>0</v>
      </c>
      <c r="G629" s="13">
        <v>0</v>
      </c>
      <c r="H629" s="13">
        <v>0</v>
      </c>
      <c r="I629" s="13">
        <v>0</v>
      </c>
      <c r="J629" s="13">
        <v>0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0</v>
      </c>
      <c r="S629" s="13">
        <v>1</v>
      </c>
      <c r="T629" s="13">
        <v>0</v>
      </c>
      <c r="U629" s="9">
        <v>1</v>
      </c>
      <c r="V629" s="9">
        <v>0</v>
      </c>
      <c r="W629" s="15">
        <f t="shared" si="28"/>
        <v>-1.914074101923712</v>
      </c>
      <c r="X629" s="16">
        <f t="shared" si="29"/>
        <v>0.12852383945206541</v>
      </c>
      <c r="Y629" s="16">
        <f t="shared" si="27"/>
        <v>1.6518377307500286E-2</v>
      </c>
    </row>
    <row r="630" spans="2:25">
      <c r="B630" s="9">
        <v>1</v>
      </c>
      <c r="C630" s="3">
        <v>0</v>
      </c>
      <c r="D630" s="9">
        <v>0</v>
      </c>
      <c r="E630" s="3">
        <v>0</v>
      </c>
      <c r="F630" s="14">
        <v>0</v>
      </c>
      <c r="G630" s="13">
        <v>1</v>
      </c>
      <c r="H630" s="13">
        <v>0</v>
      </c>
      <c r="I630" s="13">
        <v>0</v>
      </c>
      <c r="J630" s="13">
        <v>0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1</v>
      </c>
      <c r="Q630" s="13">
        <v>0</v>
      </c>
      <c r="R630" s="13">
        <v>1</v>
      </c>
      <c r="S630" s="13">
        <v>0</v>
      </c>
      <c r="T630" s="13">
        <v>0</v>
      </c>
      <c r="U630" s="9">
        <v>1</v>
      </c>
      <c r="V630" s="9">
        <v>0</v>
      </c>
      <c r="W630" s="15">
        <f t="shared" si="28"/>
        <v>-4.4393153327433117</v>
      </c>
      <c r="X630" s="16">
        <f t="shared" si="29"/>
        <v>1.1666308270144121E-2</v>
      </c>
      <c r="Y630" s="16">
        <f t="shared" si="27"/>
        <v>1.3610274865403311E-4</v>
      </c>
    </row>
    <row r="631" spans="2:25">
      <c r="B631" s="9">
        <v>0</v>
      </c>
      <c r="C631" s="3">
        <v>1</v>
      </c>
      <c r="D631" s="9">
        <v>0</v>
      </c>
      <c r="E631" s="3">
        <v>0</v>
      </c>
      <c r="F631" s="14">
        <v>0</v>
      </c>
      <c r="G631" s="13">
        <v>0</v>
      </c>
      <c r="H631" s="13">
        <v>0</v>
      </c>
      <c r="I631" s="13">
        <v>0</v>
      </c>
      <c r="J631" s="13">
        <v>0</v>
      </c>
      <c r="K631" s="13">
        <v>0</v>
      </c>
      <c r="L631" s="13">
        <v>0</v>
      </c>
      <c r="M631" s="13">
        <v>0</v>
      </c>
      <c r="N631" s="13">
        <v>0</v>
      </c>
      <c r="O631" s="13">
        <v>0</v>
      </c>
      <c r="P631" s="13">
        <v>0</v>
      </c>
      <c r="Q631" s="13">
        <v>0</v>
      </c>
      <c r="R631" s="13">
        <v>0</v>
      </c>
      <c r="S631" s="13">
        <v>1</v>
      </c>
      <c r="T631" s="13">
        <v>0</v>
      </c>
      <c r="U631" s="9">
        <v>1</v>
      </c>
      <c r="V631" s="9">
        <v>0</v>
      </c>
      <c r="W631" s="15">
        <f t="shared" si="28"/>
        <v>-2.0792854212906149</v>
      </c>
      <c r="X631" s="16">
        <f t="shared" si="29"/>
        <v>0.11112653134499677</v>
      </c>
      <c r="Y631" s="16">
        <f t="shared" si="27"/>
        <v>1.2349105968770549E-2</v>
      </c>
    </row>
    <row r="632" spans="2:25">
      <c r="B632" s="9">
        <v>1</v>
      </c>
      <c r="C632" s="3">
        <v>0</v>
      </c>
      <c r="D632" s="9">
        <v>0</v>
      </c>
      <c r="E632" s="3">
        <v>1</v>
      </c>
      <c r="F632" s="14">
        <v>0</v>
      </c>
      <c r="G632" s="13">
        <v>0</v>
      </c>
      <c r="H632" s="13">
        <v>1</v>
      </c>
      <c r="I632" s="13">
        <v>0</v>
      </c>
      <c r="J632" s="13">
        <v>0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1</v>
      </c>
      <c r="T632" s="13">
        <v>0</v>
      </c>
      <c r="U632" s="9">
        <v>1</v>
      </c>
      <c r="V632" s="9">
        <v>0</v>
      </c>
      <c r="W632" s="15">
        <f t="shared" si="28"/>
        <v>-4.5305646157446651</v>
      </c>
      <c r="X632" s="16">
        <f t="shared" si="29"/>
        <v>1.0659736551436802E-2</v>
      </c>
      <c r="Y632" s="16">
        <f t="shared" si="27"/>
        <v>1.1362998334603777E-4</v>
      </c>
    </row>
    <row r="633" spans="2:25">
      <c r="B633" s="9">
        <v>1</v>
      </c>
      <c r="C633" s="3">
        <v>0</v>
      </c>
      <c r="D633" s="9">
        <v>0</v>
      </c>
      <c r="E633" s="3">
        <v>1</v>
      </c>
      <c r="F633" s="14">
        <v>0</v>
      </c>
      <c r="G633" s="13">
        <v>0</v>
      </c>
      <c r="H633" s="13">
        <v>0</v>
      </c>
      <c r="I633" s="13">
        <v>0</v>
      </c>
      <c r="J633" s="13">
        <v>0</v>
      </c>
      <c r="K633" s="13">
        <v>0</v>
      </c>
      <c r="L633" s="13">
        <v>0</v>
      </c>
      <c r="M633" s="13">
        <v>0</v>
      </c>
      <c r="N633" s="13">
        <v>0</v>
      </c>
      <c r="O633" s="13">
        <v>1</v>
      </c>
      <c r="P633" s="13">
        <v>0</v>
      </c>
      <c r="Q633" s="13">
        <v>0</v>
      </c>
      <c r="R633" s="13">
        <v>0</v>
      </c>
      <c r="S633" s="13">
        <v>0</v>
      </c>
      <c r="T633" s="13">
        <v>0</v>
      </c>
      <c r="U633" s="9">
        <v>1</v>
      </c>
      <c r="V633" s="9">
        <v>0</v>
      </c>
      <c r="W633" s="15">
        <f t="shared" si="28"/>
        <v>0.80778457617768773</v>
      </c>
      <c r="X633" s="16">
        <f t="shared" si="29"/>
        <v>0.69163721009724466</v>
      </c>
      <c r="Y633" s="16">
        <f t="shared" si="27"/>
        <v>0.47836203039110015</v>
      </c>
    </row>
    <row r="634" spans="2:25">
      <c r="B634" s="9">
        <v>0</v>
      </c>
      <c r="C634" s="3">
        <v>1</v>
      </c>
      <c r="D634" s="9">
        <v>0</v>
      </c>
      <c r="E634" s="3">
        <v>1</v>
      </c>
      <c r="F634" s="14">
        <v>0</v>
      </c>
      <c r="G634" s="13">
        <v>0</v>
      </c>
      <c r="H634" s="13">
        <v>1</v>
      </c>
      <c r="I634" s="13">
        <v>0</v>
      </c>
      <c r="J634" s="13">
        <v>0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9">
        <v>1</v>
      </c>
      <c r="V634" s="9">
        <v>0</v>
      </c>
      <c r="W634" s="15">
        <f t="shared" si="28"/>
        <v>-2.6217718957780995</v>
      </c>
      <c r="X634" s="16">
        <f t="shared" si="29"/>
        <v>6.775029454828993E-2</v>
      </c>
      <c r="Y634" s="16">
        <f t="shared" si="27"/>
        <v>4.5901024113800442E-3</v>
      </c>
    </row>
    <row r="635" spans="2:25">
      <c r="B635" s="9">
        <v>1</v>
      </c>
      <c r="C635" s="3">
        <v>0</v>
      </c>
      <c r="D635" s="9">
        <v>0</v>
      </c>
      <c r="E635" s="3">
        <v>1</v>
      </c>
      <c r="F635" s="14">
        <v>0</v>
      </c>
      <c r="G635" s="13">
        <v>1</v>
      </c>
      <c r="H635" s="13">
        <v>0</v>
      </c>
      <c r="I635" s="13">
        <v>0</v>
      </c>
      <c r="J635" s="13">
        <v>0</v>
      </c>
      <c r="K635" s="13">
        <v>0</v>
      </c>
      <c r="L635" s="13">
        <v>0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0</v>
      </c>
      <c r="S635" s="13">
        <v>0</v>
      </c>
      <c r="T635" s="13">
        <v>0</v>
      </c>
      <c r="U635" s="9">
        <v>1</v>
      </c>
      <c r="V635" s="9">
        <v>0</v>
      </c>
      <c r="W635" s="15">
        <f t="shared" si="28"/>
        <v>-4.0088717679789658</v>
      </c>
      <c r="X635" s="16">
        <f t="shared" si="29"/>
        <v>1.7830178792451586E-2</v>
      </c>
      <c r="Y635" s="16">
        <f t="shared" si="27"/>
        <v>3.1791527577079026E-4</v>
      </c>
    </row>
    <row r="636" spans="2:25">
      <c r="B636" s="9">
        <v>1</v>
      </c>
      <c r="C636" s="3">
        <v>0</v>
      </c>
      <c r="D636" s="9">
        <v>1</v>
      </c>
      <c r="E636" s="3">
        <v>0</v>
      </c>
      <c r="F636" s="14">
        <v>0</v>
      </c>
      <c r="G636" s="13">
        <v>0</v>
      </c>
      <c r="H636" s="13">
        <v>0</v>
      </c>
      <c r="I636" s="13">
        <v>0</v>
      </c>
      <c r="J636" s="13">
        <v>0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9">
        <v>1</v>
      </c>
      <c r="V636" s="9">
        <v>0</v>
      </c>
      <c r="W636" s="15">
        <f t="shared" si="28"/>
        <v>-1.0351885416631275</v>
      </c>
      <c r="X636" s="16">
        <f t="shared" si="29"/>
        <v>0.2620794343832234</v>
      </c>
      <c r="Y636" s="16">
        <f t="shared" si="27"/>
        <v>6.8685629926630298E-2</v>
      </c>
    </row>
    <row r="637" spans="2:25">
      <c r="B637" s="9">
        <v>1</v>
      </c>
      <c r="C637" s="3">
        <v>0</v>
      </c>
      <c r="D637" s="9">
        <v>1</v>
      </c>
      <c r="E637" s="3">
        <v>0</v>
      </c>
      <c r="F637" s="14">
        <v>0</v>
      </c>
      <c r="G637" s="13">
        <v>0</v>
      </c>
      <c r="H637" s="13">
        <v>1</v>
      </c>
      <c r="I637" s="13">
        <v>0</v>
      </c>
      <c r="J637" s="13">
        <v>0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>
        <v>0</v>
      </c>
      <c r="U637" s="9">
        <v>1</v>
      </c>
      <c r="V637" s="9">
        <v>0</v>
      </c>
      <c r="W637" s="15">
        <f t="shared" si="28"/>
        <v>-3.3086215491594797</v>
      </c>
      <c r="X637" s="16">
        <f t="shared" si="29"/>
        <v>3.5276600828883217E-2</v>
      </c>
      <c r="Y637" s="16">
        <f t="shared" si="27"/>
        <v>1.2444385660403642E-3</v>
      </c>
    </row>
    <row r="638" spans="2:25">
      <c r="B638" s="9">
        <v>1</v>
      </c>
      <c r="C638" s="3">
        <v>0</v>
      </c>
      <c r="D638" s="9">
        <v>1</v>
      </c>
      <c r="E638" s="3">
        <v>0</v>
      </c>
      <c r="F638" s="14">
        <v>0</v>
      </c>
      <c r="G638" s="13">
        <v>0</v>
      </c>
      <c r="H638" s="13">
        <v>0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1</v>
      </c>
      <c r="Q638" s="13">
        <v>0</v>
      </c>
      <c r="R638" s="13">
        <v>0</v>
      </c>
      <c r="S638" s="13">
        <v>0</v>
      </c>
      <c r="T638" s="13">
        <v>0</v>
      </c>
      <c r="U638" s="9">
        <v>1</v>
      </c>
      <c r="V638" s="9">
        <v>0</v>
      </c>
      <c r="W638" s="15">
        <f t="shared" si="28"/>
        <v>-2.6478576374466578</v>
      </c>
      <c r="X638" s="16">
        <f t="shared" si="29"/>
        <v>6.612117568932617E-2</v>
      </c>
      <c r="Y638" s="16">
        <f t="shared" si="27"/>
        <v>4.3720098745387379E-3</v>
      </c>
    </row>
    <row r="639" spans="2:25">
      <c r="B639" s="9">
        <v>1</v>
      </c>
      <c r="C639" s="3">
        <v>0</v>
      </c>
      <c r="D639" s="9">
        <v>0</v>
      </c>
      <c r="E639" s="3">
        <v>1</v>
      </c>
      <c r="F639" s="14">
        <v>0</v>
      </c>
      <c r="G639" s="13">
        <v>1</v>
      </c>
      <c r="H639" s="13">
        <v>0</v>
      </c>
      <c r="I639" s="13">
        <v>0</v>
      </c>
      <c r="J639" s="13">
        <v>0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9">
        <v>1</v>
      </c>
      <c r="V639" s="9">
        <v>0</v>
      </c>
      <c r="W639" s="15">
        <f t="shared" si="28"/>
        <v>-4.0088717679789658</v>
      </c>
      <c r="X639" s="16">
        <f t="shared" si="29"/>
        <v>1.7830178792451586E-2</v>
      </c>
      <c r="Y639" s="16">
        <f t="shared" si="27"/>
        <v>3.1791527577079026E-4</v>
      </c>
    </row>
    <row r="640" spans="2:25">
      <c r="B640" s="9">
        <v>0</v>
      </c>
      <c r="C640" s="3">
        <v>1</v>
      </c>
      <c r="D640" s="9">
        <v>1</v>
      </c>
      <c r="E640" s="3">
        <v>0</v>
      </c>
      <c r="F640" s="14">
        <v>0</v>
      </c>
      <c r="G640" s="13">
        <v>0</v>
      </c>
      <c r="H640" s="13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v>0</v>
      </c>
      <c r="U640" s="9">
        <v>1</v>
      </c>
      <c r="V640" s="9">
        <v>0</v>
      </c>
      <c r="W640" s="15">
        <f t="shared" si="28"/>
        <v>-0.69213103533852594</v>
      </c>
      <c r="X640" s="16">
        <f t="shared" si="29"/>
        <v>0.33355918161221254</v>
      </c>
      <c r="Y640" s="16">
        <f t="shared" si="27"/>
        <v>0.11126172763780899</v>
      </c>
    </row>
    <row r="641" spans="2:25">
      <c r="B641" s="9">
        <v>1</v>
      </c>
      <c r="C641" s="3">
        <v>0</v>
      </c>
      <c r="D641" s="9">
        <v>1</v>
      </c>
      <c r="E641" s="3">
        <v>0</v>
      </c>
      <c r="F641" s="14">
        <v>0</v>
      </c>
      <c r="G641" s="13">
        <v>0</v>
      </c>
      <c r="H641" s="13">
        <v>0</v>
      </c>
      <c r="I641" s="13">
        <v>0</v>
      </c>
      <c r="J641" s="13">
        <v>0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0</v>
      </c>
      <c r="Q641" s="13">
        <v>0</v>
      </c>
      <c r="R641" s="13">
        <v>0</v>
      </c>
      <c r="S641" s="13">
        <v>0</v>
      </c>
      <c r="T641" s="13">
        <v>0</v>
      </c>
      <c r="U641" s="9">
        <v>1</v>
      </c>
      <c r="V641" s="9">
        <v>0</v>
      </c>
      <c r="W641" s="15">
        <f t="shared" si="28"/>
        <v>-1.0351885416631275</v>
      </c>
      <c r="X641" s="16">
        <f t="shared" si="29"/>
        <v>0.2620794343832234</v>
      </c>
      <c r="Y641" s="16">
        <f t="shared" si="27"/>
        <v>6.8685629926630298E-2</v>
      </c>
    </row>
    <row r="642" spans="2:25">
      <c r="B642" s="9">
        <v>1</v>
      </c>
      <c r="C642" s="3">
        <v>0</v>
      </c>
      <c r="D642" s="9">
        <v>1</v>
      </c>
      <c r="E642" s="3">
        <v>0</v>
      </c>
      <c r="F642" s="14">
        <v>0</v>
      </c>
      <c r="G642" s="13">
        <v>0</v>
      </c>
      <c r="H642" s="13">
        <v>0</v>
      </c>
      <c r="I642" s="13">
        <v>0</v>
      </c>
      <c r="J642" s="13">
        <v>0</v>
      </c>
      <c r="K642" s="13">
        <v>0</v>
      </c>
      <c r="L642" s="13">
        <v>0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9">
        <v>1</v>
      </c>
      <c r="V642" s="9">
        <v>0</v>
      </c>
      <c r="W642" s="15">
        <f t="shared" si="28"/>
        <v>-1.0351885416631275</v>
      </c>
      <c r="X642" s="16">
        <f t="shared" si="29"/>
        <v>0.2620794343832234</v>
      </c>
      <c r="Y642" s="16">
        <f t="shared" si="27"/>
        <v>6.8685629926630298E-2</v>
      </c>
    </row>
    <row r="643" spans="2:25">
      <c r="B643" s="9">
        <v>1</v>
      </c>
      <c r="C643" s="3">
        <v>0</v>
      </c>
      <c r="D643" s="9">
        <v>1</v>
      </c>
      <c r="E643" s="3">
        <v>0</v>
      </c>
      <c r="F643" s="14">
        <v>0</v>
      </c>
      <c r="G643" s="13">
        <v>0</v>
      </c>
      <c r="H643" s="13">
        <v>0</v>
      </c>
      <c r="I643" s="13">
        <v>0</v>
      </c>
      <c r="J643" s="13">
        <v>0</v>
      </c>
      <c r="K643" s="13">
        <v>0</v>
      </c>
      <c r="L643" s="13">
        <v>0</v>
      </c>
      <c r="M643" s="13">
        <v>0</v>
      </c>
      <c r="N643" s="13">
        <v>0</v>
      </c>
      <c r="O643" s="13">
        <v>0</v>
      </c>
      <c r="P643" s="13">
        <v>0</v>
      </c>
      <c r="Q643" s="13">
        <v>0</v>
      </c>
      <c r="R643" s="13">
        <v>0</v>
      </c>
      <c r="S643" s="13">
        <v>0</v>
      </c>
      <c r="T643" s="13">
        <v>0</v>
      </c>
      <c r="U643" s="9">
        <v>1</v>
      </c>
      <c r="V643" s="9">
        <v>0</v>
      </c>
      <c r="W643" s="15">
        <f t="shared" si="28"/>
        <v>-1.0351885416631275</v>
      </c>
      <c r="X643" s="16">
        <f t="shared" si="29"/>
        <v>0.2620794343832234</v>
      </c>
      <c r="Y643" s="16">
        <f t="shared" si="27"/>
        <v>6.8685629926630298E-2</v>
      </c>
    </row>
    <row r="644" spans="2:25">
      <c r="B644" s="9">
        <v>0</v>
      </c>
      <c r="C644" s="3">
        <v>1</v>
      </c>
      <c r="D644" s="9">
        <v>0</v>
      </c>
      <c r="E644" s="3">
        <v>1</v>
      </c>
      <c r="F644" s="14">
        <v>0</v>
      </c>
      <c r="G644" s="13">
        <v>0</v>
      </c>
      <c r="H644" s="13">
        <v>0</v>
      </c>
      <c r="I644" s="13">
        <v>0</v>
      </c>
      <c r="J644" s="13">
        <v>0</v>
      </c>
      <c r="K644" s="13">
        <v>0</v>
      </c>
      <c r="L644" s="13">
        <v>0</v>
      </c>
      <c r="M644" s="13">
        <v>0</v>
      </c>
      <c r="N644" s="13">
        <v>1</v>
      </c>
      <c r="O644" s="13">
        <v>0</v>
      </c>
      <c r="P644" s="13">
        <v>0</v>
      </c>
      <c r="Q644" s="13">
        <v>0</v>
      </c>
      <c r="R644" s="13">
        <v>0</v>
      </c>
      <c r="S644" s="13">
        <v>0</v>
      </c>
      <c r="T644" s="13">
        <v>0</v>
      </c>
      <c r="U644" s="9">
        <v>1</v>
      </c>
      <c r="V644" s="9">
        <v>0</v>
      </c>
      <c r="W644" s="15">
        <f t="shared" si="28"/>
        <v>1.5397681663173457</v>
      </c>
      <c r="X644" s="16">
        <f t="shared" si="29"/>
        <v>0.82343102089859732</v>
      </c>
      <c r="Y644" s="16">
        <f t="shared" si="27"/>
        <v>0.67803864617810616</v>
      </c>
    </row>
    <row r="645" spans="2:25">
      <c r="B645" s="9">
        <v>0</v>
      </c>
      <c r="C645" s="3">
        <v>1</v>
      </c>
      <c r="D645" s="9">
        <v>1</v>
      </c>
      <c r="E645" s="3">
        <v>0</v>
      </c>
      <c r="F645" s="14">
        <v>0</v>
      </c>
      <c r="G645" s="13">
        <v>0</v>
      </c>
      <c r="H645" s="13">
        <v>0</v>
      </c>
      <c r="I645" s="13">
        <v>0</v>
      </c>
      <c r="J645" s="13">
        <v>0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0</v>
      </c>
      <c r="Q645" s="13">
        <v>0</v>
      </c>
      <c r="R645" s="13">
        <v>0</v>
      </c>
      <c r="S645" s="13">
        <v>1</v>
      </c>
      <c r="T645" s="13">
        <v>0</v>
      </c>
      <c r="U645" s="9">
        <v>1</v>
      </c>
      <c r="V645" s="9">
        <v>0</v>
      </c>
      <c r="W645" s="15">
        <f t="shared" si="28"/>
        <v>-2.2578662489804904</v>
      </c>
      <c r="X645" s="16">
        <f t="shared" si="29"/>
        <v>9.467309486047043E-2</v>
      </c>
      <c r="Y645" s="16">
        <f t="shared" ref="Y645:Y708" si="30">(V645-X645)^2</f>
        <v>8.9629948904596333E-3</v>
      </c>
    </row>
    <row r="646" spans="2:25">
      <c r="B646" s="9">
        <v>1</v>
      </c>
      <c r="C646" s="3">
        <v>0</v>
      </c>
      <c r="D646" s="9">
        <v>0</v>
      </c>
      <c r="E646" s="3">
        <v>1</v>
      </c>
      <c r="F646" s="14">
        <v>0</v>
      </c>
      <c r="G646" s="13">
        <v>0</v>
      </c>
      <c r="H646" s="13">
        <v>0</v>
      </c>
      <c r="I646" s="13">
        <v>0</v>
      </c>
      <c r="J646" s="13">
        <v>0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0</v>
      </c>
      <c r="S646" s="13">
        <v>1</v>
      </c>
      <c r="T646" s="13">
        <v>0</v>
      </c>
      <c r="U646" s="9">
        <v>1</v>
      </c>
      <c r="V646" s="9">
        <v>0</v>
      </c>
      <c r="W646" s="15">
        <f t="shared" ref="W646:W709" si="31">SUMPRODUCT(B$2:U$2,B646:U646)</f>
        <v>-2.2571316082483133</v>
      </c>
      <c r="X646" s="16">
        <f t="shared" ref="X646:X709" si="32">EXP(W646)/(1+EXP(W646))</f>
        <v>9.4736079743221416E-2</v>
      </c>
      <c r="Y646" s="16">
        <f t="shared" si="30"/>
        <v>8.9749248051140072E-3</v>
      </c>
    </row>
    <row r="647" spans="2:25">
      <c r="B647" s="9">
        <v>1</v>
      </c>
      <c r="C647" s="3">
        <v>0</v>
      </c>
      <c r="D647" s="9">
        <v>0</v>
      </c>
      <c r="E647" s="3">
        <v>1</v>
      </c>
      <c r="F647" s="14">
        <v>0</v>
      </c>
      <c r="G647" s="13">
        <v>0</v>
      </c>
      <c r="H647" s="13">
        <v>1</v>
      </c>
      <c r="I647" s="13">
        <v>0</v>
      </c>
      <c r="J647" s="13">
        <v>0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0</v>
      </c>
      <c r="S647" s="13">
        <v>1</v>
      </c>
      <c r="T647" s="13">
        <v>0</v>
      </c>
      <c r="U647" s="9">
        <v>1</v>
      </c>
      <c r="V647" s="9">
        <v>0</v>
      </c>
      <c r="W647" s="15">
        <f t="shared" si="31"/>
        <v>-4.5305646157446651</v>
      </c>
      <c r="X647" s="16">
        <f t="shared" si="32"/>
        <v>1.0659736551436802E-2</v>
      </c>
      <c r="Y647" s="16">
        <f t="shared" si="30"/>
        <v>1.1362998334603777E-4</v>
      </c>
    </row>
    <row r="648" spans="2:25">
      <c r="B648" s="9">
        <v>0</v>
      </c>
      <c r="C648" s="3">
        <v>1</v>
      </c>
      <c r="D648" s="9">
        <v>1</v>
      </c>
      <c r="E648" s="3">
        <v>0</v>
      </c>
      <c r="F648" s="14">
        <v>0</v>
      </c>
      <c r="G648" s="13">
        <v>1</v>
      </c>
      <c r="H648" s="13">
        <v>0</v>
      </c>
      <c r="I648" s="13">
        <v>0</v>
      </c>
      <c r="J648" s="13">
        <v>0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>
        <v>0</v>
      </c>
      <c r="U648" s="9">
        <v>1</v>
      </c>
      <c r="V648" s="9">
        <v>0</v>
      </c>
      <c r="W648" s="15">
        <f t="shared" si="31"/>
        <v>-4.0096064087111438</v>
      </c>
      <c r="X648" s="16">
        <f t="shared" si="32"/>
        <v>1.7817318126463564E-2</v>
      </c>
      <c r="Y648" s="16">
        <f t="shared" si="30"/>
        <v>3.1745682521960709E-4</v>
      </c>
    </row>
    <row r="649" spans="2:25">
      <c r="B649" s="9">
        <v>0</v>
      </c>
      <c r="C649" s="3">
        <v>1</v>
      </c>
      <c r="D649" s="9">
        <v>1</v>
      </c>
      <c r="E649" s="3">
        <v>0</v>
      </c>
      <c r="F649" s="14">
        <v>0</v>
      </c>
      <c r="G649" s="13">
        <v>0</v>
      </c>
      <c r="H649" s="13">
        <v>0</v>
      </c>
      <c r="I649" s="13">
        <v>0</v>
      </c>
      <c r="J649" s="13">
        <v>0</v>
      </c>
      <c r="K649" s="13">
        <v>0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3">
        <v>0</v>
      </c>
      <c r="R649" s="13">
        <v>0</v>
      </c>
      <c r="S649" s="13">
        <v>0</v>
      </c>
      <c r="T649" s="13">
        <v>0</v>
      </c>
      <c r="U649" s="9">
        <v>1</v>
      </c>
      <c r="V649" s="9">
        <v>0</v>
      </c>
      <c r="W649" s="15">
        <f t="shared" si="31"/>
        <v>-0.69213103533852594</v>
      </c>
      <c r="X649" s="16">
        <f t="shared" si="32"/>
        <v>0.33355918161221254</v>
      </c>
      <c r="Y649" s="16">
        <f t="shared" si="30"/>
        <v>0.11126172763780899</v>
      </c>
    </row>
    <row r="650" spans="2:25">
      <c r="B650" s="9">
        <v>1</v>
      </c>
      <c r="C650" s="3">
        <v>0</v>
      </c>
      <c r="D650" s="9">
        <v>0</v>
      </c>
      <c r="E650" s="3">
        <v>1</v>
      </c>
      <c r="F650" s="14">
        <v>0</v>
      </c>
      <c r="G650" s="13">
        <v>1</v>
      </c>
      <c r="H650" s="13">
        <v>0</v>
      </c>
      <c r="I650" s="13">
        <v>0</v>
      </c>
      <c r="J650" s="13">
        <v>0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>
        <v>0</v>
      </c>
      <c r="U650" s="9">
        <v>1</v>
      </c>
      <c r="V650" s="9">
        <v>0</v>
      </c>
      <c r="W650" s="15">
        <f t="shared" si="31"/>
        <v>-4.0088717679789658</v>
      </c>
      <c r="X650" s="16">
        <f t="shared" si="32"/>
        <v>1.7830178792451586E-2</v>
      </c>
      <c r="Y650" s="16">
        <f t="shared" si="30"/>
        <v>3.1791527577079026E-4</v>
      </c>
    </row>
    <row r="651" spans="2:25">
      <c r="B651" s="9">
        <v>1</v>
      </c>
      <c r="C651" s="3">
        <v>0</v>
      </c>
      <c r="D651" s="9">
        <v>1</v>
      </c>
      <c r="E651" s="3">
        <v>0</v>
      </c>
      <c r="F651" s="14">
        <v>0</v>
      </c>
      <c r="G651" s="13">
        <v>0</v>
      </c>
      <c r="H651" s="13">
        <v>0</v>
      </c>
      <c r="I651" s="13">
        <v>0</v>
      </c>
      <c r="J651" s="13">
        <v>0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3">
        <v>1</v>
      </c>
      <c r="Q651" s="13">
        <v>0</v>
      </c>
      <c r="R651" s="13">
        <v>0</v>
      </c>
      <c r="S651" s="13">
        <v>1</v>
      </c>
      <c r="T651" s="13">
        <v>0</v>
      </c>
      <c r="U651" s="9">
        <v>1</v>
      </c>
      <c r="V651" s="9">
        <v>0</v>
      </c>
      <c r="W651" s="15">
        <f t="shared" si="31"/>
        <v>-4.213592851088622</v>
      </c>
      <c r="X651" s="16">
        <f t="shared" si="32"/>
        <v>1.4577476843838416E-2</v>
      </c>
      <c r="Y651" s="16">
        <f t="shared" si="30"/>
        <v>2.1250283113264523E-4</v>
      </c>
    </row>
    <row r="652" spans="2:25">
      <c r="B652" s="9">
        <v>1</v>
      </c>
      <c r="C652" s="3">
        <v>0</v>
      </c>
      <c r="D652" s="9">
        <v>1</v>
      </c>
      <c r="E652" s="3">
        <v>0</v>
      </c>
      <c r="F652" s="14">
        <v>0</v>
      </c>
      <c r="G652" s="13">
        <v>0</v>
      </c>
      <c r="H652" s="13">
        <v>1</v>
      </c>
      <c r="I652" s="13">
        <v>0</v>
      </c>
      <c r="J652" s="13">
        <v>1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1</v>
      </c>
      <c r="Q652" s="13">
        <v>0</v>
      </c>
      <c r="R652" s="13">
        <v>0</v>
      </c>
      <c r="S652" s="13">
        <v>0</v>
      </c>
      <c r="T652" s="13">
        <v>0</v>
      </c>
      <c r="U652" s="9">
        <v>1</v>
      </c>
      <c r="V652" s="9">
        <v>0</v>
      </c>
      <c r="W652" s="15">
        <f t="shared" si="31"/>
        <v>-2.0692485123022513</v>
      </c>
      <c r="X652" s="16">
        <f t="shared" si="32"/>
        <v>0.11212182774720014</v>
      </c>
      <c r="Y652" s="16">
        <f t="shared" si="30"/>
        <v>1.2571304257372819E-2</v>
      </c>
    </row>
    <row r="653" spans="2:25">
      <c r="B653" s="9">
        <v>1</v>
      </c>
      <c r="C653" s="3">
        <v>0</v>
      </c>
      <c r="D653" s="9">
        <v>1</v>
      </c>
      <c r="E653" s="3">
        <v>0</v>
      </c>
      <c r="F653" s="14">
        <v>0</v>
      </c>
      <c r="G653" s="13">
        <v>0</v>
      </c>
      <c r="H653" s="13">
        <v>1</v>
      </c>
      <c r="I653" s="13">
        <v>0</v>
      </c>
      <c r="J653" s="13">
        <v>0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9">
        <v>1</v>
      </c>
      <c r="V653" s="9">
        <v>0</v>
      </c>
      <c r="W653" s="15">
        <f t="shared" si="31"/>
        <v>-3.3086215491594797</v>
      </c>
      <c r="X653" s="16">
        <f t="shared" si="32"/>
        <v>3.5276600828883217E-2</v>
      </c>
      <c r="Y653" s="16">
        <f t="shared" si="30"/>
        <v>1.2444385660403642E-3</v>
      </c>
    </row>
    <row r="654" spans="2:25">
      <c r="B654" s="9">
        <v>1</v>
      </c>
      <c r="C654" s="3">
        <v>0</v>
      </c>
      <c r="D654" s="9">
        <v>0</v>
      </c>
      <c r="E654" s="3">
        <v>1</v>
      </c>
      <c r="F654" s="14">
        <v>0</v>
      </c>
      <c r="G654" s="13">
        <v>1</v>
      </c>
      <c r="H654" s="13">
        <v>0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0</v>
      </c>
      <c r="T654" s="13">
        <v>0</v>
      </c>
      <c r="U654" s="9">
        <v>1</v>
      </c>
      <c r="V654" s="9">
        <v>0</v>
      </c>
      <c r="W654" s="15">
        <f t="shared" si="31"/>
        <v>-4.0088717679789658</v>
      </c>
      <c r="X654" s="16">
        <f t="shared" si="32"/>
        <v>1.7830178792451586E-2</v>
      </c>
      <c r="Y654" s="16">
        <f t="shared" si="30"/>
        <v>3.1791527577079026E-4</v>
      </c>
    </row>
    <row r="655" spans="2:25">
      <c r="B655" s="9">
        <v>0</v>
      </c>
      <c r="C655" s="3">
        <v>1</v>
      </c>
      <c r="D655" s="9">
        <v>0</v>
      </c>
      <c r="E655" s="3">
        <v>0</v>
      </c>
      <c r="F655" s="14">
        <v>0</v>
      </c>
      <c r="G655" s="13">
        <v>0</v>
      </c>
      <c r="H655" s="13">
        <v>0</v>
      </c>
      <c r="I655" s="13">
        <v>0</v>
      </c>
      <c r="J655" s="13">
        <v>0</v>
      </c>
      <c r="K655" s="13">
        <v>0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9">
        <v>1</v>
      </c>
      <c r="V655" s="9">
        <v>0</v>
      </c>
      <c r="W655" s="15">
        <f t="shared" si="31"/>
        <v>-0.51355020764865034</v>
      </c>
      <c r="X655" s="16">
        <f t="shared" si="32"/>
        <v>0.37436164345439177</v>
      </c>
      <c r="Y655" s="16">
        <f t="shared" si="30"/>
        <v>0.14014664008987315</v>
      </c>
    </row>
    <row r="656" spans="2:25">
      <c r="B656" s="9">
        <v>0</v>
      </c>
      <c r="C656" s="3">
        <v>1</v>
      </c>
      <c r="D656" s="9">
        <v>1</v>
      </c>
      <c r="E656" s="3">
        <v>0</v>
      </c>
      <c r="F656" s="14">
        <v>0</v>
      </c>
      <c r="G656" s="13">
        <v>0</v>
      </c>
      <c r="H656" s="13">
        <v>0</v>
      </c>
      <c r="I656" s="13">
        <v>0</v>
      </c>
      <c r="J656" s="13">
        <v>0</v>
      </c>
      <c r="K656" s="13">
        <v>0</v>
      </c>
      <c r="L656" s="13">
        <v>0</v>
      </c>
      <c r="M656" s="13">
        <v>0</v>
      </c>
      <c r="N656" s="13">
        <v>0</v>
      </c>
      <c r="O656" s="13">
        <v>0</v>
      </c>
      <c r="P656" s="13">
        <v>1</v>
      </c>
      <c r="Q656" s="13">
        <v>0</v>
      </c>
      <c r="R656" s="13">
        <v>0</v>
      </c>
      <c r="S656" s="13">
        <v>1</v>
      </c>
      <c r="T656" s="13">
        <v>0</v>
      </c>
      <c r="U656" s="9">
        <v>1</v>
      </c>
      <c r="V656" s="9">
        <v>0</v>
      </c>
      <c r="W656" s="15">
        <f t="shared" si="31"/>
        <v>-3.8705353447640212</v>
      </c>
      <c r="X656" s="16">
        <f t="shared" si="32"/>
        <v>2.0421475292623215E-2</v>
      </c>
      <c r="Y656" s="16">
        <f t="shared" si="30"/>
        <v>4.1703665312722046E-4</v>
      </c>
    </row>
    <row r="657" spans="2:25">
      <c r="B657" s="9">
        <v>1</v>
      </c>
      <c r="C657" s="3">
        <v>0</v>
      </c>
      <c r="D657" s="9">
        <v>0</v>
      </c>
      <c r="E657" s="3">
        <v>1</v>
      </c>
      <c r="F657" s="14">
        <v>0</v>
      </c>
      <c r="G657" s="13">
        <v>0</v>
      </c>
      <c r="H657" s="13">
        <v>0</v>
      </c>
      <c r="I657" s="13">
        <v>0</v>
      </c>
      <c r="J657" s="13">
        <v>0</v>
      </c>
      <c r="K657" s="13">
        <v>0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3">
        <v>0</v>
      </c>
      <c r="R657" s="13">
        <v>0</v>
      </c>
      <c r="S657" s="13">
        <v>1</v>
      </c>
      <c r="T657" s="13">
        <v>0</v>
      </c>
      <c r="U657" s="9">
        <v>1</v>
      </c>
      <c r="V657" s="9">
        <v>0</v>
      </c>
      <c r="W657" s="15">
        <f t="shared" si="31"/>
        <v>-2.2571316082483133</v>
      </c>
      <c r="X657" s="16">
        <f t="shared" si="32"/>
        <v>9.4736079743221416E-2</v>
      </c>
      <c r="Y657" s="16">
        <f t="shared" si="30"/>
        <v>8.9749248051140072E-3</v>
      </c>
    </row>
    <row r="658" spans="2:25">
      <c r="B658" s="9">
        <v>0</v>
      </c>
      <c r="C658" s="3">
        <v>1</v>
      </c>
      <c r="D658" s="9">
        <v>1</v>
      </c>
      <c r="E658" s="3">
        <v>0</v>
      </c>
      <c r="F658" s="14">
        <v>0</v>
      </c>
      <c r="G658" s="13">
        <v>0</v>
      </c>
      <c r="H658" s="13">
        <v>0</v>
      </c>
      <c r="I658" s="13">
        <v>1</v>
      </c>
      <c r="J658" s="13">
        <v>0</v>
      </c>
      <c r="K658" s="13">
        <v>0</v>
      </c>
      <c r="L658" s="13">
        <v>0</v>
      </c>
      <c r="M658" s="13">
        <v>0</v>
      </c>
      <c r="N658" s="13">
        <v>0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9">
        <v>1</v>
      </c>
      <c r="V658" s="9">
        <v>0</v>
      </c>
      <c r="W658" s="15">
        <f t="shared" si="31"/>
        <v>4.3078689646614743</v>
      </c>
      <c r="X658" s="16">
        <f t="shared" si="32"/>
        <v>0.98671661618130824</v>
      </c>
      <c r="Y658" s="16">
        <f t="shared" si="30"/>
        <v>0.97360968064829112</v>
      </c>
    </row>
    <row r="659" spans="2:25">
      <c r="B659" s="9">
        <v>0</v>
      </c>
      <c r="C659" s="3">
        <v>1</v>
      </c>
      <c r="D659" s="9">
        <v>0</v>
      </c>
      <c r="E659" s="3">
        <v>1</v>
      </c>
      <c r="F659" s="14">
        <v>0</v>
      </c>
      <c r="G659" s="13">
        <v>0</v>
      </c>
      <c r="H659" s="13">
        <v>0</v>
      </c>
      <c r="I659" s="13">
        <v>0</v>
      </c>
      <c r="J659" s="13">
        <v>0</v>
      </c>
      <c r="K659" s="13">
        <v>0</v>
      </c>
      <c r="L659" s="13">
        <v>0</v>
      </c>
      <c r="M659" s="13">
        <v>0</v>
      </c>
      <c r="N659" s="13">
        <v>0</v>
      </c>
      <c r="O659" s="13">
        <v>1</v>
      </c>
      <c r="P659" s="13">
        <v>0</v>
      </c>
      <c r="Q659" s="13">
        <v>0</v>
      </c>
      <c r="R659" s="13">
        <v>0</v>
      </c>
      <c r="S659" s="13">
        <v>1</v>
      </c>
      <c r="T659" s="13">
        <v>0</v>
      </c>
      <c r="U659" s="9">
        <v>1</v>
      </c>
      <c r="V659" s="9">
        <v>0</v>
      </c>
      <c r="W659" s="15">
        <f t="shared" si="31"/>
        <v>-0.41489313113967563</v>
      </c>
      <c r="X659" s="16">
        <f t="shared" si="32"/>
        <v>0.39773942249486999</v>
      </c>
      <c r="Y659" s="16">
        <f t="shared" si="30"/>
        <v>0.15819664820655269</v>
      </c>
    </row>
    <row r="660" spans="2:25">
      <c r="B660" s="9">
        <v>0</v>
      </c>
      <c r="C660" s="3">
        <v>1</v>
      </c>
      <c r="D660" s="9">
        <v>1</v>
      </c>
      <c r="E660" s="3">
        <v>0</v>
      </c>
      <c r="F660" s="14">
        <v>0</v>
      </c>
      <c r="G660" s="13">
        <v>0</v>
      </c>
      <c r="H660" s="13">
        <v>0</v>
      </c>
      <c r="I660" s="13">
        <v>0</v>
      </c>
      <c r="J660" s="13">
        <v>0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0</v>
      </c>
      <c r="S660" s="13">
        <v>1</v>
      </c>
      <c r="T660" s="13">
        <v>0</v>
      </c>
      <c r="U660" s="9">
        <v>1</v>
      </c>
      <c r="V660" s="9">
        <v>0</v>
      </c>
      <c r="W660" s="15">
        <f t="shared" si="31"/>
        <v>-2.2578662489804904</v>
      </c>
      <c r="X660" s="16">
        <f t="shared" si="32"/>
        <v>9.467309486047043E-2</v>
      </c>
      <c r="Y660" s="16">
        <f t="shared" si="30"/>
        <v>8.9629948904596333E-3</v>
      </c>
    </row>
    <row r="661" spans="2:25">
      <c r="B661" s="9">
        <v>1</v>
      </c>
      <c r="C661" s="3">
        <v>0</v>
      </c>
      <c r="D661" s="9">
        <v>1</v>
      </c>
      <c r="E661" s="3">
        <v>0</v>
      </c>
      <c r="F661" s="14">
        <v>0</v>
      </c>
      <c r="G661" s="13">
        <v>0</v>
      </c>
      <c r="H661" s="13">
        <v>1</v>
      </c>
      <c r="I661" s="13">
        <v>0</v>
      </c>
      <c r="J661" s="13">
        <v>0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9">
        <v>1</v>
      </c>
      <c r="V661" s="9">
        <v>0</v>
      </c>
      <c r="W661" s="15">
        <f t="shared" si="31"/>
        <v>-3.3086215491594797</v>
      </c>
      <c r="X661" s="16">
        <f t="shared" si="32"/>
        <v>3.5276600828883217E-2</v>
      </c>
      <c r="Y661" s="16">
        <f t="shared" si="30"/>
        <v>1.2444385660403642E-3</v>
      </c>
    </row>
    <row r="662" spans="2:25">
      <c r="B662" s="9">
        <v>0</v>
      </c>
      <c r="C662" s="3">
        <v>1</v>
      </c>
      <c r="D662" s="9">
        <v>1</v>
      </c>
      <c r="E662" s="3">
        <v>0</v>
      </c>
      <c r="F662" s="14">
        <v>0</v>
      </c>
      <c r="G662" s="13">
        <v>0</v>
      </c>
      <c r="H662" s="13">
        <v>1</v>
      </c>
      <c r="I662" s="13">
        <v>0</v>
      </c>
      <c r="J662" s="13">
        <v>0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9">
        <v>1</v>
      </c>
      <c r="V662" s="9">
        <v>0</v>
      </c>
      <c r="W662" s="15">
        <f t="shared" si="31"/>
        <v>-2.9655640428348784</v>
      </c>
      <c r="X662" s="16">
        <f t="shared" si="32"/>
        <v>4.9006045250498578E-2</v>
      </c>
      <c r="Y662" s="16">
        <f t="shared" si="30"/>
        <v>2.4015924710939144E-3</v>
      </c>
    </row>
    <row r="663" spans="2:25">
      <c r="B663" s="9">
        <v>1</v>
      </c>
      <c r="C663" s="3">
        <v>0</v>
      </c>
      <c r="D663" s="9">
        <v>1</v>
      </c>
      <c r="E663" s="3">
        <v>0</v>
      </c>
      <c r="F663" s="14">
        <v>0</v>
      </c>
      <c r="G663" s="13">
        <v>0</v>
      </c>
      <c r="H663" s="13">
        <v>0</v>
      </c>
      <c r="I663" s="13">
        <v>0</v>
      </c>
      <c r="J663" s="13">
        <v>0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1</v>
      </c>
      <c r="T663" s="13">
        <v>0</v>
      </c>
      <c r="U663" s="9">
        <v>1</v>
      </c>
      <c r="V663" s="9">
        <v>0</v>
      </c>
      <c r="W663" s="15">
        <f t="shared" si="31"/>
        <v>-2.6009237553050921</v>
      </c>
      <c r="X663" s="16">
        <f t="shared" si="32"/>
        <v>6.9078992680126461E-2</v>
      </c>
      <c r="Y663" s="16">
        <f t="shared" si="30"/>
        <v>4.7719072297009654E-3</v>
      </c>
    </row>
    <row r="664" spans="2:25">
      <c r="B664" s="9">
        <v>1</v>
      </c>
      <c r="C664" s="3">
        <v>0</v>
      </c>
      <c r="D664" s="9">
        <v>0</v>
      </c>
      <c r="E664" s="3">
        <v>1</v>
      </c>
      <c r="F664" s="14">
        <v>0</v>
      </c>
      <c r="G664" s="13">
        <v>1</v>
      </c>
      <c r="H664" s="13">
        <v>0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>
        <v>0</v>
      </c>
      <c r="U664" s="9">
        <v>1</v>
      </c>
      <c r="V664" s="9">
        <v>0</v>
      </c>
      <c r="W664" s="15">
        <f t="shared" si="31"/>
        <v>-4.0088717679789658</v>
      </c>
      <c r="X664" s="16">
        <f t="shared" si="32"/>
        <v>1.7830178792451586E-2</v>
      </c>
      <c r="Y664" s="16">
        <f t="shared" si="30"/>
        <v>3.1791527577079026E-4</v>
      </c>
    </row>
    <row r="665" spans="2:25">
      <c r="B665" s="9">
        <v>1</v>
      </c>
      <c r="C665" s="3">
        <v>0</v>
      </c>
      <c r="D665" s="9">
        <v>1</v>
      </c>
      <c r="E665" s="3">
        <v>0</v>
      </c>
      <c r="F665" s="14">
        <v>0</v>
      </c>
      <c r="G665" s="13">
        <v>1</v>
      </c>
      <c r="H665" s="13">
        <v>0</v>
      </c>
      <c r="I665" s="13">
        <v>0</v>
      </c>
      <c r="J665" s="13">
        <v>0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0</v>
      </c>
      <c r="S665" s="13">
        <v>1</v>
      </c>
      <c r="T665" s="13">
        <v>0</v>
      </c>
      <c r="U665" s="9">
        <v>1</v>
      </c>
      <c r="V665" s="9">
        <v>0</v>
      </c>
      <c r="W665" s="15">
        <f t="shared" si="31"/>
        <v>-5.9183991286777093</v>
      </c>
      <c r="X665" s="16">
        <f t="shared" si="32"/>
        <v>2.6822882591618453E-3</v>
      </c>
      <c r="Y665" s="16">
        <f t="shared" si="30"/>
        <v>7.1946703052374827E-6</v>
      </c>
    </row>
    <row r="666" spans="2:25">
      <c r="B666" s="9">
        <v>1</v>
      </c>
      <c r="C666" s="3">
        <v>0</v>
      </c>
      <c r="D666" s="9">
        <v>0</v>
      </c>
      <c r="E666" s="3">
        <v>1</v>
      </c>
      <c r="F666" s="14">
        <v>0</v>
      </c>
      <c r="G666" s="13">
        <v>0</v>
      </c>
      <c r="H666" s="13">
        <v>0</v>
      </c>
      <c r="I666" s="13">
        <v>0</v>
      </c>
      <c r="J666" s="13">
        <v>0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0</v>
      </c>
      <c r="R666" s="13">
        <v>0</v>
      </c>
      <c r="S666" s="13">
        <v>0</v>
      </c>
      <c r="T666" s="13">
        <v>0</v>
      </c>
      <c r="U666" s="9">
        <v>1</v>
      </c>
      <c r="V666" s="9">
        <v>0</v>
      </c>
      <c r="W666" s="15">
        <f t="shared" si="31"/>
        <v>-0.69139639460634861</v>
      </c>
      <c r="X666" s="16">
        <f t="shared" si="32"/>
        <v>0.33372251034010608</v>
      </c>
      <c r="Y666" s="16">
        <f t="shared" si="30"/>
        <v>0.11137071390770222</v>
      </c>
    </row>
    <row r="667" spans="2:25">
      <c r="B667" s="9">
        <v>0</v>
      </c>
      <c r="C667" s="3">
        <v>1</v>
      </c>
      <c r="D667" s="9">
        <v>0</v>
      </c>
      <c r="E667" s="3">
        <v>0</v>
      </c>
      <c r="F667" s="14">
        <v>0</v>
      </c>
      <c r="G667" s="13">
        <v>0</v>
      </c>
      <c r="H667" s="13">
        <v>0</v>
      </c>
      <c r="I667" s="13">
        <v>0</v>
      </c>
      <c r="J667" s="13">
        <v>0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>
        <v>0</v>
      </c>
      <c r="U667" s="9">
        <v>1</v>
      </c>
      <c r="V667" s="9">
        <v>0</v>
      </c>
      <c r="W667" s="15">
        <f t="shared" si="31"/>
        <v>-0.51355020764865034</v>
      </c>
      <c r="X667" s="16">
        <f t="shared" si="32"/>
        <v>0.37436164345439177</v>
      </c>
      <c r="Y667" s="16">
        <f t="shared" si="30"/>
        <v>0.14014664008987315</v>
      </c>
    </row>
    <row r="668" spans="2:25">
      <c r="B668" s="9">
        <v>1</v>
      </c>
      <c r="C668" s="3">
        <v>0</v>
      </c>
      <c r="D668" s="9">
        <v>1</v>
      </c>
      <c r="E668" s="3">
        <v>0</v>
      </c>
      <c r="F668" s="14">
        <v>0</v>
      </c>
      <c r="G668" s="13">
        <v>0</v>
      </c>
      <c r="H668" s="13">
        <v>1</v>
      </c>
      <c r="I668" s="13">
        <v>0</v>
      </c>
      <c r="J668" s="13">
        <v>0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13">
        <v>0</v>
      </c>
      <c r="T668" s="13">
        <v>0</v>
      </c>
      <c r="U668" s="9">
        <v>1</v>
      </c>
      <c r="V668" s="9">
        <v>0</v>
      </c>
      <c r="W668" s="15">
        <f t="shared" si="31"/>
        <v>-3.3086215491594797</v>
      </c>
      <c r="X668" s="16">
        <f t="shared" si="32"/>
        <v>3.5276600828883217E-2</v>
      </c>
      <c r="Y668" s="16">
        <f t="shared" si="30"/>
        <v>1.2444385660403642E-3</v>
      </c>
    </row>
    <row r="669" spans="2:25">
      <c r="B669" s="9">
        <v>0</v>
      </c>
      <c r="C669" s="3">
        <v>1</v>
      </c>
      <c r="D669" s="9">
        <v>1</v>
      </c>
      <c r="E669" s="3">
        <v>0</v>
      </c>
      <c r="F669" s="14">
        <v>0</v>
      </c>
      <c r="G669" s="13">
        <v>0</v>
      </c>
      <c r="H669" s="13">
        <v>0</v>
      </c>
      <c r="I669" s="13">
        <v>0</v>
      </c>
      <c r="J669" s="13">
        <v>0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1</v>
      </c>
      <c r="Q669" s="13">
        <v>0</v>
      </c>
      <c r="R669" s="13">
        <v>0</v>
      </c>
      <c r="S669" s="13">
        <v>1</v>
      </c>
      <c r="T669" s="13">
        <v>0</v>
      </c>
      <c r="U669" s="9">
        <v>1</v>
      </c>
      <c r="V669" s="9">
        <v>0</v>
      </c>
      <c r="W669" s="15">
        <f t="shared" si="31"/>
        <v>-3.8705353447640212</v>
      </c>
      <c r="X669" s="16">
        <f t="shared" si="32"/>
        <v>2.0421475292623215E-2</v>
      </c>
      <c r="Y669" s="16">
        <f t="shared" si="30"/>
        <v>4.1703665312722046E-4</v>
      </c>
    </row>
    <row r="670" spans="2:25">
      <c r="B670" s="9">
        <v>1</v>
      </c>
      <c r="C670" s="3">
        <v>0</v>
      </c>
      <c r="D670" s="9">
        <v>1</v>
      </c>
      <c r="E670" s="3">
        <v>0</v>
      </c>
      <c r="F670" s="14">
        <v>0</v>
      </c>
      <c r="G670" s="13">
        <v>0</v>
      </c>
      <c r="H670" s="13">
        <v>0</v>
      </c>
      <c r="I670" s="13">
        <v>0</v>
      </c>
      <c r="J670" s="13">
        <v>0</v>
      </c>
      <c r="K670" s="13">
        <v>0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13">
        <v>1</v>
      </c>
      <c r="T670" s="13">
        <v>0</v>
      </c>
      <c r="U670" s="9">
        <v>1</v>
      </c>
      <c r="V670" s="9">
        <v>0</v>
      </c>
      <c r="W670" s="15">
        <f t="shared" si="31"/>
        <v>-2.6009237553050921</v>
      </c>
      <c r="X670" s="16">
        <f t="shared" si="32"/>
        <v>6.9078992680126461E-2</v>
      </c>
      <c r="Y670" s="16">
        <f t="shared" si="30"/>
        <v>4.7719072297009654E-3</v>
      </c>
    </row>
    <row r="671" spans="2:25">
      <c r="B671" s="9">
        <v>0</v>
      </c>
      <c r="C671" s="3">
        <v>0</v>
      </c>
      <c r="D671" s="9">
        <v>0</v>
      </c>
      <c r="E671" s="3">
        <v>1</v>
      </c>
      <c r="F671" s="14">
        <v>0</v>
      </c>
      <c r="G671" s="13">
        <v>1</v>
      </c>
      <c r="H671" s="13">
        <v>0</v>
      </c>
      <c r="I671" s="13">
        <v>0</v>
      </c>
      <c r="J671" s="13">
        <v>0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9">
        <v>1</v>
      </c>
      <c r="V671" s="9">
        <v>0</v>
      </c>
      <c r="W671" s="15">
        <f t="shared" si="31"/>
        <v>-3.4413406820336472</v>
      </c>
      <c r="X671" s="16">
        <f t="shared" si="32"/>
        <v>3.102815065865586E-2</v>
      </c>
      <c r="Y671" s="16">
        <f t="shared" si="30"/>
        <v>9.6274613329624611E-4</v>
      </c>
    </row>
    <row r="672" spans="2:25">
      <c r="B672" s="9">
        <v>0</v>
      </c>
      <c r="C672" s="3">
        <v>0</v>
      </c>
      <c r="D672" s="9">
        <v>0</v>
      </c>
      <c r="E672" s="3">
        <v>1</v>
      </c>
      <c r="F672" s="14">
        <v>0</v>
      </c>
      <c r="G672" s="13">
        <v>0</v>
      </c>
      <c r="H672" s="13">
        <v>0</v>
      </c>
      <c r="I672" s="13">
        <v>0</v>
      </c>
      <c r="J672" s="13">
        <v>0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>
        <v>0</v>
      </c>
      <c r="U672" s="9">
        <v>1</v>
      </c>
      <c r="V672" s="9">
        <v>0</v>
      </c>
      <c r="W672" s="15">
        <f t="shared" si="31"/>
        <v>-0.12386530866102963</v>
      </c>
      <c r="X672" s="16">
        <f t="shared" si="32"/>
        <v>0.46907320421987347</v>
      </c>
      <c r="Y672" s="16">
        <f t="shared" si="30"/>
        <v>0.22002967091709913</v>
      </c>
    </row>
    <row r="673" spans="2:25">
      <c r="B673" s="9">
        <v>0</v>
      </c>
      <c r="C673" s="3">
        <v>0</v>
      </c>
      <c r="D673" s="9">
        <v>0</v>
      </c>
      <c r="E673" s="3">
        <v>0</v>
      </c>
      <c r="F673" s="14">
        <v>0</v>
      </c>
      <c r="G673" s="13">
        <v>1</v>
      </c>
      <c r="H673" s="13">
        <v>1</v>
      </c>
      <c r="I673" s="13">
        <v>0</v>
      </c>
      <c r="J673" s="13">
        <v>0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1</v>
      </c>
      <c r="S673" s="13">
        <v>0</v>
      </c>
      <c r="T673" s="13">
        <v>0</v>
      </c>
      <c r="U673" s="9">
        <v>1</v>
      </c>
      <c r="V673" s="9">
        <v>0</v>
      </c>
      <c r="W673" s="15">
        <f t="shared" si="31"/>
        <v>-4.5325481585108145</v>
      </c>
      <c r="X673" s="16">
        <f t="shared" si="32"/>
        <v>1.0638838189416107E-2</v>
      </c>
      <c r="Y673" s="16">
        <f t="shared" si="30"/>
        <v>1.131848780205786E-4</v>
      </c>
    </row>
    <row r="674" spans="2:25">
      <c r="B674" s="9">
        <v>1</v>
      </c>
      <c r="C674" s="3">
        <v>0</v>
      </c>
      <c r="D674" s="9">
        <v>1</v>
      </c>
      <c r="E674" s="3">
        <v>0</v>
      </c>
      <c r="F674" s="14">
        <v>0</v>
      </c>
      <c r="G674" s="13">
        <v>0</v>
      </c>
      <c r="H674" s="13">
        <v>1</v>
      </c>
      <c r="I674" s="13">
        <v>0</v>
      </c>
      <c r="J674" s="13">
        <v>0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3">
        <v>0</v>
      </c>
      <c r="R674" s="13">
        <v>0</v>
      </c>
      <c r="S674" s="13">
        <v>1</v>
      </c>
      <c r="T674" s="13">
        <v>0</v>
      </c>
      <c r="U674" s="9">
        <v>1</v>
      </c>
      <c r="V674" s="9">
        <v>0</v>
      </c>
      <c r="W674" s="15">
        <f t="shared" si="31"/>
        <v>-4.8743567628014439</v>
      </c>
      <c r="X674" s="16">
        <f t="shared" si="32"/>
        <v>7.5820798325323463E-3</v>
      </c>
      <c r="Y674" s="16">
        <f t="shared" si="30"/>
        <v>5.7487934586893729E-5</v>
      </c>
    </row>
    <row r="675" spans="2:25">
      <c r="B675" s="9">
        <v>1</v>
      </c>
      <c r="C675" s="3">
        <v>0</v>
      </c>
      <c r="D675" s="9">
        <v>1</v>
      </c>
      <c r="E675" s="3">
        <v>0</v>
      </c>
      <c r="F675" s="14">
        <v>0</v>
      </c>
      <c r="G675" s="13">
        <v>0</v>
      </c>
      <c r="H675" s="13">
        <v>0</v>
      </c>
      <c r="I675" s="13">
        <v>0</v>
      </c>
      <c r="J675" s="13">
        <v>0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1</v>
      </c>
      <c r="Q675" s="13">
        <v>0</v>
      </c>
      <c r="R675" s="13">
        <v>0</v>
      </c>
      <c r="S675" s="13">
        <v>0</v>
      </c>
      <c r="T675" s="13">
        <v>0</v>
      </c>
      <c r="U675" s="9">
        <v>1</v>
      </c>
      <c r="V675" s="9">
        <v>0</v>
      </c>
      <c r="W675" s="15">
        <f t="shared" si="31"/>
        <v>-2.6478576374466578</v>
      </c>
      <c r="X675" s="16">
        <f t="shared" si="32"/>
        <v>6.612117568932617E-2</v>
      </c>
      <c r="Y675" s="16">
        <f t="shared" si="30"/>
        <v>4.3720098745387379E-3</v>
      </c>
    </row>
    <row r="676" spans="2:25">
      <c r="B676" s="9">
        <v>0</v>
      </c>
      <c r="C676" s="3">
        <v>1</v>
      </c>
      <c r="D676" s="9">
        <v>1</v>
      </c>
      <c r="E676" s="3">
        <v>0</v>
      </c>
      <c r="F676" s="14">
        <v>0</v>
      </c>
      <c r="G676" s="13">
        <v>0</v>
      </c>
      <c r="H676" s="13">
        <v>0</v>
      </c>
      <c r="I676" s="13">
        <v>0</v>
      </c>
      <c r="J676" s="13">
        <v>0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>
        <v>0</v>
      </c>
      <c r="U676" s="9">
        <v>1</v>
      </c>
      <c r="V676" s="9">
        <v>0</v>
      </c>
      <c r="W676" s="15">
        <f t="shared" si="31"/>
        <v>-0.69213103533852594</v>
      </c>
      <c r="X676" s="16">
        <f t="shared" si="32"/>
        <v>0.33355918161221254</v>
      </c>
      <c r="Y676" s="16">
        <f t="shared" si="30"/>
        <v>0.11126172763780899</v>
      </c>
    </row>
    <row r="677" spans="2:25">
      <c r="B677" s="9">
        <v>0</v>
      </c>
      <c r="C677" s="3">
        <v>1</v>
      </c>
      <c r="D677" s="9">
        <v>1</v>
      </c>
      <c r="E677" s="3">
        <v>0</v>
      </c>
      <c r="F677" s="14">
        <v>0</v>
      </c>
      <c r="G677" s="13">
        <v>0</v>
      </c>
      <c r="H677" s="13">
        <v>0</v>
      </c>
      <c r="I677" s="13">
        <v>0</v>
      </c>
      <c r="J677" s="13">
        <v>0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  <c r="T677" s="13">
        <v>0</v>
      </c>
      <c r="U677" s="9">
        <v>1</v>
      </c>
      <c r="V677" s="9">
        <v>0</v>
      </c>
      <c r="W677" s="15">
        <f t="shared" si="31"/>
        <v>-0.69213103533852594</v>
      </c>
      <c r="X677" s="16">
        <f t="shared" si="32"/>
        <v>0.33355918161221254</v>
      </c>
      <c r="Y677" s="16">
        <f t="shared" si="30"/>
        <v>0.11126172763780899</v>
      </c>
    </row>
    <row r="678" spans="2:25">
      <c r="B678" s="9">
        <v>0</v>
      </c>
      <c r="C678" s="3">
        <v>1</v>
      </c>
      <c r="D678" s="9">
        <v>1</v>
      </c>
      <c r="E678" s="3">
        <v>0</v>
      </c>
      <c r="F678" s="14">
        <v>0</v>
      </c>
      <c r="G678" s="13">
        <v>0</v>
      </c>
      <c r="H678" s="13">
        <v>0</v>
      </c>
      <c r="I678" s="13">
        <v>0</v>
      </c>
      <c r="J678" s="13">
        <v>0</v>
      </c>
      <c r="K678" s="13">
        <v>0</v>
      </c>
      <c r="L678" s="13">
        <v>0</v>
      </c>
      <c r="M678" s="13">
        <v>0</v>
      </c>
      <c r="N678" s="13">
        <v>0</v>
      </c>
      <c r="O678" s="13">
        <v>0</v>
      </c>
      <c r="P678" s="13">
        <v>0</v>
      </c>
      <c r="Q678" s="13">
        <v>0</v>
      </c>
      <c r="R678" s="13">
        <v>0</v>
      </c>
      <c r="S678" s="13">
        <v>1</v>
      </c>
      <c r="T678" s="13">
        <v>0</v>
      </c>
      <c r="U678" s="9">
        <v>1</v>
      </c>
      <c r="V678" s="9">
        <v>0</v>
      </c>
      <c r="W678" s="15">
        <f t="shared" si="31"/>
        <v>-2.2578662489804904</v>
      </c>
      <c r="X678" s="16">
        <f t="shared" si="32"/>
        <v>9.467309486047043E-2</v>
      </c>
      <c r="Y678" s="16">
        <f t="shared" si="30"/>
        <v>8.9629948904596333E-3</v>
      </c>
    </row>
    <row r="679" spans="2:25">
      <c r="B679" s="9">
        <v>0</v>
      </c>
      <c r="C679" s="3">
        <v>1</v>
      </c>
      <c r="D679" s="9">
        <v>1</v>
      </c>
      <c r="E679" s="3">
        <v>0</v>
      </c>
      <c r="F679" s="14">
        <v>0</v>
      </c>
      <c r="G679" s="13">
        <v>0</v>
      </c>
      <c r="H679" s="13">
        <v>1</v>
      </c>
      <c r="I679" s="13">
        <v>0</v>
      </c>
      <c r="J679" s="13">
        <v>0</v>
      </c>
      <c r="K679" s="13">
        <v>0</v>
      </c>
      <c r="L679" s="13">
        <v>0</v>
      </c>
      <c r="M679" s="13">
        <v>0</v>
      </c>
      <c r="N679" s="13">
        <v>0</v>
      </c>
      <c r="O679" s="13">
        <v>0</v>
      </c>
      <c r="P679" s="13">
        <v>0</v>
      </c>
      <c r="Q679" s="13">
        <v>0</v>
      </c>
      <c r="R679" s="13">
        <v>0</v>
      </c>
      <c r="S679" s="13">
        <v>0</v>
      </c>
      <c r="T679" s="13">
        <v>0</v>
      </c>
      <c r="U679" s="9">
        <v>1</v>
      </c>
      <c r="V679" s="9">
        <v>0</v>
      </c>
      <c r="W679" s="15">
        <f t="shared" si="31"/>
        <v>-2.9655640428348784</v>
      </c>
      <c r="X679" s="16">
        <f t="shared" si="32"/>
        <v>4.9006045250498578E-2</v>
      </c>
      <c r="Y679" s="16">
        <f t="shared" si="30"/>
        <v>2.4015924710939144E-3</v>
      </c>
    </row>
    <row r="680" spans="2:25">
      <c r="B680" s="9">
        <v>0</v>
      </c>
      <c r="C680" s="3">
        <v>0</v>
      </c>
      <c r="D680" s="9">
        <v>0</v>
      </c>
      <c r="E680" s="3">
        <v>1</v>
      </c>
      <c r="F680" s="14">
        <v>0</v>
      </c>
      <c r="G680" s="13">
        <v>0</v>
      </c>
      <c r="H680" s="13">
        <v>0</v>
      </c>
      <c r="I680" s="13">
        <v>0</v>
      </c>
      <c r="J680" s="13">
        <v>0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>
        <v>0</v>
      </c>
      <c r="U680" s="9">
        <v>1</v>
      </c>
      <c r="V680" s="9">
        <v>0</v>
      </c>
      <c r="W680" s="15">
        <f t="shared" si="31"/>
        <v>-0.12386530866102963</v>
      </c>
      <c r="X680" s="16">
        <f t="shared" si="32"/>
        <v>0.46907320421987347</v>
      </c>
      <c r="Y680" s="16">
        <f t="shared" si="30"/>
        <v>0.22002967091709913</v>
      </c>
    </row>
    <row r="681" spans="2:25">
      <c r="B681" s="9">
        <v>0</v>
      </c>
      <c r="C681" s="3">
        <v>1</v>
      </c>
      <c r="D681" s="9">
        <v>0</v>
      </c>
      <c r="E681" s="3">
        <v>1</v>
      </c>
      <c r="F681" s="14">
        <v>0</v>
      </c>
      <c r="G681" s="13">
        <v>0</v>
      </c>
      <c r="H681" s="13">
        <v>0</v>
      </c>
      <c r="I681" s="13">
        <v>0</v>
      </c>
      <c r="J681" s="13">
        <v>0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13">
        <v>0</v>
      </c>
      <c r="T681" s="13">
        <v>0</v>
      </c>
      <c r="U681" s="9">
        <v>1</v>
      </c>
      <c r="V681" s="9">
        <v>0</v>
      </c>
      <c r="W681" s="15">
        <f t="shared" si="31"/>
        <v>-0.34833888828174719</v>
      </c>
      <c r="X681" s="16">
        <f t="shared" si="32"/>
        <v>0.41378529422053201</v>
      </c>
      <c r="Y681" s="16">
        <f t="shared" si="30"/>
        <v>0.17121826971317225</v>
      </c>
    </row>
    <row r="682" spans="2:25">
      <c r="B682" s="9">
        <v>0</v>
      </c>
      <c r="C682" s="3">
        <v>1</v>
      </c>
      <c r="D682" s="9">
        <v>0</v>
      </c>
      <c r="E682" s="3">
        <v>1</v>
      </c>
      <c r="F682" s="14">
        <v>0</v>
      </c>
      <c r="G682" s="13">
        <v>0</v>
      </c>
      <c r="H682" s="13">
        <v>0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0</v>
      </c>
      <c r="S682" s="13">
        <v>1</v>
      </c>
      <c r="T682" s="13">
        <v>0</v>
      </c>
      <c r="U682" s="9">
        <v>1</v>
      </c>
      <c r="V682" s="9">
        <v>0</v>
      </c>
      <c r="W682" s="15">
        <f t="shared" si="31"/>
        <v>-1.914074101923712</v>
      </c>
      <c r="X682" s="16">
        <f t="shared" si="32"/>
        <v>0.12852383945206541</v>
      </c>
      <c r="Y682" s="16">
        <f t="shared" si="30"/>
        <v>1.6518377307500286E-2</v>
      </c>
    </row>
    <row r="683" spans="2:25">
      <c r="B683" s="9">
        <v>1</v>
      </c>
      <c r="C683" s="3">
        <v>0</v>
      </c>
      <c r="D683" s="9">
        <v>0</v>
      </c>
      <c r="E683" s="3">
        <v>1</v>
      </c>
      <c r="F683" s="14">
        <v>0</v>
      </c>
      <c r="G683" s="13">
        <v>0</v>
      </c>
      <c r="H683" s="13">
        <v>0</v>
      </c>
      <c r="I683" s="13">
        <v>0</v>
      </c>
      <c r="J683" s="13">
        <v>0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>
        <v>0</v>
      </c>
      <c r="U683" s="9">
        <v>1</v>
      </c>
      <c r="V683" s="9">
        <v>0</v>
      </c>
      <c r="W683" s="15">
        <f t="shared" si="31"/>
        <v>-0.69139639460634861</v>
      </c>
      <c r="X683" s="16">
        <f t="shared" si="32"/>
        <v>0.33372251034010608</v>
      </c>
      <c r="Y683" s="16">
        <f t="shared" si="30"/>
        <v>0.11137071390770222</v>
      </c>
    </row>
    <row r="684" spans="2:25">
      <c r="B684" s="9">
        <v>0</v>
      </c>
      <c r="C684" s="3">
        <v>1</v>
      </c>
      <c r="D684" s="9">
        <v>1</v>
      </c>
      <c r="E684" s="3">
        <v>0</v>
      </c>
      <c r="F684" s="14">
        <v>0</v>
      </c>
      <c r="G684" s="13">
        <v>0</v>
      </c>
      <c r="H684" s="13">
        <v>0</v>
      </c>
      <c r="I684" s="13">
        <v>0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0</v>
      </c>
      <c r="S684" s="13">
        <v>0</v>
      </c>
      <c r="T684" s="13">
        <v>0</v>
      </c>
      <c r="U684" s="9">
        <v>1</v>
      </c>
      <c r="V684" s="9">
        <v>0</v>
      </c>
      <c r="W684" s="15">
        <f t="shared" si="31"/>
        <v>-0.69213103533852594</v>
      </c>
      <c r="X684" s="16">
        <f t="shared" si="32"/>
        <v>0.33355918161221254</v>
      </c>
      <c r="Y684" s="16">
        <f t="shared" si="30"/>
        <v>0.11126172763780899</v>
      </c>
    </row>
    <row r="685" spans="2:25">
      <c r="B685" s="9">
        <v>0</v>
      </c>
      <c r="C685" s="3">
        <v>1</v>
      </c>
      <c r="D685" s="9">
        <v>1</v>
      </c>
      <c r="E685" s="3">
        <v>0</v>
      </c>
      <c r="F685" s="14">
        <v>0</v>
      </c>
      <c r="G685" s="13">
        <v>0</v>
      </c>
      <c r="H685" s="13">
        <v>0</v>
      </c>
      <c r="I685" s="13">
        <v>0</v>
      </c>
      <c r="J685" s="13">
        <v>0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  <c r="Q685" s="13">
        <v>0</v>
      </c>
      <c r="R685" s="13">
        <v>0</v>
      </c>
      <c r="S685" s="13">
        <v>0</v>
      </c>
      <c r="T685" s="13">
        <v>0</v>
      </c>
      <c r="U685" s="9">
        <v>1</v>
      </c>
      <c r="V685" s="9">
        <v>0</v>
      </c>
      <c r="W685" s="15">
        <f t="shared" si="31"/>
        <v>-0.69213103533852594</v>
      </c>
      <c r="X685" s="16">
        <f t="shared" si="32"/>
        <v>0.33355918161221254</v>
      </c>
      <c r="Y685" s="16">
        <f t="shared" si="30"/>
        <v>0.11126172763780899</v>
      </c>
    </row>
    <row r="686" spans="2:25">
      <c r="B686" s="9">
        <v>1</v>
      </c>
      <c r="C686" s="3">
        <v>0</v>
      </c>
      <c r="D686" s="9">
        <v>0</v>
      </c>
      <c r="E686" s="3">
        <v>1</v>
      </c>
      <c r="F686" s="14">
        <v>0</v>
      </c>
      <c r="G686" s="13">
        <v>1</v>
      </c>
      <c r="H686" s="13">
        <v>1</v>
      </c>
      <c r="I686" s="13">
        <v>0</v>
      </c>
      <c r="J686" s="13">
        <v>1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1</v>
      </c>
      <c r="S686" s="13">
        <v>0</v>
      </c>
      <c r="T686" s="13">
        <v>0</v>
      </c>
      <c r="U686" s="9">
        <v>1</v>
      </c>
      <c r="V686" s="9">
        <v>0</v>
      </c>
      <c r="W686" s="15">
        <f t="shared" si="31"/>
        <v>-2.0828257924484723</v>
      </c>
      <c r="X686" s="16">
        <f t="shared" si="32"/>
        <v>0.11077730376323472</v>
      </c>
      <c r="Y686" s="16">
        <f t="shared" si="30"/>
        <v>1.2271611029051978E-2</v>
      </c>
    </row>
    <row r="687" spans="2:25">
      <c r="B687" s="9">
        <v>0</v>
      </c>
      <c r="C687" s="3">
        <v>1</v>
      </c>
      <c r="D687" s="9">
        <v>1</v>
      </c>
      <c r="E687" s="3">
        <v>0</v>
      </c>
      <c r="F687" s="14">
        <v>0</v>
      </c>
      <c r="G687" s="13">
        <v>0</v>
      </c>
      <c r="H687" s="13">
        <v>1</v>
      </c>
      <c r="I687" s="13">
        <v>0</v>
      </c>
      <c r="J687" s="13">
        <v>1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1</v>
      </c>
      <c r="Q687" s="13">
        <v>0</v>
      </c>
      <c r="R687" s="13">
        <v>0</v>
      </c>
      <c r="S687" s="13">
        <v>0</v>
      </c>
      <c r="T687" s="13">
        <v>0</v>
      </c>
      <c r="U687" s="9">
        <v>1</v>
      </c>
      <c r="V687" s="9">
        <v>0</v>
      </c>
      <c r="W687" s="15">
        <f t="shared" si="31"/>
        <v>-1.72619100597765</v>
      </c>
      <c r="X687" s="16">
        <f t="shared" si="32"/>
        <v>0.15107544053893535</v>
      </c>
      <c r="Y687" s="16">
        <f t="shared" si="30"/>
        <v>2.2823788734033391E-2</v>
      </c>
    </row>
    <row r="688" spans="2:25">
      <c r="B688" s="9">
        <v>1</v>
      </c>
      <c r="C688" s="3">
        <v>0</v>
      </c>
      <c r="D688" s="9">
        <v>0</v>
      </c>
      <c r="E688" s="3">
        <v>1</v>
      </c>
      <c r="F688" s="14">
        <v>0</v>
      </c>
      <c r="G688" s="13">
        <v>0</v>
      </c>
      <c r="H688" s="13">
        <v>0</v>
      </c>
      <c r="I688" s="13">
        <v>0</v>
      </c>
      <c r="J688" s="13">
        <v>0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0</v>
      </c>
      <c r="S688" s="13">
        <v>0</v>
      </c>
      <c r="T688" s="13">
        <v>0</v>
      </c>
      <c r="U688" s="9">
        <v>1</v>
      </c>
      <c r="V688" s="9">
        <v>0</v>
      </c>
      <c r="W688" s="15">
        <f t="shared" si="31"/>
        <v>-0.69139639460634861</v>
      </c>
      <c r="X688" s="16">
        <f t="shared" si="32"/>
        <v>0.33372251034010608</v>
      </c>
      <c r="Y688" s="16">
        <f t="shared" si="30"/>
        <v>0.11137071390770222</v>
      </c>
    </row>
    <row r="689" spans="2:25">
      <c r="B689" s="9">
        <v>0</v>
      </c>
      <c r="C689" s="3">
        <v>0</v>
      </c>
      <c r="D689" s="9">
        <v>1</v>
      </c>
      <c r="E689" s="3">
        <v>0</v>
      </c>
      <c r="F689" s="14">
        <v>0</v>
      </c>
      <c r="G689" s="13">
        <v>1</v>
      </c>
      <c r="H689" s="13">
        <v>0</v>
      </c>
      <c r="I689" s="13">
        <v>0</v>
      </c>
      <c r="J689" s="13">
        <v>0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  <c r="Q689" s="13">
        <v>0</v>
      </c>
      <c r="R689" s="13">
        <v>0</v>
      </c>
      <c r="S689" s="13">
        <v>0</v>
      </c>
      <c r="T689" s="13">
        <v>0</v>
      </c>
      <c r="U689" s="9">
        <v>1</v>
      </c>
      <c r="V689" s="9">
        <v>0</v>
      </c>
      <c r="W689" s="15">
        <f t="shared" si="31"/>
        <v>-3.785132829090426</v>
      </c>
      <c r="X689" s="16">
        <f t="shared" si="32"/>
        <v>2.2201737337680872E-2</v>
      </c>
      <c r="Y689" s="16">
        <f t="shared" si="30"/>
        <v>4.9291714081137292E-4</v>
      </c>
    </row>
    <row r="690" spans="2:25">
      <c r="B690" s="9">
        <v>0</v>
      </c>
      <c r="C690" s="3">
        <v>1</v>
      </c>
      <c r="D690" s="9">
        <v>0</v>
      </c>
      <c r="E690" s="3">
        <v>0</v>
      </c>
      <c r="F690" s="14">
        <v>0</v>
      </c>
      <c r="G690" s="13">
        <v>0</v>
      </c>
      <c r="H690" s="13">
        <v>0</v>
      </c>
      <c r="I690" s="13">
        <v>0</v>
      </c>
      <c r="J690" s="13">
        <v>0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0</v>
      </c>
      <c r="U690" s="9">
        <v>1</v>
      </c>
      <c r="V690" s="9">
        <v>0</v>
      </c>
      <c r="W690" s="15">
        <f t="shared" si="31"/>
        <v>-0.51355020764865034</v>
      </c>
      <c r="X690" s="16">
        <f t="shared" si="32"/>
        <v>0.37436164345439177</v>
      </c>
      <c r="Y690" s="16">
        <f t="shared" si="30"/>
        <v>0.14014664008987315</v>
      </c>
    </row>
    <row r="691" spans="2:25">
      <c r="B691" s="9">
        <v>1</v>
      </c>
      <c r="C691" s="3">
        <v>0</v>
      </c>
      <c r="D691" s="9">
        <v>1</v>
      </c>
      <c r="E691" s="3">
        <v>0</v>
      </c>
      <c r="F691" s="14">
        <v>0</v>
      </c>
      <c r="G691" s="13">
        <v>0</v>
      </c>
      <c r="H691" s="13">
        <v>0</v>
      </c>
      <c r="I691" s="13">
        <v>0</v>
      </c>
      <c r="J691" s="13">
        <v>0</v>
      </c>
      <c r="K691" s="13">
        <v>0</v>
      </c>
      <c r="L691" s="13">
        <v>0</v>
      </c>
      <c r="M691" s="13">
        <v>0</v>
      </c>
      <c r="N691" s="13">
        <v>0</v>
      </c>
      <c r="O691" s="13">
        <v>0</v>
      </c>
      <c r="P691" s="13">
        <v>1</v>
      </c>
      <c r="Q691" s="13">
        <v>0</v>
      </c>
      <c r="R691" s="13">
        <v>0</v>
      </c>
      <c r="S691" s="13">
        <v>0</v>
      </c>
      <c r="T691" s="13">
        <v>0</v>
      </c>
      <c r="U691" s="9">
        <v>1</v>
      </c>
      <c r="V691" s="9">
        <v>0</v>
      </c>
      <c r="W691" s="15">
        <f t="shared" si="31"/>
        <v>-2.6478576374466578</v>
      </c>
      <c r="X691" s="16">
        <f t="shared" si="32"/>
        <v>6.612117568932617E-2</v>
      </c>
      <c r="Y691" s="16">
        <f t="shared" si="30"/>
        <v>4.3720098745387379E-3</v>
      </c>
    </row>
    <row r="692" spans="2:25">
      <c r="B692" s="9">
        <v>1</v>
      </c>
      <c r="C692" s="3">
        <v>0</v>
      </c>
      <c r="D692" s="9">
        <v>0</v>
      </c>
      <c r="E692" s="3">
        <v>1</v>
      </c>
      <c r="F692" s="14">
        <v>0</v>
      </c>
      <c r="G692" s="13">
        <v>1</v>
      </c>
      <c r="H692" s="13">
        <v>1</v>
      </c>
      <c r="I692" s="13">
        <v>0</v>
      </c>
      <c r="J692" s="13">
        <v>0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3">
        <v>0</v>
      </c>
      <c r="R692" s="13">
        <v>0</v>
      </c>
      <c r="S692" s="13">
        <v>0</v>
      </c>
      <c r="T692" s="13">
        <v>1</v>
      </c>
      <c r="U692" s="9">
        <v>1</v>
      </c>
      <c r="V692" s="9">
        <v>0</v>
      </c>
      <c r="W692" s="15">
        <f t="shared" si="31"/>
        <v>-3.9546985892967914</v>
      </c>
      <c r="X692" s="16">
        <f t="shared" si="32"/>
        <v>1.8804074415747843E-2</v>
      </c>
      <c r="Y692" s="16">
        <f t="shared" si="30"/>
        <v>3.5359321463298258E-4</v>
      </c>
    </row>
    <row r="693" spans="2:25">
      <c r="B693" s="9">
        <v>1</v>
      </c>
      <c r="C693" s="3">
        <v>0</v>
      </c>
      <c r="D693" s="9">
        <v>1</v>
      </c>
      <c r="E693" s="3">
        <v>0</v>
      </c>
      <c r="F693" s="14">
        <v>0</v>
      </c>
      <c r="G693" s="13">
        <v>0</v>
      </c>
      <c r="H693" s="13">
        <v>1</v>
      </c>
      <c r="I693" s="13">
        <v>0</v>
      </c>
      <c r="J693" s="13">
        <v>0</v>
      </c>
      <c r="K693" s="13">
        <v>0</v>
      </c>
      <c r="L693" s="13">
        <v>0</v>
      </c>
      <c r="M693" s="13">
        <v>0</v>
      </c>
      <c r="N693" s="13">
        <v>0</v>
      </c>
      <c r="O693" s="13">
        <v>0</v>
      </c>
      <c r="P693" s="13">
        <v>0</v>
      </c>
      <c r="Q693" s="13">
        <v>0</v>
      </c>
      <c r="R693" s="13">
        <v>0</v>
      </c>
      <c r="S693" s="13">
        <v>0</v>
      </c>
      <c r="T693" s="13">
        <v>0</v>
      </c>
      <c r="U693" s="9">
        <v>1</v>
      </c>
      <c r="V693" s="9">
        <v>0</v>
      </c>
      <c r="W693" s="15">
        <f t="shared" si="31"/>
        <v>-3.3086215491594797</v>
      </c>
      <c r="X693" s="16">
        <f t="shared" si="32"/>
        <v>3.5276600828883217E-2</v>
      </c>
      <c r="Y693" s="16">
        <f t="shared" si="30"/>
        <v>1.2444385660403642E-3</v>
      </c>
    </row>
    <row r="694" spans="2:25">
      <c r="B694" s="9">
        <v>0</v>
      </c>
      <c r="C694" s="3">
        <v>1</v>
      </c>
      <c r="D694" s="9">
        <v>1</v>
      </c>
      <c r="E694" s="3">
        <v>0</v>
      </c>
      <c r="F694" s="14">
        <v>0</v>
      </c>
      <c r="G694" s="13">
        <v>1</v>
      </c>
      <c r="H694" s="13">
        <v>0</v>
      </c>
      <c r="I694" s="13">
        <v>0</v>
      </c>
      <c r="J694" s="13">
        <v>1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0</v>
      </c>
      <c r="Q694" s="13">
        <v>0</v>
      </c>
      <c r="R694" s="13">
        <v>0</v>
      </c>
      <c r="S694" s="13">
        <v>0</v>
      </c>
      <c r="T694" s="13">
        <v>0</v>
      </c>
      <c r="U694" s="9">
        <v>1</v>
      </c>
      <c r="V694" s="9">
        <v>0</v>
      </c>
      <c r="W694" s="15">
        <f t="shared" si="31"/>
        <v>-1.157564276070385</v>
      </c>
      <c r="X694" s="16">
        <f t="shared" si="32"/>
        <v>0.23911015057056198</v>
      </c>
      <c r="Y694" s="16">
        <f t="shared" si="30"/>
        <v>5.717366410587682E-2</v>
      </c>
    </row>
    <row r="695" spans="2:25">
      <c r="B695" s="9">
        <v>0</v>
      </c>
      <c r="C695" s="3">
        <v>1</v>
      </c>
      <c r="D695" s="9">
        <v>1</v>
      </c>
      <c r="E695" s="3">
        <v>0</v>
      </c>
      <c r="F695" s="14">
        <v>0</v>
      </c>
      <c r="G695" s="13">
        <v>0</v>
      </c>
      <c r="H695" s="13">
        <v>0</v>
      </c>
      <c r="I695" s="13">
        <v>0</v>
      </c>
      <c r="J695" s="13">
        <v>0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0</v>
      </c>
      <c r="Q695" s="13">
        <v>0</v>
      </c>
      <c r="R695" s="13">
        <v>0</v>
      </c>
      <c r="S695" s="13">
        <v>1</v>
      </c>
      <c r="T695" s="13">
        <v>0</v>
      </c>
      <c r="U695" s="9">
        <v>1</v>
      </c>
      <c r="V695" s="9">
        <v>0</v>
      </c>
      <c r="W695" s="15">
        <f t="shared" si="31"/>
        <v>-2.2578662489804904</v>
      </c>
      <c r="X695" s="16">
        <f t="shared" si="32"/>
        <v>9.467309486047043E-2</v>
      </c>
      <c r="Y695" s="16">
        <f t="shared" si="30"/>
        <v>8.9629948904596333E-3</v>
      </c>
    </row>
    <row r="696" spans="2:25">
      <c r="B696" s="9">
        <v>0</v>
      </c>
      <c r="C696" s="3">
        <v>1</v>
      </c>
      <c r="D696" s="9">
        <v>0</v>
      </c>
      <c r="E696" s="3">
        <v>1</v>
      </c>
      <c r="F696" s="14">
        <v>0</v>
      </c>
      <c r="G696" s="13">
        <v>0</v>
      </c>
      <c r="H696" s="13">
        <v>0</v>
      </c>
      <c r="I696" s="13">
        <v>0</v>
      </c>
      <c r="J696" s="13">
        <v>0</v>
      </c>
      <c r="K696" s="13">
        <v>0</v>
      </c>
      <c r="L696" s="13">
        <v>0</v>
      </c>
      <c r="M696" s="13">
        <v>0</v>
      </c>
      <c r="N696" s="13">
        <v>0</v>
      </c>
      <c r="O696" s="13">
        <v>0</v>
      </c>
      <c r="P696" s="13">
        <v>0</v>
      </c>
      <c r="Q696" s="13">
        <v>0</v>
      </c>
      <c r="R696" s="13">
        <v>0</v>
      </c>
      <c r="S696" s="13">
        <v>0</v>
      </c>
      <c r="T696" s="13">
        <v>0</v>
      </c>
      <c r="U696" s="9">
        <v>1</v>
      </c>
      <c r="V696" s="9">
        <v>0</v>
      </c>
      <c r="W696" s="15">
        <f t="shared" si="31"/>
        <v>-0.34833888828174719</v>
      </c>
      <c r="X696" s="16">
        <f t="shared" si="32"/>
        <v>0.41378529422053201</v>
      </c>
      <c r="Y696" s="16">
        <f t="shared" si="30"/>
        <v>0.17121826971317225</v>
      </c>
    </row>
    <row r="697" spans="2:25">
      <c r="B697" s="9">
        <v>0</v>
      </c>
      <c r="C697" s="3">
        <v>1</v>
      </c>
      <c r="D697" s="9">
        <v>1</v>
      </c>
      <c r="E697" s="3">
        <v>0</v>
      </c>
      <c r="F697" s="14">
        <v>0</v>
      </c>
      <c r="G697" s="13">
        <v>1</v>
      </c>
      <c r="H697" s="13">
        <v>1</v>
      </c>
      <c r="I697" s="13">
        <v>0</v>
      </c>
      <c r="J697" s="13">
        <v>0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1</v>
      </c>
      <c r="Q697" s="13">
        <v>0</v>
      </c>
      <c r="R697" s="13">
        <v>0</v>
      </c>
      <c r="S697" s="13">
        <v>0</v>
      </c>
      <c r="T697" s="13">
        <v>0</v>
      </c>
      <c r="U697" s="9">
        <v>1</v>
      </c>
      <c r="V697" s="9">
        <v>0</v>
      </c>
      <c r="W697" s="15">
        <f t="shared" si="31"/>
        <v>-7.8957085119910255</v>
      </c>
      <c r="X697" s="16">
        <f t="shared" si="32"/>
        <v>3.721994167872187E-4</v>
      </c>
      <c r="Y697" s="16">
        <f t="shared" si="30"/>
        <v>1.3853240585674574E-7</v>
      </c>
    </row>
    <row r="698" spans="2:25">
      <c r="B698" s="9">
        <v>0</v>
      </c>
      <c r="C698" s="3">
        <v>1</v>
      </c>
      <c r="D698" s="9">
        <v>1</v>
      </c>
      <c r="E698" s="3">
        <v>0</v>
      </c>
      <c r="F698" s="14">
        <v>0</v>
      </c>
      <c r="G698" s="13">
        <v>0</v>
      </c>
      <c r="H698" s="13">
        <v>0</v>
      </c>
      <c r="I698" s="13">
        <v>0</v>
      </c>
      <c r="J698" s="13">
        <v>0</v>
      </c>
      <c r="K698" s="13">
        <v>0</v>
      </c>
      <c r="L698" s="13">
        <v>0</v>
      </c>
      <c r="M698" s="13">
        <v>0</v>
      </c>
      <c r="N698" s="13">
        <v>0</v>
      </c>
      <c r="O698" s="13">
        <v>0</v>
      </c>
      <c r="P698" s="13">
        <v>0</v>
      </c>
      <c r="Q698" s="13">
        <v>0</v>
      </c>
      <c r="R698" s="13">
        <v>0</v>
      </c>
      <c r="S698" s="13">
        <v>0</v>
      </c>
      <c r="T698" s="13">
        <v>0</v>
      </c>
      <c r="U698" s="9">
        <v>1</v>
      </c>
      <c r="V698" s="9">
        <v>0</v>
      </c>
      <c r="W698" s="15">
        <f t="shared" si="31"/>
        <v>-0.69213103533852594</v>
      </c>
      <c r="X698" s="16">
        <f t="shared" si="32"/>
        <v>0.33355918161221254</v>
      </c>
      <c r="Y698" s="16">
        <f t="shared" si="30"/>
        <v>0.11126172763780899</v>
      </c>
    </row>
    <row r="699" spans="2:25">
      <c r="B699" s="9">
        <v>0</v>
      </c>
      <c r="C699" s="3">
        <v>0</v>
      </c>
      <c r="D699" s="9">
        <v>0</v>
      </c>
      <c r="E699" s="3">
        <v>1</v>
      </c>
      <c r="F699" s="14">
        <v>0</v>
      </c>
      <c r="G699" s="13">
        <v>0</v>
      </c>
      <c r="H699" s="13">
        <v>0</v>
      </c>
      <c r="I699" s="13">
        <v>0</v>
      </c>
      <c r="J699" s="13">
        <v>0</v>
      </c>
      <c r="K699" s="13">
        <v>0</v>
      </c>
      <c r="L699" s="13">
        <v>0</v>
      </c>
      <c r="M699" s="13">
        <v>0</v>
      </c>
      <c r="N699" s="13">
        <v>0</v>
      </c>
      <c r="O699" s="13">
        <v>1</v>
      </c>
      <c r="P699" s="13">
        <v>0</v>
      </c>
      <c r="Q699" s="13">
        <v>0</v>
      </c>
      <c r="R699" s="13">
        <v>0</v>
      </c>
      <c r="S699" s="13">
        <v>0</v>
      </c>
      <c r="T699" s="13">
        <v>0</v>
      </c>
      <c r="U699" s="9">
        <v>1</v>
      </c>
      <c r="V699" s="9">
        <v>0</v>
      </c>
      <c r="W699" s="15">
        <f t="shared" si="31"/>
        <v>1.3753156621230067</v>
      </c>
      <c r="X699" s="16">
        <f t="shared" si="32"/>
        <v>0.79823762127469455</v>
      </c>
      <c r="Y699" s="16">
        <f t="shared" si="30"/>
        <v>0.63718330001828272</v>
      </c>
    </row>
    <row r="700" spans="2:25">
      <c r="B700" s="9">
        <v>0</v>
      </c>
      <c r="C700" s="3">
        <v>1</v>
      </c>
      <c r="D700" s="9">
        <v>1</v>
      </c>
      <c r="E700" s="3">
        <v>0</v>
      </c>
      <c r="F700" s="14">
        <v>0</v>
      </c>
      <c r="G700" s="13">
        <v>0</v>
      </c>
      <c r="H700" s="13">
        <v>1</v>
      </c>
      <c r="I700" s="13">
        <v>0</v>
      </c>
      <c r="J700" s="13">
        <v>0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1</v>
      </c>
      <c r="Q700" s="13">
        <v>0</v>
      </c>
      <c r="R700" s="13">
        <v>0</v>
      </c>
      <c r="S700" s="13">
        <v>0</v>
      </c>
      <c r="T700" s="13">
        <v>0</v>
      </c>
      <c r="U700" s="9">
        <v>1</v>
      </c>
      <c r="V700" s="9">
        <v>0</v>
      </c>
      <c r="W700" s="15">
        <f t="shared" si="31"/>
        <v>-4.5782331386184083</v>
      </c>
      <c r="X700" s="16">
        <f t="shared" si="32"/>
        <v>1.0168569262696979E-2</v>
      </c>
      <c r="Y700" s="16">
        <f t="shared" si="30"/>
        <v>1.0339980085026579E-4</v>
      </c>
    </row>
    <row r="701" spans="2:25">
      <c r="B701" s="9">
        <v>1</v>
      </c>
      <c r="C701" s="3">
        <v>0</v>
      </c>
      <c r="D701" s="9">
        <v>1</v>
      </c>
      <c r="E701" s="3">
        <v>0</v>
      </c>
      <c r="F701" s="14">
        <v>0</v>
      </c>
      <c r="G701" s="13">
        <v>0</v>
      </c>
      <c r="H701" s="13">
        <v>1</v>
      </c>
      <c r="I701" s="13">
        <v>0</v>
      </c>
      <c r="J701" s="13">
        <v>0</v>
      </c>
      <c r="K701" s="13">
        <v>0</v>
      </c>
      <c r="L701" s="13">
        <v>0</v>
      </c>
      <c r="M701" s="13">
        <v>0</v>
      </c>
      <c r="N701" s="13">
        <v>0</v>
      </c>
      <c r="O701" s="13">
        <v>0</v>
      </c>
      <c r="P701" s="13">
        <v>1</v>
      </c>
      <c r="Q701" s="13">
        <v>0</v>
      </c>
      <c r="R701" s="13">
        <v>0</v>
      </c>
      <c r="S701" s="13">
        <v>0</v>
      </c>
      <c r="T701" s="13">
        <v>0</v>
      </c>
      <c r="U701" s="9">
        <v>1</v>
      </c>
      <c r="V701" s="9">
        <v>0</v>
      </c>
      <c r="W701" s="15">
        <f t="shared" si="31"/>
        <v>-4.9212906449430092</v>
      </c>
      <c r="X701" s="16">
        <f t="shared" si="32"/>
        <v>7.2369609447438948E-3</v>
      </c>
      <c r="Y701" s="16">
        <f t="shared" si="30"/>
        <v>5.2373603715748449E-5</v>
      </c>
    </row>
    <row r="702" spans="2:25">
      <c r="B702" s="9">
        <v>0</v>
      </c>
      <c r="C702" s="3">
        <v>1</v>
      </c>
      <c r="D702" s="9">
        <v>1</v>
      </c>
      <c r="E702" s="3">
        <v>0</v>
      </c>
      <c r="F702" s="14">
        <v>0</v>
      </c>
      <c r="G702" s="13">
        <v>0</v>
      </c>
      <c r="H702" s="13">
        <v>1</v>
      </c>
      <c r="I702" s="13">
        <v>0</v>
      </c>
      <c r="J702" s="13">
        <v>0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9">
        <v>1</v>
      </c>
      <c r="V702" s="9">
        <v>0</v>
      </c>
      <c r="W702" s="15">
        <f t="shared" si="31"/>
        <v>-2.9655640428348784</v>
      </c>
      <c r="X702" s="16">
        <f t="shared" si="32"/>
        <v>4.9006045250498578E-2</v>
      </c>
      <c r="Y702" s="16">
        <f t="shared" si="30"/>
        <v>2.4015924710939144E-3</v>
      </c>
    </row>
    <row r="703" spans="2:25">
      <c r="B703" s="9">
        <v>1</v>
      </c>
      <c r="C703" s="3">
        <v>0</v>
      </c>
      <c r="D703" s="9">
        <v>1</v>
      </c>
      <c r="E703" s="3">
        <v>0</v>
      </c>
      <c r="F703" s="14">
        <v>0</v>
      </c>
      <c r="G703" s="13">
        <v>0</v>
      </c>
      <c r="H703" s="13">
        <v>1</v>
      </c>
      <c r="I703" s="13">
        <v>0</v>
      </c>
      <c r="J703" s="13">
        <v>0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  <c r="S703" s="13">
        <v>0</v>
      </c>
      <c r="T703" s="13">
        <v>0</v>
      </c>
      <c r="U703" s="9">
        <v>1</v>
      </c>
      <c r="V703" s="9">
        <v>0</v>
      </c>
      <c r="W703" s="15">
        <f t="shared" si="31"/>
        <v>-3.3086215491594797</v>
      </c>
      <c r="X703" s="16">
        <f t="shared" si="32"/>
        <v>3.5276600828883217E-2</v>
      </c>
      <c r="Y703" s="16">
        <f t="shared" si="30"/>
        <v>1.2444385660403642E-3</v>
      </c>
    </row>
    <row r="704" spans="2:25">
      <c r="B704" s="9">
        <v>1</v>
      </c>
      <c r="C704" s="3">
        <v>0</v>
      </c>
      <c r="D704" s="9">
        <v>1</v>
      </c>
      <c r="E704" s="3">
        <v>0</v>
      </c>
      <c r="F704" s="14">
        <v>0</v>
      </c>
      <c r="G704" s="13">
        <v>0</v>
      </c>
      <c r="H704" s="13">
        <v>0</v>
      </c>
      <c r="I704" s="13">
        <v>0</v>
      </c>
      <c r="J704" s="13">
        <v>0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0</v>
      </c>
      <c r="Q704" s="13">
        <v>0</v>
      </c>
      <c r="R704" s="13">
        <v>0</v>
      </c>
      <c r="S704" s="13">
        <v>0</v>
      </c>
      <c r="T704" s="13">
        <v>0</v>
      </c>
      <c r="U704" s="9">
        <v>1</v>
      </c>
      <c r="V704" s="9">
        <v>0</v>
      </c>
      <c r="W704" s="15">
        <f t="shared" si="31"/>
        <v>-1.0351885416631275</v>
      </c>
      <c r="X704" s="16">
        <f t="shared" si="32"/>
        <v>0.2620794343832234</v>
      </c>
      <c r="Y704" s="16">
        <f t="shared" si="30"/>
        <v>6.8685629926630298E-2</v>
      </c>
    </row>
    <row r="705" spans="2:25">
      <c r="B705" s="9">
        <v>0</v>
      </c>
      <c r="C705" s="3">
        <v>1</v>
      </c>
      <c r="D705" s="9">
        <v>0</v>
      </c>
      <c r="E705" s="3">
        <v>1</v>
      </c>
      <c r="F705" s="14">
        <v>0</v>
      </c>
      <c r="G705" s="13">
        <v>0</v>
      </c>
      <c r="H705" s="13">
        <v>1</v>
      </c>
      <c r="I705" s="13">
        <v>0</v>
      </c>
      <c r="J705" s="13">
        <v>0</v>
      </c>
      <c r="K705" s="13">
        <v>0</v>
      </c>
      <c r="L705" s="13">
        <v>0</v>
      </c>
      <c r="M705" s="13">
        <v>0</v>
      </c>
      <c r="N705" s="13">
        <v>0</v>
      </c>
      <c r="O705" s="13">
        <v>1</v>
      </c>
      <c r="P705" s="13">
        <v>0</v>
      </c>
      <c r="Q705" s="13">
        <v>0</v>
      </c>
      <c r="R705" s="13">
        <v>0</v>
      </c>
      <c r="S705" s="13">
        <v>0</v>
      </c>
      <c r="T705" s="13">
        <v>0</v>
      </c>
      <c r="U705" s="9">
        <v>1</v>
      </c>
      <c r="V705" s="9">
        <v>0</v>
      </c>
      <c r="W705" s="15">
        <f t="shared" si="31"/>
        <v>-1.1225909249940633</v>
      </c>
      <c r="X705" s="16">
        <f t="shared" si="32"/>
        <v>0.24553100988878612</v>
      </c>
      <c r="Y705" s="16">
        <f t="shared" si="30"/>
        <v>6.0285476817007189E-2</v>
      </c>
    </row>
    <row r="706" spans="2:25">
      <c r="B706" s="9">
        <v>0</v>
      </c>
      <c r="C706" s="3">
        <v>1</v>
      </c>
      <c r="D706" s="9">
        <v>0</v>
      </c>
      <c r="E706" s="3">
        <v>1</v>
      </c>
      <c r="F706" s="14">
        <v>0</v>
      </c>
      <c r="G706" s="13">
        <v>0</v>
      </c>
      <c r="H706" s="13">
        <v>1</v>
      </c>
      <c r="I706" s="13">
        <v>0</v>
      </c>
      <c r="J706" s="13">
        <v>0</v>
      </c>
      <c r="K706" s="13">
        <v>0</v>
      </c>
      <c r="L706" s="13">
        <v>0</v>
      </c>
      <c r="M706" s="13">
        <v>0</v>
      </c>
      <c r="N706" s="13">
        <v>0</v>
      </c>
      <c r="O706" s="13">
        <v>0</v>
      </c>
      <c r="P706" s="13">
        <v>0</v>
      </c>
      <c r="Q706" s="13">
        <v>0</v>
      </c>
      <c r="R706" s="13">
        <v>0</v>
      </c>
      <c r="S706" s="13">
        <v>0</v>
      </c>
      <c r="T706" s="13">
        <v>0</v>
      </c>
      <c r="U706" s="9">
        <v>1</v>
      </c>
      <c r="V706" s="9">
        <v>0</v>
      </c>
      <c r="W706" s="15">
        <f t="shared" si="31"/>
        <v>-2.6217718957780995</v>
      </c>
      <c r="X706" s="16">
        <f t="shared" si="32"/>
        <v>6.775029454828993E-2</v>
      </c>
      <c r="Y706" s="16">
        <f t="shared" si="30"/>
        <v>4.5901024113800442E-3</v>
      </c>
    </row>
    <row r="707" spans="2:25">
      <c r="B707" s="9">
        <v>1</v>
      </c>
      <c r="C707" s="3">
        <v>0</v>
      </c>
      <c r="D707" s="9">
        <v>0</v>
      </c>
      <c r="E707" s="3">
        <v>1</v>
      </c>
      <c r="F707" s="14">
        <v>0</v>
      </c>
      <c r="G707" s="13">
        <v>0</v>
      </c>
      <c r="H707" s="13">
        <v>0</v>
      </c>
      <c r="I707" s="13">
        <v>0</v>
      </c>
      <c r="J707" s="13">
        <v>0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0</v>
      </c>
      <c r="Q707" s="13">
        <v>0</v>
      </c>
      <c r="R707" s="13">
        <v>0</v>
      </c>
      <c r="S707" s="13">
        <v>1</v>
      </c>
      <c r="T707" s="13">
        <v>0</v>
      </c>
      <c r="U707" s="9">
        <v>1</v>
      </c>
      <c r="V707" s="9">
        <v>0</v>
      </c>
      <c r="W707" s="15">
        <f t="shared" si="31"/>
        <v>-2.2571316082483133</v>
      </c>
      <c r="X707" s="16">
        <f t="shared" si="32"/>
        <v>9.4736079743221416E-2</v>
      </c>
      <c r="Y707" s="16">
        <f t="shared" si="30"/>
        <v>8.9749248051140072E-3</v>
      </c>
    </row>
    <row r="708" spans="2:25">
      <c r="B708" s="9">
        <v>0</v>
      </c>
      <c r="C708" s="3">
        <v>1</v>
      </c>
      <c r="D708" s="9">
        <v>0</v>
      </c>
      <c r="E708" s="3">
        <v>1</v>
      </c>
      <c r="F708" s="14">
        <v>0</v>
      </c>
      <c r="G708" s="13">
        <v>0</v>
      </c>
      <c r="H708" s="13">
        <v>1</v>
      </c>
      <c r="I708" s="13">
        <v>0</v>
      </c>
      <c r="J708" s="13">
        <v>0</v>
      </c>
      <c r="K708" s="13">
        <v>0</v>
      </c>
      <c r="L708" s="13">
        <v>0</v>
      </c>
      <c r="M708" s="13">
        <v>0</v>
      </c>
      <c r="N708" s="13">
        <v>0</v>
      </c>
      <c r="O708" s="13">
        <v>0</v>
      </c>
      <c r="P708" s="13">
        <v>0</v>
      </c>
      <c r="Q708" s="13">
        <v>0</v>
      </c>
      <c r="R708" s="13">
        <v>0</v>
      </c>
      <c r="S708" s="13">
        <v>1</v>
      </c>
      <c r="T708" s="13">
        <v>1</v>
      </c>
      <c r="U708" s="9">
        <v>1</v>
      </c>
      <c r="V708" s="9">
        <v>0</v>
      </c>
      <c r="W708" s="15">
        <f t="shared" si="31"/>
        <v>-1.8599009232415367</v>
      </c>
      <c r="X708" s="16">
        <f t="shared" si="32"/>
        <v>0.13471460057265003</v>
      </c>
      <c r="Y708" s="16">
        <f t="shared" si="30"/>
        <v>1.8148023607448639E-2</v>
      </c>
    </row>
    <row r="709" spans="2:25">
      <c r="B709" s="9">
        <v>0</v>
      </c>
      <c r="C709" s="3">
        <v>1</v>
      </c>
      <c r="D709" s="9">
        <v>0</v>
      </c>
      <c r="E709" s="3">
        <v>1</v>
      </c>
      <c r="F709" s="14">
        <v>0</v>
      </c>
      <c r="G709" s="13">
        <v>0</v>
      </c>
      <c r="H709" s="13">
        <v>0</v>
      </c>
      <c r="I709" s="13">
        <v>0</v>
      </c>
      <c r="J709" s="13">
        <v>0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>
        <v>0</v>
      </c>
      <c r="U709" s="9">
        <v>1</v>
      </c>
      <c r="V709" s="9">
        <v>0</v>
      </c>
      <c r="W709" s="15">
        <f t="shared" si="31"/>
        <v>-0.34833888828174719</v>
      </c>
      <c r="X709" s="16">
        <f t="shared" si="32"/>
        <v>0.41378529422053201</v>
      </c>
      <c r="Y709" s="16">
        <f t="shared" ref="Y709:Y772" si="33">(V709-X709)^2</f>
        <v>0.17121826971317225</v>
      </c>
    </row>
    <row r="710" spans="2:25">
      <c r="B710" s="9">
        <v>1</v>
      </c>
      <c r="C710" s="3">
        <v>0</v>
      </c>
      <c r="D710" s="9">
        <v>0</v>
      </c>
      <c r="E710" s="3">
        <v>1</v>
      </c>
      <c r="F710" s="14">
        <v>0</v>
      </c>
      <c r="G710" s="13">
        <v>0</v>
      </c>
      <c r="H710" s="13">
        <v>0</v>
      </c>
      <c r="I710" s="13">
        <v>0</v>
      </c>
      <c r="J710" s="13">
        <v>0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1</v>
      </c>
      <c r="Q710" s="13">
        <v>0</v>
      </c>
      <c r="R710" s="13">
        <v>0</v>
      </c>
      <c r="S710" s="13">
        <v>0</v>
      </c>
      <c r="T710" s="13">
        <v>0</v>
      </c>
      <c r="U710" s="9">
        <v>1</v>
      </c>
      <c r="V710" s="9">
        <v>0</v>
      </c>
      <c r="W710" s="15">
        <f t="shared" ref="W710:W773" si="34">SUMPRODUCT(B$2:U$2,B710:U710)</f>
        <v>-2.304065490389879</v>
      </c>
      <c r="X710" s="16">
        <f t="shared" ref="X710:X773" si="35">EXP(W710)/(1+EXP(W710))</f>
        <v>9.0786818089716434E-2</v>
      </c>
      <c r="Y710" s="16">
        <f t="shared" si="33"/>
        <v>8.2422463388552632E-3</v>
      </c>
    </row>
    <row r="711" spans="2:25">
      <c r="B711" s="9">
        <v>0</v>
      </c>
      <c r="C711" s="3">
        <v>0</v>
      </c>
      <c r="D711" s="9">
        <v>1</v>
      </c>
      <c r="E711" s="3">
        <v>0</v>
      </c>
      <c r="F711" s="14">
        <v>0</v>
      </c>
      <c r="G711" s="13">
        <v>0</v>
      </c>
      <c r="H711" s="13">
        <v>0</v>
      </c>
      <c r="I711" s="13">
        <v>0</v>
      </c>
      <c r="J711" s="13">
        <v>0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  <c r="T711" s="13">
        <v>0</v>
      </c>
      <c r="U711" s="9">
        <v>1</v>
      </c>
      <c r="V711" s="9">
        <v>0</v>
      </c>
      <c r="W711" s="15">
        <f t="shared" si="34"/>
        <v>-0.46765745571780831</v>
      </c>
      <c r="X711" s="16">
        <f t="shared" si="35"/>
        <v>0.3851708420736612</v>
      </c>
      <c r="Y711" s="16">
        <f t="shared" si="33"/>
        <v>0.14835657758373325</v>
      </c>
    </row>
    <row r="712" spans="2:25">
      <c r="B712" s="9">
        <v>1</v>
      </c>
      <c r="C712" s="3">
        <v>0</v>
      </c>
      <c r="D712" s="9">
        <v>0</v>
      </c>
      <c r="E712" s="3">
        <v>0</v>
      </c>
      <c r="F712" s="14">
        <v>0</v>
      </c>
      <c r="G712" s="13">
        <v>0</v>
      </c>
      <c r="H712" s="13">
        <v>0</v>
      </c>
      <c r="I712" s="13">
        <v>0</v>
      </c>
      <c r="J712" s="13">
        <v>0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  <c r="Q712" s="13">
        <v>0</v>
      </c>
      <c r="R712" s="13">
        <v>1</v>
      </c>
      <c r="S712" s="13">
        <v>0</v>
      </c>
      <c r="T712" s="13">
        <v>0</v>
      </c>
      <c r="U712" s="9">
        <v>1</v>
      </c>
      <c r="V712" s="9">
        <v>0</v>
      </c>
      <c r="W712" s="15">
        <f t="shared" si="34"/>
        <v>0.4908291364128361</v>
      </c>
      <c r="X712" s="16">
        <f t="shared" si="35"/>
        <v>0.6203017362328469</v>
      </c>
      <c r="Y712" s="16">
        <f t="shared" si="33"/>
        <v>0.38477424397348436</v>
      </c>
    </row>
    <row r="713" spans="2:25">
      <c r="B713" s="9">
        <v>0</v>
      </c>
      <c r="C713" s="3">
        <v>0</v>
      </c>
      <c r="D713" s="9">
        <v>0</v>
      </c>
      <c r="E713" s="3">
        <v>1</v>
      </c>
      <c r="F713" s="14">
        <v>0</v>
      </c>
      <c r="G713" s="13">
        <v>1</v>
      </c>
      <c r="H713" s="13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1</v>
      </c>
      <c r="Q713" s="13">
        <v>0</v>
      </c>
      <c r="R713" s="13">
        <v>0</v>
      </c>
      <c r="S713" s="13">
        <v>0</v>
      </c>
      <c r="T713" s="13">
        <v>0</v>
      </c>
      <c r="U713" s="9">
        <v>1</v>
      </c>
      <c r="V713" s="9">
        <v>0</v>
      </c>
      <c r="W713" s="15">
        <f t="shared" si="34"/>
        <v>-5.0540097778171775</v>
      </c>
      <c r="X713" s="16">
        <f t="shared" si="35"/>
        <v>6.3431919612906874E-3</v>
      </c>
      <c r="Y713" s="16">
        <f t="shared" si="33"/>
        <v>4.0236084257782797E-5</v>
      </c>
    </row>
    <row r="714" spans="2:25">
      <c r="B714" s="9">
        <v>1</v>
      </c>
      <c r="C714" s="3">
        <v>0</v>
      </c>
      <c r="D714" s="9">
        <v>0</v>
      </c>
      <c r="E714" s="3">
        <v>0</v>
      </c>
      <c r="F714" s="14">
        <v>0</v>
      </c>
      <c r="G714" s="13">
        <v>0</v>
      </c>
      <c r="H714" s="13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3">
        <v>0</v>
      </c>
      <c r="O714" s="13">
        <v>0</v>
      </c>
      <c r="P714" s="13">
        <v>0</v>
      </c>
      <c r="Q714" s="13">
        <v>0</v>
      </c>
      <c r="R714" s="13">
        <v>0</v>
      </c>
      <c r="S714" s="13">
        <v>1</v>
      </c>
      <c r="T714" s="13">
        <v>0</v>
      </c>
      <c r="U714" s="9">
        <v>1</v>
      </c>
      <c r="V714" s="9">
        <v>0</v>
      </c>
      <c r="W714" s="15">
        <f t="shared" si="34"/>
        <v>-2.4223429276152166</v>
      </c>
      <c r="X714" s="16">
        <f t="shared" si="35"/>
        <v>8.1484727088870848E-2</v>
      </c>
      <c r="Y714" s="16">
        <f t="shared" si="33"/>
        <v>6.6397607487477623E-3</v>
      </c>
    </row>
    <row r="715" spans="2:25">
      <c r="B715" s="9">
        <v>0</v>
      </c>
      <c r="C715" s="3">
        <v>0</v>
      </c>
      <c r="D715" s="9">
        <v>1</v>
      </c>
      <c r="E715" s="3">
        <v>0</v>
      </c>
      <c r="F715" s="14">
        <v>0</v>
      </c>
      <c r="G715" s="13">
        <v>0</v>
      </c>
      <c r="H715" s="13">
        <v>1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3">
        <v>0</v>
      </c>
      <c r="R715" s="13">
        <v>0</v>
      </c>
      <c r="S715" s="13">
        <v>0</v>
      </c>
      <c r="T715" s="13">
        <v>0</v>
      </c>
      <c r="U715" s="9">
        <v>1</v>
      </c>
      <c r="V715" s="9">
        <v>0</v>
      </c>
      <c r="W715" s="15">
        <f t="shared" si="34"/>
        <v>-2.7410904632141606</v>
      </c>
      <c r="X715" s="16">
        <f t="shared" si="35"/>
        <v>6.0591803923432552E-2</v>
      </c>
      <c r="Y715" s="16">
        <f t="shared" si="33"/>
        <v>3.6713667026956965E-3</v>
      </c>
    </row>
    <row r="716" spans="2:25">
      <c r="B716" s="9">
        <v>0</v>
      </c>
      <c r="C716" s="3">
        <v>1</v>
      </c>
      <c r="D716" s="9">
        <v>0</v>
      </c>
      <c r="E716" s="3">
        <v>0</v>
      </c>
      <c r="F716" s="14">
        <v>0</v>
      </c>
      <c r="G716" s="13">
        <v>0</v>
      </c>
      <c r="H716" s="13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0</v>
      </c>
      <c r="Q716" s="13">
        <v>0</v>
      </c>
      <c r="R716" s="13">
        <v>0</v>
      </c>
      <c r="S716" s="13">
        <v>0</v>
      </c>
      <c r="T716" s="13">
        <v>0</v>
      </c>
      <c r="U716" s="9">
        <v>1</v>
      </c>
      <c r="V716" s="9">
        <v>0</v>
      </c>
      <c r="W716" s="15">
        <f t="shared" si="34"/>
        <v>-0.51355020764865034</v>
      </c>
      <c r="X716" s="16">
        <f t="shared" si="35"/>
        <v>0.37436164345439177</v>
      </c>
      <c r="Y716" s="16">
        <f t="shared" si="33"/>
        <v>0.14014664008987315</v>
      </c>
    </row>
    <row r="717" spans="2:25">
      <c r="B717" s="9">
        <v>0</v>
      </c>
      <c r="C717" s="3">
        <v>1</v>
      </c>
      <c r="D717" s="9">
        <v>0</v>
      </c>
      <c r="E717" s="3">
        <v>1</v>
      </c>
      <c r="F717" s="14">
        <v>0</v>
      </c>
      <c r="G717" s="13">
        <v>0</v>
      </c>
      <c r="H717" s="13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3">
        <v>0</v>
      </c>
      <c r="O717" s="13">
        <v>0</v>
      </c>
      <c r="P717" s="13">
        <v>0</v>
      </c>
      <c r="Q717" s="13">
        <v>0</v>
      </c>
      <c r="R717" s="13">
        <v>0</v>
      </c>
      <c r="S717" s="13">
        <v>0</v>
      </c>
      <c r="T717" s="13">
        <v>0</v>
      </c>
      <c r="U717" s="9">
        <v>1</v>
      </c>
      <c r="V717" s="9">
        <v>0</v>
      </c>
      <c r="W717" s="15">
        <f t="shared" si="34"/>
        <v>-0.34833888828174719</v>
      </c>
      <c r="X717" s="16">
        <f t="shared" si="35"/>
        <v>0.41378529422053201</v>
      </c>
      <c r="Y717" s="16">
        <f t="shared" si="33"/>
        <v>0.17121826971317225</v>
      </c>
    </row>
    <row r="718" spans="2:25">
      <c r="B718" s="9">
        <v>1</v>
      </c>
      <c r="C718" s="3">
        <v>0</v>
      </c>
      <c r="D718" s="9">
        <v>1</v>
      </c>
      <c r="E718" s="3">
        <v>0</v>
      </c>
      <c r="F718" s="14">
        <v>0</v>
      </c>
      <c r="G718" s="13">
        <v>1</v>
      </c>
      <c r="H718" s="13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3">
        <v>0</v>
      </c>
      <c r="O718" s="13">
        <v>1</v>
      </c>
      <c r="P718" s="13">
        <v>0</v>
      </c>
      <c r="Q718" s="13">
        <v>0</v>
      </c>
      <c r="R718" s="13">
        <v>0</v>
      </c>
      <c r="S718" s="13">
        <v>0</v>
      </c>
      <c r="T718" s="13">
        <v>0</v>
      </c>
      <c r="U718" s="9">
        <v>1</v>
      </c>
      <c r="V718" s="9">
        <v>0</v>
      </c>
      <c r="W718" s="15">
        <f t="shared" si="34"/>
        <v>-2.8534829442517089</v>
      </c>
      <c r="X718" s="16">
        <f t="shared" si="35"/>
        <v>5.4501558392847371E-2</v>
      </c>
      <c r="Y718" s="16">
        <f t="shared" si="33"/>
        <v>2.9704198672489517E-3</v>
      </c>
    </row>
    <row r="719" spans="2:25">
      <c r="B719" s="9">
        <v>0</v>
      </c>
      <c r="C719" s="3">
        <v>1</v>
      </c>
      <c r="D719" s="9">
        <v>0</v>
      </c>
      <c r="E719" s="3">
        <v>1</v>
      </c>
      <c r="F719" s="14">
        <v>0</v>
      </c>
      <c r="G719" s="13">
        <v>0</v>
      </c>
      <c r="H719" s="13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3">
        <v>0</v>
      </c>
      <c r="O719" s="13">
        <v>0</v>
      </c>
      <c r="P719" s="13">
        <v>0</v>
      </c>
      <c r="Q719" s="13">
        <v>0</v>
      </c>
      <c r="R719" s="13">
        <v>0</v>
      </c>
      <c r="S719" s="13">
        <v>0</v>
      </c>
      <c r="T719" s="13">
        <v>0</v>
      </c>
      <c r="U719" s="9">
        <v>1</v>
      </c>
      <c r="V719" s="9">
        <v>0</v>
      </c>
      <c r="W719" s="15">
        <f t="shared" si="34"/>
        <v>-0.34833888828174719</v>
      </c>
      <c r="X719" s="16">
        <f t="shared" si="35"/>
        <v>0.41378529422053201</v>
      </c>
      <c r="Y719" s="16">
        <f t="shared" si="33"/>
        <v>0.17121826971317225</v>
      </c>
    </row>
    <row r="720" spans="2:25">
      <c r="B720" s="9">
        <v>0</v>
      </c>
      <c r="C720" s="3">
        <v>1</v>
      </c>
      <c r="D720" s="9">
        <v>0</v>
      </c>
      <c r="E720" s="3">
        <v>1</v>
      </c>
      <c r="F720" s="14">
        <v>0</v>
      </c>
      <c r="G720" s="13">
        <v>0</v>
      </c>
      <c r="H720" s="13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3">
        <v>0</v>
      </c>
      <c r="O720" s="13">
        <v>0</v>
      </c>
      <c r="P720" s="13">
        <v>0</v>
      </c>
      <c r="Q720" s="13">
        <v>0</v>
      </c>
      <c r="R720" s="13">
        <v>0</v>
      </c>
      <c r="S720" s="13">
        <v>0</v>
      </c>
      <c r="T720" s="13">
        <v>0</v>
      </c>
      <c r="U720" s="9">
        <v>1</v>
      </c>
      <c r="V720" s="9">
        <v>0</v>
      </c>
      <c r="W720" s="15">
        <f t="shared" si="34"/>
        <v>-0.34833888828174719</v>
      </c>
      <c r="X720" s="16">
        <f t="shared" si="35"/>
        <v>0.41378529422053201</v>
      </c>
      <c r="Y720" s="16">
        <f t="shared" si="33"/>
        <v>0.17121826971317225</v>
      </c>
    </row>
    <row r="721" spans="2:25">
      <c r="B721" s="9">
        <v>1</v>
      </c>
      <c r="C721" s="3">
        <v>0</v>
      </c>
      <c r="D721" s="9">
        <v>0</v>
      </c>
      <c r="E721" s="3">
        <v>1</v>
      </c>
      <c r="F721" s="14">
        <v>0</v>
      </c>
      <c r="G721" s="13">
        <v>0</v>
      </c>
      <c r="H721" s="13">
        <v>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3">
        <v>0</v>
      </c>
      <c r="O721" s="13">
        <v>0</v>
      </c>
      <c r="P721" s="13">
        <v>0</v>
      </c>
      <c r="Q721" s="13">
        <v>0</v>
      </c>
      <c r="R721" s="13">
        <v>0</v>
      </c>
      <c r="S721" s="13">
        <v>1</v>
      </c>
      <c r="T721" s="13">
        <v>0</v>
      </c>
      <c r="U721" s="9">
        <v>1</v>
      </c>
      <c r="V721" s="9">
        <v>0</v>
      </c>
      <c r="W721" s="15">
        <f t="shared" si="34"/>
        <v>-2.2571316082483133</v>
      </c>
      <c r="X721" s="16">
        <f t="shared" si="35"/>
        <v>9.4736079743221416E-2</v>
      </c>
      <c r="Y721" s="16">
        <f t="shared" si="33"/>
        <v>8.9749248051140072E-3</v>
      </c>
    </row>
    <row r="722" spans="2:25">
      <c r="B722" s="9">
        <v>0</v>
      </c>
      <c r="C722" s="3">
        <v>1</v>
      </c>
      <c r="D722" s="9">
        <v>0</v>
      </c>
      <c r="E722" s="3">
        <v>1</v>
      </c>
      <c r="F722" s="14">
        <v>0</v>
      </c>
      <c r="G722" s="13">
        <v>1</v>
      </c>
      <c r="H722" s="13">
        <v>1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  <c r="Q722" s="13">
        <v>0</v>
      </c>
      <c r="R722" s="13">
        <v>0</v>
      </c>
      <c r="S722" s="13">
        <v>0</v>
      </c>
      <c r="T722" s="13">
        <v>0</v>
      </c>
      <c r="U722" s="9">
        <v>1</v>
      </c>
      <c r="V722" s="9">
        <v>0</v>
      </c>
      <c r="W722" s="15">
        <f t="shared" si="34"/>
        <v>-5.9392472691507168</v>
      </c>
      <c r="X722" s="16">
        <f t="shared" si="35"/>
        <v>2.6270918164372284E-3</v>
      </c>
      <c r="Y722" s="16">
        <f t="shared" si="33"/>
        <v>6.9016114119914564E-6</v>
      </c>
    </row>
    <row r="723" spans="2:25">
      <c r="B723" s="9">
        <v>0</v>
      </c>
      <c r="C723" s="3">
        <v>1</v>
      </c>
      <c r="D723" s="9">
        <v>1</v>
      </c>
      <c r="E723" s="3">
        <v>0</v>
      </c>
      <c r="F723" s="14">
        <v>0</v>
      </c>
      <c r="G723" s="13">
        <v>0</v>
      </c>
      <c r="H723" s="13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3">
        <v>0</v>
      </c>
      <c r="O723" s="13">
        <v>0</v>
      </c>
      <c r="P723" s="13">
        <v>1</v>
      </c>
      <c r="Q723" s="13">
        <v>0</v>
      </c>
      <c r="R723" s="13">
        <v>0</v>
      </c>
      <c r="S723" s="13">
        <v>1</v>
      </c>
      <c r="T723" s="13">
        <v>0</v>
      </c>
      <c r="U723" s="9">
        <v>1</v>
      </c>
      <c r="V723" s="9">
        <v>0</v>
      </c>
      <c r="W723" s="15">
        <f t="shared" si="34"/>
        <v>-3.8705353447640212</v>
      </c>
      <c r="X723" s="16">
        <f t="shared" si="35"/>
        <v>2.0421475292623215E-2</v>
      </c>
      <c r="Y723" s="16">
        <f t="shared" si="33"/>
        <v>4.1703665312722046E-4</v>
      </c>
    </row>
    <row r="724" spans="2:25">
      <c r="B724" s="9">
        <v>0</v>
      </c>
      <c r="C724" s="3">
        <v>1</v>
      </c>
      <c r="D724" s="9">
        <v>0</v>
      </c>
      <c r="E724" s="3">
        <v>1</v>
      </c>
      <c r="F724" s="14">
        <v>0</v>
      </c>
      <c r="G724" s="13">
        <v>0</v>
      </c>
      <c r="H724" s="13">
        <v>1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3">
        <v>0</v>
      </c>
      <c r="O724" s="13">
        <v>0</v>
      </c>
      <c r="P724" s="13">
        <v>0</v>
      </c>
      <c r="Q724" s="13">
        <v>0</v>
      </c>
      <c r="R724" s="13">
        <v>0</v>
      </c>
      <c r="S724" s="13">
        <v>1</v>
      </c>
      <c r="T724" s="13">
        <v>0</v>
      </c>
      <c r="U724" s="9">
        <v>1</v>
      </c>
      <c r="V724" s="9">
        <v>0</v>
      </c>
      <c r="W724" s="15">
        <f t="shared" si="34"/>
        <v>-4.1875071094200642</v>
      </c>
      <c r="X724" s="16">
        <f t="shared" si="35"/>
        <v>1.4956981847779589E-2</v>
      </c>
      <c r="Y724" s="16">
        <f t="shared" si="33"/>
        <v>2.2371130599480813E-4</v>
      </c>
    </row>
    <row r="725" spans="2:25">
      <c r="B725" s="9">
        <v>0</v>
      </c>
      <c r="C725" s="3">
        <v>0</v>
      </c>
      <c r="D725" s="9">
        <v>1</v>
      </c>
      <c r="E725" s="3">
        <v>0</v>
      </c>
      <c r="F725" s="14">
        <v>0</v>
      </c>
      <c r="G725" s="13">
        <v>0</v>
      </c>
      <c r="H725" s="13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3">
        <v>0</v>
      </c>
      <c r="O725" s="13">
        <v>0</v>
      </c>
      <c r="P725" s="13">
        <v>0</v>
      </c>
      <c r="Q725" s="13">
        <v>0</v>
      </c>
      <c r="R725" s="13">
        <v>0</v>
      </c>
      <c r="S725" s="13">
        <v>0</v>
      </c>
      <c r="T725" s="13">
        <v>0</v>
      </c>
      <c r="U725" s="9">
        <v>1</v>
      </c>
      <c r="V725" s="9">
        <v>0</v>
      </c>
      <c r="W725" s="15">
        <f t="shared" si="34"/>
        <v>-0.46765745571780831</v>
      </c>
      <c r="X725" s="16">
        <f t="shared" si="35"/>
        <v>0.3851708420736612</v>
      </c>
      <c r="Y725" s="16">
        <f t="shared" si="33"/>
        <v>0.14835657758373325</v>
      </c>
    </row>
    <row r="726" spans="2:25">
      <c r="B726" s="9">
        <v>0</v>
      </c>
      <c r="C726" s="3">
        <v>1</v>
      </c>
      <c r="D726" s="9">
        <v>0</v>
      </c>
      <c r="E726" s="3">
        <v>1</v>
      </c>
      <c r="F726" s="14">
        <v>0</v>
      </c>
      <c r="G726" s="13">
        <v>0</v>
      </c>
      <c r="H726" s="13">
        <v>0</v>
      </c>
      <c r="I726" s="13">
        <v>0</v>
      </c>
      <c r="J726" s="13">
        <v>1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3">
        <v>0</v>
      </c>
      <c r="Q726" s="13">
        <v>0</v>
      </c>
      <c r="R726" s="13">
        <v>0</v>
      </c>
      <c r="S726" s="13">
        <v>0</v>
      </c>
      <c r="T726" s="13">
        <v>0</v>
      </c>
      <c r="U726" s="9">
        <v>1</v>
      </c>
      <c r="V726" s="9">
        <v>0</v>
      </c>
      <c r="W726" s="15">
        <f t="shared" si="34"/>
        <v>2.5037032443590115</v>
      </c>
      <c r="X726" s="16">
        <f t="shared" si="35"/>
        <v>0.92440102374380906</v>
      </c>
      <c r="Y726" s="16">
        <f t="shared" si="33"/>
        <v>0.85451725269860224</v>
      </c>
    </row>
    <row r="727" spans="2:25">
      <c r="B727" s="9">
        <v>1</v>
      </c>
      <c r="C727" s="3">
        <v>0</v>
      </c>
      <c r="D727" s="9">
        <v>0</v>
      </c>
      <c r="E727" s="3">
        <v>1</v>
      </c>
      <c r="F727" s="14">
        <v>0</v>
      </c>
      <c r="G727" s="13">
        <v>1</v>
      </c>
      <c r="H727" s="13">
        <v>1</v>
      </c>
      <c r="I727" s="13">
        <v>0</v>
      </c>
      <c r="J727" s="13">
        <v>0</v>
      </c>
      <c r="K727" s="13">
        <v>0</v>
      </c>
      <c r="L727" s="13">
        <v>0</v>
      </c>
      <c r="M727" s="13">
        <v>0</v>
      </c>
      <c r="N727" s="13">
        <v>0</v>
      </c>
      <c r="O727" s="13">
        <v>0</v>
      </c>
      <c r="P727" s="13">
        <v>0</v>
      </c>
      <c r="Q727" s="13">
        <v>0</v>
      </c>
      <c r="R727" s="13">
        <v>0</v>
      </c>
      <c r="S727" s="13">
        <v>0</v>
      </c>
      <c r="T727" s="13">
        <v>0</v>
      </c>
      <c r="U727" s="9">
        <v>1</v>
      </c>
      <c r="V727" s="9">
        <v>0</v>
      </c>
      <c r="W727" s="15">
        <f t="shared" si="34"/>
        <v>-6.2823047754753185</v>
      </c>
      <c r="X727" s="16">
        <f t="shared" si="35"/>
        <v>1.8656008266577711E-3</v>
      </c>
      <c r="Y727" s="16">
        <f t="shared" si="33"/>
        <v>3.480466444426159E-6</v>
      </c>
    </row>
    <row r="728" spans="2:25">
      <c r="B728" s="9">
        <v>1</v>
      </c>
      <c r="C728" s="3">
        <v>0</v>
      </c>
      <c r="D728" s="9">
        <v>0</v>
      </c>
      <c r="E728" s="3">
        <v>1</v>
      </c>
      <c r="F728" s="14">
        <v>0</v>
      </c>
      <c r="G728" s="13">
        <v>1</v>
      </c>
      <c r="H728" s="13">
        <v>1</v>
      </c>
      <c r="I728" s="13">
        <v>0</v>
      </c>
      <c r="J728" s="13">
        <v>0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3">
        <v>1</v>
      </c>
      <c r="Q728" s="13">
        <v>0</v>
      </c>
      <c r="R728" s="13">
        <v>0</v>
      </c>
      <c r="S728" s="13">
        <v>0</v>
      </c>
      <c r="T728" s="13">
        <v>0</v>
      </c>
      <c r="U728" s="9">
        <v>1</v>
      </c>
      <c r="V728" s="9">
        <v>0</v>
      </c>
      <c r="W728" s="15">
        <f t="shared" si="34"/>
        <v>-7.8949738712588493</v>
      </c>
      <c r="X728" s="16">
        <f t="shared" si="35"/>
        <v>3.7247284821760525E-4</v>
      </c>
      <c r="Y728" s="16">
        <f t="shared" si="33"/>
        <v>1.3873602265933519E-7</v>
      </c>
    </row>
    <row r="729" spans="2:25">
      <c r="B729" s="9">
        <v>1</v>
      </c>
      <c r="C729" s="3">
        <v>0</v>
      </c>
      <c r="D729" s="9">
        <v>1</v>
      </c>
      <c r="E729" s="3">
        <v>0</v>
      </c>
      <c r="F729" s="14">
        <v>0</v>
      </c>
      <c r="G729" s="13">
        <v>0</v>
      </c>
      <c r="H729" s="13">
        <v>0</v>
      </c>
      <c r="I729" s="13">
        <v>0</v>
      </c>
      <c r="J729" s="13">
        <v>0</v>
      </c>
      <c r="K729" s="13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0</v>
      </c>
      <c r="Q729" s="13">
        <v>0</v>
      </c>
      <c r="R729" s="13">
        <v>0</v>
      </c>
      <c r="S729" s="13">
        <v>0</v>
      </c>
      <c r="T729" s="13">
        <v>0</v>
      </c>
      <c r="U729" s="9">
        <v>1</v>
      </c>
      <c r="V729" s="9">
        <v>0</v>
      </c>
      <c r="W729" s="15">
        <f t="shared" si="34"/>
        <v>-1.0351885416631275</v>
      </c>
      <c r="X729" s="16">
        <f t="shared" si="35"/>
        <v>0.2620794343832234</v>
      </c>
      <c r="Y729" s="16">
        <f t="shared" si="33"/>
        <v>6.8685629926630298E-2</v>
      </c>
    </row>
    <row r="730" spans="2:25">
      <c r="B730" s="9">
        <v>1</v>
      </c>
      <c r="C730" s="3">
        <v>0</v>
      </c>
      <c r="D730" s="9">
        <v>0</v>
      </c>
      <c r="E730" s="3">
        <v>1</v>
      </c>
      <c r="F730" s="14">
        <v>0</v>
      </c>
      <c r="G730" s="13">
        <v>1</v>
      </c>
      <c r="H730" s="13">
        <v>0</v>
      </c>
      <c r="I730" s="13">
        <v>0</v>
      </c>
      <c r="J730" s="13">
        <v>0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  <c r="Q730" s="13">
        <v>0</v>
      </c>
      <c r="R730" s="13">
        <v>0</v>
      </c>
      <c r="S730" s="13">
        <v>1</v>
      </c>
      <c r="T730" s="13">
        <v>0</v>
      </c>
      <c r="U730" s="9">
        <v>1</v>
      </c>
      <c r="V730" s="9">
        <v>0</v>
      </c>
      <c r="W730" s="15">
        <f t="shared" si="34"/>
        <v>-5.5746069816209305</v>
      </c>
      <c r="X730" s="16">
        <f t="shared" si="35"/>
        <v>3.7786337652192322E-3</v>
      </c>
      <c r="Y730" s="16">
        <f t="shared" si="33"/>
        <v>1.4278073131654871E-5</v>
      </c>
    </row>
    <row r="731" spans="2:25">
      <c r="B731" s="9">
        <v>0</v>
      </c>
      <c r="C731" s="3">
        <v>1</v>
      </c>
      <c r="D731" s="9">
        <v>0</v>
      </c>
      <c r="E731" s="3">
        <v>1</v>
      </c>
      <c r="F731" s="14">
        <v>0</v>
      </c>
      <c r="G731" s="13">
        <v>0</v>
      </c>
      <c r="H731" s="13">
        <v>0</v>
      </c>
      <c r="I731" s="13">
        <v>0</v>
      </c>
      <c r="J731" s="13">
        <v>0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3">
        <v>0</v>
      </c>
      <c r="Q731" s="13">
        <v>0</v>
      </c>
      <c r="R731" s="13">
        <v>0</v>
      </c>
      <c r="S731" s="13">
        <v>0</v>
      </c>
      <c r="T731" s="13">
        <v>0</v>
      </c>
      <c r="U731" s="9">
        <v>1</v>
      </c>
      <c r="V731" s="9">
        <v>0</v>
      </c>
      <c r="W731" s="15">
        <f t="shared" si="34"/>
        <v>-0.34833888828174719</v>
      </c>
      <c r="X731" s="16">
        <f t="shared" si="35"/>
        <v>0.41378529422053201</v>
      </c>
      <c r="Y731" s="16">
        <f t="shared" si="33"/>
        <v>0.17121826971317225</v>
      </c>
    </row>
    <row r="732" spans="2:25">
      <c r="B732" s="9">
        <v>0</v>
      </c>
      <c r="C732" s="3">
        <v>1</v>
      </c>
      <c r="D732" s="9">
        <v>0</v>
      </c>
      <c r="E732" s="3">
        <v>0</v>
      </c>
      <c r="F732" s="14">
        <v>0</v>
      </c>
      <c r="G732" s="13">
        <v>1</v>
      </c>
      <c r="H732" s="13">
        <v>0</v>
      </c>
      <c r="I732" s="13">
        <v>0</v>
      </c>
      <c r="J732" s="13">
        <v>0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13">
        <v>0</v>
      </c>
      <c r="T732" s="13">
        <v>0</v>
      </c>
      <c r="U732" s="9">
        <v>1</v>
      </c>
      <c r="V732" s="9">
        <v>0</v>
      </c>
      <c r="W732" s="15">
        <f t="shared" si="34"/>
        <v>-3.8310255810212683</v>
      </c>
      <c r="X732" s="16">
        <f t="shared" si="35"/>
        <v>2.1227004344489202E-2</v>
      </c>
      <c r="Y732" s="16">
        <f t="shared" si="33"/>
        <v>4.5058571344096346E-4</v>
      </c>
    </row>
    <row r="733" spans="2:25">
      <c r="B733" s="9">
        <v>0</v>
      </c>
      <c r="C733" s="3">
        <v>1</v>
      </c>
      <c r="D733" s="9">
        <v>1</v>
      </c>
      <c r="E733" s="3">
        <v>0</v>
      </c>
      <c r="F733" s="14">
        <v>0</v>
      </c>
      <c r="G733" s="13">
        <v>0</v>
      </c>
      <c r="H733" s="13">
        <v>0</v>
      </c>
      <c r="I733" s="13">
        <v>0</v>
      </c>
      <c r="J733" s="13">
        <v>0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1</v>
      </c>
      <c r="Q733" s="13">
        <v>0</v>
      </c>
      <c r="R733" s="13">
        <v>0</v>
      </c>
      <c r="S733" s="13">
        <v>0</v>
      </c>
      <c r="T733" s="13">
        <v>0</v>
      </c>
      <c r="U733" s="9">
        <v>1</v>
      </c>
      <c r="V733" s="9">
        <v>0</v>
      </c>
      <c r="W733" s="15">
        <f t="shared" si="34"/>
        <v>-2.3048001311220565</v>
      </c>
      <c r="X733" s="16">
        <f t="shared" si="35"/>
        <v>9.0726195712396845E-2</v>
      </c>
      <c r="Y733" s="16">
        <f t="shared" si="33"/>
        <v>8.2312425884441352E-3</v>
      </c>
    </row>
    <row r="734" spans="2:25">
      <c r="B734" s="9">
        <v>1</v>
      </c>
      <c r="C734" s="3">
        <v>0</v>
      </c>
      <c r="D734" s="9">
        <v>0</v>
      </c>
      <c r="E734" s="3">
        <v>1</v>
      </c>
      <c r="F734" s="14">
        <v>0</v>
      </c>
      <c r="G734" s="13">
        <v>1</v>
      </c>
      <c r="H734" s="13">
        <v>1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  <c r="Q734" s="13">
        <v>0</v>
      </c>
      <c r="R734" s="13">
        <v>0</v>
      </c>
      <c r="S734" s="13">
        <v>0</v>
      </c>
      <c r="T734" s="13">
        <v>0</v>
      </c>
      <c r="U734" s="9">
        <v>1</v>
      </c>
      <c r="V734" s="9">
        <v>0</v>
      </c>
      <c r="W734" s="15">
        <f t="shared" si="34"/>
        <v>-6.2823047754753185</v>
      </c>
      <c r="X734" s="16">
        <f t="shared" si="35"/>
        <v>1.8656008266577711E-3</v>
      </c>
      <c r="Y734" s="16">
        <f t="shared" si="33"/>
        <v>3.480466444426159E-6</v>
      </c>
    </row>
    <row r="735" spans="2:25">
      <c r="B735" s="9">
        <v>1</v>
      </c>
      <c r="C735" s="3">
        <v>0</v>
      </c>
      <c r="D735" s="9">
        <v>0</v>
      </c>
      <c r="E735" s="3">
        <v>1</v>
      </c>
      <c r="F735" s="14">
        <v>0</v>
      </c>
      <c r="G735" s="13">
        <v>1</v>
      </c>
      <c r="H735" s="13">
        <v>0</v>
      </c>
      <c r="I735" s="13">
        <v>0</v>
      </c>
      <c r="J735" s="13">
        <v>0</v>
      </c>
      <c r="K735" s="13">
        <v>0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3">
        <v>0</v>
      </c>
      <c r="R735" s="13">
        <v>0</v>
      </c>
      <c r="S735" s="13">
        <v>0</v>
      </c>
      <c r="T735" s="13">
        <v>0</v>
      </c>
      <c r="U735" s="9">
        <v>1</v>
      </c>
      <c r="V735" s="9">
        <v>0</v>
      </c>
      <c r="W735" s="15">
        <f t="shared" si="34"/>
        <v>-4.0088717679789658</v>
      </c>
      <c r="X735" s="16">
        <f t="shared" si="35"/>
        <v>1.7830178792451586E-2</v>
      </c>
      <c r="Y735" s="16">
        <f t="shared" si="33"/>
        <v>3.1791527577079026E-4</v>
      </c>
    </row>
    <row r="736" spans="2:25">
      <c r="B736" s="9">
        <v>0</v>
      </c>
      <c r="C736" s="3">
        <v>1</v>
      </c>
      <c r="D736" s="9">
        <v>1</v>
      </c>
      <c r="E736" s="3">
        <v>0</v>
      </c>
      <c r="F736" s="14">
        <v>0</v>
      </c>
      <c r="G736" s="13">
        <v>1</v>
      </c>
      <c r="H736" s="13">
        <v>1</v>
      </c>
      <c r="I736" s="13">
        <v>0</v>
      </c>
      <c r="J736" s="13">
        <v>0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0</v>
      </c>
      <c r="Q736" s="13">
        <v>0</v>
      </c>
      <c r="R736" s="13">
        <v>0</v>
      </c>
      <c r="S736" s="13">
        <v>0</v>
      </c>
      <c r="T736" s="13">
        <v>0</v>
      </c>
      <c r="U736" s="9">
        <v>1</v>
      </c>
      <c r="V736" s="9">
        <v>0</v>
      </c>
      <c r="W736" s="15">
        <f t="shared" si="34"/>
        <v>-6.2830394162074956</v>
      </c>
      <c r="X736" s="16">
        <f t="shared" si="35"/>
        <v>1.864233337686787E-3</v>
      </c>
      <c r="Y736" s="16">
        <f t="shared" si="33"/>
        <v>3.4753659373428182E-6</v>
      </c>
    </row>
    <row r="737" spans="2:25">
      <c r="B737" s="9">
        <v>0</v>
      </c>
      <c r="C737" s="3">
        <v>1</v>
      </c>
      <c r="D737" s="9">
        <v>1</v>
      </c>
      <c r="E737" s="3">
        <v>0</v>
      </c>
      <c r="F737" s="14">
        <v>0</v>
      </c>
      <c r="G737" s="13">
        <v>0</v>
      </c>
      <c r="H737" s="13">
        <v>1</v>
      </c>
      <c r="I737" s="13">
        <v>0</v>
      </c>
      <c r="J737" s="13">
        <v>0</v>
      </c>
      <c r="K737" s="13">
        <v>0</v>
      </c>
      <c r="L737" s="13">
        <v>0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0</v>
      </c>
      <c r="S737" s="13">
        <v>0</v>
      </c>
      <c r="T737" s="13">
        <v>0</v>
      </c>
      <c r="U737" s="9">
        <v>1</v>
      </c>
      <c r="V737" s="9">
        <v>0</v>
      </c>
      <c r="W737" s="15">
        <f t="shared" si="34"/>
        <v>-2.9655640428348784</v>
      </c>
      <c r="X737" s="16">
        <f t="shared" si="35"/>
        <v>4.9006045250498578E-2</v>
      </c>
      <c r="Y737" s="16">
        <f t="shared" si="33"/>
        <v>2.4015924710939144E-3</v>
      </c>
    </row>
    <row r="738" spans="2:25">
      <c r="B738" s="9">
        <v>0</v>
      </c>
      <c r="C738" s="3">
        <v>1</v>
      </c>
      <c r="D738" s="9">
        <v>0</v>
      </c>
      <c r="E738" s="3">
        <v>1</v>
      </c>
      <c r="F738" s="14">
        <v>0</v>
      </c>
      <c r="G738" s="13">
        <v>0</v>
      </c>
      <c r="H738" s="13">
        <v>1</v>
      </c>
      <c r="I738" s="13">
        <v>0</v>
      </c>
      <c r="J738" s="13">
        <v>0</v>
      </c>
      <c r="K738" s="13">
        <v>0</v>
      </c>
      <c r="L738" s="13">
        <v>0</v>
      </c>
      <c r="M738" s="13">
        <v>0</v>
      </c>
      <c r="N738" s="13">
        <v>0</v>
      </c>
      <c r="O738" s="13">
        <v>0</v>
      </c>
      <c r="P738" s="13">
        <v>0</v>
      </c>
      <c r="Q738" s="13">
        <v>0</v>
      </c>
      <c r="R738" s="13">
        <v>0</v>
      </c>
      <c r="S738" s="13">
        <v>0</v>
      </c>
      <c r="T738" s="13">
        <v>0</v>
      </c>
      <c r="U738" s="9">
        <v>1</v>
      </c>
      <c r="V738" s="9">
        <v>0</v>
      </c>
      <c r="W738" s="15">
        <f t="shared" si="34"/>
        <v>-2.6217718957780995</v>
      </c>
      <c r="X738" s="16">
        <f t="shared" si="35"/>
        <v>6.775029454828993E-2</v>
      </c>
      <c r="Y738" s="16">
        <f t="shared" si="33"/>
        <v>4.5901024113800442E-3</v>
      </c>
    </row>
    <row r="739" spans="2:25">
      <c r="B739" s="9">
        <v>0</v>
      </c>
      <c r="C739" s="3">
        <v>1</v>
      </c>
      <c r="D739" s="9">
        <v>1</v>
      </c>
      <c r="E739" s="3">
        <v>0</v>
      </c>
      <c r="F739" s="14">
        <v>0</v>
      </c>
      <c r="G739" s="13">
        <v>0</v>
      </c>
      <c r="H739" s="13">
        <v>0</v>
      </c>
      <c r="I739" s="13">
        <v>0</v>
      </c>
      <c r="J739" s="13">
        <v>0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  <c r="T739" s="13">
        <v>0</v>
      </c>
      <c r="U739" s="9">
        <v>1</v>
      </c>
      <c r="V739" s="9">
        <v>0</v>
      </c>
      <c r="W739" s="15">
        <f t="shared" si="34"/>
        <v>-0.69213103533852594</v>
      </c>
      <c r="X739" s="16">
        <f t="shared" si="35"/>
        <v>0.33355918161221254</v>
      </c>
      <c r="Y739" s="16">
        <f t="shared" si="33"/>
        <v>0.11126172763780899</v>
      </c>
    </row>
    <row r="740" spans="2:25">
      <c r="B740" s="9">
        <v>0</v>
      </c>
      <c r="C740" s="3">
        <v>1</v>
      </c>
      <c r="D740" s="9">
        <v>1</v>
      </c>
      <c r="E740" s="3">
        <v>0</v>
      </c>
      <c r="F740" s="14">
        <v>0</v>
      </c>
      <c r="G740" s="13">
        <v>0</v>
      </c>
      <c r="H740" s="13">
        <v>0</v>
      </c>
      <c r="I740" s="13">
        <v>0</v>
      </c>
      <c r="J740" s="13">
        <v>0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  <c r="Q740" s="13">
        <v>0</v>
      </c>
      <c r="R740" s="13">
        <v>0</v>
      </c>
      <c r="S740" s="13">
        <v>0</v>
      </c>
      <c r="T740" s="13">
        <v>0</v>
      </c>
      <c r="U740" s="9">
        <v>1</v>
      </c>
      <c r="V740" s="9">
        <v>0</v>
      </c>
      <c r="W740" s="15">
        <f t="shared" si="34"/>
        <v>-0.69213103533852594</v>
      </c>
      <c r="X740" s="16">
        <f t="shared" si="35"/>
        <v>0.33355918161221254</v>
      </c>
      <c r="Y740" s="16">
        <f t="shared" si="33"/>
        <v>0.11126172763780899</v>
      </c>
    </row>
    <row r="741" spans="2:25">
      <c r="B741" s="9">
        <v>0</v>
      </c>
      <c r="C741" s="3">
        <v>0</v>
      </c>
      <c r="D741" s="9">
        <v>0</v>
      </c>
      <c r="E741" s="3">
        <v>1</v>
      </c>
      <c r="F741" s="14">
        <v>0</v>
      </c>
      <c r="G741" s="13">
        <v>0</v>
      </c>
      <c r="H741" s="13">
        <v>1</v>
      </c>
      <c r="I741" s="13">
        <v>0</v>
      </c>
      <c r="J741" s="13">
        <v>0</v>
      </c>
      <c r="K741" s="13">
        <v>0</v>
      </c>
      <c r="L741" s="13">
        <v>0</v>
      </c>
      <c r="M741" s="13">
        <v>0</v>
      </c>
      <c r="N741" s="13">
        <v>0</v>
      </c>
      <c r="O741" s="13">
        <v>0</v>
      </c>
      <c r="P741" s="13">
        <v>0</v>
      </c>
      <c r="Q741" s="13">
        <v>0</v>
      </c>
      <c r="R741" s="13">
        <v>0</v>
      </c>
      <c r="S741" s="13">
        <v>0</v>
      </c>
      <c r="T741" s="13">
        <v>0</v>
      </c>
      <c r="U741" s="9">
        <v>1</v>
      </c>
      <c r="V741" s="9">
        <v>0</v>
      </c>
      <c r="W741" s="15">
        <f t="shared" si="34"/>
        <v>-2.3972983161573818</v>
      </c>
      <c r="X741" s="16">
        <f t="shared" si="35"/>
        <v>8.3378945531709089E-2</v>
      </c>
      <c r="Y741" s="16">
        <f t="shared" si="33"/>
        <v>6.9520485579797108E-3</v>
      </c>
    </row>
    <row r="742" spans="2:25">
      <c r="B742" s="9">
        <v>1</v>
      </c>
      <c r="C742" s="3">
        <v>0</v>
      </c>
      <c r="D742" s="9">
        <v>0</v>
      </c>
      <c r="E742" s="3">
        <v>1</v>
      </c>
      <c r="F742" s="14">
        <v>0</v>
      </c>
      <c r="G742" s="13">
        <v>0</v>
      </c>
      <c r="H742" s="13">
        <v>1</v>
      </c>
      <c r="I742" s="13">
        <v>0</v>
      </c>
      <c r="J742" s="13">
        <v>0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>
        <v>0</v>
      </c>
      <c r="U742" s="9">
        <v>1</v>
      </c>
      <c r="V742" s="9">
        <v>0</v>
      </c>
      <c r="W742" s="15">
        <f t="shared" si="34"/>
        <v>-2.9648294021027009</v>
      </c>
      <c r="X742" s="16">
        <f t="shared" si="35"/>
        <v>4.9040294125557743E-2</v>
      </c>
      <c r="Y742" s="16">
        <f t="shared" si="33"/>
        <v>2.4049504479212135E-3</v>
      </c>
    </row>
    <row r="743" spans="2:25">
      <c r="B743" s="9">
        <v>1</v>
      </c>
      <c r="C743" s="3">
        <v>0</v>
      </c>
      <c r="D743" s="9">
        <v>0</v>
      </c>
      <c r="E743" s="3">
        <v>1</v>
      </c>
      <c r="F743" s="14">
        <v>0</v>
      </c>
      <c r="G743" s="13">
        <v>1</v>
      </c>
      <c r="H743" s="13">
        <v>0</v>
      </c>
      <c r="I743" s="13">
        <v>0</v>
      </c>
      <c r="J743" s="13">
        <v>1</v>
      </c>
      <c r="K743" s="13">
        <v>0</v>
      </c>
      <c r="L743" s="13">
        <v>0</v>
      </c>
      <c r="M743" s="13">
        <v>0</v>
      </c>
      <c r="N743" s="13">
        <v>0</v>
      </c>
      <c r="O743" s="13">
        <v>0</v>
      </c>
      <c r="P743" s="13">
        <v>0</v>
      </c>
      <c r="Q743" s="13">
        <v>0</v>
      </c>
      <c r="R743" s="13">
        <v>0</v>
      </c>
      <c r="S743" s="13">
        <v>0</v>
      </c>
      <c r="T743" s="13">
        <v>0</v>
      </c>
      <c r="U743" s="9">
        <v>1</v>
      </c>
      <c r="V743" s="9">
        <v>0</v>
      </c>
      <c r="W743" s="15">
        <f t="shared" si="34"/>
        <v>-1.1568296353382075</v>
      </c>
      <c r="X743" s="16">
        <f t="shared" si="35"/>
        <v>0.23924383414001021</v>
      </c>
      <c r="Y743" s="16">
        <f t="shared" si="33"/>
        <v>5.7237612174012714E-2</v>
      </c>
    </row>
    <row r="744" spans="2:25">
      <c r="B744" s="9">
        <v>1</v>
      </c>
      <c r="C744" s="3">
        <v>0</v>
      </c>
      <c r="D744" s="9">
        <v>0</v>
      </c>
      <c r="E744" s="3">
        <v>1</v>
      </c>
      <c r="F744" s="14">
        <v>0</v>
      </c>
      <c r="G744" s="13">
        <v>0</v>
      </c>
      <c r="H744" s="13">
        <v>1</v>
      </c>
      <c r="I744" s="13">
        <v>0</v>
      </c>
      <c r="J744" s="13">
        <v>0</v>
      </c>
      <c r="K744" s="13">
        <v>0</v>
      </c>
      <c r="L744" s="13">
        <v>0</v>
      </c>
      <c r="M744" s="13">
        <v>0</v>
      </c>
      <c r="N744" s="13">
        <v>0</v>
      </c>
      <c r="O744" s="13">
        <v>0</v>
      </c>
      <c r="P744" s="13">
        <v>1</v>
      </c>
      <c r="Q744" s="13">
        <v>0</v>
      </c>
      <c r="R744" s="13">
        <v>0</v>
      </c>
      <c r="S744" s="13">
        <v>1</v>
      </c>
      <c r="T744" s="13">
        <v>0</v>
      </c>
      <c r="U744" s="9">
        <v>1</v>
      </c>
      <c r="V744" s="9">
        <v>0</v>
      </c>
      <c r="W744" s="15">
        <f t="shared" si="34"/>
        <v>-6.1432337115281959</v>
      </c>
      <c r="X744" s="16">
        <f t="shared" si="35"/>
        <v>2.1433626007127445E-3</v>
      </c>
      <c r="Y744" s="16">
        <f t="shared" si="33"/>
        <v>4.5940032381341002E-6</v>
      </c>
    </row>
    <row r="745" spans="2:25">
      <c r="B745" s="9">
        <v>0</v>
      </c>
      <c r="C745" s="3">
        <v>1</v>
      </c>
      <c r="D745" s="9">
        <v>1</v>
      </c>
      <c r="E745" s="3">
        <v>0</v>
      </c>
      <c r="F745" s="14">
        <v>0</v>
      </c>
      <c r="G745" s="13">
        <v>0</v>
      </c>
      <c r="H745" s="13">
        <v>0</v>
      </c>
      <c r="I745" s="13">
        <v>0</v>
      </c>
      <c r="J745" s="13">
        <v>0</v>
      </c>
      <c r="K745" s="13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1</v>
      </c>
      <c r="Q745" s="13">
        <v>0</v>
      </c>
      <c r="R745" s="13">
        <v>0</v>
      </c>
      <c r="S745" s="13">
        <v>0</v>
      </c>
      <c r="T745" s="13">
        <v>0</v>
      </c>
      <c r="U745" s="9">
        <v>1</v>
      </c>
      <c r="V745" s="9">
        <v>0</v>
      </c>
      <c r="W745" s="15">
        <f t="shared" si="34"/>
        <v>-2.3048001311220565</v>
      </c>
      <c r="X745" s="16">
        <f t="shared" si="35"/>
        <v>9.0726195712396845E-2</v>
      </c>
      <c r="Y745" s="16">
        <f t="shared" si="33"/>
        <v>8.2312425884441352E-3</v>
      </c>
    </row>
    <row r="746" spans="2:25">
      <c r="B746" s="9">
        <v>1</v>
      </c>
      <c r="C746" s="3">
        <v>0</v>
      </c>
      <c r="D746" s="9">
        <v>1</v>
      </c>
      <c r="E746" s="3">
        <v>0</v>
      </c>
      <c r="F746" s="14">
        <v>0</v>
      </c>
      <c r="G746" s="13">
        <v>0</v>
      </c>
      <c r="H746" s="13">
        <v>0</v>
      </c>
      <c r="I746" s="13">
        <v>0</v>
      </c>
      <c r="J746" s="13">
        <v>0</v>
      </c>
      <c r="K746" s="13">
        <v>0</v>
      </c>
      <c r="L746" s="13">
        <v>0</v>
      </c>
      <c r="M746" s="13">
        <v>1</v>
      </c>
      <c r="N746" s="13">
        <v>0</v>
      </c>
      <c r="O746" s="13">
        <v>0</v>
      </c>
      <c r="P746" s="13">
        <v>1</v>
      </c>
      <c r="Q746" s="13">
        <v>0</v>
      </c>
      <c r="R746" s="13">
        <v>0</v>
      </c>
      <c r="S746" s="13">
        <v>0</v>
      </c>
      <c r="T746" s="13">
        <v>0</v>
      </c>
      <c r="U746" s="9">
        <v>1</v>
      </c>
      <c r="V746" s="9">
        <v>0</v>
      </c>
      <c r="W746" s="15">
        <f t="shared" si="34"/>
        <v>-0.63593150050867953</v>
      </c>
      <c r="X746" s="16">
        <f t="shared" si="35"/>
        <v>0.34616680740757738</v>
      </c>
      <c r="Y746" s="16">
        <f t="shared" si="33"/>
        <v>0.11983145855075478</v>
      </c>
    </row>
    <row r="747" spans="2:25">
      <c r="B747" s="9">
        <v>0</v>
      </c>
      <c r="C747" s="3">
        <v>1</v>
      </c>
      <c r="D747" s="9">
        <v>0</v>
      </c>
      <c r="E747" s="3">
        <v>1</v>
      </c>
      <c r="F747" s="14">
        <v>0</v>
      </c>
      <c r="G747" s="13">
        <v>0</v>
      </c>
      <c r="H747" s="13">
        <v>0</v>
      </c>
      <c r="I747" s="13">
        <v>0</v>
      </c>
      <c r="J747" s="13">
        <v>0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0</v>
      </c>
      <c r="Q747" s="13">
        <v>0</v>
      </c>
      <c r="R747" s="13">
        <v>0</v>
      </c>
      <c r="S747" s="13">
        <v>0</v>
      </c>
      <c r="T747" s="13">
        <v>0</v>
      </c>
      <c r="U747" s="9">
        <v>1</v>
      </c>
      <c r="V747" s="9">
        <v>0</v>
      </c>
      <c r="W747" s="15">
        <f t="shared" si="34"/>
        <v>-0.34833888828174719</v>
      </c>
      <c r="X747" s="16">
        <f t="shared" si="35"/>
        <v>0.41378529422053201</v>
      </c>
      <c r="Y747" s="16">
        <f t="shared" si="33"/>
        <v>0.17121826971317225</v>
      </c>
    </row>
    <row r="748" spans="2:25">
      <c r="B748" s="9">
        <v>0</v>
      </c>
      <c r="C748" s="3">
        <v>1</v>
      </c>
      <c r="D748" s="9">
        <v>0</v>
      </c>
      <c r="E748" s="3">
        <v>0</v>
      </c>
      <c r="F748" s="14">
        <v>0</v>
      </c>
      <c r="G748" s="13">
        <v>0</v>
      </c>
      <c r="H748" s="13">
        <v>1</v>
      </c>
      <c r="I748" s="13">
        <v>0</v>
      </c>
      <c r="J748" s="13">
        <v>0</v>
      </c>
      <c r="K748" s="13">
        <v>0</v>
      </c>
      <c r="L748" s="13">
        <v>0</v>
      </c>
      <c r="M748" s="13">
        <v>0</v>
      </c>
      <c r="N748" s="13">
        <v>0</v>
      </c>
      <c r="O748" s="13">
        <v>0</v>
      </c>
      <c r="P748" s="13">
        <v>0</v>
      </c>
      <c r="Q748" s="13">
        <v>0</v>
      </c>
      <c r="R748" s="13">
        <v>1</v>
      </c>
      <c r="S748" s="13">
        <v>0</v>
      </c>
      <c r="T748" s="13">
        <v>1</v>
      </c>
      <c r="U748" s="9">
        <v>1</v>
      </c>
      <c r="V748" s="9">
        <v>0</v>
      </c>
      <c r="W748" s="15">
        <f t="shared" si="34"/>
        <v>0.88805982141961259</v>
      </c>
      <c r="X748" s="16">
        <f t="shared" si="35"/>
        <v>0.70848962560581286</v>
      </c>
      <c r="Y748" s="16">
        <f t="shared" si="33"/>
        <v>0.50195754959106487</v>
      </c>
    </row>
    <row r="749" spans="2:25">
      <c r="B749" s="9">
        <v>0</v>
      </c>
      <c r="C749" s="3">
        <v>1</v>
      </c>
      <c r="D749" s="9">
        <v>1</v>
      </c>
      <c r="E749" s="3">
        <v>0</v>
      </c>
      <c r="F749" s="14">
        <v>0</v>
      </c>
      <c r="G749" s="13">
        <v>0</v>
      </c>
      <c r="H749" s="13">
        <v>0</v>
      </c>
      <c r="I749" s="13">
        <v>0</v>
      </c>
      <c r="J749" s="13">
        <v>0</v>
      </c>
      <c r="K749" s="13">
        <v>0</v>
      </c>
      <c r="L749" s="13">
        <v>0</v>
      </c>
      <c r="M749" s="13">
        <v>0</v>
      </c>
      <c r="N749" s="13">
        <v>0</v>
      </c>
      <c r="O749" s="13">
        <v>0</v>
      </c>
      <c r="P749" s="13">
        <v>0</v>
      </c>
      <c r="Q749" s="13">
        <v>0</v>
      </c>
      <c r="R749" s="13">
        <v>0</v>
      </c>
      <c r="S749" s="13">
        <v>1</v>
      </c>
      <c r="T749" s="13">
        <v>0</v>
      </c>
      <c r="U749" s="9">
        <v>1</v>
      </c>
      <c r="V749" s="9">
        <v>0</v>
      </c>
      <c r="W749" s="15">
        <f t="shared" si="34"/>
        <v>-2.2578662489804904</v>
      </c>
      <c r="X749" s="16">
        <f t="shared" si="35"/>
        <v>9.467309486047043E-2</v>
      </c>
      <c r="Y749" s="16">
        <f t="shared" si="33"/>
        <v>8.9629948904596333E-3</v>
      </c>
    </row>
    <row r="750" spans="2:25">
      <c r="B750" s="9">
        <v>1</v>
      </c>
      <c r="C750" s="3">
        <v>0</v>
      </c>
      <c r="D750" s="9">
        <v>0</v>
      </c>
      <c r="E750" s="3">
        <v>1</v>
      </c>
      <c r="F750" s="14">
        <v>0</v>
      </c>
      <c r="G750" s="13">
        <v>1</v>
      </c>
      <c r="H750" s="13">
        <v>1</v>
      </c>
      <c r="I750" s="13">
        <v>0</v>
      </c>
      <c r="J750" s="13">
        <v>0</v>
      </c>
      <c r="K750" s="13">
        <v>0</v>
      </c>
      <c r="L750" s="13">
        <v>0</v>
      </c>
      <c r="M750" s="13">
        <v>0</v>
      </c>
      <c r="N750" s="13">
        <v>0</v>
      </c>
      <c r="O750" s="13">
        <v>0</v>
      </c>
      <c r="P750" s="13">
        <v>0</v>
      </c>
      <c r="Q750" s="13">
        <v>0</v>
      </c>
      <c r="R750" s="13">
        <v>0</v>
      </c>
      <c r="S750" s="13">
        <v>0</v>
      </c>
      <c r="T750" s="13">
        <v>0</v>
      </c>
      <c r="U750" s="9">
        <v>1</v>
      </c>
      <c r="V750" s="9">
        <v>0</v>
      </c>
      <c r="W750" s="15">
        <f t="shared" si="34"/>
        <v>-6.2823047754753185</v>
      </c>
      <c r="X750" s="16">
        <f t="shared" si="35"/>
        <v>1.8656008266577711E-3</v>
      </c>
      <c r="Y750" s="16">
        <f t="shared" si="33"/>
        <v>3.480466444426159E-6</v>
      </c>
    </row>
    <row r="751" spans="2:25">
      <c r="B751" s="9">
        <v>1</v>
      </c>
      <c r="C751" s="3">
        <v>0</v>
      </c>
      <c r="D751" s="9">
        <v>0</v>
      </c>
      <c r="E751" s="3">
        <v>1</v>
      </c>
      <c r="F751" s="14">
        <v>0</v>
      </c>
      <c r="G751" s="13">
        <v>0</v>
      </c>
      <c r="H751" s="13">
        <v>0</v>
      </c>
      <c r="I751" s="13">
        <v>0</v>
      </c>
      <c r="J751" s="13">
        <v>0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0</v>
      </c>
      <c r="Q751" s="13">
        <v>0</v>
      </c>
      <c r="R751" s="13">
        <v>0</v>
      </c>
      <c r="S751" s="13">
        <v>0</v>
      </c>
      <c r="T751" s="13">
        <v>0</v>
      </c>
      <c r="U751" s="9">
        <v>1</v>
      </c>
      <c r="V751" s="9">
        <v>0</v>
      </c>
      <c r="W751" s="15">
        <f t="shared" si="34"/>
        <v>-0.69139639460634861</v>
      </c>
      <c r="X751" s="16">
        <f t="shared" si="35"/>
        <v>0.33372251034010608</v>
      </c>
      <c r="Y751" s="16">
        <f t="shared" si="33"/>
        <v>0.11137071390770222</v>
      </c>
    </row>
    <row r="752" spans="2:25">
      <c r="B752" s="9">
        <v>1</v>
      </c>
      <c r="C752" s="3">
        <v>0</v>
      </c>
      <c r="D752" s="9">
        <v>1</v>
      </c>
      <c r="E752" s="3">
        <v>0</v>
      </c>
      <c r="F752" s="14">
        <v>0</v>
      </c>
      <c r="G752" s="13">
        <v>0</v>
      </c>
      <c r="H752" s="13">
        <v>0</v>
      </c>
      <c r="I752" s="13">
        <v>0</v>
      </c>
      <c r="J752" s="13">
        <v>0</v>
      </c>
      <c r="K752" s="13">
        <v>0</v>
      </c>
      <c r="L752" s="13">
        <v>0</v>
      </c>
      <c r="M752" s="13">
        <v>0</v>
      </c>
      <c r="N752" s="13">
        <v>0</v>
      </c>
      <c r="O752" s="13">
        <v>0</v>
      </c>
      <c r="P752" s="13">
        <v>0</v>
      </c>
      <c r="Q752" s="13">
        <v>0</v>
      </c>
      <c r="R752" s="13">
        <v>0</v>
      </c>
      <c r="S752" s="13">
        <v>0</v>
      </c>
      <c r="T752" s="13">
        <v>0</v>
      </c>
      <c r="U752" s="9">
        <v>1</v>
      </c>
      <c r="V752" s="9">
        <v>0</v>
      </c>
      <c r="W752" s="15">
        <f t="shared" si="34"/>
        <v>-1.0351885416631275</v>
      </c>
      <c r="X752" s="16">
        <f t="shared" si="35"/>
        <v>0.2620794343832234</v>
      </c>
      <c r="Y752" s="16">
        <f t="shared" si="33"/>
        <v>6.8685629926630298E-2</v>
      </c>
    </row>
    <row r="753" spans="2:25">
      <c r="B753" s="9">
        <v>1</v>
      </c>
      <c r="C753" s="3">
        <v>0</v>
      </c>
      <c r="D753" s="9">
        <v>0</v>
      </c>
      <c r="E753" s="3">
        <v>0</v>
      </c>
      <c r="F753" s="14">
        <v>0</v>
      </c>
      <c r="G753" s="13">
        <v>0</v>
      </c>
      <c r="H753" s="13">
        <v>0</v>
      </c>
      <c r="I753" s="13">
        <v>0</v>
      </c>
      <c r="J753" s="13">
        <v>0</v>
      </c>
      <c r="K753" s="13">
        <v>0</v>
      </c>
      <c r="L753" s="13">
        <v>0</v>
      </c>
      <c r="M753" s="13">
        <v>0</v>
      </c>
      <c r="N753" s="13">
        <v>0</v>
      </c>
      <c r="O753" s="13">
        <v>0</v>
      </c>
      <c r="P753" s="13">
        <v>0</v>
      </c>
      <c r="Q753" s="13">
        <v>0</v>
      </c>
      <c r="R753" s="13">
        <v>0</v>
      </c>
      <c r="S753" s="13">
        <v>0</v>
      </c>
      <c r="T753" s="13">
        <v>0</v>
      </c>
      <c r="U753" s="9">
        <v>1</v>
      </c>
      <c r="V753" s="9">
        <v>0</v>
      </c>
      <c r="W753" s="15">
        <f t="shared" si="34"/>
        <v>-0.85660771397325175</v>
      </c>
      <c r="X753" s="16">
        <f t="shared" si="35"/>
        <v>0.29804857833160464</v>
      </c>
      <c r="Y753" s="16">
        <f t="shared" si="33"/>
        <v>8.8832955045490672E-2</v>
      </c>
    </row>
    <row r="754" spans="2:25">
      <c r="B754" s="9">
        <v>0</v>
      </c>
      <c r="C754" s="3">
        <v>1</v>
      </c>
      <c r="D754" s="9">
        <v>0</v>
      </c>
      <c r="E754" s="3">
        <v>1</v>
      </c>
      <c r="F754" s="14">
        <v>0</v>
      </c>
      <c r="G754" s="13">
        <v>0</v>
      </c>
      <c r="H754" s="13">
        <v>1</v>
      </c>
      <c r="I754" s="13">
        <v>0</v>
      </c>
      <c r="J754" s="13">
        <v>0</v>
      </c>
      <c r="K754" s="13">
        <v>0</v>
      </c>
      <c r="L754" s="13">
        <v>0</v>
      </c>
      <c r="M754" s="13">
        <v>0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13">
        <v>1</v>
      </c>
      <c r="T754" s="13">
        <v>0</v>
      </c>
      <c r="U754" s="9">
        <v>1</v>
      </c>
      <c r="V754" s="9">
        <v>0</v>
      </c>
      <c r="W754" s="15">
        <f t="shared" si="34"/>
        <v>-4.1875071094200642</v>
      </c>
      <c r="X754" s="16">
        <f t="shared" si="35"/>
        <v>1.4956981847779589E-2</v>
      </c>
      <c r="Y754" s="16">
        <f t="shared" si="33"/>
        <v>2.2371130599480813E-4</v>
      </c>
    </row>
    <row r="755" spans="2:25">
      <c r="B755" s="9">
        <v>0</v>
      </c>
      <c r="C755" s="3">
        <v>1</v>
      </c>
      <c r="D755" s="9">
        <v>0</v>
      </c>
      <c r="E755" s="3">
        <v>1</v>
      </c>
      <c r="F755" s="14">
        <v>0</v>
      </c>
      <c r="G755" s="13">
        <v>0</v>
      </c>
      <c r="H755" s="13">
        <v>1</v>
      </c>
      <c r="I755" s="13">
        <v>0</v>
      </c>
      <c r="J755" s="13">
        <v>0</v>
      </c>
      <c r="K755" s="13">
        <v>0</v>
      </c>
      <c r="L755" s="13">
        <v>1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1</v>
      </c>
      <c r="T755" s="13">
        <v>0</v>
      </c>
      <c r="U755" s="9">
        <v>1</v>
      </c>
      <c r="V755" s="9">
        <v>0</v>
      </c>
      <c r="W755" s="15">
        <f t="shared" si="34"/>
        <v>-2.0151519902463617</v>
      </c>
      <c r="X755" s="16">
        <f t="shared" si="35"/>
        <v>0.11762121667772622</v>
      </c>
      <c r="Y755" s="16">
        <f t="shared" si="33"/>
        <v>1.3834750612748621E-2</v>
      </c>
    </row>
    <row r="756" spans="2:25">
      <c r="B756" s="9">
        <v>0</v>
      </c>
      <c r="C756" s="3">
        <v>1</v>
      </c>
      <c r="D756" s="9">
        <v>1</v>
      </c>
      <c r="E756" s="3">
        <v>0</v>
      </c>
      <c r="F756" s="14">
        <v>0</v>
      </c>
      <c r="G756" s="13">
        <v>1</v>
      </c>
      <c r="H756" s="13">
        <v>1</v>
      </c>
      <c r="I756" s="13">
        <v>0</v>
      </c>
      <c r="J756" s="13">
        <v>0</v>
      </c>
      <c r="K756" s="13">
        <v>0</v>
      </c>
      <c r="L756" s="13">
        <v>0</v>
      </c>
      <c r="M756" s="13">
        <v>0</v>
      </c>
      <c r="N756" s="13">
        <v>0</v>
      </c>
      <c r="O756" s="13">
        <v>0</v>
      </c>
      <c r="P756" s="13">
        <v>0</v>
      </c>
      <c r="Q756" s="13">
        <v>0</v>
      </c>
      <c r="R756" s="13">
        <v>0</v>
      </c>
      <c r="S756" s="13">
        <v>0</v>
      </c>
      <c r="T756" s="13">
        <v>0</v>
      </c>
      <c r="U756" s="9">
        <v>1</v>
      </c>
      <c r="V756" s="9">
        <v>0</v>
      </c>
      <c r="W756" s="15">
        <f t="shared" si="34"/>
        <v>-6.2830394162074956</v>
      </c>
      <c r="X756" s="16">
        <f t="shared" si="35"/>
        <v>1.864233337686787E-3</v>
      </c>
      <c r="Y756" s="16">
        <f t="shared" si="33"/>
        <v>3.4753659373428182E-6</v>
      </c>
    </row>
    <row r="757" spans="2:25">
      <c r="B757" s="9">
        <v>1</v>
      </c>
      <c r="C757" s="3">
        <v>0</v>
      </c>
      <c r="D757" s="9">
        <v>1</v>
      </c>
      <c r="E757" s="3">
        <v>0</v>
      </c>
      <c r="F757" s="14">
        <v>0</v>
      </c>
      <c r="G757" s="13">
        <v>1</v>
      </c>
      <c r="H757" s="13">
        <v>0</v>
      </c>
      <c r="I757" s="13">
        <v>0</v>
      </c>
      <c r="J757" s="13">
        <v>0</v>
      </c>
      <c r="K757" s="13">
        <v>0</v>
      </c>
      <c r="L757" s="13">
        <v>0</v>
      </c>
      <c r="M757" s="13">
        <v>0</v>
      </c>
      <c r="N757" s="13">
        <v>0</v>
      </c>
      <c r="O757" s="13">
        <v>0</v>
      </c>
      <c r="P757" s="13">
        <v>0</v>
      </c>
      <c r="Q757" s="13">
        <v>0</v>
      </c>
      <c r="R757" s="13">
        <v>0</v>
      </c>
      <c r="S757" s="13">
        <v>0</v>
      </c>
      <c r="T757" s="13">
        <v>0</v>
      </c>
      <c r="U757" s="9">
        <v>1</v>
      </c>
      <c r="V757" s="9">
        <v>0</v>
      </c>
      <c r="W757" s="15">
        <f t="shared" si="34"/>
        <v>-4.3526639150357447</v>
      </c>
      <c r="X757" s="16">
        <f t="shared" si="35"/>
        <v>1.2708880923320452E-2</v>
      </c>
      <c r="Y757" s="16">
        <f t="shared" si="33"/>
        <v>1.6151565432313849E-4</v>
      </c>
    </row>
    <row r="758" spans="2:25">
      <c r="B758" s="9">
        <v>0</v>
      </c>
      <c r="C758" s="3">
        <v>1</v>
      </c>
      <c r="D758" s="9">
        <v>0</v>
      </c>
      <c r="E758" s="3">
        <v>1</v>
      </c>
      <c r="F758" s="14">
        <v>0</v>
      </c>
      <c r="G758" s="13">
        <v>1</v>
      </c>
      <c r="H758" s="13">
        <v>0</v>
      </c>
      <c r="I758" s="13">
        <v>0</v>
      </c>
      <c r="J758" s="13">
        <v>0</v>
      </c>
      <c r="K758" s="13">
        <v>0</v>
      </c>
      <c r="L758" s="13">
        <v>0</v>
      </c>
      <c r="M758" s="13">
        <v>0</v>
      </c>
      <c r="N758" s="13">
        <v>0</v>
      </c>
      <c r="O758" s="13">
        <v>0</v>
      </c>
      <c r="P758" s="13">
        <v>0</v>
      </c>
      <c r="Q758" s="13">
        <v>0</v>
      </c>
      <c r="R758" s="13">
        <v>0</v>
      </c>
      <c r="S758" s="13">
        <v>1</v>
      </c>
      <c r="T758" s="13">
        <v>0</v>
      </c>
      <c r="U758" s="9">
        <v>1</v>
      </c>
      <c r="V758" s="9">
        <v>0</v>
      </c>
      <c r="W758" s="15">
        <f t="shared" si="34"/>
        <v>-5.2315494752963287</v>
      </c>
      <c r="X758" s="16">
        <f t="shared" si="35"/>
        <v>5.3168169264313008E-3</v>
      </c>
      <c r="Y758" s="16">
        <f t="shared" si="33"/>
        <v>2.8268542229186384E-5</v>
      </c>
    </row>
    <row r="759" spans="2:25">
      <c r="B759" s="9">
        <v>0</v>
      </c>
      <c r="C759" s="3">
        <v>0</v>
      </c>
      <c r="D759" s="9">
        <v>0</v>
      </c>
      <c r="E759" s="3">
        <v>1</v>
      </c>
      <c r="F759" s="14">
        <v>0</v>
      </c>
      <c r="G759" s="13">
        <v>1</v>
      </c>
      <c r="H759" s="13">
        <v>0</v>
      </c>
      <c r="I759" s="13">
        <v>0</v>
      </c>
      <c r="J759" s="13">
        <v>0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  <c r="T759" s="13">
        <v>0</v>
      </c>
      <c r="U759" s="9">
        <v>1</v>
      </c>
      <c r="V759" s="9">
        <v>0</v>
      </c>
      <c r="W759" s="15">
        <f t="shared" si="34"/>
        <v>-3.4413406820336472</v>
      </c>
      <c r="X759" s="16">
        <f t="shared" si="35"/>
        <v>3.102815065865586E-2</v>
      </c>
      <c r="Y759" s="16">
        <f t="shared" si="33"/>
        <v>9.6274613329624611E-4</v>
      </c>
    </row>
    <row r="760" spans="2:25">
      <c r="B760" s="9">
        <v>0</v>
      </c>
      <c r="C760" s="3">
        <v>1</v>
      </c>
      <c r="D760" s="9">
        <v>0</v>
      </c>
      <c r="E760" s="3">
        <v>0</v>
      </c>
      <c r="F760" s="14">
        <v>0</v>
      </c>
      <c r="G760" s="13">
        <v>0</v>
      </c>
      <c r="H760" s="13">
        <v>0</v>
      </c>
      <c r="I760" s="13">
        <v>0</v>
      </c>
      <c r="J760" s="13">
        <v>0</v>
      </c>
      <c r="K760" s="13">
        <v>0</v>
      </c>
      <c r="L760" s="13">
        <v>0</v>
      </c>
      <c r="M760" s="13">
        <v>0</v>
      </c>
      <c r="N760" s="13">
        <v>0</v>
      </c>
      <c r="O760" s="13">
        <v>0</v>
      </c>
      <c r="P760" s="13">
        <v>0</v>
      </c>
      <c r="Q760" s="13">
        <v>0</v>
      </c>
      <c r="R760" s="13">
        <v>0</v>
      </c>
      <c r="S760" s="13">
        <v>0</v>
      </c>
      <c r="T760" s="13">
        <v>0</v>
      </c>
      <c r="U760" s="9">
        <v>1</v>
      </c>
      <c r="V760" s="9">
        <v>0</v>
      </c>
      <c r="W760" s="15">
        <f t="shared" si="34"/>
        <v>-0.51355020764865034</v>
      </c>
      <c r="X760" s="16">
        <f t="shared" si="35"/>
        <v>0.37436164345439177</v>
      </c>
      <c r="Y760" s="16">
        <f t="shared" si="33"/>
        <v>0.14014664008987315</v>
      </c>
    </row>
    <row r="761" spans="2:25">
      <c r="B761" s="9">
        <v>0</v>
      </c>
      <c r="C761" s="3">
        <v>1</v>
      </c>
      <c r="D761" s="9">
        <v>0</v>
      </c>
      <c r="E761" s="3">
        <v>1</v>
      </c>
      <c r="F761" s="14">
        <v>0</v>
      </c>
      <c r="G761" s="13">
        <v>0</v>
      </c>
      <c r="H761" s="13">
        <v>0</v>
      </c>
      <c r="I761" s="13">
        <v>0</v>
      </c>
      <c r="J761" s="13">
        <v>0</v>
      </c>
      <c r="K761" s="13">
        <v>0</v>
      </c>
      <c r="L761" s="13">
        <v>0</v>
      </c>
      <c r="M761" s="13">
        <v>1</v>
      </c>
      <c r="N761" s="13">
        <v>0</v>
      </c>
      <c r="O761" s="13">
        <v>0</v>
      </c>
      <c r="P761" s="13">
        <v>0</v>
      </c>
      <c r="Q761" s="13">
        <v>0</v>
      </c>
      <c r="R761" s="13">
        <v>0</v>
      </c>
      <c r="S761" s="13">
        <v>1</v>
      </c>
      <c r="T761" s="13">
        <v>0</v>
      </c>
      <c r="U761" s="9">
        <v>1</v>
      </c>
      <c r="V761" s="9">
        <v>0</v>
      </c>
      <c r="W761" s="15">
        <f t="shared" si="34"/>
        <v>9.7852035014266314E-2</v>
      </c>
      <c r="X761" s="16">
        <f t="shared" si="35"/>
        <v>0.52444350794070749</v>
      </c>
      <c r="Y761" s="16">
        <f t="shared" si="33"/>
        <v>0.27504099302115492</v>
      </c>
    </row>
    <row r="762" spans="2:25">
      <c r="B762" s="9">
        <v>0</v>
      </c>
      <c r="C762" s="3">
        <v>0</v>
      </c>
      <c r="D762" s="9">
        <v>1</v>
      </c>
      <c r="E762" s="3">
        <v>0</v>
      </c>
      <c r="F762" s="14">
        <v>0</v>
      </c>
      <c r="G762" s="13">
        <v>0</v>
      </c>
      <c r="H762" s="13">
        <v>0</v>
      </c>
      <c r="I762" s="13">
        <v>0</v>
      </c>
      <c r="J762" s="13">
        <v>0</v>
      </c>
      <c r="K762" s="13">
        <v>0</v>
      </c>
      <c r="L762" s="13">
        <v>0</v>
      </c>
      <c r="M762" s="13">
        <v>0</v>
      </c>
      <c r="N762" s="13">
        <v>0</v>
      </c>
      <c r="O762" s="13">
        <v>0</v>
      </c>
      <c r="P762" s="13">
        <v>0</v>
      </c>
      <c r="Q762" s="13">
        <v>0</v>
      </c>
      <c r="R762" s="13">
        <v>0</v>
      </c>
      <c r="S762" s="13">
        <v>0</v>
      </c>
      <c r="T762" s="13">
        <v>0</v>
      </c>
      <c r="U762" s="9">
        <v>1</v>
      </c>
      <c r="V762" s="9">
        <v>0</v>
      </c>
      <c r="W762" s="15">
        <f t="shared" si="34"/>
        <v>-0.46765745571780831</v>
      </c>
      <c r="X762" s="16">
        <f t="shared" si="35"/>
        <v>0.3851708420736612</v>
      </c>
      <c r="Y762" s="16">
        <f t="shared" si="33"/>
        <v>0.14835657758373325</v>
      </c>
    </row>
    <row r="763" spans="2:25">
      <c r="B763" s="9">
        <v>1</v>
      </c>
      <c r="C763" s="3">
        <v>0</v>
      </c>
      <c r="D763" s="9">
        <v>0</v>
      </c>
      <c r="E763" s="3">
        <v>1</v>
      </c>
      <c r="F763" s="14">
        <v>0</v>
      </c>
      <c r="G763" s="13">
        <v>0</v>
      </c>
      <c r="H763" s="13">
        <v>0</v>
      </c>
      <c r="I763" s="13">
        <v>0</v>
      </c>
      <c r="J763" s="13">
        <v>0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1</v>
      </c>
      <c r="Q763" s="13">
        <v>0</v>
      </c>
      <c r="R763" s="13">
        <v>0</v>
      </c>
      <c r="S763" s="13">
        <v>0</v>
      </c>
      <c r="T763" s="13">
        <v>0</v>
      </c>
      <c r="U763" s="9">
        <v>1</v>
      </c>
      <c r="V763" s="9">
        <v>0</v>
      </c>
      <c r="W763" s="15">
        <f t="shared" si="34"/>
        <v>-2.304065490389879</v>
      </c>
      <c r="X763" s="16">
        <f t="shared" si="35"/>
        <v>9.0786818089716434E-2</v>
      </c>
      <c r="Y763" s="16">
        <f t="shared" si="33"/>
        <v>8.2422463388552632E-3</v>
      </c>
    </row>
    <row r="764" spans="2:25">
      <c r="B764" s="9">
        <v>1</v>
      </c>
      <c r="C764" s="3">
        <v>0</v>
      </c>
      <c r="D764" s="9">
        <v>0</v>
      </c>
      <c r="E764" s="3">
        <v>1</v>
      </c>
      <c r="F764" s="14">
        <v>0</v>
      </c>
      <c r="G764" s="13">
        <v>0</v>
      </c>
      <c r="H764" s="13">
        <v>1</v>
      </c>
      <c r="I764" s="13">
        <v>0</v>
      </c>
      <c r="J764" s="13">
        <v>0</v>
      </c>
      <c r="K764" s="13">
        <v>0</v>
      </c>
      <c r="L764" s="13">
        <v>0</v>
      </c>
      <c r="M764" s="13">
        <v>0</v>
      </c>
      <c r="N764" s="13">
        <v>1</v>
      </c>
      <c r="O764" s="13">
        <v>0</v>
      </c>
      <c r="P764" s="13">
        <v>0</v>
      </c>
      <c r="Q764" s="13">
        <v>0</v>
      </c>
      <c r="R764" s="13">
        <v>0</v>
      </c>
      <c r="S764" s="13">
        <v>0</v>
      </c>
      <c r="T764" s="13">
        <v>0</v>
      </c>
      <c r="U764" s="9">
        <v>1</v>
      </c>
      <c r="V764" s="9">
        <v>0</v>
      </c>
      <c r="W764" s="15">
        <f t="shared" si="34"/>
        <v>-1.0767223475036078</v>
      </c>
      <c r="X764" s="16">
        <f t="shared" si="35"/>
        <v>0.25412678294289648</v>
      </c>
      <c r="Y764" s="16">
        <f t="shared" si="33"/>
        <v>6.4580421808906024E-2</v>
      </c>
    </row>
    <row r="765" spans="2:25">
      <c r="B765" s="9">
        <v>1</v>
      </c>
      <c r="C765" s="3">
        <v>0</v>
      </c>
      <c r="D765" s="9">
        <v>1</v>
      </c>
      <c r="E765" s="3">
        <v>0</v>
      </c>
      <c r="F765" s="14">
        <v>0</v>
      </c>
      <c r="G765" s="13">
        <v>0</v>
      </c>
      <c r="H765" s="13">
        <v>0</v>
      </c>
      <c r="I765" s="13">
        <v>0</v>
      </c>
      <c r="J765" s="13">
        <v>0</v>
      </c>
      <c r="K765" s="13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0</v>
      </c>
      <c r="Q765" s="13">
        <v>0</v>
      </c>
      <c r="R765" s="13">
        <v>0</v>
      </c>
      <c r="S765" s="13">
        <v>1</v>
      </c>
      <c r="T765" s="13">
        <v>0</v>
      </c>
      <c r="U765" s="9">
        <v>1</v>
      </c>
      <c r="V765" s="9">
        <v>0</v>
      </c>
      <c r="W765" s="15">
        <f t="shared" si="34"/>
        <v>-2.6009237553050921</v>
      </c>
      <c r="X765" s="16">
        <f t="shared" si="35"/>
        <v>6.9078992680126461E-2</v>
      </c>
      <c r="Y765" s="16">
        <f t="shared" si="33"/>
        <v>4.7719072297009654E-3</v>
      </c>
    </row>
    <row r="766" spans="2:25">
      <c r="B766" s="9">
        <v>1</v>
      </c>
      <c r="C766" s="3">
        <v>0</v>
      </c>
      <c r="D766" s="9">
        <v>1</v>
      </c>
      <c r="E766" s="3">
        <v>0</v>
      </c>
      <c r="F766" s="14">
        <v>0</v>
      </c>
      <c r="G766" s="13">
        <v>0</v>
      </c>
      <c r="H766" s="13">
        <v>0</v>
      </c>
      <c r="I766" s="13">
        <v>0</v>
      </c>
      <c r="J766" s="13">
        <v>0</v>
      </c>
      <c r="K766" s="13">
        <v>0</v>
      </c>
      <c r="L766" s="13">
        <v>0</v>
      </c>
      <c r="M766" s="13">
        <v>0</v>
      </c>
      <c r="N766" s="13">
        <v>0</v>
      </c>
      <c r="O766" s="13">
        <v>0</v>
      </c>
      <c r="P766" s="13">
        <v>0</v>
      </c>
      <c r="Q766" s="13">
        <v>0</v>
      </c>
      <c r="R766" s="13">
        <v>0</v>
      </c>
      <c r="S766" s="13">
        <v>0</v>
      </c>
      <c r="T766" s="13">
        <v>0</v>
      </c>
      <c r="U766" s="9">
        <v>1</v>
      </c>
      <c r="V766" s="9">
        <v>0</v>
      </c>
      <c r="W766" s="15">
        <f t="shared" si="34"/>
        <v>-1.0351885416631275</v>
      </c>
      <c r="X766" s="16">
        <f t="shared" si="35"/>
        <v>0.2620794343832234</v>
      </c>
      <c r="Y766" s="16">
        <f t="shared" si="33"/>
        <v>6.8685629926630298E-2</v>
      </c>
    </row>
    <row r="767" spans="2:25">
      <c r="B767" s="9">
        <v>1</v>
      </c>
      <c r="C767" s="3">
        <v>0</v>
      </c>
      <c r="D767" s="9">
        <v>1</v>
      </c>
      <c r="E767" s="3">
        <v>0</v>
      </c>
      <c r="F767" s="14">
        <v>0</v>
      </c>
      <c r="G767" s="13">
        <v>0</v>
      </c>
      <c r="H767" s="13">
        <v>0</v>
      </c>
      <c r="I767" s="13">
        <v>0</v>
      </c>
      <c r="J767" s="13">
        <v>0</v>
      </c>
      <c r="K767" s="13">
        <v>0</v>
      </c>
      <c r="L767" s="13">
        <v>0</v>
      </c>
      <c r="M767" s="13">
        <v>0</v>
      </c>
      <c r="N767" s="13">
        <v>0</v>
      </c>
      <c r="O767" s="13">
        <v>0</v>
      </c>
      <c r="P767" s="13">
        <v>0</v>
      </c>
      <c r="Q767" s="13">
        <v>0</v>
      </c>
      <c r="R767" s="13">
        <v>0</v>
      </c>
      <c r="S767" s="13">
        <v>1</v>
      </c>
      <c r="T767" s="13">
        <v>0</v>
      </c>
      <c r="U767" s="9">
        <v>1</v>
      </c>
      <c r="V767" s="9">
        <v>0</v>
      </c>
      <c r="W767" s="15">
        <f t="shared" si="34"/>
        <v>-2.6009237553050921</v>
      </c>
      <c r="X767" s="16">
        <f t="shared" si="35"/>
        <v>6.9078992680126461E-2</v>
      </c>
      <c r="Y767" s="16">
        <f t="shared" si="33"/>
        <v>4.7719072297009654E-3</v>
      </c>
    </row>
    <row r="768" spans="2:25">
      <c r="B768" s="9">
        <v>0</v>
      </c>
      <c r="C768" s="3">
        <v>1</v>
      </c>
      <c r="D768" s="9">
        <v>0</v>
      </c>
      <c r="E768" s="3">
        <v>1</v>
      </c>
      <c r="F768" s="14">
        <v>0</v>
      </c>
      <c r="G768" s="13">
        <v>0</v>
      </c>
      <c r="H768" s="13">
        <v>0</v>
      </c>
      <c r="I768" s="13">
        <v>0</v>
      </c>
      <c r="J768" s="13">
        <v>0</v>
      </c>
      <c r="K768" s="13">
        <v>0</v>
      </c>
      <c r="L768" s="13">
        <v>0</v>
      </c>
      <c r="M768" s="13">
        <v>0</v>
      </c>
      <c r="N768" s="13">
        <v>0</v>
      </c>
      <c r="O768" s="13">
        <v>0</v>
      </c>
      <c r="P768" s="13">
        <v>0</v>
      </c>
      <c r="Q768" s="13">
        <v>0</v>
      </c>
      <c r="R768" s="13">
        <v>0</v>
      </c>
      <c r="S768" s="13">
        <v>0</v>
      </c>
      <c r="T768" s="13">
        <v>0</v>
      </c>
      <c r="U768" s="9">
        <v>1</v>
      </c>
      <c r="V768" s="9">
        <v>0</v>
      </c>
      <c r="W768" s="15">
        <f t="shared" si="34"/>
        <v>-0.34833888828174719</v>
      </c>
      <c r="X768" s="16">
        <f t="shared" si="35"/>
        <v>0.41378529422053201</v>
      </c>
      <c r="Y768" s="16">
        <f t="shared" si="33"/>
        <v>0.17121826971317225</v>
      </c>
    </row>
    <row r="769" spans="2:25">
      <c r="B769" s="9">
        <v>0</v>
      </c>
      <c r="C769" s="3">
        <v>0</v>
      </c>
      <c r="D769" s="9">
        <v>1</v>
      </c>
      <c r="E769" s="3">
        <v>0</v>
      </c>
      <c r="F769" s="14">
        <v>0</v>
      </c>
      <c r="G769" s="13">
        <v>0</v>
      </c>
      <c r="H769" s="13">
        <v>0</v>
      </c>
      <c r="I769" s="13">
        <v>0</v>
      </c>
      <c r="J769" s="13">
        <v>0</v>
      </c>
      <c r="K769" s="13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0</v>
      </c>
      <c r="S769" s="13">
        <v>0</v>
      </c>
      <c r="T769" s="13">
        <v>0</v>
      </c>
      <c r="U769" s="9">
        <v>1</v>
      </c>
      <c r="V769" s="9">
        <v>0</v>
      </c>
      <c r="W769" s="15">
        <f t="shared" si="34"/>
        <v>-0.46765745571780831</v>
      </c>
      <c r="X769" s="16">
        <f t="shared" si="35"/>
        <v>0.3851708420736612</v>
      </c>
      <c r="Y769" s="16">
        <f t="shared" si="33"/>
        <v>0.14835657758373325</v>
      </c>
    </row>
    <row r="770" spans="2:25">
      <c r="B770" s="9">
        <v>1</v>
      </c>
      <c r="C770" s="3">
        <v>0</v>
      </c>
      <c r="D770" s="9">
        <v>0</v>
      </c>
      <c r="E770" s="3">
        <v>1</v>
      </c>
      <c r="F770" s="14">
        <v>0</v>
      </c>
      <c r="G770" s="13">
        <v>0</v>
      </c>
      <c r="H770" s="13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  <c r="Q770" s="13">
        <v>0</v>
      </c>
      <c r="R770" s="13">
        <v>0</v>
      </c>
      <c r="S770" s="13">
        <v>0</v>
      </c>
      <c r="T770" s="13">
        <v>0</v>
      </c>
      <c r="U770" s="9">
        <v>1</v>
      </c>
      <c r="V770" s="9">
        <v>0</v>
      </c>
      <c r="W770" s="15">
        <f t="shared" si="34"/>
        <v>-0.69139639460634861</v>
      </c>
      <c r="X770" s="16">
        <f t="shared" si="35"/>
        <v>0.33372251034010608</v>
      </c>
      <c r="Y770" s="16">
        <f t="shared" si="33"/>
        <v>0.11137071390770222</v>
      </c>
    </row>
    <row r="771" spans="2:25">
      <c r="B771" s="9">
        <v>0</v>
      </c>
      <c r="C771" s="3">
        <v>1</v>
      </c>
      <c r="D771" s="9">
        <v>1</v>
      </c>
      <c r="E771" s="3">
        <v>0</v>
      </c>
      <c r="F771" s="14">
        <v>0</v>
      </c>
      <c r="G771" s="13">
        <v>0</v>
      </c>
      <c r="H771" s="13">
        <v>1</v>
      </c>
      <c r="I771" s="13">
        <v>0</v>
      </c>
      <c r="J771" s="13">
        <v>0</v>
      </c>
      <c r="K771" s="13">
        <v>0</v>
      </c>
      <c r="L771" s="13">
        <v>0</v>
      </c>
      <c r="M771" s="13">
        <v>0</v>
      </c>
      <c r="N771" s="13">
        <v>0</v>
      </c>
      <c r="O771" s="13">
        <v>0</v>
      </c>
      <c r="P771" s="13">
        <v>0</v>
      </c>
      <c r="Q771" s="13">
        <v>0</v>
      </c>
      <c r="R771" s="13">
        <v>0</v>
      </c>
      <c r="S771" s="13">
        <v>0</v>
      </c>
      <c r="T771" s="13">
        <v>0</v>
      </c>
      <c r="U771" s="9">
        <v>1</v>
      </c>
      <c r="V771" s="9">
        <v>0</v>
      </c>
      <c r="W771" s="15">
        <f t="shared" si="34"/>
        <v>-2.9655640428348784</v>
      </c>
      <c r="X771" s="16">
        <f t="shared" si="35"/>
        <v>4.9006045250498578E-2</v>
      </c>
      <c r="Y771" s="16">
        <f t="shared" si="33"/>
        <v>2.4015924710939144E-3</v>
      </c>
    </row>
    <row r="772" spans="2:25">
      <c r="B772" s="9">
        <v>1</v>
      </c>
      <c r="C772" s="3">
        <v>0</v>
      </c>
      <c r="D772" s="9">
        <v>0</v>
      </c>
      <c r="E772" s="3">
        <v>0</v>
      </c>
      <c r="F772" s="14">
        <v>0</v>
      </c>
      <c r="G772" s="13">
        <v>1</v>
      </c>
      <c r="H772" s="13">
        <v>0</v>
      </c>
      <c r="I772" s="13">
        <v>0</v>
      </c>
      <c r="J772" s="13">
        <v>0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>
        <v>0</v>
      </c>
      <c r="U772" s="9">
        <v>1</v>
      </c>
      <c r="V772" s="9">
        <v>0</v>
      </c>
      <c r="W772" s="15">
        <f t="shared" si="34"/>
        <v>-4.1740830873458696</v>
      </c>
      <c r="X772" s="16">
        <f t="shared" si="35"/>
        <v>1.5156054816808005E-2</v>
      </c>
      <c r="Y772" s="16">
        <f t="shared" si="33"/>
        <v>2.2970599761008915E-4</v>
      </c>
    </row>
    <row r="773" spans="2:25">
      <c r="B773" s="9">
        <v>0</v>
      </c>
      <c r="C773" s="3">
        <v>1</v>
      </c>
      <c r="D773" s="9">
        <v>1</v>
      </c>
      <c r="E773" s="3">
        <v>0</v>
      </c>
      <c r="F773" s="14">
        <v>0</v>
      </c>
      <c r="G773" s="13">
        <v>1</v>
      </c>
      <c r="H773" s="13">
        <v>0</v>
      </c>
      <c r="I773" s="13">
        <v>0</v>
      </c>
      <c r="J773" s="13">
        <v>0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0</v>
      </c>
      <c r="R773" s="13">
        <v>0</v>
      </c>
      <c r="S773" s="13">
        <v>0</v>
      </c>
      <c r="T773" s="13">
        <v>0</v>
      </c>
      <c r="U773" s="9">
        <v>1</v>
      </c>
      <c r="V773" s="9">
        <v>0</v>
      </c>
      <c r="W773" s="15">
        <f t="shared" si="34"/>
        <v>-4.0096064087111438</v>
      </c>
      <c r="X773" s="16">
        <f t="shared" si="35"/>
        <v>1.7817318126463564E-2</v>
      </c>
      <c r="Y773" s="16">
        <f t="shared" ref="Y773:Y836" si="36">(V773-X773)^2</f>
        <v>3.1745682521960709E-4</v>
      </c>
    </row>
    <row r="774" spans="2:25">
      <c r="B774" s="9">
        <v>1</v>
      </c>
      <c r="C774" s="3">
        <v>0</v>
      </c>
      <c r="D774" s="9">
        <v>1</v>
      </c>
      <c r="E774" s="3">
        <v>0</v>
      </c>
      <c r="F774" s="14">
        <v>0</v>
      </c>
      <c r="G774" s="13">
        <v>0</v>
      </c>
      <c r="H774" s="13">
        <v>1</v>
      </c>
      <c r="I774" s="13">
        <v>0</v>
      </c>
      <c r="J774" s="13">
        <v>0</v>
      </c>
      <c r="K774" s="13">
        <v>0</v>
      </c>
      <c r="L774" s="13">
        <v>0</v>
      </c>
      <c r="M774" s="13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0</v>
      </c>
      <c r="S774" s="13">
        <v>1</v>
      </c>
      <c r="T774" s="13">
        <v>0</v>
      </c>
      <c r="U774" s="9">
        <v>1</v>
      </c>
      <c r="V774" s="9">
        <v>0</v>
      </c>
      <c r="W774" s="15">
        <f t="shared" ref="W774:W837" si="37">SUMPRODUCT(B$2:U$2,B774:U774)</f>
        <v>-4.8743567628014439</v>
      </c>
      <c r="X774" s="16">
        <f t="shared" ref="X774:X837" si="38">EXP(W774)/(1+EXP(W774))</f>
        <v>7.5820798325323463E-3</v>
      </c>
      <c r="Y774" s="16">
        <f t="shared" si="36"/>
        <v>5.7487934586893729E-5</v>
      </c>
    </row>
    <row r="775" spans="2:25">
      <c r="B775" s="9">
        <v>1</v>
      </c>
      <c r="C775" s="3">
        <v>0</v>
      </c>
      <c r="D775" s="9">
        <v>1</v>
      </c>
      <c r="E775" s="3">
        <v>0</v>
      </c>
      <c r="F775" s="14">
        <v>0</v>
      </c>
      <c r="G775" s="13">
        <v>0</v>
      </c>
      <c r="H775" s="13">
        <v>1</v>
      </c>
      <c r="I775" s="13">
        <v>0</v>
      </c>
      <c r="J775" s="13">
        <v>0</v>
      </c>
      <c r="K775" s="13">
        <v>0</v>
      </c>
      <c r="L775" s="13">
        <v>0</v>
      </c>
      <c r="M775" s="13">
        <v>0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  <c r="T775" s="13">
        <v>0</v>
      </c>
      <c r="U775" s="9">
        <v>1</v>
      </c>
      <c r="V775" s="9">
        <v>0</v>
      </c>
      <c r="W775" s="15">
        <f t="shared" si="37"/>
        <v>-3.3086215491594797</v>
      </c>
      <c r="X775" s="16">
        <f t="shared" si="38"/>
        <v>3.5276600828883217E-2</v>
      </c>
      <c r="Y775" s="16">
        <f t="shared" si="36"/>
        <v>1.2444385660403642E-3</v>
      </c>
    </row>
    <row r="776" spans="2:25">
      <c r="B776" s="9">
        <v>0</v>
      </c>
      <c r="C776" s="3">
        <v>1</v>
      </c>
      <c r="D776" s="9">
        <v>0</v>
      </c>
      <c r="E776" s="3">
        <v>0</v>
      </c>
      <c r="F776" s="14">
        <v>0</v>
      </c>
      <c r="G776" s="13">
        <v>0</v>
      </c>
      <c r="H776" s="13">
        <v>0</v>
      </c>
      <c r="I776" s="13">
        <v>0</v>
      </c>
      <c r="J776" s="13">
        <v>0</v>
      </c>
      <c r="K776" s="13">
        <v>0</v>
      </c>
      <c r="L776" s="13">
        <v>0</v>
      </c>
      <c r="M776" s="13">
        <v>0</v>
      </c>
      <c r="N776" s="13">
        <v>0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9">
        <v>1</v>
      </c>
      <c r="V776" s="9">
        <v>0</v>
      </c>
      <c r="W776" s="15">
        <f t="shared" si="37"/>
        <v>-0.51355020764865034</v>
      </c>
      <c r="X776" s="16">
        <f t="shared" si="38"/>
        <v>0.37436164345439177</v>
      </c>
      <c r="Y776" s="16">
        <f t="shared" si="36"/>
        <v>0.14014664008987315</v>
      </c>
    </row>
    <row r="777" spans="2:25">
      <c r="B777" s="9">
        <v>1</v>
      </c>
      <c r="C777" s="3">
        <v>0</v>
      </c>
      <c r="D777" s="9">
        <v>0</v>
      </c>
      <c r="E777" s="3">
        <v>1</v>
      </c>
      <c r="F777" s="14">
        <v>0</v>
      </c>
      <c r="G777" s="13">
        <v>0</v>
      </c>
      <c r="H777" s="13">
        <v>0</v>
      </c>
      <c r="I777" s="13">
        <v>0</v>
      </c>
      <c r="J777" s="13">
        <v>0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0</v>
      </c>
      <c r="Q777" s="13">
        <v>0</v>
      </c>
      <c r="R777" s="13">
        <v>0</v>
      </c>
      <c r="S777" s="13">
        <v>0</v>
      </c>
      <c r="T777" s="13">
        <v>0</v>
      </c>
      <c r="U777" s="9">
        <v>1</v>
      </c>
      <c r="V777" s="9">
        <v>0</v>
      </c>
      <c r="W777" s="15">
        <f t="shared" si="37"/>
        <v>-0.69139639460634861</v>
      </c>
      <c r="X777" s="16">
        <f t="shared" si="38"/>
        <v>0.33372251034010608</v>
      </c>
      <c r="Y777" s="16">
        <f t="shared" si="36"/>
        <v>0.11137071390770222</v>
      </c>
    </row>
    <row r="778" spans="2:25">
      <c r="B778" s="9">
        <v>1</v>
      </c>
      <c r="C778" s="3">
        <v>0</v>
      </c>
      <c r="D778" s="9">
        <v>0</v>
      </c>
      <c r="E778" s="3">
        <v>1</v>
      </c>
      <c r="F778" s="14">
        <v>0</v>
      </c>
      <c r="G778" s="13">
        <v>0</v>
      </c>
      <c r="H778" s="13">
        <v>0</v>
      </c>
      <c r="I778" s="13">
        <v>0</v>
      </c>
      <c r="J778" s="13">
        <v>0</v>
      </c>
      <c r="K778" s="13">
        <v>0</v>
      </c>
      <c r="L778" s="13">
        <v>0</v>
      </c>
      <c r="M778" s="13">
        <v>0</v>
      </c>
      <c r="N778" s="13">
        <v>0</v>
      </c>
      <c r="O778" s="13">
        <v>0</v>
      </c>
      <c r="P778" s="13">
        <v>0</v>
      </c>
      <c r="Q778" s="13">
        <v>0</v>
      </c>
      <c r="R778" s="13">
        <v>0</v>
      </c>
      <c r="S778" s="13">
        <v>1</v>
      </c>
      <c r="T778" s="13">
        <v>0</v>
      </c>
      <c r="U778" s="9">
        <v>1</v>
      </c>
      <c r="V778" s="9">
        <v>0</v>
      </c>
      <c r="W778" s="15">
        <f t="shared" si="37"/>
        <v>-2.2571316082483133</v>
      </c>
      <c r="X778" s="16">
        <f t="shared" si="38"/>
        <v>9.4736079743221416E-2</v>
      </c>
      <c r="Y778" s="16">
        <f t="shared" si="36"/>
        <v>8.9749248051140072E-3</v>
      </c>
    </row>
    <row r="779" spans="2:25">
      <c r="B779" s="9">
        <v>1</v>
      </c>
      <c r="C779" s="3">
        <v>0</v>
      </c>
      <c r="D779" s="9">
        <v>0</v>
      </c>
      <c r="E779" s="3">
        <v>1</v>
      </c>
      <c r="F779" s="14">
        <v>0</v>
      </c>
      <c r="G779" s="13">
        <v>0</v>
      </c>
      <c r="H779" s="13">
        <v>0</v>
      </c>
      <c r="I779" s="13">
        <v>0</v>
      </c>
      <c r="J779" s="13">
        <v>0</v>
      </c>
      <c r="K779" s="13">
        <v>0</v>
      </c>
      <c r="L779" s="13">
        <v>0</v>
      </c>
      <c r="M779" s="13">
        <v>0</v>
      </c>
      <c r="N779" s="13">
        <v>0</v>
      </c>
      <c r="O779" s="13">
        <v>0</v>
      </c>
      <c r="P779" s="13">
        <v>1</v>
      </c>
      <c r="Q779" s="13">
        <v>0</v>
      </c>
      <c r="R779" s="13">
        <v>0</v>
      </c>
      <c r="S779" s="13">
        <v>0</v>
      </c>
      <c r="T779" s="13">
        <v>1</v>
      </c>
      <c r="U779" s="9">
        <v>1</v>
      </c>
      <c r="V779" s="9">
        <v>0</v>
      </c>
      <c r="W779" s="15">
        <f t="shared" si="37"/>
        <v>2.3540695788648702E-2</v>
      </c>
      <c r="X779" s="16">
        <f t="shared" si="38"/>
        <v>0.50588490218275206</v>
      </c>
      <c r="Y779" s="16">
        <f t="shared" si="36"/>
        <v>0.25591953425645264</v>
      </c>
    </row>
    <row r="780" spans="2:25">
      <c r="B780" s="9">
        <v>0</v>
      </c>
      <c r="C780" s="3">
        <v>1</v>
      </c>
      <c r="D780" s="9">
        <v>1</v>
      </c>
      <c r="E780" s="3">
        <v>0</v>
      </c>
      <c r="F780" s="14">
        <v>0</v>
      </c>
      <c r="G780" s="13">
        <v>0</v>
      </c>
      <c r="H780" s="13">
        <v>0</v>
      </c>
      <c r="I780" s="13">
        <v>0</v>
      </c>
      <c r="J780" s="13">
        <v>0</v>
      </c>
      <c r="K780" s="13">
        <v>0</v>
      </c>
      <c r="L780" s="13">
        <v>0</v>
      </c>
      <c r="M780" s="13">
        <v>0</v>
      </c>
      <c r="N780" s="13">
        <v>0</v>
      </c>
      <c r="O780" s="13">
        <v>0</v>
      </c>
      <c r="P780" s="13">
        <v>0</v>
      </c>
      <c r="Q780" s="13">
        <v>0</v>
      </c>
      <c r="R780" s="13">
        <v>0</v>
      </c>
      <c r="S780" s="13">
        <v>0</v>
      </c>
      <c r="T780" s="13">
        <v>0</v>
      </c>
      <c r="U780" s="9">
        <v>1</v>
      </c>
      <c r="V780" s="9">
        <v>0</v>
      </c>
      <c r="W780" s="15">
        <f t="shared" si="37"/>
        <v>-0.69213103533852594</v>
      </c>
      <c r="X780" s="16">
        <f t="shared" si="38"/>
        <v>0.33355918161221254</v>
      </c>
      <c r="Y780" s="16">
        <f t="shared" si="36"/>
        <v>0.11126172763780899</v>
      </c>
    </row>
    <row r="781" spans="2:25">
      <c r="B781" s="9">
        <v>0</v>
      </c>
      <c r="C781" s="3">
        <v>1</v>
      </c>
      <c r="D781" s="9">
        <v>1</v>
      </c>
      <c r="E781" s="3">
        <v>0</v>
      </c>
      <c r="F781" s="14">
        <v>0</v>
      </c>
      <c r="G781" s="13">
        <v>1</v>
      </c>
      <c r="H781" s="13">
        <v>0</v>
      </c>
      <c r="I781" s="13">
        <v>0</v>
      </c>
      <c r="J781" s="13">
        <v>0</v>
      </c>
      <c r="K781" s="13">
        <v>0</v>
      </c>
      <c r="L781" s="13">
        <v>1</v>
      </c>
      <c r="M781" s="13">
        <v>0</v>
      </c>
      <c r="N781" s="13">
        <v>0</v>
      </c>
      <c r="O781" s="13">
        <v>0</v>
      </c>
      <c r="P781" s="13">
        <v>0</v>
      </c>
      <c r="Q781" s="13">
        <v>0</v>
      </c>
      <c r="R781" s="13">
        <v>0</v>
      </c>
      <c r="S781" s="13">
        <v>0</v>
      </c>
      <c r="T781" s="13">
        <v>0</v>
      </c>
      <c r="U781" s="9">
        <v>1</v>
      </c>
      <c r="V781" s="9">
        <v>0</v>
      </c>
      <c r="W781" s="15">
        <f t="shared" si="37"/>
        <v>-1.8372512895374413</v>
      </c>
      <c r="X781" s="16">
        <f t="shared" si="38"/>
        <v>0.1373767021495533</v>
      </c>
      <c r="Y781" s="16">
        <f t="shared" si="36"/>
        <v>1.8872358293487084E-2</v>
      </c>
    </row>
    <row r="782" spans="2:25">
      <c r="B782" s="9">
        <v>0</v>
      </c>
      <c r="C782" s="3">
        <v>0</v>
      </c>
      <c r="D782" s="9">
        <v>0</v>
      </c>
      <c r="E782" s="3">
        <v>1</v>
      </c>
      <c r="F782" s="14">
        <v>0</v>
      </c>
      <c r="G782" s="13">
        <v>0</v>
      </c>
      <c r="H782" s="13">
        <v>0</v>
      </c>
      <c r="I782" s="13">
        <v>0</v>
      </c>
      <c r="J782" s="13">
        <v>0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1</v>
      </c>
      <c r="Q782" s="13">
        <v>0</v>
      </c>
      <c r="R782" s="13">
        <v>0</v>
      </c>
      <c r="S782" s="13">
        <v>0</v>
      </c>
      <c r="T782" s="13">
        <v>0</v>
      </c>
      <c r="U782" s="9">
        <v>1</v>
      </c>
      <c r="V782" s="9">
        <v>0</v>
      </c>
      <c r="W782" s="15">
        <f t="shared" si="37"/>
        <v>-1.7365344044445599</v>
      </c>
      <c r="X782" s="16">
        <f t="shared" si="38"/>
        <v>0.14975366476023347</v>
      </c>
      <c r="Y782" s="16">
        <f t="shared" si="36"/>
        <v>2.242616010912039E-2</v>
      </c>
    </row>
    <row r="783" spans="2:25">
      <c r="B783" s="9">
        <v>0</v>
      </c>
      <c r="C783" s="3">
        <v>1</v>
      </c>
      <c r="D783" s="9">
        <v>1</v>
      </c>
      <c r="E783" s="3">
        <v>0</v>
      </c>
      <c r="F783" s="14">
        <v>0</v>
      </c>
      <c r="G783" s="13">
        <v>0</v>
      </c>
      <c r="H783" s="13">
        <v>1</v>
      </c>
      <c r="I783" s="13">
        <v>0</v>
      </c>
      <c r="J783" s="13">
        <v>0</v>
      </c>
      <c r="K783" s="13">
        <v>0</v>
      </c>
      <c r="L783" s="13">
        <v>0</v>
      </c>
      <c r="M783" s="13">
        <v>0</v>
      </c>
      <c r="N783" s="13">
        <v>0</v>
      </c>
      <c r="O783" s="13">
        <v>0</v>
      </c>
      <c r="P783" s="13">
        <v>0</v>
      </c>
      <c r="Q783" s="13">
        <v>0</v>
      </c>
      <c r="R783" s="13">
        <v>0</v>
      </c>
      <c r="S783" s="13">
        <v>1</v>
      </c>
      <c r="T783" s="13">
        <v>0</v>
      </c>
      <c r="U783" s="9">
        <v>1</v>
      </c>
      <c r="V783" s="9">
        <v>0</v>
      </c>
      <c r="W783" s="15">
        <f t="shared" si="37"/>
        <v>-4.5312992564768431</v>
      </c>
      <c r="X783" s="16">
        <f t="shared" si="38"/>
        <v>1.0651991736512328E-2</v>
      </c>
      <c r="Y783" s="16">
        <f t="shared" si="36"/>
        <v>1.1346492795472692E-4</v>
      </c>
    </row>
    <row r="784" spans="2:25">
      <c r="B784" s="9">
        <v>0</v>
      </c>
      <c r="C784" s="3">
        <v>1</v>
      </c>
      <c r="D784" s="9">
        <v>1</v>
      </c>
      <c r="E784" s="3">
        <v>0</v>
      </c>
      <c r="F784" s="14">
        <v>0</v>
      </c>
      <c r="G784" s="13">
        <v>1</v>
      </c>
      <c r="H784" s="13">
        <v>0</v>
      </c>
      <c r="I784" s="13">
        <v>0</v>
      </c>
      <c r="J784" s="13">
        <v>0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1</v>
      </c>
      <c r="T784" s="13">
        <v>0</v>
      </c>
      <c r="U784" s="9">
        <v>1</v>
      </c>
      <c r="V784" s="9">
        <v>0</v>
      </c>
      <c r="W784" s="15">
        <f t="shared" si="37"/>
        <v>-5.5753416223531085</v>
      </c>
      <c r="X784" s="16">
        <f t="shared" si="38"/>
        <v>3.7758693240833611E-3</v>
      </c>
      <c r="Y784" s="16">
        <f t="shared" si="36"/>
        <v>1.4257189152553739E-5</v>
      </c>
    </row>
    <row r="785" spans="2:25">
      <c r="B785" s="9">
        <v>0</v>
      </c>
      <c r="C785" s="3">
        <v>1</v>
      </c>
      <c r="D785" s="9">
        <v>1</v>
      </c>
      <c r="E785" s="3">
        <v>0</v>
      </c>
      <c r="F785" s="14">
        <v>0</v>
      </c>
      <c r="G785" s="13">
        <v>1</v>
      </c>
      <c r="H785" s="13">
        <v>0</v>
      </c>
      <c r="I785" s="13">
        <v>0</v>
      </c>
      <c r="J785" s="13">
        <v>0</v>
      </c>
      <c r="K785" s="13">
        <v>0</v>
      </c>
      <c r="L785" s="13">
        <v>0</v>
      </c>
      <c r="M785" s="13">
        <v>0</v>
      </c>
      <c r="N785" s="13">
        <v>0</v>
      </c>
      <c r="O785" s="13">
        <v>0</v>
      </c>
      <c r="P785" s="13">
        <v>0</v>
      </c>
      <c r="Q785" s="13">
        <v>0</v>
      </c>
      <c r="R785" s="13">
        <v>0</v>
      </c>
      <c r="S785" s="13">
        <v>0</v>
      </c>
      <c r="T785" s="13">
        <v>0</v>
      </c>
      <c r="U785" s="9">
        <v>1</v>
      </c>
      <c r="V785" s="9">
        <v>0</v>
      </c>
      <c r="W785" s="15">
        <f t="shared" si="37"/>
        <v>-4.0096064087111438</v>
      </c>
      <c r="X785" s="16">
        <f t="shared" si="38"/>
        <v>1.7817318126463564E-2</v>
      </c>
      <c r="Y785" s="16">
        <f t="shared" si="36"/>
        <v>3.1745682521960709E-4</v>
      </c>
    </row>
    <row r="786" spans="2:25">
      <c r="B786" s="9">
        <v>0</v>
      </c>
      <c r="C786" s="3">
        <v>1</v>
      </c>
      <c r="D786" s="9">
        <v>0</v>
      </c>
      <c r="E786" s="3">
        <v>1</v>
      </c>
      <c r="F786" s="14">
        <v>0</v>
      </c>
      <c r="G786" s="13">
        <v>0</v>
      </c>
      <c r="H786" s="13">
        <v>0</v>
      </c>
      <c r="I786" s="13">
        <v>0</v>
      </c>
      <c r="J786" s="13">
        <v>0</v>
      </c>
      <c r="K786" s="13">
        <v>0</v>
      </c>
      <c r="L786" s="13">
        <v>0</v>
      </c>
      <c r="M786" s="13">
        <v>0</v>
      </c>
      <c r="N786" s="13">
        <v>0</v>
      </c>
      <c r="O786" s="13">
        <v>0</v>
      </c>
      <c r="P786" s="13">
        <v>1</v>
      </c>
      <c r="Q786" s="13">
        <v>0</v>
      </c>
      <c r="R786" s="13">
        <v>1</v>
      </c>
      <c r="S786" s="13">
        <v>0</v>
      </c>
      <c r="T786" s="13">
        <v>0</v>
      </c>
      <c r="U786" s="9">
        <v>1</v>
      </c>
      <c r="V786" s="9">
        <v>0</v>
      </c>
      <c r="W786" s="15">
        <f t="shared" si="37"/>
        <v>-0.6135711336791897</v>
      </c>
      <c r="X786" s="16">
        <f t="shared" si="38"/>
        <v>0.35124500506539058</v>
      </c>
      <c r="Y786" s="16">
        <f t="shared" si="36"/>
        <v>0.12337305358338625</v>
      </c>
    </row>
    <row r="787" spans="2:25">
      <c r="B787" s="9">
        <v>1</v>
      </c>
      <c r="C787" s="3">
        <v>0</v>
      </c>
      <c r="D787" s="9">
        <v>1</v>
      </c>
      <c r="E787" s="3">
        <v>0</v>
      </c>
      <c r="F787" s="14">
        <v>0</v>
      </c>
      <c r="G787" s="13">
        <v>0</v>
      </c>
      <c r="H787" s="13">
        <v>0</v>
      </c>
      <c r="I787" s="13">
        <v>0</v>
      </c>
      <c r="J787" s="13">
        <v>0</v>
      </c>
      <c r="K787" s="13">
        <v>0</v>
      </c>
      <c r="L787" s="13">
        <v>0</v>
      </c>
      <c r="M787" s="13">
        <v>1</v>
      </c>
      <c r="N787" s="13">
        <v>0</v>
      </c>
      <c r="O787" s="13">
        <v>0</v>
      </c>
      <c r="P787" s="13">
        <v>1</v>
      </c>
      <c r="Q787" s="13">
        <v>0</v>
      </c>
      <c r="R787" s="13">
        <v>0</v>
      </c>
      <c r="S787" s="13">
        <v>0</v>
      </c>
      <c r="T787" s="13">
        <v>0</v>
      </c>
      <c r="U787" s="9">
        <v>1</v>
      </c>
      <c r="V787" s="9">
        <v>0</v>
      </c>
      <c r="W787" s="15">
        <f t="shared" si="37"/>
        <v>-0.63593150050867953</v>
      </c>
      <c r="X787" s="16">
        <f t="shared" si="38"/>
        <v>0.34616680740757738</v>
      </c>
      <c r="Y787" s="16">
        <f t="shared" si="36"/>
        <v>0.11983145855075478</v>
      </c>
    </row>
    <row r="788" spans="2:25">
      <c r="B788" s="9">
        <v>1</v>
      </c>
      <c r="C788" s="3">
        <v>0</v>
      </c>
      <c r="D788" s="9">
        <v>1</v>
      </c>
      <c r="E788" s="3">
        <v>0</v>
      </c>
      <c r="F788" s="14">
        <v>0</v>
      </c>
      <c r="G788" s="13">
        <v>0</v>
      </c>
      <c r="H788" s="13">
        <v>0</v>
      </c>
      <c r="I788" s="13">
        <v>0</v>
      </c>
      <c r="J788" s="13">
        <v>0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0</v>
      </c>
      <c r="Q788" s="13">
        <v>0</v>
      </c>
      <c r="R788" s="13">
        <v>0</v>
      </c>
      <c r="S788" s="13">
        <v>1</v>
      </c>
      <c r="T788" s="13">
        <v>0</v>
      </c>
      <c r="U788" s="9">
        <v>1</v>
      </c>
      <c r="V788" s="9">
        <v>0</v>
      </c>
      <c r="W788" s="15">
        <f t="shared" si="37"/>
        <v>-2.6009237553050921</v>
      </c>
      <c r="X788" s="16">
        <f t="shared" si="38"/>
        <v>6.9078992680126461E-2</v>
      </c>
      <c r="Y788" s="16">
        <f t="shared" si="36"/>
        <v>4.7719072297009654E-3</v>
      </c>
    </row>
    <row r="789" spans="2:25">
      <c r="B789" s="9">
        <v>0</v>
      </c>
      <c r="C789" s="3">
        <v>1</v>
      </c>
      <c r="D789" s="9">
        <v>1</v>
      </c>
      <c r="E789" s="3">
        <v>0</v>
      </c>
      <c r="F789" s="14">
        <v>0</v>
      </c>
      <c r="G789" s="13">
        <v>0</v>
      </c>
      <c r="H789" s="13">
        <v>0</v>
      </c>
      <c r="I789" s="13">
        <v>0</v>
      </c>
      <c r="J789" s="13">
        <v>0</v>
      </c>
      <c r="K789" s="13">
        <v>0</v>
      </c>
      <c r="L789" s="13">
        <v>0</v>
      </c>
      <c r="M789" s="13">
        <v>0</v>
      </c>
      <c r="N789" s="13">
        <v>0</v>
      </c>
      <c r="O789" s="13">
        <v>1</v>
      </c>
      <c r="P789" s="13">
        <v>0</v>
      </c>
      <c r="Q789" s="13">
        <v>0</v>
      </c>
      <c r="R789" s="13">
        <v>0</v>
      </c>
      <c r="S789" s="13">
        <v>0</v>
      </c>
      <c r="T789" s="13">
        <v>0</v>
      </c>
      <c r="U789" s="9">
        <v>1</v>
      </c>
      <c r="V789" s="9">
        <v>0</v>
      </c>
      <c r="W789" s="15">
        <f t="shared" si="37"/>
        <v>0.8070499354455104</v>
      </c>
      <c r="X789" s="16">
        <f t="shared" si="38"/>
        <v>0.69148050740880806</v>
      </c>
      <c r="Y789" s="16">
        <f t="shared" si="36"/>
        <v>0.47814529212634266</v>
      </c>
    </row>
    <row r="790" spans="2:25">
      <c r="B790" s="9">
        <v>0</v>
      </c>
      <c r="C790" s="3">
        <v>1</v>
      </c>
      <c r="D790" s="9">
        <v>1</v>
      </c>
      <c r="E790" s="3">
        <v>0</v>
      </c>
      <c r="F790" s="14">
        <v>0</v>
      </c>
      <c r="G790" s="13">
        <v>0</v>
      </c>
      <c r="H790" s="13">
        <v>0</v>
      </c>
      <c r="I790" s="13">
        <v>0</v>
      </c>
      <c r="J790" s="13">
        <v>0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  <c r="Q790" s="13">
        <v>0</v>
      </c>
      <c r="R790" s="13">
        <v>0</v>
      </c>
      <c r="S790" s="13">
        <v>0</v>
      </c>
      <c r="T790" s="13">
        <v>0</v>
      </c>
      <c r="U790" s="9">
        <v>1</v>
      </c>
      <c r="V790" s="9">
        <v>0</v>
      </c>
      <c r="W790" s="15">
        <f t="shared" si="37"/>
        <v>-0.69213103533852594</v>
      </c>
      <c r="X790" s="16">
        <f t="shared" si="38"/>
        <v>0.33355918161221254</v>
      </c>
      <c r="Y790" s="16">
        <f t="shared" si="36"/>
        <v>0.11126172763780899</v>
      </c>
    </row>
    <row r="791" spans="2:25">
      <c r="B791" s="9">
        <v>0</v>
      </c>
      <c r="C791" s="3">
        <v>1</v>
      </c>
      <c r="D791" s="9">
        <v>1</v>
      </c>
      <c r="E791" s="3">
        <v>0</v>
      </c>
      <c r="F791" s="14">
        <v>0</v>
      </c>
      <c r="G791" s="13">
        <v>0</v>
      </c>
      <c r="H791" s="13">
        <v>0</v>
      </c>
      <c r="I791" s="13">
        <v>0</v>
      </c>
      <c r="J791" s="13">
        <v>0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13">
        <v>1</v>
      </c>
      <c r="T791" s="13">
        <v>0</v>
      </c>
      <c r="U791" s="9">
        <v>1</v>
      </c>
      <c r="V791" s="9">
        <v>0</v>
      </c>
      <c r="W791" s="15">
        <f t="shared" si="37"/>
        <v>-2.2578662489804904</v>
      </c>
      <c r="X791" s="16">
        <f t="shared" si="38"/>
        <v>9.467309486047043E-2</v>
      </c>
      <c r="Y791" s="16">
        <f t="shared" si="36"/>
        <v>8.9629948904596333E-3</v>
      </c>
    </row>
    <row r="792" spans="2:25">
      <c r="B792" s="9">
        <v>0</v>
      </c>
      <c r="C792" s="3">
        <v>1</v>
      </c>
      <c r="D792" s="9">
        <v>0</v>
      </c>
      <c r="E792" s="3">
        <v>1</v>
      </c>
      <c r="F792" s="14">
        <v>0</v>
      </c>
      <c r="G792" s="13">
        <v>0</v>
      </c>
      <c r="H792" s="13">
        <v>0</v>
      </c>
      <c r="I792" s="13">
        <v>0</v>
      </c>
      <c r="J792" s="13">
        <v>0</v>
      </c>
      <c r="K792" s="13">
        <v>0</v>
      </c>
      <c r="L792" s="13">
        <v>0</v>
      </c>
      <c r="M792" s="13">
        <v>0</v>
      </c>
      <c r="N792" s="13">
        <v>0</v>
      </c>
      <c r="O792" s="13">
        <v>0</v>
      </c>
      <c r="P792" s="13">
        <v>0</v>
      </c>
      <c r="Q792" s="13">
        <v>0</v>
      </c>
      <c r="R792" s="13">
        <v>0</v>
      </c>
      <c r="S792" s="13">
        <v>0</v>
      </c>
      <c r="T792" s="13">
        <v>0</v>
      </c>
      <c r="U792" s="9">
        <v>1</v>
      </c>
      <c r="V792" s="9">
        <v>0</v>
      </c>
      <c r="W792" s="15">
        <f t="shared" si="37"/>
        <v>-0.34833888828174719</v>
      </c>
      <c r="X792" s="16">
        <f t="shared" si="38"/>
        <v>0.41378529422053201</v>
      </c>
      <c r="Y792" s="16">
        <f t="shared" si="36"/>
        <v>0.17121826971317225</v>
      </c>
    </row>
    <row r="793" spans="2:25">
      <c r="B793" s="9">
        <v>1</v>
      </c>
      <c r="C793" s="3">
        <v>0</v>
      </c>
      <c r="D793" s="9">
        <v>1</v>
      </c>
      <c r="E793" s="3">
        <v>0</v>
      </c>
      <c r="F793" s="14">
        <v>0</v>
      </c>
      <c r="G793" s="13">
        <v>0</v>
      </c>
      <c r="H793" s="13">
        <v>0</v>
      </c>
      <c r="I793" s="13">
        <v>0</v>
      </c>
      <c r="J793" s="13">
        <v>0</v>
      </c>
      <c r="K793" s="13">
        <v>0</v>
      </c>
      <c r="L793" s="13">
        <v>0</v>
      </c>
      <c r="M793" s="13">
        <v>0</v>
      </c>
      <c r="N793" s="13">
        <v>0</v>
      </c>
      <c r="O793" s="13">
        <v>0</v>
      </c>
      <c r="P793" s="13">
        <v>0</v>
      </c>
      <c r="Q793" s="13">
        <v>0</v>
      </c>
      <c r="R793" s="13">
        <v>0</v>
      </c>
      <c r="S793" s="13">
        <v>0</v>
      </c>
      <c r="T793" s="13">
        <v>0</v>
      </c>
      <c r="U793" s="9">
        <v>1</v>
      </c>
      <c r="V793" s="9">
        <v>0</v>
      </c>
      <c r="W793" s="15">
        <f t="shared" si="37"/>
        <v>-1.0351885416631275</v>
      </c>
      <c r="X793" s="16">
        <f t="shared" si="38"/>
        <v>0.2620794343832234</v>
      </c>
      <c r="Y793" s="16">
        <f t="shared" si="36"/>
        <v>6.8685629926630298E-2</v>
      </c>
    </row>
    <row r="794" spans="2:25">
      <c r="B794" s="9">
        <v>1</v>
      </c>
      <c r="C794" s="3">
        <v>0</v>
      </c>
      <c r="D794" s="9">
        <v>0</v>
      </c>
      <c r="E794" s="3">
        <v>1</v>
      </c>
      <c r="F794" s="14">
        <v>0</v>
      </c>
      <c r="G794" s="13">
        <v>0</v>
      </c>
      <c r="H794" s="13">
        <v>0</v>
      </c>
      <c r="I794" s="13">
        <v>0</v>
      </c>
      <c r="J794" s="13">
        <v>0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0</v>
      </c>
      <c r="Q794" s="13">
        <v>0</v>
      </c>
      <c r="R794" s="13">
        <v>0</v>
      </c>
      <c r="S794" s="13">
        <v>0</v>
      </c>
      <c r="T794" s="13">
        <v>0</v>
      </c>
      <c r="U794" s="9">
        <v>1</v>
      </c>
      <c r="V794" s="9">
        <v>0</v>
      </c>
      <c r="W794" s="15">
        <f t="shared" si="37"/>
        <v>-0.69139639460634861</v>
      </c>
      <c r="X794" s="16">
        <f t="shared" si="38"/>
        <v>0.33372251034010608</v>
      </c>
      <c r="Y794" s="16">
        <f t="shared" si="36"/>
        <v>0.11137071390770222</v>
      </c>
    </row>
    <row r="795" spans="2:25">
      <c r="B795" s="9">
        <v>0</v>
      </c>
      <c r="C795" s="3">
        <v>0</v>
      </c>
      <c r="D795" s="9">
        <v>1</v>
      </c>
      <c r="E795" s="3">
        <v>0</v>
      </c>
      <c r="F795" s="14">
        <v>0</v>
      </c>
      <c r="G795" s="13">
        <v>0</v>
      </c>
      <c r="H795" s="13">
        <v>0</v>
      </c>
      <c r="I795" s="13">
        <v>0</v>
      </c>
      <c r="J795" s="13">
        <v>0</v>
      </c>
      <c r="K795" s="13">
        <v>0</v>
      </c>
      <c r="L795" s="13">
        <v>0</v>
      </c>
      <c r="M795" s="13">
        <v>0</v>
      </c>
      <c r="N795" s="13">
        <v>0</v>
      </c>
      <c r="O795" s="13">
        <v>0</v>
      </c>
      <c r="P795" s="13">
        <v>0</v>
      </c>
      <c r="Q795" s="13">
        <v>0</v>
      </c>
      <c r="R795" s="13">
        <v>0</v>
      </c>
      <c r="S795" s="13">
        <v>0</v>
      </c>
      <c r="T795" s="13">
        <v>0</v>
      </c>
      <c r="U795" s="9">
        <v>1</v>
      </c>
      <c r="V795" s="9">
        <v>0</v>
      </c>
      <c r="W795" s="15">
        <f t="shared" si="37"/>
        <v>-0.46765745571780831</v>
      </c>
      <c r="X795" s="16">
        <f t="shared" si="38"/>
        <v>0.3851708420736612</v>
      </c>
      <c r="Y795" s="16">
        <f t="shared" si="36"/>
        <v>0.14835657758373325</v>
      </c>
    </row>
    <row r="796" spans="2:25">
      <c r="B796" s="9">
        <v>0</v>
      </c>
      <c r="C796" s="3">
        <v>1</v>
      </c>
      <c r="D796" s="9">
        <v>0</v>
      </c>
      <c r="E796" s="3">
        <v>1</v>
      </c>
      <c r="F796" s="14">
        <v>0</v>
      </c>
      <c r="G796" s="13">
        <v>0</v>
      </c>
      <c r="H796" s="13">
        <v>0</v>
      </c>
      <c r="I796" s="13">
        <v>0</v>
      </c>
      <c r="J796" s="13">
        <v>0</v>
      </c>
      <c r="K796" s="13">
        <v>0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  <c r="Q796" s="13">
        <v>0</v>
      </c>
      <c r="R796" s="13">
        <v>1</v>
      </c>
      <c r="S796" s="13">
        <v>0</v>
      </c>
      <c r="T796" s="13">
        <v>0</v>
      </c>
      <c r="U796" s="9">
        <v>1</v>
      </c>
      <c r="V796" s="9">
        <v>0</v>
      </c>
      <c r="W796" s="15">
        <f t="shared" si="37"/>
        <v>0.99909796210434065</v>
      </c>
      <c r="X796" s="16">
        <f t="shared" si="38"/>
        <v>0.73088119025558762</v>
      </c>
      <c r="Y796" s="16">
        <f t="shared" si="36"/>
        <v>0.53418731426942445</v>
      </c>
    </row>
    <row r="797" spans="2:25">
      <c r="B797" s="9">
        <v>0</v>
      </c>
      <c r="C797" s="3">
        <v>1</v>
      </c>
      <c r="D797" s="9">
        <v>1</v>
      </c>
      <c r="E797" s="3">
        <v>0</v>
      </c>
      <c r="F797" s="14">
        <v>0</v>
      </c>
      <c r="G797" s="13">
        <v>1</v>
      </c>
      <c r="H797" s="13">
        <v>0</v>
      </c>
      <c r="I797" s="13">
        <v>0</v>
      </c>
      <c r="J797" s="13">
        <v>0</v>
      </c>
      <c r="K797" s="13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>
        <v>0</v>
      </c>
      <c r="U797" s="9">
        <v>1</v>
      </c>
      <c r="V797" s="9">
        <v>0</v>
      </c>
      <c r="W797" s="15">
        <f t="shared" si="37"/>
        <v>-4.0096064087111438</v>
      </c>
      <c r="X797" s="16">
        <f t="shared" si="38"/>
        <v>1.7817318126463564E-2</v>
      </c>
      <c r="Y797" s="16">
        <f t="shared" si="36"/>
        <v>3.1745682521960709E-4</v>
      </c>
    </row>
    <row r="798" spans="2:25">
      <c r="B798" s="9">
        <v>1</v>
      </c>
      <c r="C798" s="3">
        <v>0</v>
      </c>
      <c r="D798" s="9">
        <v>0</v>
      </c>
      <c r="E798" s="3">
        <v>1</v>
      </c>
      <c r="F798" s="14">
        <v>0</v>
      </c>
      <c r="G798" s="13">
        <v>0</v>
      </c>
      <c r="H798" s="13">
        <v>1</v>
      </c>
      <c r="I798" s="13">
        <v>0</v>
      </c>
      <c r="J798" s="13">
        <v>0</v>
      </c>
      <c r="K798" s="13">
        <v>0</v>
      </c>
      <c r="L798" s="13">
        <v>0</v>
      </c>
      <c r="M798" s="13">
        <v>0</v>
      </c>
      <c r="N798" s="13">
        <v>0</v>
      </c>
      <c r="O798" s="13">
        <v>0</v>
      </c>
      <c r="P798" s="13">
        <v>0</v>
      </c>
      <c r="Q798" s="13">
        <v>0</v>
      </c>
      <c r="R798" s="13">
        <v>0</v>
      </c>
      <c r="S798" s="13">
        <v>0</v>
      </c>
      <c r="T798" s="13">
        <v>0</v>
      </c>
      <c r="U798" s="9">
        <v>1</v>
      </c>
      <c r="V798" s="9">
        <v>0</v>
      </c>
      <c r="W798" s="15">
        <f t="shared" si="37"/>
        <v>-2.9648294021027009</v>
      </c>
      <c r="X798" s="16">
        <f t="shared" si="38"/>
        <v>4.9040294125557743E-2</v>
      </c>
      <c r="Y798" s="16">
        <f t="shared" si="36"/>
        <v>2.4049504479212135E-3</v>
      </c>
    </row>
    <row r="799" spans="2:25">
      <c r="B799" s="9">
        <v>0</v>
      </c>
      <c r="C799" s="3">
        <v>0</v>
      </c>
      <c r="D799" s="9">
        <v>0</v>
      </c>
      <c r="E799" s="3">
        <v>1</v>
      </c>
      <c r="F799" s="14">
        <v>0</v>
      </c>
      <c r="G799" s="13">
        <v>1</v>
      </c>
      <c r="H799" s="13">
        <v>0</v>
      </c>
      <c r="I799" s="13">
        <v>0</v>
      </c>
      <c r="J799" s="13">
        <v>0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3">
        <v>0</v>
      </c>
      <c r="Q799" s="13">
        <v>0</v>
      </c>
      <c r="R799" s="13">
        <v>0</v>
      </c>
      <c r="S799" s="13">
        <v>0</v>
      </c>
      <c r="T799" s="13">
        <v>0</v>
      </c>
      <c r="U799" s="9">
        <v>1</v>
      </c>
      <c r="V799" s="9">
        <v>0</v>
      </c>
      <c r="W799" s="15">
        <f t="shared" si="37"/>
        <v>-3.4413406820336472</v>
      </c>
      <c r="X799" s="16">
        <f t="shared" si="38"/>
        <v>3.102815065865586E-2</v>
      </c>
      <c r="Y799" s="16">
        <f t="shared" si="36"/>
        <v>9.6274613329624611E-4</v>
      </c>
    </row>
    <row r="800" spans="2:25">
      <c r="B800" s="9">
        <v>0</v>
      </c>
      <c r="C800" s="3">
        <v>1</v>
      </c>
      <c r="D800" s="9">
        <v>1</v>
      </c>
      <c r="E800" s="3">
        <v>0</v>
      </c>
      <c r="F800" s="14">
        <v>0</v>
      </c>
      <c r="G800" s="13">
        <v>1</v>
      </c>
      <c r="H800" s="13">
        <v>0</v>
      </c>
      <c r="I800" s="13">
        <v>0</v>
      </c>
      <c r="J800" s="13">
        <v>0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1</v>
      </c>
      <c r="Q800" s="13">
        <v>0</v>
      </c>
      <c r="R800" s="13">
        <v>0</v>
      </c>
      <c r="S800" s="13">
        <v>0</v>
      </c>
      <c r="T800" s="13">
        <v>1</v>
      </c>
      <c r="U800" s="9">
        <v>1</v>
      </c>
      <c r="V800" s="9">
        <v>0</v>
      </c>
      <c r="W800" s="15">
        <f t="shared" si="37"/>
        <v>-3.2946693183161466</v>
      </c>
      <c r="X800" s="16">
        <f t="shared" si="38"/>
        <v>3.5754516430540562E-2</v>
      </c>
      <c r="Y800" s="16">
        <f t="shared" si="36"/>
        <v>1.278385445181795E-3</v>
      </c>
    </row>
    <row r="801" spans="2:25">
      <c r="B801" s="9">
        <v>0</v>
      </c>
      <c r="C801" s="3">
        <v>1</v>
      </c>
      <c r="D801" s="9">
        <v>0</v>
      </c>
      <c r="E801" s="3">
        <v>1</v>
      </c>
      <c r="F801" s="14">
        <v>1</v>
      </c>
      <c r="G801" s="13">
        <v>0</v>
      </c>
      <c r="H801" s="13">
        <v>0</v>
      </c>
      <c r="I801" s="13">
        <v>0</v>
      </c>
      <c r="J801" s="13">
        <v>0</v>
      </c>
      <c r="K801" s="13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1</v>
      </c>
      <c r="Q801" s="13">
        <v>0</v>
      </c>
      <c r="R801" s="13">
        <v>0</v>
      </c>
      <c r="S801" s="13">
        <v>0</v>
      </c>
      <c r="T801" s="13">
        <v>0</v>
      </c>
      <c r="U801" s="9">
        <v>1</v>
      </c>
      <c r="V801" s="9">
        <v>0</v>
      </c>
      <c r="W801" s="15">
        <f t="shared" si="37"/>
        <v>1.3028620891434843</v>
      </c>
      <c r="X801" s="16">
        <f t="shared" si="38"/>
        <v>0.78631627389318148</v>
      </c>
      <c r="Y801" s="16">
        <f t="shared" si="36"/>
        <v>0.61829328258925675</v>
      </c>
    </row>
    <row r="802" spans="2:25">
      <c r="B802" s="9">
        <v>1</v>
      </c>
      <c r="C802" s="3">
        <v>0</v>
      </c>
      <c r="D802" s="9">
        <v>0</v>
      </c>
      <c r="E802" s="3">
        <v>1</v>
      </c>
      <c r="F802" s="14">
        <v>1</v>
      </c>
      <c r="G802" s="13">
        <v>1</v>
      </c>
      <c r="H802" s="13">
        <v>0</v>
      </c>
      <c r="I802" s="13">
        <v>0</v>
      </c>
      <c r="J802" s="13">
        <v>0</v>
      </c>
      <c r="K802" s="13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  <c r="Q802" s="13">
        <v>0</v>
      </c>
      <c r="R802" s="13">
        <v>0</v>
      </c>
      <c r="S802" s="13">
        <v>0</v>
      </c>
      <c r="T802" s="13">
        <v>0</v>
      </c>
      <c r="U802" s="9">
        <v>1</v>
      </c>
      <c r="V802" s="9">
        <v>0</v>
      </c>
      <c r="W802" s="15">
        <f t="shared" si="37"/>
        <v>-0.74500169477020417</v>
      </c>
      <c r="X802" s="16">
        <f t="shared" si="38"/>
        <v>0.32191138050628981</v>
      </c>
      <c r="Y802" s="16">
        <f t="shared" si="36"/>
        <v>0.10362693689946531</v>
      </c>
    </row>
    <row r="803" spans="2:25">
      <c r="B803" s="9">
        <v>1</v>
      </c>
      <c r="C803" s="3">
        <v>0</v>
      </c>
      <c r="D803" s="9">
        <v>0</v>
      </c>
      <c r="E803" s="3">
        <v>1</v>
      </c>
      <c r="F803" s="14">
        <v>0</v>
      </c>
      <c r="G803" s="13">
        <v>0</v>
      </c>
      <c r="H803" s="13">
        <v>0</v>
      </c>
      <c r="I803" s="13">
        <v>0</v>
      </c>
      <c r="J803" s="13">
        <v>0</v>
      </c>
      <c r="K803" s="13">
        <v>0</v>
      </c>
      <c r="L803" s="13">
        <v>0</v>
      </c>
      <c r="M803" s="13">
        <v>1</v>
      </c>
      <c r="N803" s="13">
        <v>0</v>
      </c>
      <c r="O803" s="13">
        <v>0</v>
      </c>
      <c r="P803" s="13">
        <v>0</v>
      </c>
      <c r="Q803" s="13">
        <v>0</v>
      </c>
      <c r="R803" s="13">
        <v>0</v>
      </c>
      <c r="S803" s="13">
        <v>0</v>
      </c>
      <c r="T803" s="13">
        <v>0</v>
      </c>
      <c r="U803" s="9">
        <v>1</v>
      </c>
      <c r="V803" s="9">
        <v>0</v>
      </c>
      <c r="W803" s="15">
        <f t="shared" si="37"/>
        <v>1.3205297423316296</v>
      </c>
      <c r="X803" s="16">
        <f t="shared" si="38"/>
        <v>0.78926982833987569</v>
      </c>
      <c r="Y803" s="16">
        <f t="shared" si="36"/>
        <v>0.6229468619276568</v>
      </c>
    </row>
    <row r="804" spans="2:25">
      <c r="B804" s="9">
        <v>1</v>
      </c>
      <c r="C804" s="3">
        <v>0</v>
      </c>
      <c r="D804" s="9">
        <v>1</v>
      </c>
      <c r="E804" s="3">
        <v>0</v>
      </c>
      <c r="F804" s="14">
        <v>0</v>
      </c>
      <c r="G804" s="13">
        <v>0</v>
      </c>
      <c r="H804" s="13">
        <v>0</v>
      </c>
      <c r="I804" s="13">
        <v>0</v>
      </c>
      <c r="J804" s="13">
        <v>0</v>
      </c>
      <c r="K804" s="13">
        <v>0</v>
      </c>
      <c r="L804" s="13">
        <v>0</v>
      </c>
      <c r="M804" s="13">
        <v>0</v>
      </c>
      <c r="N804" s="13">
        <v>0</v>
      </c>
      <c r="O804" s="13">
        <v>0</v>
      </c>
      <c r="P804" s="13">
        <v>0</v>
      </c>
      <c r="Q804" s="13">
        <v>0</v>
      </c>
      <c r="R804" s="13">
        <v>0</v>
      </c>
      <c r="S804" s="13">
        <v>0</v>
      </c>
      <c r="T804" s="13">
        <v>0</v>
      </c>
      <c r="U804" s="9">
        <v>1</v>
      </c>
      <c r="V804" s="9">
        <v>0</v>
      </c>
      <c r="W804" s="15">
        <f t="shared" si="37"/>
        <v>-1.0351885416631275</v>
      </c>
      <c r="X804" s="16">
        <f t="shared" si="38"/>
        <v>0.2620794343832234</v>
      </c>
      <c r="Y804" s="16">
        <f t="shared" si="36"/>
        <v>6.8685629926630298E-2</v>
      </c>
    </row>
    <row r="805" spans="2:25">
      <c r="B805" s="9">
        <v>0</v>
      </c>
      <c r="C805" s="3">
        <v>1</v>
      </c>
      <c r="D805" s="9">
        <v>1</v>
      </c>
      <c r="E805" s="3">
        <v>0</v>
      </c>
      <c r="F805" s="14">
        <v>0</v>
      </c>
      <c r="G805" s="13">
        <v>0</v>
      </c>
      <c r="H805" s="13">
        <v>0</v>
      </c>
      <c r="I805" s="13">
        <v>0</v>
      </c>
      <c r="J805" s="13">
        <v>0</v>
      </c>
      <c r="K805" s="13">
        <v>0</v>
      </c>
      <c r="L805" s="13">
        <v>0</v>
      </c>
      <c r="M805" s="13">
        <v>0</v>
      </c>
      <c r="N805" s="13">
        <v>0</v>
      </c>
      <c r="O805" s="13">
        <v>0</v>
      </c>
      <c r="P805" s="13">
        <v>1</v>
      </c>
      <c r="Q805" s="13">
        <v>0</v>
      </c>
      <c r="R805" s="13">
        <v>0</v>
      </c>
      <c r="S805" s="13">
        <v>0</v>
      </c>
      <c r="T805" s="13">
        <v>0</v>
      </c>
      <c r="U805" s="9">
        <v>1</v>
      </c>
      <c r="V805" s="9">
        <v>0</v>
      </c>
      <c r="W805" s="15">
        <f t="shared" si="37"/>
        <v>-2.3048001311220565</v>
      </c>
      <c r="X805" s="16">
        <f t="shared" si="38"/>
        <v>9.0726195712396845E-2</v>
      </c>
      <c r="Y805" s="16">
        <f t="shared" si="36"/>
        <v>8.2312425884441352E-3</v>
      </c>
    </row>
    <row r="806" spans="2:25">
      <c r="B806" s="9">
        <v>1</v>
      </c>
      <c r="C806" s="3">
        <v>0</v>
      </c>
      <c r="D806" s="9">
        <v>1</v>
      </c>
      <c r="E806" s="3">
        <v>0</v>
      </c>
      <c r="F806" s="14">
        <v>0</v>
      </c>
      <c r="G806" s="13">
        <v>0</v>
      </c>
      <c r="H806" s="13">
        <v>0</v>
      </c>
      <c r="I806" s="13">
        <v>0</v>
      </c>
      <c r="J806" s="13">
        <v>0</v>
      </c>
      <c r="K806" s="13">
        <v>0</v>
      </c>
      <c r="L806" s="13">
        <v>0</v>
      </c>
      <c r="M806" s="13">
        <v>0</v>
      </c>
      <c r="N806" s="13">
        <v>0</v>
      </c>
      <c r="O806" s="13">
        <v>0</v>
      </c>
      <c r="P806" s="13">
        <v>0</v>
      </c>
      <c r="Q806" s="13">
        <v>0</v>
      </c>
      <c r="R806" s="13">
        <v>0</v>
      </c>
      <c r="S806" s="13">
        <v>0</v>
      </c>
      <c r="T806" s="13">
        <v>0</v>
      </c>
      <c r="U806" s="9">
        <v>1</v>
      </c>
      <c r="V806" s="9">
        <v>0</v>
      </c>
      <c r="W806" s="15">
        <f t="shared" si="37"/>
        <v>-1.0351885416631275</v>
      </c>
      <c r="X806" s="16">
        <f t="shared" si="38"/>
        <v>0.2620794343832234</v>
      </c>
      <c r="Y806" s="16">
        <f t="shared" si="36"/>
        <v>6.8685629926630298E-2</v>
      </c>
    </row>
    <row r="807" spans="2:25">
      <c r="B807" s="9">
        <v>1</v>
      </c>
      <c r="C807" s="3">
        <v>0</v>
      </c>
      <c r="D807" s="9">
        <v>1</v>
      </c>
      <c r="E807" s="3">
        <v>0</v>
      </c>
      <c r="F807" s="14">
        <v>0</v>
      </c>
      <c r="G807" s="13">
        <v>0</v>
      </c>
      <c r="H807" s="13">
        <v>0</v>
      </c>
      <c r="I807" s="13">
        <v>0</v>
      </c>
      <c r="J807" s="13">
        <v>0</v>
      </c>
      <c r="K807" s="13">
        <v>0</v>
      </c>
      <c r="L807" s="13">
        <v>0</v>
      </c>
      <c r="M807" s="13">
        <v>0</v>
      </c>
      <c r="N807" s="13">
        <v>0</v>
      </c>
      <c r="O807" s="13">
        <v>1</v>
      </c>
      <c r="P807" s="13">
        <v>0</v>
      </c>
      <c r="Q807" s="13">
        <v>0</v>
      </c>
      <c r="R807" s="13">
        <v>0</v>
      </c>
      <c r="S807" s="13">
        <v>0</v>
      </c>
      <c r="T807" s="13">
        <v>0</v>
      </c>
      <c r="U807" s="9">
        <v>1</v>
      </c>
      <c r="V807" s="9">
        <v>0</v>
      </c>
      <c r="W807" s="15">
        <f t="shared" si="37"/>
        <v>0.46399242912090888</v>
      </c>
      <c r="X807" s="16">
        <f t="shared" si="38"/>
        <v>0.61396086289677132</v>
      </c>
      <c r="Y807" s="16">
        <f t="shared" si="36"/>
        <v>0.37694794116894803</v>
      </c>
    </row>
    <row r="808" spans="2:25">
      <c r="B808" s="9">
        <v>0</v>
      </c>
      <c r="C808" s="3">
        <v>0</v>
      </c>
      <c r="D808" s="9">
        <v>1</v>
      </c>
      <c r="E808" s="3">
        <v>0</v>
      </c>
      <c r="F808" s="14">
        <v>0</v>
      </c>
      <c r="G808" s="13">
        <v>1</v>
      </c>
      <c r="H808" s="13">
        <v>1</v>
      </c>
      <c r="I808" s="13">
        <v>0</v>
      </c>
      <c r="J808" s="13">
        <v>0</v>
      </c>
      <c r="K808" s="13">
        <v>0</v>
      </c>
      <c r="L808" s="13">
        <v>0</v>
      </c>
      <c r="M808" s="13">
        <v>0</v>
      </c>
      <c r="N808" s="13">
        <v>0</v>
      </c>
      <c r="O808" s="13">
        <v>0</v>
      </c>
      <c r="P808" s="13">
        <v>0</v>
      </c>
      <c r="Q808" s="13">
        <v>0</v>
      </c>
      <c r="R808" s="13">
        <v>0</v>
      </c>
      <c r="S808" s="13">
        <v>0</v>
      </c>
      <c r="T808" s="13">
        <v>0</v>
      </c>
      <c r="U808" s="9">
        <v>1</v>
      </c>
      <c r="V808" s="9">
        <v>0</v>
      </c>
      <c r="W808" s="15">
        <f t="shared" si="37"/>
        <v>-6.0585658365867774</v>
      </c>
      <c r="X808" s="16">
        <f t="shared" si="38"/>
        <v>2.3322988672688158E-3</v>
      </c>
      <c r="Y808" s="16">
        <f t="shared" si="36"/>
        <v>5.4396180062634008E-6</v>
      </c>
    </row>
    <row r="809" spans="2:25">
      <c r="B809" s="9">
        <v>1</v>
      </c>
      <c r="C809" s="3">
        <v>0</v>
      </c>
      <c r="D809" s="9">
        <v>1</v>
      </c>
      <c r="E809" s="3">
        <v>0</v>
      </c>
      <c r="F809" s="14">
        <v>0</v>
      </c>
      <c r="G809" s="13">
        <v>1</v>
      </c>
      <c r="H809" s="13">
        <v>0</v>
      </c>
      <c r="I809" s="13">
        <v>0</v>
      </c>
      <c r="J809" s="13">
        <v>0</v>
      </c>
      <c r="K809" s="13">
        <v>0</v>
      </c>
      <c r="L809" s="13">
        <v>0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0</v>
      </c>
      <c r="S809" s="13">
        <v>0</v>
      </c>
      <c r="T809" s="13">
        <v>0</v>
      </c>
      <c r="U809" s="9">
        <v>1</v>
      </c>
      <c r="V809" s="9">
        <v>0</v>
      </c>
      <c r="W809" s="15">
        <f t="shared" si="37"/>
        <v>-4.3526639150357447</v>
      </c>
      <c r="X809" s="16">
        <f t="shared" si="38"/>
        <v>1.2708880923320452E-2</v>
      </c>
      <c r="Y809" s="16">
        <f t="shared" si="36"/>
        <v>1.6151565432313849E-4</v>
      </c>
    </row>
    <row r="810" spans="2:25">
      <c r="B810" s="9">
        <v>0</v>
      </c>
      <c r="C810" s="3">
        <v>1</v>
      </c>
      <c r="D810" s="9">
        <v>0</v>
      </c>
      <c r="E810" s="3">
        <v>0</v>
      </c>
      <c r="F810" s="14">
        <v>0</v>
      </c>
      <c r="G810" s="13">
        <v>0</v>
      </c>
      <c r="H810" s="13">
        <v>0</v>
      </c>
      <c r="I810" s="13">
        <v>0</v>
      </c>
      <c r="J810" s="13">
        <v>0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0</v>
      </c>
      <c r="Q810" s="13">
        <v>0</v>
      </c>
      <c r="R810" s="13">
        <v>0</v>
      </c>
      <c r="S810" s="13">
        <v>0</v>
      </c>
      <c r="T810" s="13">
        <v>0</v>
      </c>
      <c r="U810" s="9">
        <v>1</v>
      </c>
      <c r="V810" s="9">
        <v>0</v>
      </c>
      <c r="W810" s="15">
        <f t="shared" si="37"/>
        <v>-0.51355020764865034</v>
      </c>
      <c r="X810" s="16">
        <f t="shared" si="38"/>
        <v>0.37436164345439177</v>
      </c>
      <c r="Y810" s="16">
        <f t="shared" si="36"/>
        <v>0.14014664008987315</v>
      </c>
    </row>
    <row r="811" spans="2:25">
      <c r="B811" s="9">
        <v>1</v>
      </c>
      <c r="C811" s="3">
        <v>0</v>
      </c>
      <c r="D811" s="9">
        <v>1</v>
      </c>
      <c r="E811" s="3">
        <v>0</v>
      </c>
      <c r="F811" s="14">
        <v>0</v>
      </c>
      <c r="G811" s="13">
        <v>0</v>
      </c>
      <c r="H811" s="13">
        <v>0</v>
      </c>
      <c r="I811" s="13">
        <v>0</v>
      </c>
      <c r="J811" s="13">
        <v>0</v>
      </c>
      <c r="K811" s="13">
        <v>0</v>
      </c>
      <c r="L811" s="13">
        <v>0</v>
      </c>
      <c r="M811" s="13">
        <v>0</v>
      </c>
      <c r="N811" s="13">
        <v>0</v>
      </c>
      <c r="O811" s="13">
        <v>0</v>
      </c>
      <c r="P811" s="13">
        <v>0</v>
      </c>
      <c r="Q811" s="13">
        <v>0</v>
      </c>
      <c r="R811" s="13">
        <v>0</v>
      </c>
      <c r="S811" s="13">
        <v>0</v>
      </c>
      <c r="T811" s="13">
        <v>0</v>
      </c>
      <c r="U811" s="9">
        <v>1</v>
      </c>
      <c r="V811" s="9">
        <v>0</v>
      </c>
      <c r="W811" s="15">
        <f t="shared" si="37"/>
        <v>-1.0351885416631275</v>
      </c>
      <c r="X811" s="16">
        <f t="shared" si="38"/>
        <v>0.2620794343832234</v>
      </c>
      <c r="Y811" s="16">
        <f t="shared" si="36"/>
        <v>6.8685629926630298E-2</v>
      </c>
    </row>
    <row r="812" spans="2:25">
      <c r="B812" s="9">
        <v>0</v>
      </c>
      <c r="C812" s="3">
        <v>0</v>
      </c>
      <c r="D812" s="9">
        <v>0</v>
      </c>
      <c r="E812" s="3">
        <v>1</v>
      </c>
      <c r="F812" s="14">
        <v>0</v>
      </c>
      <c r="G812" s="13">
        <v>0</v>
      </c>
      <c r="H812" s="13">
        <v>0</v>
      </c>
      <c r="I812" s="13">
        <v>0</v>
      </c>
      <c r="J812" s="13">
        <v>0</v>
      </c>
      <c r="K812" s="13">
        <v>0</v>
      </c>
      <c r="L812" s="13">
        <v>0</v>
      </c>
      <c r="M812" s="13">
        <v>0</v>
      </c>
      <c r="N812" s="13">
        <v>0</v>
      </c>
      <c r="O812" s="13">
        <v>0</v>
      </c>
      <c r="P812" s="13">
        <v>1</v>
      </c>
      <c r="Q812" s="13">
        <v>0</v>
      </c>
      <c r="R812" s="13">
        <v>1</v>
      </c>
      <c r="S812" s="13">
        <v>0</v>
      </c>
      <c r="T812" s="13">
        <v>0</v>
      </c>
      <c r="U812" s="9">
        <v>1</v>
      </c>
      <c r="V812" s="9">
        <v>0</v>
      </c>
      <c r="W812" s="15">
        <f t="shared" si="37"/>
        <v>-0.38909755405847213</v>
      </c>
      <c r="X812" s="16">
        <f t="shared" si="38"/>
        <v>0.40393456505481401</v>
      </c>
      <c r="Y812" s="16">
        <f t="shared" si="36"/>
        <v>0.16316313284602177</v>
      </c>
    </row>
    <row r="813" spans="2:25">
      <c r="B813" s="9">
        <v>0</v>
      </c>
      <c r="C813" s="3">
        <v>1</v>
      </c>
      <c r="D813" s="9">
        <v>0</v>
      </c>
      <c r="E813" s="3">
        <v>1</v>
      </c>
      <c r="F813" s="14">
        <v>0</v>
      </c>
      <c r="G813" s="13">
        <v>0</v>
      </c>
      <c r="H813" s="13">
        <v>0</v>
      </c>
      <c r="I813" s="13">
        <v>0</v>
      </c>
      <c r="J813" s="13">
        <v>0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3">
        <v>0</v>
      </c>
      <c r="Q813" s="13">
        <v>0</v>
      </c>
      <c r="R813" s="13">
        <v>0</v>
      </c>
      <c r="S813" s="13">
        <v>0</v>
      </c>
      <c r="T813" s="13">
        <v>0</v>
      </c>
      <c r="U813" s="9">
        <v>1</v>
      </c>
      <c r="V813" s="9">
        <v>0</v>
      </c>
      <c r="W813" s="15">
        <f t="shared" si="37"/>
        <v>-0.34833888828174719</v>
      </c>
      <c r="X813" s="16">
        <f t="shared" si="38"/>
        <v>0.41378529422053201</v>
      </c>
      <c r="Y813" s="16">
        <f t="shared" si="36"/>
        <v>0.17121826971317225</v>
      </c>
    </row>
    <row r="814" spans="2:25">
      <c r="B814" s="9">
        <v>1</v>
      </c>
      <c r="C814" s="3">
        <v>0</v>
      </c>
      <c r="D814" s="9">
        <v>0</v>
      </c>
      <c r="E814" s="3">
        <v>1</v>
      </c>
      <c r="F814" s="14">
        <v>0</v>
      </c>
      <c r="G814" s="13">
        <v>0</v>
      </c>
      <c r="H814" s="13">
        <v>0</v>
      </c>
      <c r="I814" s="13">
        <v>0</v>
      </c>
      <c r="J814" s="13">
        <v>0</v>
      </c>
      <c r="K814" s="13">
        <v>0</v>
      </c>
      <c r="L814" s="13">
        <v>0</v>
      </c>
      <c r="M814" s="13">
        <v>0</v>
      </c>
      <c r="N814" s="13">
        <v>0</v>
      </c>
      <c r="O814" s="13">
        <v>0</v>
      </c>
      <c r="P814" s="13">
        <v>0</v>
      </c>
      <c r="Q814" s="13">
        <v>0</v>
      </c>
      <c r="R814" s="13">
        <v>0</v>
      </c>
      <c r="S814" s="13">
        <v>0</v>
      </c>
      <c r="T814" s="13">
        <v>0</v>
      </c>
      <c r="U814" s="9">
        <v>1</v>
      </c>
      <c r="V814" s="9">
        <v>0</v>
      </c>
      <c r="W814" s="15">
        <f t="shared" si="37"/>
        <v>-0.69139639460634861</v>
      </c>
      <c r="X814" s="16">
        <f t="shared" si="38"/>
        <v>0.33372251034010608</v>
      </c>
      <c r="Y814" s="16">
        <f t="shared" si="36"/>
        <v>0.11137071390770222</v>
      </c>
    </row>
    <row r="815" spans="2:25">
      <c r="B815" s="9">
        <v>1</v>
      </c>
      <c r="C815" s="3">
        <v>0</v>
      </c>
      <c r="D815" s="9">
        <v>0</v>
      </c>
      <c r="E815" s="3">
        <v>0</v>
      </c>
      <c r="F815" s="14">
        <v>0</v>
      </c>
      <c r="G815" s="13">
        <v>1</v>
      </c>
      <c r="H815" s="13">
        <v>0</v>
      </c>
      <c r="I815" s="13">
        <v>0</v>
      </c>
      <c r="J815" s="13">
        <v>0</v>
      </c>
      <c r="K815" s="13">
        <v>0</v>
      </c>
      <c r="L815" s="13">
        <v>0</v>
      </c>
      <c r="M815" s="13">
        <v>0</v>
      </c>
      <c r="N815" s="13">
        <v>0</v>
      </c>
      <c r="O815" s="13">
        <v>0</v>
      </c>
      <c r="P815" s="13">
        <v>1</v>
      </c>
      <c r="Q815" s="13">
        <v>0</v>
      </c>
      <c r="R815" s="13">
        <v>0</v>
      </c>
      <c r="S815" s="13">
        <v>1</v>
      </c>
      <c r="T815" s="13">
        <v>0</v>
      </c>
      <c r="U815" s="9">
        <v>1</v>
      </c>
      <c r="V815" s="9">
        <v>0</v>
      </c>
      <c r="W815" s="15">
        <f t="shared" si="37"/>
        <v>-7.3524873967713642</v>
      </c>
      <c r="X815" s="16">
        <f t="shared" si="38"/>
        <v>6.4058535182580226E-4</v>
      </c>
      <c r="Y815" s="16">
        <f t="shared" si="36"/>
        <v>4.1034959297378684E-7</v>
      </c>
    </row>
    <row r="816" spans="2:25">
      <c r="B816" s="9">
        <v>0</v>
      </c>
      <c r="C816" s="3">
        <v>1</v>
      </c>
      <c r="D816" s="9">
        <v>0</v>
      </c>
      <c r="E816" s="3">
        <v>0</v>
      </c>
      <c r="F816" s="14">
        <v>0</v>
      </c>
      <c r="G816" s="13">
        <v>1</v>
      </c>
      <c r="H816" s="13">
        <v>0</v>
      </c>
      <c r="I816" s="13">
        <v>0</v>
      </c>
      <c r="J816" s="13">
        <v>0</v>
      </c>
      <c r="K816" s="13">
        <v>0</v>
      </c>
      <c r="L816" s="13">
        <v>0</v>
      </c>
      <c r="M816" s="13">
        <v>0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13">
        <v>0</v>
      </c>
      <c r="T816" s="13">
        <v>0</v>
      </c>
      <c r="U816" s="9">
        <v>1</v>
      </c>
      <c r="V816" s="9">
        <v>0</v>
      </c>
      <c r="W816" s="15">
        <f t="shared" si="37"/>
        <v>-3.8310255810212683</v>
      </c>
      <c r="X816" s="16">
        <f t="shared" si="38"/>
        <v>2.1227004344489202E-2</v>
      </c>
      <c r="Y816" s="16">
        <f t="shared" si="36"/>
        <v>4.5058571344096346E-4</v>
      </c>
    </row>
    <row r="817" spans="2:25">
      <c r="B817" s="9">
        <v>0</v>
      </c>
      <c r="C817" s="3">
        <v>0</v>
      </c>
      <c r="D817" s="9">
        <v>1</v>
      </c>
      <c r="E817" s="3">
        <v>0</v>
      </c>
      <c r="F817" s="14">
        <v>0</v>
      </c>
      <c r="G817" s="13">
        <v>0</v>
      </c>
      <c r="H817" s="13">
        <v>0</v>
      </c>
      <c r="I817" s="13">
        <v>0</v>
      </c>
      <c r="J817" s="13">
        <v>0</v>
      </c>
      <c r="K817" s="13">
        <v>0</v>
      </c>
      <c r="L817" s="13">
        <v>0</v>
      </c>
      <c r="M817" s="13">
        <v>0</v>
      </c>
      <c r="N817" s="13">
        <v>0</v>
      </c>
      <c r="O817" s="13">
        <v>0</v>
      </c>
      <c r="P817" s="13">
        <v>0</v>
      </c>
      <c r="Q817" s="13">
        <v>0</v>
      </c>
      <c r="R817" s="13">
        <v>0</v>
      </c>
      <c r="S817" s="13">
        <v>0</v>
      </c>
      <c r="T817" s="13">
        <v>0</v>
      </c>
      <c r="U817" s="9">
        <v>1</v>
      </c>
      <c r="V817" s="9">
        <v>0</v>
      </c>
      <c r="W817" s="15">
        <f t="shared" si="37"/>
        <v>-0.46765745571780831</v>
      </c>
      <c r="X817" s="16">
        <f t="shared" si="38"/>
        <v>0.3851708420736612</v>
      </c>
      <c r="Y817" s="16">
        <f t="shared" si="36"/>
        <v>0.14835657758373325</v>
      </c>
    </row>
    <row r="818" spans="2:25">
      <c r="B818" s="9">
        <v>1</v>
      </c>
      <c r="C818" s="3">
        <v>0</v>
      </c>
      <c r="D818" s="9">
        <v>1</v>
      </c>
      <c r="E818" s="3">
        <v>0</v>
      </c>
      <c r="F818" s="14">
        <v>0</v>
      </c>
      <c r="G818" s="13">
        <v>0</v>
      </c>
      <c r="H818" s="13">
        <v>1</v>
      </c>
      <c r="I818" s="13">
        <v>0</v>
      </c>
      <c r="J818" s="13">
        <v>0</v>
      </c>
      <c r="K818" s="13">
        <v>0</v>
      </c>
      <c r="L818" s="13">
        <v>0</v>
      </c>
      <c r="M818" s="13">
        <v>1</v>
      </c>
      <c r="N818" s="13">
        <v>0</v>
      </c>
      <c r="O818" s="13">
        <v>0</v>
      </c>
      <c r="P818" s="13">
        <v>1</v>
      </c>
      <c r="Q818" s="13">
        <v>0</v>
      </c>
      <c r="R818" s="13">
        <v>0</v>
      </c>
      <c r="S818" s="13">
        <v>0</v>
      </c>
      <c r="T818" s="13">
        <v>0</v>
      </c>
      <c r="U818" s="9">
        <v>1</v>
      </c>
      <c r="V818" s="9">
        <v>0</v>
      </c>
      <c r="W818" s="15">
        <f t="shared" si="37"/>
        <v>-2.9093645080050319</v>
      </c>
      <c r="X818" s="16">
        <f t="shared" si="38"/>
        <v>5.1692578699843207E-2</v>
      </c>
      <c r="Y818" s="16">
        <f t="shared" si="36"/>
        <v>2.6721226926394838E-3</v>
      </c>
    </row>
    <row r="819" spans="2:25">
      <c r="B819" s="9">
        <v>0</v>
      </c>
      <c r="C819" s="3">
        <v>1</v>
      </c>
      <c r="D819" s="9">
        <v>1</v>
      </c>
      <c r="E819" s="3">
        <v>0</v>
      </c>
      <c r="F819" s="14">
        <v>0</v>
      </c>
      <c r="G819" s="13">
        <v>0</v>
      </c>
      <c r="H819" s="13">
        <v>0</v>
      </c>
      <c r="I819" s="13">
        <v>0</v>
      </c>
      <c r="J819" s="13">
        <v>0</v>
      </c>
      <c r="K819" s="13">
        <v>0</v>
      </c>
      <c r="L819" s="13">
        <v>0</v>
      </c>
      <c r="M819" s="13">
        <v>0</v>
      </c>
      <c r="N819" s="13">
        <v>0</v>
      </c>
      <c r="O819" s="13">
        <v>0</v>
      </c>
      <c r="P819" s="13">
        <v>0</v>
      </c>
      <c r="Q819" s="13">
        <v>0</v>
      </c>
      <c r="R819" s="13">
        <v>0</v>
      </c>
      <c r="S819" s="13">
        <v>0</v>
      </c>
      <c r="T819" s="13">
        <v>0</v>
      </c>
      <c r="U819" s="9">
        <v>1</v>
      </c>
      <c r="V819" s="9">
        <v>0</v>
      </c>
      <c r="W819" s="15">
        <f t="shared" si="37"/>
        <v>-0.69213103533852594</v>
      </c>
      <c r="X819" s="16">
        <f t="shared" si="38"/>
        <v>0.33355918161221254</v>
      </c>
      <c r="Y819" s="16">
        <f t="shared" si="36"/>
        <v>0.11126172763780899</v>
      </c>
    </row>
    <row r="820" spans="2:25">
      <c r="B820" s="9">
        <v>1</v>
      </c>
      <c r="C820" s="3">
        <v>0</v>
      </c>
      <c r="D820" s="9">
        <v>1</v>
      </c>
      <c r="E820" s="3">
        <v>0</v>
      </c>
      <c r="F820" s="14">
        <v>0</v>
      </c>
      <c r="G820" s="13">
        <v>0</v>
      </c>
      <c r="H820" s="13">
        <v>0</v>
      </c>
      <c r="I820" s="13">
        <v>0</v>
      </c>
      <c r="J820" s="13">
        <v>0</v>
      </c>
      <c r="K820" s="13">
        <v>0</v>
      </c>
      <c r="L820" s="13">
        <v>0</v>
      </c>
      <c r="M820" s="13">
        <v>0</v>
      </c>
      <c r="N820" s="13">
        <v>0</v>
      </c>
      <c r="O820" s="13">
        <v>1</v>
      </c>
      <c r="P820" s="13">
        <v>0</v>
      </c>
      <c r="Q820" s="13">
        <v>0</v>
      </c>
      <c r="R820" s="13">
        <v>0</v>
      </c>
      <c r="S820" s="13">
        <v>0</v>
      </c>
      <c r="T820" s="13">
        <v>0</v>
      </c>
      <c r="U820" s="9">
        <v>1</v>
      </c>
      <c r="V820" s="9">
        <v>0</v>
      </c>
      <c r="W820" s="15">
        <f t="shared" si="37"/>
        <v>0.46399242912090888</v>
      </c>
      <c r="X820" s="16">
        <f t="shared" si="38"/>
        <v>0.61396086289677132</v>
      </c>
      <c r="Y820" s="16">
        <f t="shared" si="36"/>
        <v>0.37694794116894803</v>
      </c>
    </row>
    <row r="821" spans="2:25">
      <c r="B821" s="9">
        <v>1</v>
      </c>
      <c r="C821" s="3">
        <v>0</v>
      </c>
      <c r="D821" s="9">
        <v>0</v>
      </c>
      <c r="E821" s="3">
        <v>1</v>
      </c>
      <c r="F821" s="14">
        <v>0</v>
      </c>
      <c r="G821" s="13">
        <v>0</v>
      </c>
      <c r="H821" s="13">
        <v>0</v>
      </c>
      <c r="I821" s="13">
        <v>0</v>
      </c>
      <c r="J821" s="13">
        <v>0</v>
      </c>
      <c r="K821" s="13">
        <v>0</v>
      </c>
      <c r="L821" s="13">
        <v>0</v>
      </c>
      <c r="M821" s="13">
        <v>0</v>
      </c>
      <c r="N821" s="13">
        <v>0</v>
      </c>
      <c r="O821" s="13">
        <v>0</v>
      </c>
      <c r="P821" s="13">
        <v>0</v>
      </c>
      <c r="Q821" s="13">
        <v>0</v>
      </c>
      <c r="R821" s="13">
        <v>0</v>
      </c>
      <c r="S821" s="13">
        <v>0</v>
      </c>
      <c r="T821" s="13">
        <v>0</v>
      </c>
      <c r="U821" s="9">
        <v>1</v>
      </c>
      <c r="V821" s="9">
        <v>0</v>
      </c>
      <c r="W821" s="15">
        <f t="shared" si="37"/>
        <v>-0.69139639460634861</v>
      </c>
      <c r="X821" s="16">
        <f t="shared" si="38"/>
        <v>0.33372251034010608</v>
      </c>
      <c r="Y821" s="16">
        <f t="shared" si="36"/>
        <v>0.11137071390770222</v>
      </c>
    </row>
    <row r="822" spans="2:25">
      <c r="B822" s="9">
        <v>1</v>
      </c>
      <c r="C822" s="3">
        <v>0</v>
      </c>
      <c r="D822" s="9">
        <v>1</v>
      </c>
      <c r="E822" s="3">
        <v>0</v>
      </c>
      <c r="F822" s="14">
        <v>0</v>
      </c>
      <c r="G822" s="13">
        <v>0</v>
      </c>
      <c r="H822" s="13">
        <v>0</v>
      </c>
      <c r="I822" s="13">
        <v>0</v>
      </c>
      <c r="J822" s="13">
        <v>0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0</v>
      </c>
      <c r="T822" s="13">
        <v>0</v>
      </c>
      <c r="U822" s="9">
        <v>1</v>
      </c>
      <c r="V822" s="9">
        <v>0</v>
      </c>
      <c r="W822" s="15">
        <f t="shared" si="37"/>
        <v>-1.0351885416631275</v>
      </c>
      <c r="X822" s="16">
        <f t="shared" si="38"/>
        <v>0.2620794343832234</v>
      </c>
      <c r="Y822" s="16">
        <f t="shared" si="36"/>
        <v>6.8685629926630298E-2</v>
      </c>
    </row>
    <row r="823" spans="2:25">
      <c r="B823" s="9">
        <v>1</v>
      </c>
      <c r="C823" s="3">
        <v>0</v>
      </c>
      <c r="D823" s="9">
        <v>1</v>
      </c>
      <c r="E823" s="3">
        <v>0</v>
      </c>
      <c r="F823" s="14">
        <v>0</v>
      </c>
      <c r="G823" s="13">
        <v>0</v>
      </c>
      <c r="H823" s="13">
        <v>0</v>
      </c>
      <c r="I823" s="13">
        <v>0</v>
      </c>
      <c r="J823" s="13">
        <v>0</v>
      </c>
      <c r="K823" s="13">
        <v>0</v>
      </c>
      <c r="L823" s="13">
        <v>0</v>
      </c>
      <c r="M823" s="13">
        <v>0</v>
      </c>
      <c r="N823" s="13">
        <v>0</v>
      </c>
      <c r="O823" s="13">
        <v>1</v>
      </c>
      <c r="P823" s="13">
        <v>0</v>
      </c>
      <c r="Q823" s="13">
        <v>0</v>
      </c>
      <c r="R823" s="13">
        <v>0</v>
      </c>
      <c r="S823" s="13">
        <v>0</v>
      </c>
      <c r="T823" s="13">
        <v>0</v>
      </c>
      <c r="U823" s="9">
        <v>1</v>
      </c>
      <c r="V823" s="9">
        <v>0</v>
      </c>
      <c r="W823" s="15">
        <f t="shared" si="37"/>
        <v>0.46399242912090888</v>
      </c>
      <c r="X823" s="16">
        <f t="shared" si="38"/>
        <v>0.61396086289677132</v>
      </c>
      <c r="Y823" s="16">
        <f t="shared" si="36"/>
        <v>0.37694794116894803</v>
      </c>
    </row>
    <row r="824" spans="2:25">
      <c r="B824" s="9">
        <v>0</v>
      </c>
      <c r="C824" s="3">
        <v>1</v>
      </c>
      <c r="D824" s="9">
        <v>1</v>
      </c>
      <c r="E824" s="3">
        <v>0</v>
      </c>
      <c r="F824" s="14">
        <v>0</v>
      </c>
      <c r="G824" s="13">
        <v>1</v>
      </c>
      <c r="H824" s="13">
        <v>0</v>
      </c>
      <c r="I824" s="13">
        <v>0</v>
      </c>
      <c r="J824" s="13">
        <v>0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0</v>
      </c>
      <c r="Q824" s="13">
        <v>0</v>
      </c>
      <c r="R824" s="13">
        <v>0</v>
      </c>
      <c r="S824" s="13">
        <v>0</v>
      </c>
      <c r="T824" s="13">
        <v>0</v>
      </c>
      <c r="U824" s="9">
        <v>1</v>
      </c>
      <c r="V824" s="9">
        <v>0</v>
      </c>
      <c r="W824" s="15">
        <f t="shared" si="37"/>
        <v>-4.0096064087111438</v>
      </c>
      <c r="X824" s="16">
        <f t="shared" si="38"/>
        <v>1.7817318126463564E-2</v>
      </c>
      <c r="Y824" s="16">
        <f t="shared" si="36"/>
        <v>3.1745682521960709E-4</v>
      </c>
    </row>
    <row r="825" spans="2:25">
      <c r="B825" s="9">
        <v>1</v>
      </c>
      <c r="C825" s="3">
        <v>0</v>
      </c>
      <c r="D825" s="9">
        <v>1</v>
      </c>
      <c r="E825" s="3">
        <v>0</v>
      </c>
      <c r="F825" s="14">
        <v>0</v>
      </c>
      <c r="G825" s="13">
        <v>0</v>
      </c>
      <c r="H825" s="13">
        <v>0</v>
      </c>
      <c r="I825" s="13">
        <v>0</v>
      </c>
      <c r="J825" s="13">
        <v>0</v>
      </c>
      <c r="K825" s="13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0</v>
      </c>
      <c r="Q825" s="13">
        <v>0</v>
      </c>
      <c r="R825" s="13">
        <v>1</v>
      </c>
      <c r="S825" s="13">
        <v>0</v>
      </c>
      <c r="T825" s="13">
        <v>0</v>
      </c>
      <c r="U825" s="9">
        <v>1</v>
      </c>
      <c r="V825" s="9">
        <v>0</v>
      </c>
      <c r="W825" s="15">
        <f t="shared" si="37"/>
        <v>0.3122483087229605</v>
      </c>
      <c r="X825" s="16">
        <f t="shared" si="38"/>
        <v>0.57743395270895537</v>
      </c>
      <c r="Y825" s="16">
        <f t="shared" si="36"/>
        <v>0.33342996974108813</v>
      </c>
    </row>
    <row r="826" spans="2:25">
      <c r="B826" s="9">
        <v>0</v>
      </c>
      <c r="C826" s="3">
        <v>1</v>
      </c>
      <c r="D826" s="9">
        <v>0</v>
      </c>
      <c r="E826" s="3">
        <v>1</v>
      </c>
      <c r="F826" s="14">
        <v>0</v>
      </c>
      <c r="G826" s="13">
        <v>0</v>
      </c>
      <c r="H826" s="13">
        <v>0</v>
      </c>
      <c r="I826" s="13">
        <v>0</v>
      </c>
      <c r="J826" s="13">
        <v>0</v>
      </c>
      <c r="K826" s="13">
        <v>0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  <c r="Q826" s="13">
        <v>0</v>
      </c>
      <c r="R826" s="13">
        <v>0</v>
      </c>
      <c r="S826" s="13">
        <v>0</v>
      </c>
      <c r="T826" s="13">
        <v>0</v>
      </c>
      <c r="U826" s="9">
        <v>1</v>
      </c>
      <c r="V826" s="9">
        <v>0</v>
      </c>
      <c r="W826" s="15">
        <f t="shared" si="37"/>
        <v>-0.34833888828174719</v>
      </c>
      <c r="X826" s="16">
        <f t="shared" si="38"/>
        <v>0.41378529422053201</v>
      </c>
      <c r="Y826" s="16">
        <f t="shared" si="36"/>
        <v>0.17121826971317225</v>
      </c>
    </row>
    <row r="827" spans="2:25">
      <c r="B827" s="9">
        <v>0</v>
      </c>
      <c r="C827" s="3">
        <v>1</v>
      </c>
      <c r="D827" s="9">
        <v>1</v>
      </c>
      <c r="E827" s="3">
        <v>0</v>
      </c>
      <c r="F827" s="14">
        <v>0</v>
      </c>
      <c r="G827" s="13">
        <v>0</v>
      </c>
      <c r="H827" s="13">
        <v>0</v>
      </c>
      <c r="I827" s="13">
        <v>0</v>
      </c>
      <c r="J827" s="13">
        <v>0</v>
      </c>
      <c r="K827" s="13">
        <v>0</v>
      </c>
      <c r="L827" s="13">
        <v>0</v>
      </c>
      <c r="M827" s="13">
        <v>0</v>
      </c>
      <c r="N827" s="13">
        <v>0</v>
      </c>
      <c r="O827" s="13">
        <v>1</v>
      </c>
      <c r="P827" s="13">
        <v>0</v>
      </c>
      <c r="Q827" s="13">
        <v>0</v>
      </c>
      <c r="R827" s="13">
        <v>0</v>
      </c>
      <c r="S827" s="13">
        <v>1</v>
      </c>
      <c r="T827" s="13">
        <v>0</v>
      </c>
      <c r="U827" s="9">
        <v>1</v>
      </c>
      <c r="V827" s="9">
        <v>0</v>
      </c>
      <c r="W827" s="15">
        <f t="shared" si="37"/>
        <v>-0.75868527819645426</v>
      </c>
      <c r="X827" s="16">
        <f t="shared" si="38"/>
        <v>0.31893177457662614</v>
      </c>
      <c r="Y827" s="16">
        <f t="shared" si="36"/>
        <v>0.10171747683459587</v>
      </c>
    </row>
    <row r="828" spans="2:25">
      <c r="B828" s="9">
        <v>0</v>
      </c>
      <c r="C828" s="3">
        <v>1</v>
      </c>
      <c r="D828" s="9">
        <v>0</v>
      </c>
      <c r="E828" s="3">
        <v>1</v>
      </c>
      <c r="F828" s="14">
        <v>0</v>
      </c>
      <c r="G828" s="13">
        <v>1</v>
      </c>
      <c r="H828" s="13">
        <v>0</v>
      </c>
      <c r="I828" s="13">
        <v>0</v>
      </c>
      <c r="J828" s="13">
        <v>0</v>
      </c>
      <c r="K828" s="13">
        <v>0</v>
      </c>
      <c r="L828" s="13">
        <v>0</v>
      </c>
      <c r="M828" s="13">
        <v>0</v>
      </c>
      <c r="N828" s="13">
        <v>0</v>
      </c>
      <c r="O828" s="13">
        <v>0</v>
      </c>
      <c r="P828" s="13">
        <v>0</v>
      </c>
      <c r="Q828" s="13">
        <v>0</v>
      </c>
      <c r="R828" s="13">
        <v>0</v>
      </c>
      <c r="S828" s="13">
        <v>0</v>
      </c>
      <c r="T828" s="13">
        <v>0</v>
      </c>
      <c r="U828" s="9">
        <v>1</v>
      </c>
      <c r="V828" s="9">
        <v>0</v>
      </c>
      <c r="W828" s="15">
        <f t="shared" si="37"/>
        <v>-3.665814261654365</v>
      </c>
      <c r="X828" s="16">
        <f t="shared" si="38"/>
        <v>2.4945151207567788E-2</v>
      </c>
      <c r="Y828" s="16">
        <f t="shared" si="36"/>
        <v>6.2226056876842073E-4</v>
      </c>
    </row>
    <row r="829" spans="2:25">
      <c r="B829" s="9">
        <v>1</v>
      </c>
      <c r="C829" s="3">
        <v>0</v>
      </c>
      <c r="D829" s="9">
        <v>1</v>
      </c>
      <c r="E829" s="3">
        <v>0</v>
      </c>
      <c r="F829" s="14">
        <v>0</v>
      </c>
      <c r="G829" s="13">
        <v>1</v>
      </c>
      <c r="H829" s="13">
        <v>0</v>
      </c>
      <c r="I829" s="13">
        <v>0</v>
      </c>
      <c r="J829" s="13">
        <v>0</v>
      </c>
      <c r="K829" s="13">
        <v>0</v>
      </c>
      <c r="L829" s="13">
        <v>0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13">
        <v>1</v>
      </c>
      <c r="T829" s="13">
        <v>0</v>
      </c>
      <c r="U829" s="9">
        <v>1</v>
      </c>
      <c r="V829" s="9">
        <v>0</v>
      </c>
      <c r="W829" s="15">
        <f t="shared" si="37"/>
        <v>-5.9183991286777093</v>
      </c>
      <c r="X829" s="16">
        <f t="shared" si="38"/>
        <v>2.6822882591618453E-3</v>
      </c>
      <c r="Y829" s="16">
        <f t="shared" si="36"/>
        <v>7.1946703052374827E-6</v>
      </c>
    </row>
    <row r="830" spans="2:25">
      <c r="B830" s="9">
        <v>0</v>
      </c>
      <c r="C830" s="3">
        <v>1</v>
      </c>
      <c r="D830" s="9">
        <v>0</v>
      </c>
      <c r="E830" s="3">
        <v>1</v>
      </c>
      <c r="F830" s="14">
        <v>0</v>
      </c>
      <c r="G830" s="13">
        <v>0</v>
      </c>
      <c r="H830" s="13">
        <v>0</v>
      </c>
      <c r="I830" s="13">
        <v>0</v>
      </c>
      <c r="J830" s="13">
        <v>0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>
        <v>0</v>
      </c>
      <c r="U830" s="9">
        <v>1</v>
      </c>
      <c r="V830" s="9">
        <v>0</v>
      </c>
      <c r="W830" s="15">
        <f t="shared" si="37"/>
        <v>-0.34833888828174719</v>
      </c>
      <c r="X830" s="16">
        <f t="shared" si="38"/>
        <v>0.41378529422053201</v>
      </c>
      <c r="Y830" s="16">
        <f t="shared" si="36"/>
        <v>0.17121826971317225</v>
      </c>
    </row>
    <row r="831" spans="2:25">
      <c r="B831" s="9">
        <v>0</v>
      </c>
      <c r="C831" s="3">
        <v>1</v>
      </c>
      <c r="D831" s="9">
        <v>1</v>
      </c>
      <c r="E831" s="3">
        <v>0</v>
      </c>
      <c r="F831" s="14">
        <v>0</v>
      </c>
      <c r="G831" s="13">
        <v>0</v>
      </c>
      <c r="H831" s="13">
        <v>0</v>
      </c>
      <c r="I831" s="13">
        <v>0</v>
      </c>
      <c r="J831" s="13">
        <v>0</v>
      </c>
      <c r="K831" s="13">
        <v>0</v>
      </c>
      <c r="L831" s="13">
        <v>0</v>
      </c>
      <c r="M831" s="13">
        <v>0</v>
      </c>
      <c r="N831" s="13">
        <v>0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>
        <v>0</v>
      </c>
      <c r="U831" s="9">
        <v>1</v>
      </c>
      <c r="V831" s="9">
        <v>0</v>
      </c>
      <c r="W831" s="15">
        <f t="shared" si="37"/>
        <v>-0.69213103533852594</v>
      </c>
      <c r="X831" s="16">
        <f t="shared" si="38"/>
        <v>0.33355918161221254</v>
      </c>
      <c r="Y831" s="16">
        <f t="shared" si="36"/>
        <v>0.11126172763780899</v>
      </c>
    </row>
    <row r="832" spans="2:25">
      <c r="B832" s="9">
        <v>1</v>
      </c>
      <c r="C832" s="3">
        <v>0</v>
      </c>
      <c r="D832" s="9">
        <v>1</v>
      </c>
      <c r="E832" s="3">
        <v>0</v>
      </c>
      <c r="F832" s="14">
        <v>0</v>
      </c>
      <c r="G832" s="13">
        <v>0</v>
      </c>
      <c r="H832" s="13">
        <v>0</v>
      </c>
      <c r="I832" s="13">
        <v>0</v>
      </c>
      <c r="J832" s="13">
        <v>0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  <c r="Q832" s="13">
        <v>0</v>
      </c>
      <c r="R832" s="13">
        <v>0</v>
      </c>
      <c r="S832" s="13">
        <v>0</v>
      </c>
      <c r="T832" s="13">
        <v>0</v>
      </c>
      <c r="U832" s="9">
        <v>1</v>
      </c>
      <c r="V832" s="9">
        <v>0</v>
      </c>
      <c r="W832" s="15">
        <f t="shared" si="37"/>
        <v>-1.0351885416631275</v>
      </c>
      <c r="X832" s="16">
        <f t="shared" si="38"/>
        <v>0.2620794343832234</v>
      </c>
      <c r="Y832" s="16">
        <f t="shared" si="36"/>
        <v>6.8685629926630298E-2</v>
      </c>
    </row>
    <row r="833" spans="2:25">
      <c r="B833" s="9">
        <v>1</v>
      </c>
      <c r="C833" s="3">
        <v>0</v>
      </c>
      <c r="D833" s="9">
        <v>0</v>
      </c>
      <c r="E833" s="3">
        <v>1</v>
      </c>
      <c r="F833" s="14">
        <v>0</v>
      </c>
      <c r="G833" s="13">
        <v>1</v>
      </c>
      <c r="H833" s="13">
        <v>0</v>
      </c>
      <c r="I833" s="13">
        <v>0</v>
      </c>
      <c r="J833" s="13">
        <v>0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0</v>
      </c>
      <c r="S833" s="13">
        <v>0</v>
      </c>
      <c r="T833" s="13">
        <v>0</v>
      </c>
      <c r="U833" s="9">
        <v>1</v>
      </c>
      <c r="V833" s="9">
        <v>0</v>
      </c>
      <c r="W833" s="15">
        <f t="shared" si="37"/>
        <v>-4.0088717679789658</v>
      </c>
      <c r="X833" s="16">
        <f t="shared" si="38"/>
        <v>1.7830178792451586E-2</v>
      </c>
      <c r="Y833" s="16">
        <f t="shared" si="36"/>
        <v>3.1791527577079026E-4</v>
      </c>
    </row>
    <row r="834" spans="2:25">
      <c r="B834" s="9">
        <v>0</v>
      </c>
      <c r="C834" s="3">
        <v>1</v>
      </c>
      <c r="D834" s="9">
        <v>0</v>
      </c>
      <c r="E834" s="3">
        <v>1</v>
      </c>
      <c r="F834" s="14">
        <v>0</v>
      </c>
      <c r="G834" s="13">
        <v>0</v>
      </c>
      <c r="H834" s="13">
        <v>0</v>
      </c>
      <c r="I834" s="13">
        <v>0</v>
      </c>
      <c r="J834" s="13">
        <v>0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0</v>
      </c>
      <c r="T834" s="13">
        <v>0</v>
      </c>
      <c r="U834" s="9">
        <v>1</v>
      </c>
      <c r="V834" s="9">
        <v>0</v>
      </c>
      <c r="W834" s="15">
        <f t="shared" si="37"/>
        <v>-0.34833888828174719</v>
      </c>
      <c r="X834" s="16">
        <f t="shared" si="38"/>
        <v>0.41378529422053201</v>
      </c>
      <c r="Y834" s="16">
        <f t="shared" si="36"/>
        <v>0.17121826971317225</v>
      </c>
    </row>
    <row r="835" spans="2:25">
      <c r="B835" s="9">
        <v>0</v>
      </c>
      <c r="C835" s="3">
        <v>1</v>
      </c>
      <c r="D835" s="9">
        <v>0</v>
      </c>
      <c r="E835" s="3">
        <v>1</v>
      </c>
      <c r="F835" s="14">
        <v>0</v>
      </c>
      <c r="G835" s="13">
        <v>0</v>
      </c>
      <c r="H835" s="13">
        <v>0</v>
      </c>
      <c r="I835" s="13">
        <v>0</v>
      </c>
      <c r="J835" s="13">
        <v>0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  <c r="S835" s="13">
        <v>1</v>
      </c>
      <c r="T835" s="13">
        <v>0</v>
      </c>
      <c r="U835" s="9">
        <v>1</v>
      </c>
      <c r="V835" s="9">
        <v>0</v>
      </c>
      <c r="W835" s="15">
        <f t="shared" si="37"/>
        <v>-1.914074101923712</v>
      </c>
      <c r="X835" s="16">
        <f t="shared" si="38"/>
        <v>0.12852383945206541</v>
      </c>
      <c r="Y835" s="16">
        <f t="shared" si="36"/>
        <v>1.6518377307500286E-2</v>
      </c>
    </row>
    <row r="836" spans="2:25">
      <c r="B836" s="9">
        <v>0</v>
      </c>
      <c r="C836" s="3">
        <v>0</v>
      </c>
      <c r="D836" s="9">
        <v>0</v>
      </c>
      <c r="E836" s="3">
        <v>1</v>
      </c>
      <c r="F836" s="14">
        <v>0</v>
      </c>
      <c r="G836" s="13">
        <v>0</v>
      </c>
      <c r="H836" s="13">
        <v>1</v>
      </c>
      <c r="I836" s="13">
        <v>0</v>
      </c>
      <c r="J836" s="13">
        <v>0</v>
      </c>
      <c r="K836" s="13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  <c r="Q836" s="13">
        <v>0</v>
      </c>
      <c r="R836" s="13">
        <v>0</v>
      </c>
      <c r="S836" s="13">
        <v>1</v>
      </c>
      <c r="T836" s="13">
        <v>0</v>
      </c>
      <c r="U836" s="9">
        <v>1</v>
      </c>
      <c r="V836" s="9">
        <v>0</v>
      </c>
      <c r="W836" s="15">
        <f t="shared" si="37"/>
        <v>-3.9630335297993464</v>
      </c>
      <c r="X836" s="16">
        <f t="shared" si="38"/>
        <v>1.865090595819453E-2</v>
      </c>
      <c r="Y836" s="16">
        <f t="shared" si="36"/>
        <v>3.4785629306141618E-4</v>
      </c>
    </row>
    <row r="837" spans="2:25">
      <c r="B837" s="9">
        <v>0</v>
      </c>
      <c r="C837" s="3">
        <v>1</v>
      </c>
      <c r="D837" s="9">
        <v>0</v>
      </c>
      <c r="E837" s="3">
        <v>1</v>
      </c>
      <c r="F837" s="14">
        <v>0</v>
      </c>
      <c r="G837" s="13">
        <v>0</v>
      </c>
      <c r="H837" s="13">
        <v>0</v>
      </c>
      <c r="I837" s="13">
        <v>0</v>
      </c>
      <c r="J837" s="13">
        <v>0</v>
      </c>
      <c r="K837" s="13">
        <v>0</v>
      </c>
      <c r="L837" s="13">
        <v>0</v>
      </c>
      <c r="M837" s="13">
        <v>0</v>
      </c>
      <c r="N837" s="13">
        <v>0</v>
      </c>
      <c r="O837" s="13">
        <v>0</v>
      </c>
      <c r="P837" s="13">
        <v>1</v>
      </c>
      <c r="Q837" s="13">
        <v>0</v>
      </c>
      <c r="R837" s="13">
        <v>0</v>
      </c>
      <c r="S837" s="13">
        <v>0</v>
      </c>
      <c r="T837" s="13">
        <v>0</v>
      </c>
      <c r="U837" s="9">
        <v>1</v>
      </c>
      <c r="V837" s="9">
        <v>0</v>
      </c>
      <c r="W837" s="15">
        <f t="shared" si="37"/>
        <v>-1.9610079840652777</v>
      </c>
      <c r="X837" s="16">
        <f t="shared" si="38"/>
        <v>0.12335800196682357</v>
      </c>
      <c r="Y837" s="16">
        <f t="shared" ref="Y837:Y900" si="39">(V837-X837)^2</f>
        <v>1.521719664924685E-2</v>
      </c>
    </row>
    <row r="838" spans="2:25">
      <c r="B838" s="9">
        <v>1</v>
      </c>
      <c r="C838" s="3">
        <v>0</v>
      </c>
      <c r="D838" s="9">
        <v>1</v>
      </c>
      <c r="E838" s="3">
        <v>0</v>
      </c>
      <c r="F838" s="14">
        <v>0</v>
      </c>
      <c r="G838" s="13">
        <v>1</v>
      </c>
      <c r="H838" s="13">
        <v>1</v>
      </c>
      <c r="I838" s="13">
        <v>0</v>
      </c>
      <c r="J838" s="13">
        <v>0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13">
        <v>0</v>
      </c>
      <c r="T838" s="13">
        <v>0</v>
      </c>
      <c r="U838" s="9">
        <v>1</v>
      </c>
      <c r="V838" s="9">
        <v>0</v>
      </c>
      <c r="W838" s="15">
        <f t="shared" ref="W838:W901" si="40">SUMPRODUCT(B$2:U$2,B838:U838)</f>
        <v>-6.6260969225320965</v>
      </c>
      <c r="X838" s="16">
        <f t="shared" ref="X838:X901" si="41">EXP(W838)/(1+EXP(W838))</f>
        <v>1.3235716898226614E-3</v>
      </c>
      <c r="Y838" s="16">
        <f t="shared" si="39"/>
        <v>1.7518420181000154E-6</v>
      </c>
    </row>
    <row r="839" spans="2:25">
      <c r="B839" s="9">
        <v>0</v>
      </c>
      <c r="C839" s="3">
        <v>0</v>
      </c>
      <c r="D839" s="9">
        <v>1</v>
      </c>
      <c r="E839" s="3">
        <v>0</v>
      </c>
      <c r="F839" s="14">
        <v>0</v>
      </c>
      <c r="G839" s="13">
        <v>1</v>
      </c>
      <c r="H839" s="13">
        <v>0</v>
      </c>
      <c r="I839" s="13">
        <v>0</v>
      </c>
      <c r="J839" s="13">
        <v>0</v>
      </c>
      <c r="K839" s="13">
        <v>0</v>
      </c>
      <c r="L839" s="13">
        <v>0</v>
      </c>
      <c r="M839" s="13">
        <v>0</v>
      </c>
      <c r="N839" s="13">
        <v>0</v>
      </c>
      <c r="O839" s="13">
        <v>1</v>
      </c>
      <c r="P839" s="13">
        <v>0</v>
      </c>
      <c r="Q839" s="13">
        <v>0</v>
      </c>
      <c r="R839" s="13">
        <v>0</v>
      </c>
      <c r="S839" s="13">
        <v>0</v>
      </c>
      <c r="T839" s="13">
        <v>0</v>
      </c>
      <c r="U839" s="9">
        <v>1</v>
      </c>
      <c r="V839" s="9">
        <v>0</v>
      </c>
      <c r="W839" s="15">
        <f t="shared" si="40"/>
        <v>-2.2859518583063898</v>
      </c>
      <c r="X839" s="16">
        <f t="shared" si="41"/>
        <v>9.2293124155966799E-2</v>
      </c>
      <c r="Y839" s="16">
        <f t="shared" si="39"/>
        <v>8.5180207664687022E-3</v>
      </c>
    </row>
    <row r="840" spans="2:25">
      <c r="B840" s="9">
        <v>1</v>
      </c>
      <c r="C840" s="3">
        <v>0</v>
      </c>
      <c r="D840" s="9">
        <v>1</v>
      </c>
      <c r="E840" s="3">
        <v>0</v>
      </c>
      <c r="F840" s="14">
        <v>0</v>
      </c>
      <c r="G840" s="13">
        <v>0</v>
      </c>
      <c r="H840" s="13">
        <v>0</v>
      </c>
      <c r="I840" s="13">
        <v>0</v>
      </c>
      <c r="J840" s="13">
        <v>0</v>
      </c>
      <c r="K840" s="13">
        <v>0</v>
      </c>
      <c r="L840" s="13">
        <v>0</v>
      </c>
      <c r="M840" s="13">
        <v>0</v>
      </c>
      <c r="N840" s="13">
        <v>0</v>
      </c>
      <c r="O840" s="13">
        <v>0</v>
      </c>
      <c r="P840" s="13">
        <v>0</v>
      </c>
      <c r="Q840" s="13">
        <v>0</v>
      </c>
      <c r="R840" s="13">
        <v>0</v>
      </c>
      <c r="S840" s="13">
        <v>0</v>
      </c>
      <c r="T840" s="13">
        <v>0</v>
      </c>
      <c r="U840" s="9">
        <v>1</v>
      </c>
      <c r="V840" s="9">
        <v>0</v>
      </c>
      <c r="W840" s="15">
        <f t="shared" si="40"/>
        <v>-1.0351885416631275</v>
      </c>
      <c r="X840" s="16">
        <f t="shared" si="41"/>
        <v>0.2620794343832234</v>
      </c>
      <c r="Y840" s="16">
        <f t="shared" si="39"/>
        <v>6.8685629926630298E-2</v>
      </c>
    </row>
    <row r="841" spans="2:25">
      <c r="B841" s="9">
        <v>1</v>
      </c>
      <c r="C841" s="3">
        <v>0</v>
      </c>
      <c r="D841" s="9">
        <v>1</v>
      </c>
      <c r="E841" s="3">
        <v>0</v>
      </c>
      <c r="F841" s="14">
        <v>0</v>
      </c>
      <c r="G841" s="13">
        <v>0</v>
      </c>
      <c r="H841" s="13">
        <v>1</v>
      </c>
      <c r="I841" s="13">
        <v>0</v>
      </c>
      <c r="J841" s="13">
        <v>0</v>
      </c>
      <c r="K841" s="13">
        <v>0</v>
      </c>
      <c r="L841" s="13">
        <v>0</v>
      </c>
      <c r="M841" s="13">
        <v>0</v>
      </c>
      <c r="N841" s="13">
        <v>0</v>
      </c>
      <c r="O841" s="13">
        <v>0</v>
      </c>
      <c r="P841" s="13">
        <v>0</v>
      </c>
      <c r="Q841" s="13">
        <v>0</v>
      </c>
      <c r="R841" s="13">
        <v>0</v>
      </c>
      <c r="S841" s="13">
        <v>0</v>
      </c>
      <c r="T841" s="13">
        <v>0</v>
      </c>
      <c r="U841" s="9">
        <v>1</v>
      </c>
      <c r="V841" s="9">
        <v>0</v>
      </c>
      <c r="W841" s="15">
        <f t="shared" si="40"/>
        <v>-3.3086215491594797</v>
      </c>
      <c r="X841" s="16">
        <f t="shared" si="41"/>
        <v>3.5276600828883217E-2</v>
      </c>
      <c r="Y841" s="16">
        <f t="shared" si="39"/>
        <v>1.2444385660403642E-3</v>
      </c>
    </row>
    <row r="842" spans="2:25">
      <c r="B842" s="9">
        <v>0</v>
      </c>
      <c r="C842" s="3">
        <v>1</v>
      </c>
      <c r="D842" s="9">
        <v>1</v>
      </c>
      <c r="E842" s="3">
        <v>0</v>
      </c>
      <c r="F842" s="14">
        <v>0</v>
      </c>
      <c r="G842" s="13">
        <v>1</v>
      </c>
      <c r="H842" s="13">
        <v>0</v>
      </c>
      <c r="I842" s="13">
        <v>0</v>
      </c>
      <c r="J842" s="13">
        <v>0</v>
      </c>
      <c r="K842" s="13">
        <v>0</v>
      </c>
      <c r="L842" s="13">
        <v>0</v>
      </c>
      <c r="M842" s="13">
        <v>0</v>
      </c>
      <c r="N842" s="13">
        <v>0</v>
      </c>
      <c r="O842" s="13">
        <v>0</v>
      </c>
      <c r="P842" s="13">
        <v>0</v>
      </c>
      <c r="Q842" s="13">
        <v>0</v>
      </c>
      <c r="R842" s="13">
        <v>0</v>
      </c>
      <c r="S842" s="13">
        <v>0</v>
      </c>
      <c r="T842" s="13">
        <v>1</v>
      </c>
      <c r="U842" s="9">
        <v>1</v>
      </c>
      <c r="V842" s="9">
        <v>0</v>
      </c>
      <c r="W842" s="15">
        <f t="shared" si="40"/>
        <v>-1.6820002225326163</v>
      </c>
      <c r="X842" s="16">
        <f t="shared" si="41"/>
        <v>0.15683078808232126</v>
      </c>
      <c r="Y842" s="16">
        <f t="shared" si="39"/>
        <v>2.459589609052196E-2</v>
      </c>
    </row>
    <row r="843" spans="2:25">
      <c r="B843" s="9">
        <v>0</v>
      </c>
      <c r="C843" s="3">
        <v>1</v>
      </c>
      <c r="D843" s="9">
        <v>0</v>
      </c>
      <c r="E843" s="3">
        <v>1</v>
      </c>
      <c r="F843" s="14">
        <v>0</v>
      </c>
      <c r="G843" s="13">
        <v>1</v>
      </c>
      <c r="H843" s="13">
        <v>0</v>
      </c>
      <c r="I843" s="13">
        <v>0</v>
      </c>
      <c r="J843" s="13">
        <v>0</v>
      </c>
      <c r="K843" s="13">
        <v>0</v>
      </c>
      <c r="L843" s="13">
        <v>0</v>
      </c>
      <c r="M843" s="13">
        <v>0</v>
      </c>
      <c r="N843" s="13">
        <v>0</v>
      </c>
      <c r="O843" s="13">
        <v>0</v>
      </c>
      <c r="P843" s="13">
        <v>0</v>
      </c>
      <c r="Q843" s="13">
        <v>1</v>
      </c>
      <c r="R843" s="13">
        <v>0</v>
      </c>
      <c r="S843" s="13">
        <v>0</v>
      </c>
      <c r="T843" s="13">
        <v>0</v>
      </c>
      <c r="U843" s="9">
        <v>1</v>
      </c>
      <c r="V843" s="9">
        <v>0</v>
      </c>
      <c r="W843" s="15">
        <f t="shared" si="40"/>
        <v>-1.6898587404178906</v>
      </c>
      <c r="X843" s="16">
        <f t="shared" si="41"/>
        <v>0.15579441803625313</v>
      </c>
      <c r="Y843" s="16">
        <f t="shared" si="39"/>
        <v>2.4271900691254795E-2</v>
      </c>
    </row>
    <row r="844" spans="2:25">
      <c r="B844" s="9">
        <v>0</v>
      </c>
      <c r="C844" s="3">
        <v>0</v>
      </c>
      <c r="D844" s="9">
        <v>1</v>
      </c>
      <c r="E844" s="3">
        <v>0</v>
      </c>
      <c r="F844" s="14">
        <v>0</v>
      </c>
      <c r="G844" s="13">
        <v>0</v>
      </c>
      <c r="H844" s="13">
        <v>0</v>
      </c>
      <c r="I844" s="13">
        <v>0</v>
      </c>
      <c r="J844" s="13">
        <v>0</v>
      </c>
      <c r="K844" s="13">
        <v>0</v>
      </c>
      <c r="L844" s="13">
        <v>0</v>
      </c>
      <c r="M844" s="13">
        <v>0</v>
      </c>
      <c r="N844" s="13">
        <v>0</v>
      </c>
      <c r="O844" s="13">
        <v>0</v>
      </c>
      <c r="P844" s="13">
        <v>0</v>
      </c>
      <c r="Q844" s="13">
        <v>0</v>
      </c>
      <c r="R844" s="13">
        <v>0</v>
      </c>
      <c r="S844" s="13">
        <v>0</v>
      </c>
      <c r="T844" s="13">
        <v>0</v>
      </c>
      <c r="U844" s="9">
        <v>1</v>
      </c>
      <c r="V844" s="9">
        <v>0</v>
      </c>
      <c r="W844" s="15">
        <f t="shared" si="40"/>
        <v>-0.46765745571780831</v>
      </c>
      <c r="X844" s="16">
        <f t="shared" si="41"/>
        <v>0.3851708420736612</v>
      </c>
      <c r="Y844" s="16">
        <f t="shared" si="39"/>
        <v>0.14835657758373325</v>
      </c>
    </row>
    <row r="845" spans="2:25">
      <c r="B845" s="9">
        <v>0</v>
      </c>
      <c r="C845" s="3">
        <v>1</v>
      </c>
      <c r="D845" s="9">
        <v>1</v>
      </c>
      <c r="E845" s="3">
        <v>0</v>
      </c>
      <c r="F845" s="14">
        <v>0</v>
      </c>
      <c r="G845" s="13">
        <v>0</v>
      </c>
      <c r="H845" s="13">
        <v>1</v>
      </c>
      <c r="I845" s="13">
        <v>0</v>
      </c>
      <c r="J845" s="13">
        <v>0</v>
      </c>
      <c r="K845" s="13">
        <v>0</v>
      </c>
      <c r="L845" s="13">
        <v>0</v>
      </c>
      <c r="M845" s="13">
        <v>0</v>
      </c>
      <c r="N845" s="13">
        <v>0</v>
      </c>
      <c r="O845" s="13">
        <v>0</v>
      </c>
      <c r="P845" s="13">
        <v>0</v>
      </c>
      <c r="Q845" s="13">
        <v>0</v>
      </c>
      <c r="R845" s="13">
        <v>0</v>
      </c>
      <c r="S845" s="13">
        <v>0</v>
      </c>
      <c r="T845" s="13">
        <v>0</v>
      </c>
      <c r="U845" s="9">
        <v>1</v>
      </c>
      <c r="V845" s="9">
        <v>0</v>
      </c>
      <c r="W845" s="15">
        <f t="shared" si="40"/>
        <v>-2.9655640428348784</v>
      </c>
      <c r="X845" s="16">
        <f t="shared" si="41"/>
        <v>4.9006045250498578E-2</v>
      </c>
      <c r="Y845" s="16">
        <f t="shared" si="39"/>
        <v>2.4015924710939144E-3</v>
      </c>
    </row>
    <row r="846" spans="2:25">
      <c r="B846" s="9">
        <v>1</v>
      </c>
      <c r="C846" s="3">
        <v>0</v>
      </c>
      <c r="D846" s="9">
        <v>1</v>
      </c>
      <c r="E846" s="3">
        <v>0</v>
      </c>
      <c r="F846" s="14">
        <v>0</v>
      </c>
      <c r="G846" s="13">
        <v>0</v>
      </c>
      <c r="H846" s="13">
        <v>0</v>
      </c>
      <c r="I846" s="13">
        <v>0</v>
      </c>
      <c r="J846" s="13">
        <v>0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0</v>
      </c>
      <c r="Q846" s="13">
        <v>0</v>
      </c>
      <c r="R846" s="13">
        <v>0</v>
      </c>
      <c r="S846" s="13">
        <v>0</v>
      </c>
      <c r="T846" s="13">
        <v>0</v>
      </c>
      <c r="U846" s="9">
        <v>1</v>
      </c>
      <c r="V846" s="9">
        <v>0</v>
      </c>
      <c r="W846" s="15">
        <f t="shared" si="40"/>
        <v>-1.0351885416631275</v>
      </c>
      <c r="X846" s="16">
        <f t="shared" si="41"/>
        <v>0.2620794343832234</v>
      </c>
      <c r="Y846" s="16">
        <f t="shared" si="39"/>
        <v>6.8685629926630298E-2</v>
      </c>
    </row>
    <row r="847" spans="2:25">
      <c r="B847" s="9">
        <v>0</v>
      </c>
      <c r="C847" s="3">
        <v>0</v>
      </c>
      <c r="D847" s="9">
        <v>0</v>
      </c>
      <c r="E847" s="3">
        <v>0</v>
      </c>
      <c r="F847" s="14">
        <v>0</v>
      </c>
      <c r="G847" s="13">
        <v>0</v>
      </c>
      <c r="H847" s="13">
        <v>0</v>
      </c>
      <c r="I847" s="13">
        <v>0</v>
      </c>
      <c r="J847" s="13">
        <v>1</v>
      </c>
      <c r="K847" s="13">
        <v>0</v>
      </c>
      <c r="L847" s="13">
        <v>0</v>
      </c>
      <c r="M847" s="13">
        <v>0</v>
      </c>
      <c r="N847" s="13">
        <v>0</v>
      </c>
      <c r="O847" s="13">
        <v>0</v>
      </c>
      <c r="P847" s="13">
        <v>0</v>
      </c>
      <c r="Q847" s="13">
        <v>0</v>
      </c>
      <c r="R847" s="13">
        <v>0</v>
      </c>
      <c r="S847" s="13">
        <v>1</v>
      </c>
      <c r="T847" s="13">
        <v>0</v>
      </c>
      <c r="U847" s="9">
        <v>1</v>
      </c>
      <c r="V847" s="9">
        <v>0</v>
      </c>
      <c r="W847" s="15">
        <f t="shared" si="40"/>
        <v>0.99723029097086135</v>
      </c>
      <c r="X847" s="16">
        <f t="shared" si="41"/>
        <v>0.7305136724106881</v>
      </c>
      <c r="Y847" s="16">
        <f t="shared" si="39"/>
        <v>0.53365022557895014</v>
      </c>
    </row>
    <row r="848" spans="2:25">
      <c r="B848" s="9">
        <v>1</v>
      </c>
      <c r="C848" s="3">
        <v>0</v>
      </c>
      <c r="D848" s="9">
        <v>0</v>
      </c>
      <c r="E848" s="3">
        <v>1</v>
      </c>
      <c r="F848" s="14">
        <v>0</v>
      </c>
      <c r="G848" s="13">
        <v>0</v>
      </c>
      <c r="H848" s="13">
        <v>0</v>
      </c>
      <c r="I848" s="13">
        <v>0</v>
      </c>
      <c r="J848" s="13">
        <v>0</v>
      </c>
      <c r="K848" s="13">
        <v>0</v>
      </c>
      <c r="L848" s="13">
        <v>0</v>
      </c>
      <c r="M848" s="13">
        <v>0</v>
      </c>
      <c r="N848" s="13">
        <v>0</v>
      </c>
      <c r="O848" s="13">
        <v>0</v>
      </c>
      <c r="P848" s="13">
        <v>0</v>
      </c>
      <c r="Q848" s="13">
        <v>0</v>
      </c>
      <c r="R848" s="13">
        <v>0</v>
      </c>
      <c r="S848" s="13">
        <v>0</v>
      </c>
      <c r="T848" s="13">
        <v>0</v>
      </c>
      <c r="U848" s="9">
        <v>1</v>
      </c>
      <c r="V848" s="9">
        <v>0</v>
      </c>
      <c r="W848" s="15">
        <f t="shared" si="40"/>
        <v>-0.69139639460634861</v>
      </c>
      <c r="X848" s="16">
        <f t="shared" si="41"/>
        <v>0.33372251034010608</v>
      </c>
      <c r="Y848" s="16">
        <f t="shared" si="39"/>
        <v>0.11137071390770222</v>
      </c>
    </row>
    <row r="849" spans="2:25">
      <c r="B849" s="9">
        <v>1</v>
      </c>
      <c r="C849" s="3">
        <v>0</v>
      </c>
      <c r="D849" s="9">
        <v>0</v>
      </c>
      <c r="E849" s="3">
        <v>1</v>
      </c>
      <c r="F849" s="14">
        <v>0</v>
      </c>
      <c r="G849" s="13">
        <v>1</v>
      </c>
      <c r="H849" s="13">
        <v>1</v>
      </c>
      <c r="I849" s="13">
        <v>0</v>
      </c>
      <c r="J849" s="13">
        <v>0</v>
      </c>
      <c r="K849" s="13">
        <v>0</v>
      </c>
      <c r="L849" s="13">
        <v>0</v>
      </c>
      <c r="M849" s="13">
        <v>0</v>
      </c>
      <c r="N849" s="13">
        <v>0</v>
      </c>
      <c r="O849" s="13">
        <v>0</v>
      </c>
      <c r="P849" s="13">
        <v>0</v>
      </c>
      <c r="Q849" s="13">
        <v>0</v>
      </c>
      <c r="R849" s="13">
        <v>0</v>
      </c>
      <c r="S849" s="13">
        <v>0</v>
      </c>
      <c r="T849" s="13">
        <v>0</v>
      </c>
      <c r="U849" s="9">
        <v>1</v>
      </c>
      <c r="V849" s="9">
        <v>0</v>
      </c>
      <c r="W849" s="15">
        <f t="shared" si="40"/>
        <v>-6.2823047754753185</v>
      </c>
      <c r="X849" s="16">
        <f t="shared" si="41"/>
        <v>1.8656008266577711E-3</v>
      </c>
      <c r="Y849" s="16">
        <f t="shared" si="39"/>
        <v>3.480466444426159E-6</v>
      </c>
    </row>
    <row r="850" spans="2:25">
      <c r="B850" s="9">
        <v>1</v>
      </c>
      <c r="C850" s="3">
        <v>0</v>
      </c>
      <c r="D850" s="9">
        <v>1</v>
      </c>
      <c r="E850" s="3">
        <v>0</v>
      </c>
      <c r="F850" s="14">
        <v>0</v>
      </c>
      <c r="G850" s="13">
        <v>0</v>
      </c>
      <c r="H850" s="13">
        <v>0</v>
      </c>
      <c r="I850" s="13">
        <v>0</v>
      </c>
      <c r="J850" s="13">
        <v>0</v>
      </c>
      <c r="K850" s="13">
        <v>0</v>
      </c>
      <c r="L850" s="13">
        <v>0</v>
      </c>
      <c r="M850" s="13">
        <v>0</v>
      </c>
      <c r="N850" s="13">
        <v>0</v>
      </c>
      <c r="O850" s="13">
        <v>0</v>
      </c>
      <c r="P850" s="13">
        <v>0</v>
      </c>
      <c r="Q850" s="13">
        <v>0</v>
      </c>
      <c r="R850" s="13">
        <v>0</v>
      </c>
      <c r="S850" s="13">
        <v>0</v>
      </c>
      <c r="T850" s="13">
        <v>0</v>
      </c>
      <c r="U850" s="9">
        <v>1</v>
      </c>
      <c r="V850" s="9">
        <v>0</v>
      </c>
      <c r="W850" s="15">
        <f t="shared" si="40"/>
        <v>-1.0351885416631275</v>
      </c>
      <c r="X850" s="16">
        <f t="shared" si="41"/>
        <v>0.2620794343832234</v>
      </c>
      <c r="Y850" s="16">
        <f t="shared" si="39"/>
        <v>6.8685629926630298E-2</v>
      </c>
    </row>
    <row r="851" spans="2:25">
      <c r="B851" s="9">
        <v>0</v>
      </c>
      <c r="C851" s="3">
        <v>1</v>
      </c>
      <c r="D851" s="9">
        <v>1</v>
      </c>
      <c r="E851" s="3">
        <v>0</v>
      </c>
      <c r="F851" s="14">
        <v>0</v>
      </c>
      <c r="G851" s="13">
        <v>0</v>
      </c>
      <c r="H851" s="13">
        <v>1</v>
      </c>
      <c r="I851" s="13">
        <v>0</v>
      </c>
      <c r="J851" s="13">
        <v>0</v>
      </c>
      <c r="K851" s="13">
        <v>0</v>
      </c>
      <c r="L851" s="13">
        <v>0</v>
      </c>
      <c r="M851" s="13">
        <v>0</v>
      </c>
      <c r="N851" s="13">
        <v>0</v>
      </c>
      <c r="O851" s="13">
        <v>0</v>
      </c>
      <c r="P851" s="13">
        <v>1</v>
      </c>
      <c r="Q851" s="13">
        <v>0</v>
      </c>
      <c r="R851" s="13">
        <v>0</v>
      </c>
      <c r="S851" s="13">
        <v>1</v>
      </c>
      <c r="T851" s="13">
        <v>1</v>
      </c>
      <c r="U851" s="9">
        <v>1</v>
      </c>
      <c r="V851" s="9">
        <v>0</v>
      </c>
      <c r="W851" s="15">
        <f t="shared" si="40"/>
        <v>-3.8163621660818459</v>
      </c>
      <c r="X851" s="16">
        <f t="shared" si="41"/>
        <v>2.1533805979232136E-2</v>
      </c>
      <c r="Y851" s="16">
        <f t="shared" si="39"/>
        <v>4.6370479995121367E-4</v>
      </c>
    </row>
    <row r="852" spans="2:25">
      <c r="B852" s="9">
        <v>0</v>
      </c>
      <c r="C852" s="3">
        <v>1</v>
      </c>
      <c r="D852" s="9">
        <v>0</v>
      </c>
      <c r="E852" s="3">
        <v>1</v>
      </c>
      <c r="F852" s="14">
        <v>0</v>
      </c>
      <c r="G852" s="13">
        <v>0</v>
      </c>
      <c r="H852" s="13">
        <v>1</v>
      </c>
      <c r="I852" s="13">
        <v>0</v>
      </c>
      <c r="J852" s="13">
        <v>0</v>
      </c>
      <c r="K852" s="13">
        <v>0</v>
      </c>
      <c r="L852" s="13">
        <v>0</v>
      </c>
      <c r="M852" s="13">
        <v>0</v>
      </c>
      <c r="N852" s="13">
        <v>0</v>
      </c>
      <c r="O852" s="13">
        <v>0</v>
      </c>
      <c r="P852" s="13">
        <v>1</v>
      </c>
      <c r="Q852" s="13">
        <v>0</v>
      </c>
      <c r="R852" s="13">
        <v>0</v>
      </c>
      <c r="S852" s="13">
        <v>0</v>
      </c>
      <c r="T852" s="13">
        <v>0</v>
      </c>
      <c r="U852" s="9">
        <v>1</v>
      </c>
      <c r="V852" s="9">
        <v>0</v>
      </c>
      <c r="W852" s="15">
        <f t="shared" si="40"/>
        <v>-4.2344409915616295</v>
      </c>
      <c r="X852" s="16">
        <f t="shared" si="41"/>
        <v>1.4281004928304905E-2</v>
      </c>
      <c r="Y852" s="16">
        <f t="shared" si="39"/>
        <v>2.03947101762269E-4</v>
      </c>
    </row>
    <row r="853" spans="2:25">
      <c r="B853" s="9">
        <v>0</v>
      </c>
      <c r="C853" s="3">
        <v>1</v>
      </c>
      <c r="D853" s="9">
        <v>0</v>
      </c>
      <c r="E853" s="3">
        <v>1</v>
      </c>
      <c r="F853" s="14">
        <v>0</v>
      </c>
      <c r="G853" s="13">
        <v>1</v>
      </c>
      <c r="H853" s="13">
        <v>0</v>
      </c>
      <c r="I853" s="13">
        <v>0</v>
      </c>
      <c r="J853" s="13">
        <v>0</v>
      </c>
      <c r="K853" s="13">
        <v>0</v>
      </c>
      <c r="L853" s="13">
        <v>0</v>
      </c>
      <c r="M853" s="13">
        <v>0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0</v>
      </c>
      <c r="T853" s="13">
        <v>0</v>
      </c>
      <c r="U853" s="9">
        <v>1</v>
      </c>
      <c r="V853" s="9">
        <v>0</v>
      </c>
      <c r="W853" s="15">
        <f t="shared" si="40"/>
        <v>-3.665814261654365</v>
      </c>
      <c r="X853" s="16">
        <f t="shared" si="41"/>
        <v>2.4945151207567788E-2</v>
      </c>
      <c r="Y853" s="16">
        <f t="shared" si="39"/>
        <v>6.2226056876842073E-4</v>
      </c>
    </row>
    <row r="854" spans="2:25">
      <c r="B854" s="9">
        <v>1</v>
      </c>
      <c r="C854" s="3">
        <v>0</v>
      </c>
      <c r="D854" s="9">
        <v>0</v>
      </c>
      <c r="E854" s="3">
        <v>1</v>
      </c>
      <c r="F854" s="14">
        <v>0</v>
      </c>
      <c r="G854" s="13">
        <v>0</v>
      </c>
      <c r="H854" s="13">
        <v>1</v>
      </c>
      <c r="I854" s="13">
        <v>0</v>
      </c>
      <c r="J854" s="13">
        <v>0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0</v>
      </c>
      <c r="S854" s="13">
        <v>0</v>
      </c>
      <c r="T854" s="13">
        <v>0</v>
      </c>
      <c r="U854" s="9">
        <v>1</v>
      </c>
      <c r="V854" s="9">
        <v>0</v>
      </c>
      <c r="W854" s="15">
        <f t="shared" si="40"/>
        <v>-2.9648294021027009</v>
      </c>
      <c r="X854" s="16">
        <f t="shared" si="41"/>
        <v>4.9040294125557743E-2</v>
      </c>
      <c r="Y854" s="16">
        <f t="shared" si="39"/>
        <v>2.4049504479212135E-3</v>
      </c>
    </row>
    <row r="855" spans="2:25">
      <c r="B855" s="9">
        <v>1</v>
      </c>
      <c r="C855" s="3">
        <v>0</v>
      </c>
      <c r="D855" s="9">
        <v>1</v>
      </c>
      <c r="E855" s="3">
        <v>0</v>
      </c>
      <c r="F855" s="14">
        <v>0</v>
      </c>
      <c r="G855" s="13">
        <v>0</v>
      </c>
      <c r="H855" s="13">
        <v>0</v>
      </c>
      <c r="I855" s="13">
        <v>0</v>
      </c>
      <c r="J855" s="13">
        <v>0</v>
      </c>
      <c r="K855" s="13">
        <v>0</v>
      </c>
      <c r="L855" s="13">
        <v>0</v>
      </c>
      <c r="M855" s="13">
        <v>0</v>
      </c>
      <c r="N855" s="13">
        <v>0</v>
      </c>
      <c r="O855" s="13">
        <v>0</v>
      </c>
      <c r="P855" s="13">
        <v>0</v>
      </c>
      <c r="Q855" s="13">
        <v>0</v>
      </c>
      <c r="R855" s="13">
        <v>0</v>
      </c>
      <c r="S855" s="13">
        <v>0</v>
      </c>
      <c r="T855" s="13">
        <v>0</v>
      </c>
      <c r="U855" s="9">
        <v>1</v>
      </c>
      <c r="V855" s="9">
        <v>0</v>
      </c>
      <c r="W855" s="15">
        <f t="shared" si="40"/>
        <v>-1.0351885416631275</v>
      </c>
      <c r="X855" s="16">
        <f t="shared" si="41"/>
        <v>0.2620794343832234</v>
      </c>
      <c r="Y855" s="16">
        <f t="shared" si="39"/>
        <v>6.8685629926630298E-2</v>
      </c>
    </row>
    <row r="856" spans="2:25">
      <c r="B856" s="9">
        <v>0</v>
      </c>
      <c r="C856" s="3">
        <v>1</v>
      </c>
      <c r="D856" s="9">
        <v>1</v>
      </c>
      <c r="E856" s="3">
        <v>0</v>
      </c>
      <c r="F856" s="14">
        <v>0</v>
      </c>
      <c r="G856" s="13">
        <v>0</v>
      </c>
      <c r="H856" s="13">
        <v>0</v>
      </c>
      <c r="I856" s="13">
        <v>0</v>
      </c>
      <c r="J856" s="13">
        <v>0</v>
      </c>
      <c r="K856" s="13">
        <v>0</v>
      </c>
      <c r="L856" s="13">
        <v>0</v>
      </c>
      <c r="M856" s="13">
        <v>0</v>
      </c>
      <c r="N856" s="13">
        <v>0</v>
      </c>
      <c r="O856" s="13">
        <v>1</v>
      </c>
      <c r="P856" s="13">
        <v>0</v>
      </c>
      <c r="Q856" s="13">
        <v>0</v>
      </c>
      <c r="R856" s="13">
        <v>0</v>
      </c>
      <c r="S856" s="13">
        <v>0</v>
      </c>
      <c r="T856" s="13">
        <v>1</v>
      </c>
      <c r="U856" s="9">
        <v>1</v>
      </c>
      <c r="V856" s="9">
        <v>0</v>
      </c>
      <c r="W856" s="15">
        <f t="shared" si="40"/>
        <v>3.1346561216240381</v>
      </c>
      <c r="X856" s="16">
        <f t="shared" si="41"/>
        <v>0.95829985490412817</v>
      </c>
      <c r="Y856" s="16">
        <f t="shared" si="39"/>
        <v>0.91833861190927313</v>
      </c>
    </row>
    <row r="857" spans="2:25">
      <c r="B857" s="9">
        <v>1</v>
      </c>
      <c r="C857" s="3">
        <v>0</v>
      </c>
      <c r="D857" s="9">
        <v>0</v>
      </c>
      <c r="E857" s="3">
        <v>1</v>
      </c>
      <c r="F857" s="14">
        <v>0</v>
      </c>
      <c r="G857" s="13">
        <v>0</v>
      </c>
      <c r="H857" s="13">
        <v>0</v>
      </c>
      <c r="I857" s="13">
        <v>0</v>
      </c>
      <c r="J857" s="13">
        <v>0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1</v>
      </c>
      <c r="Q857" s="13">
        <v>0</v>
      </c>
      <c r="R857" s="13">
        <v>0</v>
      </c>
      <c r="S857" s="13">
        <v>0</v>
      </c>
      <c r="T857" s="13">
        <v>0</v>
      </c>
      <c r="U857" s="9">
        <v>1</v>
      </c>
      <c r="V857" s="9">
        <v>0</v>
      </c>
      <c r="W857" s="15">
        <f t="shared" si="40"/>
        <v>-2.304065490389879</v>
      </c>
      <c r="X857" s="16">
        <f t="shared" si="41"/>
        <v>9.0786818089716434E-2</v>
      </c>
      <c r="Y857" s="16">
        <f t="shared" si="39"/>
        <v>8.2422463388552632E-3</v>
      </c>
    </row>
    <row r="858" spans="2:25">
      <c r="B858" s="9">
        <v>0</v>
      </c>
      <c r="C858" s="3">
        <v>1</v>
      </c>
      <c r="D858" s="9">
        <v>0</v>
      </c>
      <c r="E858" s="3">
        <v>1</v>
      </c>
      <c r="F858" s="14">
        <v>0</v>
      </c>
      <c r="G858" s="13">
        <v>0</v>
      </c>
      <c r="H858" s="13">
        <v>0</v>
      </c>
      <c r="I858" s="13">
        <v>0</v>
      </c>
      <c r="J858" s="13">
        <v>0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3">
        <v>0</v>
      </c>
      <c r="Q858" s="13">
        <v>0</v>
      </c>
      <c r="R858" s="13">
        <v>0</v>
      </c>
      <c r="S858" s="13">
        <v>0</v>
      </c>
      <c r="T858" s="13">
        <v>0</v>
      </c>
      <c r="U858" s="9">
        <v>1</v>
      </c>
      <c r="V858" s="9">
        <v>0</v>
      </c>
      <c r="W858" s="15">
        <f t="shared" si="40"/>
        <v>-0.34833888828174719</v>
      </c>
      <c r="X858" s="16">
        <f t="shared" si="41"/>
        <v>0.41378529422053201</v>
      </c>
      <c r="Y858" s="16">
        <f t="shared" si="39"/>
        <v>0.17121826971317225</v>
      </c>
    </row>
    <row r="859" spans="2:25">
      <c r="B859" s="9">
        <v>1</v>
      </c>
      <c r="C859" s="3">
        <v>0</v>
      </c>
      <c r="D859" s="9">
        <v>1</v>
      </c>
      <c r="E859" s="3">
        <v>0</v>
      </c>
      <c r="F859" s="14">
        <v>0</v>
      </c>
      <c r="G859" s="13">
        <v>0</v>
      </c>
      <c r="H859" s="13">
        <v>0</v>
      </c>
      <c r="I859" s="13">
        <v>0</v>
      </c>
      <c r="J859" s="13">
        <v>0</v>
      </c>
      <c r="K859" s="13">
        <v>0</v>
      </c>
      <c r="L859" s="13">
        <v>0</v>
      </c>
      <c r="M859" s="13">
        <v>1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3">
        <v>0</v>
      </c>
      <c r="T859" s="13">
        <v>0</v>
      </c>
      <c r="U859" s="9">
        <v>1</v>
      </c>
      <c r="V859" s="9">
        <v>0</v>
      </c>
      <c r="W859" s="15">
        <f t="shared" si="40"/>
        <v>0.97673759527485082</v>
      </c>
      <c r="X859" s="16">
        <f t="shared" si="41"/>
        <v>0.72646040453233374</v>
      </c>
      <c r="Y859" s="16">
        <f t="shared" si="39"/>
        <v>0.52774471935328193</v>
      </c>
    </row>
    <row r="860" spans="2:25">
      <c r="B860" s="9">
        <v>0</v>
      </c>
      <c r="C860" s="3">
        <v>1</v>
      </c>
      <c r="D860" s="9">
        <v>1</v>
      </c>
      <c r="E860" s="3">
        <v>0</v>
      </c>
      <c r="F860" s="14">
        <v>0</v>
      </c>
      <c r="G860" s="13">
        <v>0</v>
      </c>
      <c r="H860" s="13">
        <v>0</v>
      </c>
      <c r="I860" s="13">
        <v>0</v>
      </c>
      <c r="J860" s="13">
        <v>0</v>
      </c>
      <c r="K860" s="13">
        <v>0</v>
      </c>
      <c r="L860" s="13">
        <v>0</v>
      </c>
      <c r="M860" s="13">
        <v>0</v>
      </c>
      <c r="N860" s="13">
        <v>0</v>
      </c>
      <c r="O860" s="13">
        <v>0</v>
      </c>
      <c r="P860" s="13">
        <v>1</v>
      </c>
      <c r="Q860" s="13">
        <v>0</v>
      </c>
      <c r="R860" s="13">
        <v>0</v>
      </c>
      <c r="S860" s="13">
        <v>0</v>
      </c>
      <c r="T860" s="13">
        <v>1</v>
      </c>
      <c r="U860" s="9">
        <v>1</v>
      </c>
      <c r="V860" s="9">
        <v>0</v>
      </c>
      <c r="W860" s="15">
        <f t="shared" si="40"/>
        <v>2.2806055056471153E-2</v>
      </c>
      <c r="X860" s="16">
        <f t="shared" si="41"/>
        <v>0.5057012666561892</v>
      </c>
      <c r="Y860" s="16">
        <f t="shared" si="39"/>
        <v>0.25573377109767415</v>
      </c>
    </row>
    <row r="861" spans="2:25">
      <c r="B861" s="9">
        <v>1</v>
      </c>
      <c r="C861" s="3">
        <v>0</v>
      </c>
      <c r="D861" s="9">
        <v>0</v>
      </c>
      <c r="E861" s="3">
        <v>1</v>
      </c>
      <c r="F861" s="14">
        <v>0</v>
      </c>
      <c r="G861" s="13">
        <v>0</v>
      </c>
      <c r="H861" s="13">
        <v>0</v>
      </c>
      <c r="I861" s="13">
        <v>0</v>
      </c>
      <c r="J861" s="13">
        <v>0</v>
      </c>
      <c r="K861" s="13">
        <v>0</v>
      </c>
      <c r="L861" s="13">
        <v>0</v>
      </c>
      <c r="M861" s="13">
        <v>0</v>
      </c>
      <c r="N861" s="13">
        <v>0</v>
      </c>
      <c r="O861" s="13">
        <v>0</v>
      </c>
      <c r="P861" s="13">
        <v>0</v>
      </c>
      <c r="Q861" s="13">
        <v>0</v>
      </c>
      <c r="R861" s="13">
        <v>0</v>
      </c>
      <c r="S861" s="13">
        <v>0</v>
      </c>
      <c r="T861" s="13">
        <v>0</v>
      </c>
      <c r="U861" s="9">
        <v>1</v>
      </c>
      <c r="V861" s="9">
        <v>0</v>
      </c>
      <c r="W861" s="15">
        <f t="shared" si="40"/>
        <v>-0.69139639460634861</v>
      </c>
      <c r="X861" s="16">
        <f t="shared" si="41"/>
        <v>0.33372251034010608</v>
      </c>
      <c r="Y861" s="16">
        <f t="shared" si="39"/>
        <v>0.11137071390770222</v>
      </c>
    </row>
    <row r="862" spans="2:25">
      <c r="B862" s="9">
        <v>1</v>
      </c>
      <c r="C862" s="3">
        <v>0</v>
      </c>
      <c r="D862" s="9">
        <v>0</v>
      </c>
      <c r="E862" s="3">
        <v>1</v>
      </c>
      <c r="F862" s="14">
        <v>0</v>
      </c>
      <c r="G862" s="13">
        <v>0</v>
      </c>
      <c r="H862" s="13">
        <v>0</v>
      </c>
      <c r="I862" s="13">
        <v>0</v>
      </c>
      <c r="J862" s="13">
        <v>0</v>
      </c>
      <c r="K862" s="13">
        <v>0</v>
      </c>
      <c r="L862" s="13">
        <v>0</v>
      </c>
      <c r="M862" s="13">
        <v>0</v>
      </c>
      <c r="N862" s="13">
        <v>0</v>
      </c>
      <c r="O862" s="13">
        <v>0</v>
      </c>
      <c r="P862" s="13">
        <v>1</v>
      </c>
      <c r="Q862" s="13">
        <v>0</v>
      </c>
      <c r="R862" s="13">
        <v>0</v>
      </c>
      <c r="S862" s="13">
        <v>1</v>
      </c>
      <c r="T862" s="13">
        <v>0</v>
      </c>
      <c r="U862" s="9">
        <v>1</v>
      </c>
      <c r="V862" s="9">
        <v>0</v>
      </c>
      <c r="W862" s="15">
        <f t="shared" si="40"/>
        <v>-3.8698007040318436</v>
      </c>
      <c r="X862" s="16">
        <f t="shared" si="41"/>
        <v>2.0436176546926265E-2</v>
      </c>
      <c r="Y862" s="16">
        <f t="shared" si="39"/>
        <v>4.1763731185713912E-4</v>
      </c>
    </row>
    <row r="863" spans="2:25">
      <c r="B863" s="9">
        <v>0</v>
      </c>
      <c r="C863" s="3">
        <v>1</v>
      </c>
      <c r="D863" s="9">
        <v>0</v>
      </c>
      <c r="E863" s="3">
        <v>1</v>
      </c>
      <c r="F863" s="14">
        <v>1</v>
      </c>
      <c r="G863" s="13">
        <v>0</v>
      </c>
      <c r="H863" s="13">
        <v>0</v>
      </c>
      <c r="I863" s="13">
        <v>0</v>
      </c>
      <c r="J863" s="13">
        <v>0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0</v>
      </c>
      <c r="Q863" s="13">
        <v>0</v>
      </c>
      <c r="R863" s="13">
        <v>0</v>
      </c>
      <c r="S863" s="13">
        <v>0</v>
      </c>
      <c r="T863" s="13">
        <v>0</v>
      </c>
      <c r="U863" s="9">
        <v>1</v>
      </c>
      <c r="V863" s="9">
        <v>0</v>
      </c>
      <c r="W863" s="15">
        <f t="shared" si="40"/>
        <v>2.9155311849270147</v>
      </c>
      <c r="X863" s="16">
        <f t="shared" si="41"/>
        <v>0.9486088802561109</v>
      </c>
      <c r="Y863" s="16">
        <f t="shared" si="39"/>
        <v>0.89985880770075255</v>
      </c>
    </row>
    <row r="864" spans="2:25">
      <c r="B864" s="9">
        <v>1</v>
      </c>
      <c r="C864" s="3">
        <v>0</v>
      </c>
      <c r="D864" s="9">
        <v>0</v>
      </c>
      <c r="E864" s="3">
        <v>1</v>
      </c>
      <c r="F864" s="14">
        <v>0</v>
      </c>
      <c r="G864" s="13">
        <v>0</v>
      </c>
      <c r="H864" s="13">
        <v>0</v>
      </c>
      <c r="I864" s="13">
        <v>0</v>
      </c>
      <c r="J864" s="13">
        <v>0</v>
      </c>
      <c r="K864" s="13">
        <v>0</v>
      </c>
      <c r="L864" s="13">
        <v>0</v>
      </c>
      <c r="M864" s="13">
        <v>0</v>
      </c>
      <c r="N864" s="13">
        <v>0</v>
      </c>
      <c r="O864" s="13">
        <v>0</v>
      </c>
      <c r="P864" s="13">
        <v>1</v>
      </c>
      <c r="Q864" s="13">
        <v>0</v>
      </c>
      <c r="R864" s="13">
        <v>0</v>
      </c>
      <c r="S864" s="13">
        <v>0</v>
      </c>
      <c r="T864" s="13">
        <v>0</v>
      </c>
      <c r="U864" s="9">
        <v>1</v>
      </c>
      <c r="V864" s="9">
        <v>0</v>
      </c>
      <c r="W864" s="15">
        <f t="shared" si="40"/>
        <v>-2.304065490389879</v>
      </c>
      <c r="X864" s="16">
        <f t="shared" si="41"/>
        <v>9.0786818089716434E-2</v>
      </c>
      <c r="Y864" s="16">
        <f t="shared" si="39"/>
        <v>8.2422463388552632E-3</v>
      </c>
    </row>
    <row r="865" spans="2:25">
      <c r="B865" s="9">
        <v>1</v>
      </c>
      <c r="C865" s="3">
        <v>0</v>
      </c>
      <c r="D865" s="9">
        <v>0</v>
      </c>
      <c r="E865" s="3">
        <v>1</v>
      </c>
      <c r="F865" s="14">
        <v>0</v>
      </c>
      <c r="G865" s="13">
        <v>1</v>
      </c>
      <c r="H865" s="13">
        <v>0</v>
      </c>
      <c r="I865" s="13">
        <v>0</v>
      </c>
      <c r="J865" s="13">
        <v>0</v>
      </c>
      <c r="K865" s="13">
        <v>0</v>
      </c>
      <c r="L865" s="13">
        <v>0</v>
      </c>
      <c r="M865" s="13">
        <v>0</v>
      </c>
      <c r="N865" s="13">
        <v>0</v>
      </c>
      <c r="O865" s="13">
        <v>0</v>
      </c>
      <c r="P865" s="13">
        <v>0</v>
      </c>
      <c r="Q865" s="13">
        <v>0</v>
      </c>
      <c r="R865" s="13">
        <v>0</v>
      </c>
      <c r="S865" s="13">
        <v>1</v>
      </c>
      <c r="T865" s="13">
        <v>0</v>
      </c>
      <c r="U865" s="9">
        <v>1</v>
      </c>
      <c r="V865" s="9">
        <v>0</v>
      </c>
      <c r="W865" s="15">
        <f t="shared" si="40"/>
        <v>-5.5746069816209305</v>
      </c>
      <c r="X865" s="16">
        <f t="shared" si="41"/>
        <v>3.7786337652192322E-3</v>
      </c>
      <c r="Y865" s="16">
        <f t="shared" si="39"/>
        <v>1.4278073131654871E-5</v>
      </c>
    </row>
    <row r="866" spans="2:25">
      <c r="B866" s="9">
        <v>1</v>
      </c>
      <c r="C866" s="3">
        <v>0</v>
      </c>
      <c r="D866" s="9">
        <v>0</v>
      </c>
      <c r="E866" s="3">
        <v>1</v>
      </c>
      <c r="F866" s="14">
        <v>0</v>
      </c>
      <c r="G866" s="13">
        <v>0</v>
      </c>
      <c r="H866" s="13">
        <v>0</v>
      </c>
      <c r="I866" s="13">
        <v>0</v>
      </c>
      <c r="J866" s="13">
        <v>0</v>
      </c>
      <c r="K866" s="13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  <c r="S866" s="13">
        <v>0</v>
      </c>
      <c r="T866" s="13">
        <v>1</v>
      </c>
      <c r="U866" s="9">
        <v>1</v>
      </c>
      <c r="V866" s="9">
        <v>0</v>
      </c>
      <c r="W866" s="15">
        <f t="shared" si="40"/>
        <v>1.6362097915721789</v>
      </c>
      <c r="X866" s="16">
        <f t="shared" si="41"/>
        <v>0.83701854310989343</v>
      </c>
      <c r="Y866" s="16">
        <f t="shared" si="39"/>
        <v>0.70060004150980848</v>
      </c>
    </row>
    <row r="867" spans="2:25">
      <c r="B867" s="9">
        <v>1</v>
      </c>
      <c r="C867" s="3">
        <v>0</v>
      </c>
      <c r="D867" s="9">
        <v>0</v>
      </c>
      <c r="E867" s="3">
        <v>1</v>
      </c>
      <c r="F867" s="14">
        <v>0</v>
      </c>
      <c r="G867" s="13">
        <v>0</v>
      </c>
      <c r="H867" s="13">
        <v>0</v>
      </c>
      <c r="I867" s="13">
        <v>0</v>
      </c>
      <c r="J867" s="13">
        <v>0</v>
      </c>
      <c r="K867" s="13">
        <v>0</v>
      </c>
      <c r="L867" s="13">
        <v>0</v>
      </c>
      <c r="M867" s="13">
        <v>0</v>
      </c>
      <c r="N867" s="13">
        <v>0</v>
      </c>
      <c r="O867" s="13">
        <v>0</v>
      </c>
      <c r="P867" s="13">
        <v>1</v>
      </c>
      <c r="Q867" s="13">
        <v>0</v>
      </c>
      <c r="R867" s="13">
        <v>0</v>
      </c>
      <c r="S867" s="13">
        <v>1</v>
      </c>
      <c r="T867" s="13">
        <v>0</v>
      </c>
      <c r="U867" s="9">
        <v>1</v>
      </c>
      <c r="V867" s="9">
        <v>0</v>
      </c>
      <c r="W867" s="15">
        <f t="shared" si="40"/>
        <v>-3.8698007040318436</v>
      </c>
      <c r="X867" s="16">
        <f t="shared" si="41"/>
        <v>2.0436176546926265E-2</v>
      </c>
      <c r="Y867" s="16">
        <f t="shared" si="39"/>
        <v>4.1763731185713912E-4</v>
      </c>
    </row>
    <row r="868" spans="2:25">
      <c r="B868" s="9">
        <v>1</v>
      </c>
      <c r="C868" s="3">
        <v>0</v>
      </c>
      <c r="D868" s="9">
        <v>0</v>
      </c>
      <c r="E868" s="3">
        <v>1</v>
      </c>
      <c r="F868" s="14">
        <v>0</v>
      </c>
      <c r="G868" s="13">
        <v>0</v>
      </c>
      <c r="H868" s="13">
        <v>0</v>
      </c>
      <c r="I868" s="13">
        <v>0</v>
      </c>
      <c r="J868" s="13">
        <v>0</v>
      </c>
      <c r="K868" s="13">
        <v>0</v>
      </c>
      <c r="L868" s="13">
        <v>0</v>
      </c>
      <c r="M868" s="13">
        <v>0</v>
      </c>
      <c r="N868" s="13">
        <v>0</v>
      </c>
      <c r="O868" s="13">
        <v>0</v>
      </c>
      <c r="P868" s="13">
        <v>0</v>
      </c>
      <c r="Q868" s="13">
        <v>0</v>
      </c>
      <c r="R868" s="13">
        <v>0</v>
      </c>
      <c r="S868" s="13">
        <v>1</v>
      </c>
      <c r="T868" s="13">
        <v>0</v>
      </c>
      <c r="U868" s="9">
        <v>1</v>
      </c>
      <c r="V868" s="9">
        <v>0</v>
      </c>
      <c r="W868" s="15">
        <f t="shared" si="40"/>
        <v>-2.2571316082483133</v>
      </c>
      <c r="X868" s="16">
        <f t="shared" si="41"/>
        <v>9.4736079743221416E-2</v>
      </c>
      <c r="Y868" s="16">
        <f t="shared" si="39"/>
        <v>8.9749248051140072E-3</v>
      </c>
    </row>
    <row r="869" spans="2:25">
      <c r="B869" s="9">
        <v>1</v>
      </c>
      <c r="C869" s="3">
        <v>0</v>
      </c>
      <c r="D869" s="9">
        <v>1</v>
      </c>
      <c r="E869" s="3">
        <v>0</v>
      </c>
      <c r="F869" s="14">
        <v>0</v>
      </c>
      <c r="G869" s="13">
        <v>0</v>
      </c>
      <c r="H869" s="13">
        <v>0</v>
      </c>
      <c r="I869" s="13">
        <v>0</v>
      </c>
      <c r="J869" s="13">
        <v>0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0</v>
      </c>
      <c r="Q869" s="13">
        <v>0</v>
      </c>
      <c r="R869" s="13">
        <v>0</v>
      </c>
      <c r="S869" s="13">
        <v>0</v>
      </c>
      <c r="T869" s="13">
        <v>0</v>
      </c>
      <c r="U869" s="9">
        <v>1</v>
      </c>
      <c r="V869" s="9">
        <v>0</v>
      </c>
      <c r="W869" s="15">
        <f t="shared" si="40"/>
        <v>-1.0351885416631275</v>
      </c>
      <c r="X869" s="16">
        <f t="shared" si="41"/>
        <v>0.2620794343832234</v>
      </c>
      <c r="Y869" s="16">
        <f t="shared" si="39"/>
        <v>6.8685629926630298E-2</v>
      </c>
    </row>
    <row r="870" spans="2:25">
      <c r="B870" s="9">
        <v>1</v>
      </c>
      <c r="C870" s="3">
        <v>0</v>
      </c>
      <c r="D870" s="9">
        <v>1</v>
      </c>
      <c r="E870" s="3">
        <v>0</v>
      </c>
      <c r="F870" s="14">
        <v>0</v>
      </c>
      <c r="G870" s="13">
        <v>0</v>
      </c>
      <c r="H870" s="13">
        <v>0</v>
      </c>
      <c r="I870" s="13">
        <v>0</v>
      </c>
      <c r="J870" s="13">
        <v>0</v>
      </c>
      <c r="K870" s="13">
        <v>0</v>
      </c>
      <c r="L870" s="13">
        <v>0</v>
      </c>
      <c r="M870" s="13">
        <v>0</v>
      </c>
      <c r="N870" s="13">
        <v>0</v>
      </c>
      <c r="O870" s="13">
        <v>0</v>
      </c>
      <c r="P870" s="13">
        <v>0</v>
      </c>
      <c r="Q870" s="13">
        <v>0</v>
      </c>
      <c r="R870" s="13">
        <v>0</v>
      </c>
      <c r="S870" s="13">
        <v>0</v>
      </c>
      <c r="T870" s="13">
        <v>0</v>
      </c>
      <c r="U870" s="9">
        <v>1</v>
      </c>
      <c r="V870" s="9">
        <v>0</v>
      </c>
      <c r="W870" s="15">
        <f t="shared" si="40"/>
        <v>-1.0351885416631275</v>
      </c>
      <c r="X870" s="16">
        <f t="shared" si="41"/>
        <v>0.2620794343832234</v>
      </c>
      <c r="Y870" s="16">
        <f t="shared" si="39"/>
        <v>6.8685629926630298E-2</v>
      </c>
    </row>
    <row r="871" spans="2:25">
      <c r="B871" s="9">
        <v>0</v>
      </c>
      <c r="C871" s="3">
        <v>1</v>
      </c>
      <c r="D871" s="9">
        <v>1</v>
      </c>
      <c r="E871" s="3">
        <v>0</v>
      </c>
      <c r="F871" s="14">
        <v>0</v>
      </c>
      <c r="G871" s="13">
        <v>0</v>
      </c>
      <c r="H871" s="13">
        <v>0</v>
      </c>
      <c r="I871" s="13">
        <v>0</v>
      </c>
      <c r="J871" s="13">
        <v>0</v>
      </c>
      <c r="K871" s="13">
        <v>0</v>
      </c>
      <c r="L871" s="13">
        <v>0</v>
      </c>
      <c r="M871" s="13">
        <v>0</v>
      </c>
      <c r="N871" s="13">
        <v>0</v>
      </c>
      <c r="O871" s="13">
        <v>0</v>
      </c>
      <c r="P871" s="13">
        <v>1</v>
      </c>
      <c r="Q871" s="13">
        <v>0</v>
      </c>
      <c r="R871" s="13">
        <v>0</v>
      </c>
      <c r="S871" s="13">
        <v>1</v>
      </c>
      <c r="T871" s="13">
        <v>0</v>
      </c>
      <c r="U871" s="9">
        <v>1</v>
      </c>
      <c r="V871" s="9">
        <v>0</v>
      </c>
      <c r="W871" s="15">
        <f t="shared" si="40"/>
        <v>-3.8705353447640212</v>
      </c>
      <c r="X871" s="16">
        <f t="shared" si="41"/>
        <v>2.0421475292623215E-2</v>
      </c>
      <c r="Y871" s="16">
        <f t="shared" si="39"/>
        <v>4.1703665312722046E-4</v>
      </c>
    </row>
    <row r="872" spans="2:25">
      <c r="B872" s="9">
        <v>1</v>
      </c>
      <c r="C872" s="3">
        <v>0</v>
      </c>
      <c r="D872" s="9">
        <v>1</v>
      </c>
      <c r="E872" s="3">
        <v>0</v>
      </c>
      <c r="F872" s="14">
        <v>0</v>
      </c>
      <c r="G872" s="13">
        <v>1</v>
      </c>
      <c r="H872" s="13">
        <v>0</v>
      </c>
      <c r="I872" s="13">
        <v>0</v>
      </c>
      <c r="J872" s="13">
        <v>0</v>
      </c>
      <c r="K872" s="13">
        <v>0</v>
      </c>
      <c r="L872" s="13">
        <v>0</v>
      </c>
      <c r="M872" s="13">
        <v>0</v>
      </c>
      <c r="N872" s="13">
        <v>1</v>
      </c>
      <c r="O872" s="13">
        <v>0</v>
      </c>
      <c r="P872" s="13">
        <v>0</v>
      </c>
      <c r="Q872" s="13">
        <v>0</v>
      </c>
      <c r="R872" s="13">
        <v>0</v>
      </c>
      <c r="S872" s="13">
        <v>1</v>
      </c>
      <c r="T872" s="13">
        <v>0</v>
      </c>
      <c r="U872" s="9">
        <v>1</v>
      </c>
      <c r="V872" s="9">
        <v>0</v>
      </c>
      <c r="W872" s="15">
        <f t="shared" si="40"/>
        <v>-4.0302920740786163</v>
      </c>
      <c r="X872" s="16">
        <f t="shared" si="41"/>
        <v>1.7458909495983634E-2</v>
      </c>
      <c r="Y872" s="16">
        <f t="shared" si="39"/>
        <v>3.0481352078894753E-4</v>
      </c>
    </row>
    <row r="873" spans="2:25">
      <c r="B873" s="9">
        <v>0</v>
      </c>
      <c r="C873" s="3">
        <v>1</v>
      </c>
      <c r="D873" s="9">
        <v>1</v>
      </c>
      <c r="E873" s="3">
        <v>0</v>
      </c>
      <c r="F873" s="14">
        <v>0</v>
      </c>
      <c r="G873" s="13">
        <v>0</v>
      </c>
      <c r="H873" s="13">
        <v>0</v>
      </c>
      <c r="I873" s="13">
        <v>0</v>
      </c>
      <c r="J873" s="13">
        <v>0</v>
      </c>
      <c r="K873" s="13">
        <v>0</v>
      </c>
      <c r="L873" s="13">
        <v>0</v>
      </c>
      <c r="M873" s="13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>
        <v>0</v>
      </c>
      <c r="U873" s="9">
        <v>1</v>
      </c>
      <c r="V873" s="9">
        <v>0</v>
      </c>
      <c r="W873" s="15">
        <f t="shared" si="40"/>
        <v>-0.69213103533852594</v>
      </c>
      <c r="X873" s="16">
        <f t="shared" si="41"/>
        <v>0.33355918161221254</v>
      </c>
      <c r="Y873" s="16">
        <f t="shared" si="39"/>
        <v>0.11126172763780899</v>
      </c>
    </row>
    <row r="874" spans="2:25">
      <c r="B874" s="9">
        <v>0</v>
      </c>
      <c r="C874" s="3">
        <v>1</v>
      </c>
      <c r="D874" s="9">
        <v>0</v>
      </c>
      <c r="E874" s="3">
        <v>1</v>
      </c>
      <c r="F874" s="14">
        <v>0</v>
      </c>
      <c r="G874" s="13">
        <v>0</v>
      </c>
      <c r="H874" s="13">
        <v>0</v>
      </c>
      <c r="I874" s="13">
        <v>0</v>
      </c>
      <c r="J874" s="13">
        <v>0</v>
      </c>
      <c r="K874" s="13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  <c r="Q874" s="13">
        <v>0</v>
      </c>
      <c r="R874" s="13">
        <v>0</v>
      </c>
      <c r="S874" s="13">
        <v>0</v>
      </c>
      <c r="T874" s="13">
        <v>0</v>
      </c>
      <c r="U874" s="9">
        <v>1</v>
      </c>
      <c r="V874" s="9">
        <v>0</v>
      </c>
      <c r="W874" s="15">
        <f t="shared" si="40"/>
        <v>-0.34833888828174719</v>
      </c>
      <c r="X874" s="16">
        <f t="shared" si="41"/>
        <v>0.41378529422053201</v>
      </c>
      <c r="Y874" s="16">
        <f t="shared" si="39"/>
        <v>0.17121826971317225</v>
      </c>
    </row>
    <row r="875" spans="2:25">
      <c r="B875" s="9">
        <v>0</v>
      </c>
      <c r="C875" s="3">
        <v>1</v>
      </c>
      <c r="D875" s="9">
        <v>0</v>
      </c>
      <c r="E875" s="3">
        <v>0</v>
      </c>
      <c r="F875" s="14">
        <v>0</v>
      </c>
      <c r="G875" s="13">
        <v>1</v>
      </c>
      <c r="H875" s="13">
        <v>0</v>
      </c>
      <c r="I875" s="13">
        <v>0</v>
      </c>
      <c r="J875" s="13">
        <v>0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3">
        <v>1</v>
      </c>
      <c r="R875" s="13">
        <v>0</v>
      </c>
      <c r="S875" s="13">
        <v>0</v>
      </c>
      <c r="T875" s="13">
        <v>0</v>
      </c>
      <c r="U875" s="9">
        <v>1</v>
      </c>
      <c r="V875" s="9">
        <v>0</v>
      </c>
      <c r="W875" s="15">
        <f t="shared" si="40"/>
        <v>-1.855070059784794</v>
      </c>
      <c r="X875" s="16">
        <f t="shared" si="41"/>
        <v>0.1352787121485661</v>
      </c>
      <c r="Y875" s="16">
        <f t="shared" si="39"/>
        <v>1.8300329960574607E-2</v>
      </c>
    </row>
    <row r="876" spans="2:25">
      <c r="B876" s="9">
        <v>0</v>
      </c>
      <c r="C876" s="3">
        <v>0</v>
      </c>
      <c r="D876" s="9">
        <v>0</v>
      </c>
      <c r="E876" s="3">
        <v>1</v>
      </c>
      <c r="F876" s="14">
        <v>0</v>
      </c>
      <c r="G876" s="13">
        <v>0</v>
      </c>
      <c r="H876" s="13">
        <v>0</v>
      </c>
      <c r="I876" s="13">
        <v>0</v>
      </c>
      <c r="J876" s="13">
        <v>0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1</v>
      </c>
      <c r="T876" s="13">
        <v>0</v>
      </c>
      <c r="U876" s="9">
        <v>1</v>
      </c>
      <c r="V876" s="9">
        <v>0</v>
      </c>
      <c r="W876" s="15">
        <f t="shared" si="40"/>
        <v>-1.6896005223029942</v>
      </c>
      <c r="X876" s="16">
        <f t="shared" si="41"/>
        <v>0.15582838255132972</v>
      </c>
      <c r="Y876" s="16">
        <f t="shared" si="39"/>
        <v>2.428248480856356E-2</v>
      </c>
    </row>
    <row r="877" spans="2:25">
      <c r="B877" s="9">
        <v>0</v>
      </c>
      <c r="C877" s="3">
        <v>1</v>
      </c>
      <c r="D877" s="9">
        <v>0</v>
      </c>
      <c r="E877" s="3">
        <v>1</v>
      </c>
      <c r="F877" s="14">
        <v>0</v>
      </c>
      <c r="G877" s="13">
        <v>0</v>
      </c>
      <c r="H877" s="13">
        <v>0</v>
      </c>
      <c r="I877" s="13">
        <v>0</v>
      </c>
      <c r="J877" s="13">
        <v>0</v>
      </c>
      <c r="K877" s="13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13">
        <v>1</v>
      </c>
      <c r="T877" s="13">
        <v>0</v>
      </c>
      <c r="U877" s="9">
        <v>1</v>
      </c>
      <c r="V877" s="9">
        <v>0</v>
      </c>
      <c r="W877" s="15">
        <f t="shared" si="40"/>
        <v>-1.914074101923712</v>
      </c>
      <c r="X877" s="16">
        <f t="shared" si="41"/>
        <v>0.12852383945206541</v>
      </c>
      <c r="Y877" s="16">
        <f t="shared" si="39"/>
        <v>1.6518377307500286E-2</v>
      </c>
    </row>
    <row r="878" spans="2:25">
      <c r="B878" s="9">
        <v>1</v>
      </c>
      <c r="C878" s="3">
        <v>0</v>
      </c>
      <c r="D878" s="9">
        <v>1</v>
      </c>
      <c r="E878" s="3">
        <v>0</v>
      </c>
      <c r="F878" s="14">
        <v>0</v>
      </c>
      <c r="G878" s="13">
        <v>1</v>
      </c>
      <c r="H878" s="13">
        <v>1</v>
      </c>
      <c r="I878" s="13">
        <v>0</v>
      </c>
      <c r="J878" s="13">
        <v>0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3">
        <v>0</v>
      </c>
      <c r="Q878" s="13">
        <v>0</v>
      </c>
      <c r="R878" s="13">
        <v>0</v>
      </c>
      <c r="S878" s="13">
        <v>0</v>
      </c>
      <c r="T878" s="13">
        <v>0</v>
      </c>
      <c r="U878" s="9">
        <v>1</v>
      </c>
      <c r="V878" s="9">
        <v>0</v>
      </c>
      <c r="W878" s="15">
        <f t="shared" si="40"/>
        <v>-6.6260969225320965</v>
      </c>
      <c r="X878" s="16">
        <f t="shared" si="41"/>
        <v>1.3235716898226614E-3</v>
      </c>
      <c r="Y878" s="16">
        <f t="shared" si="39"/>
        <v>1.7518420181000154E-6</v>
      </c>
    </row>
    <row r="879" spans="2:25">
      <c r="B879" s="9">
        <v>0</v>
      </c>
      <c r="C879" s="3">
        <v>1</v>
      </c>
      <c r="D879" s="9">
        <v>1</v>
      </c>
      <c r="E879" s="3">
        <v>0</v>
      </c>
      <c r="F879" s="14">
        <v>0</v>
      </c>
      <c r="G879" s="13">
        <v>0</v>
      </c>
      <c r="H879" s="13">
        <v>1</v>
      </c>
      <c r="I879" s="13">
        <v>0</v>
      </c>
      <c r="J879" s="13">
        <v>0</v>
      </c>
      <c r="K879" s="13">
        <v>0</v>
      </c>
      <c r="L879" s="13">
        <v>0</v>
      </c>
      <c r="M879" s="13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0</v>
      </c>
      <c r="S879" s="13">
        <v>0</v>
      </c>
      <c r="T879" s="13">
        <v>0</v>
      </c>
      <c r="U879" s="9">
        <v>1</v>
      </c>
      <c r="V879" s="9">
        <v>0</v>
      </c>
      <c r="W879" s="15">
        <f t="shared" si="40"/>
        <v>-2.9655640428348784</v>
      </c>
      <c r="X879" s="16">
        <f t="shared" si="41"/>
        <v>4.9006045250498578E-2</v>
      </c>
      <c r="Y879" s="16">
        <f t="shared" si="39"/>
        <v>2.4015924710939144E-3</v>
      </c>
    </row>
    <row r="880" spans="2:25">
      <c r="B880" s="9">
        <v>0</v>
      </c>
      <c r="C880" s="3">
        <v>1</v>
      </c>
      <c r="D880" s="9">
        <v>0</v>
      </c>
      <c r="E880" s="3">
        <v>1</v>
      </c>
      <c r="F880" s="14">
        <v>0</v>
      </c>
      <c r="G880" s="13">
        <v>0</v>
      </c>
      <c r="H880" s="13">
        <v>0</v>
      </c>
      <c r="I880" s="13">
        <v>0</v>
      </c>
      <c r="J880" s="13">
        <v>0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1</v>
      </c>
      <c r="Q880" s="13">
        <v>0</v>
      </c>
      <c r="R880" s="13">
        <v>0</v>
      </c>
      <c r="S880" s="13">
        <v>1</v>
      </c>
      <c r="T880" s="13">
        <v>0</v>
      </c>
      <c r="U880" s="9">
        <v>1</v>
      </c>
      <c r="V880" s="9">
        <v>0</v>
      </c>
      <c r="W880" s="15">
        <f t="shared" si="40"/>
        <v>-3.5267431977072423</v>
      </c>
      <c r="X880" s="16">
        <f t="shared" si="41"/>
        <v>2.856080935660545E-2</v>
      </c>
      <c r="Y880" s="16">
        <f t="shared" si="39"/>
        <v>8.1571983110436134E-4</v>
      </c>
    </row>
    <row r="881" spans="2:25">
      <c r="B881" s="9">
        <v>0</v>
      </c>
      <c r="C881" s="3">
        <v>1</v>
      </c>
      <c r="D881" s="9">
        <v>0</v>
      </c>
      <c r="E881" s="3">
        <v>1</v>
      </c>
      <c r="F881" s="14">
        <v>1</v>
      </c>
      <c r="G881" s="13">
        <v>0</v>
      </c>
      <c r="H881" s="13">
        <v>0</v>
      </c>
      <c r="I881" s="13">
        <v>0</v>
      </c>
      <c r="J881" s="13">
        <v>0</v>
      </c>
      <c r="K881" s="13">
        <v>0</v>
      </c>
      <c r="L881" s="13">
        <v>1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0</v>
      </c>
      <c r="S881" s="13">
        <v>0</v>
      </c>
      <c r="T881" s="13">
        <v>0</v>
      </c>
      <c r="U881" s="9">
        <v>1</v>
      </c>
      <c r="V881" s="9">
        <v>0</v>
      </c>
      <c r="W881" s="15">
        <f t="shared" si="40"/>
        <v>5.0878863041007181</v>
      </c>
      <c r="X881" s="16">
        <f t="shared" si="41"/>
        <v>0.99386679845798609</v>
      </c>
      <c r="Y881" s="16">
        <f t="shared" si="39"/>
        <v>0.98777121307712712</v>
      </c>
    </row>
    <row r="882" spans="2:25">
      <c r="B882" s="9">
        <v>0</v>
      </c>
      <c r="C882" s="3">
        <v>1</v>
      </c>
      <c r="D882" s="9">
        <v>1</v>
      </c>
      <c r="E882" s="3">
        <v>0</v>
      </c>
      <c r="F882" s="14">
        <v>0</v>
      </c>
      <c r="G882" s="13">
        <v>0</v>
      </c>
      <c r="H882" s="13">
        <v>0</v>
      </c>
      <c r="I882" s="13">
        <v>0</v>
      </c>
      <c r="J882" s="13">
        <v>0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13">
        <v>0</v>
      </c>
      <c r="R882" s="13">
        <v>0</v>
      </c>
      <c r="S882" s="13">
        <v>1</v>
      </c>
      <c r="T882" s="13">
        <v>0</v>
      </c>
      <c r="U882" s="9">
        <v>1</v>
      </c>
      <c r="V882" s="9">
        <v>0</v>
      </c>
      <c r="W882" s="15">
        <f t="shared" si="40"/>
        <v>-2.2578662489804904</v>
      </c>
      <c r="X882" s="16">
        <f t="shared" si="41"/>
        <v>9.467309486047043E-2</v>
      </c>
      <c r="Y882" s="16">
        <f t="shared" si="39"/>
        <v>8.9629948904596333E-3</v>
      </c>
    </row>
    <row r="883" spans="2:25">
      <c r="B883" s="9">
        <v>0</v>
      </c>
      <c r="C883" s="3">
        <v>1</v>
      </c>
      <c r="D883" s="9">
        <v>0</v>
      </c>
      <c r="E883" s="3">
        <v>1</v>
      </c>
      <c r="F883" s="14">
        <v>0</v>
      </c>
      <c r="G883" s="13">
        <v>0</v>
      </c>
      <c r="H883" s="13">
        <v>0</v>
      </c>
      <c r="I883" s="13">
        <v>0</v>
      </c>
      <c r="J883" s="13">
        <v>0</v>
      </c>
      <c r="K883" s="13">
        <v>0</v>
      </c>
      <c r="L883" s="13">
        <v>0</v>
      </c>
      <c r="M883" s="13">
        <v>0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9">
        <v>1</v>
      </c>
      <c r="V883" s="9">
        <v>0</v>
      </c>
      <c r="W883" s="15">
        <f t="shared" si="40"/>
        <v>-0.34833888828174719</v>
      </c>
      <c r="X883" s="16">
        <f t="shared" si="41"/>
        <v>0.41378529422053201</v>
      </c>
      <c r="Y883" s="16">
        <f t="shared" si="39"/>
        <v>0.17121826971317225</v>
      </c>
    </row>
    <row r="884" spans="2:25">
      <c r="B884" s="9">
        <v>1</v>
      </c>
      <c r="C884" s="3">
        <v>0</v>
      </c>
      <c r="D884" s="9">
        <v>0</v>
      </c>
      <c r="E884" s="3">
        <v>1</v>
      </c>
      <c r="F884" s="14">
        <v>0</v>
      </c>
      <c r="G884" s="13">
        <v>0</v>
      </c>
      <c r="H884" s="13">
        <v>0</v>
      </c>
      <c r="I884" s="13">
        <v>0</v>
      </c>
      <c r="J884" s="13">
        <v>0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0</v>
      </c>
      <c r="T884" s="13">
        <v>0</v>
      </c>
      <c r="U884" s="9">
        <v>1</v>
      </c>
      <c r="V884" s="9">
        <v>0</v>
      </c>
      <c r="W884" s="15">
        <f t="shared" si="40"/>
        <v>-0.69139639460634861</v>
      </c>
      <c r="X884" s="16">
        <f t="shared" si="41"/>
        <v>0.33372251034010608</v>
      </c>
      <c r="Y884" s="16">
        <f t="shared" si="39"/>
        <v>0.11137071390770222</v>
      </c>
    </row>
    <row r="885" spans="2:25">
      <c r="B885" s="9">
        <v>0</v>
      </c>
      <c r="C885" s="3">
        <v>1</v>
      </c>
      <c r="D885" s="9">
        <v>0</v>
      </c>
      <c r="E885" s="3">
        <v>1</v>
      </c>
      <c r="F885" s="14">
        <v>0</v>
      </c>
      <c r="G885" s="13">
        <v>1</v>
      </c>
      <c r="H885" s="13">
        <v>0</v>
      </c>
      <c r="I885" s="13">
        <v>0</v>
      </c>
      <c r="J885" s="13">
        <v>0</v>
      </c>
      <c r="K885" s="13">
        <v>0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13">
        <v>0</v>
      </c>
      <c r="T885" s="13">
        <v>0</v>
      </c>
      <c r="U885" s="9">
        <v>1</v>
      </c>
      <c r="V885" s="9">
        <v>0</v>
      </c>
      <c r="W885" s="15">
        <f t="shared" si="40"/>
        <v>-3.665814261654365</v>
      </c>
      <c r="X885" s="16">
        <f t="shared" si="41"/>
        <v>2.4945151207567788E-2</v>
      </c>
      <c r="Y885" s="16">
        <f t="shared" si="39"/>
        <v>6.2226056876842073E-4</v>
      </c>
    </row>
    <row r="886" spans="2:25">
      <c r="B886" s="9">
        <v>0</v>
      </c>
      <c r="C886" s="3">
        <v>1</v>
      </c>
      <c r="D886" s="9">
        <v>1</v>
      </c>
      <c r="E886" s="3">
        <v>0</v>
      </c>
      <c r="F886" s="14">
        <v>0</v>
      </c>
      <c r="G886" s="13">
        <v>0</v>
      </c>
      <c r="H886" s="13">
        <v>1</v>
      </c>
      <c r="I886" s="13">
        <v>0</v>
      </c>
      <c r="J886" s="13">
        <v>0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9">
        <v>1</v>
      </c>
      <c r="V886" s="9">
        <v>0</v>
      </c>
      <c r="W886" s="15">
        <f t="shared" si="40"/>
        <v>-2.9655640428348784</v>
      </c>
      <c r="X886" s="16">
        <f t="shared" si="41"/>
        <v>4.9006045250498578E-2</v>
      </c>
      <c r="Y886" s="16">
        <f t="shared" si="39"/>
        <v>2.4015924710939144E-3</v>
      </c>
    </row>
    <row r="887" spans="2:25">
      <c r="B887" s="9">
        <v>0</v>
      </c>
      <c r="C887" s="3">
        <v>1</v>
      </c>
      <c r="D887" s="9">
        <v>1</v>
      </c>
      <c r="E887" s="3">
        <v>0</v>
      </c>
      <c r="F887" s="14">
        <v>0</v>
      </c>
      <c r="G887" s="13">
        <v>1</v>
      </c>
      <c r="H887" s="13">
        <v>0</v>
      </c>
      <c r="I887" s="13">
        <v>0</v>
      </c>
      <c r="J887" s="13">
        <v>0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9">
        <v>1</v>
      </c>
      <c r="V887" s="9">
        <v>0</v>
      </c>
      <c r="W887" s="15">
        <f t="shared" si="40"/>
        <v>-4.0096064087111438</v>
      </c>
      <c r="X887" s="16">
        <f t="shared" si="41"/>
        <v>1.7817318126463564E-2</v>
      </c>
      <c r="Y887" s="16">
        <f t="shared" si="39"/>
        <v>3.1745682521960709E-4</v>
      </c>
    </row>
    <row r="888" spans="2:25">
      <c r="B888" s="9">
        <v>0</v>
      </c>
      <c r="C888" s="3">
        <v>1</v>
      </c>
      <c r="D888" s="9">
        <v>1</v>
      </c>
      <c r="E888" s="3">
        <v>0</v>
      </c>
      <c r="F888" s="14">
        <v>0</v>
      </c>
      <c r="G888" s="13">
        <v>0</v>
      </c>
      <c r="H888" s="13">
        <v>0</v>
      </c>
      <c r="I888" s="13">
        <v>0</v>
      </c>
      <c r="J888" s="13">
        <v>0</v>
      </c>
      <c r="K888" s="13">
        <v>0</v>
      </c>
      <c r="L888" s="13">
        <v>0</v>
      </c>
      <c r="M888" s="13">
        <v>0</v>
      </c>
      <c r="N888" s="13">
        <v>0</v>
      </c>
      <c r="O888" s="13">
        <v>0</v>
      </c>
      <c r="P888" s="13">
        <v>0</v>
      </c>
      <c r="Q888" s="13">
        <v>0</v>
      </c>
      <c r="R888" s="13">
        <v>0</v>
      </c>
      <c r="S888" s="13">
        <v>0</v>
      </c>
      <c r="T888" s="13">
        <v>0</v>
      </c>
      <c r="U888" s="9">
        <v>1</v>
      </c>
      <c r="V888" s="9">
        <v>0</v>
      </c>
      <c r="W888" s="15">
        <f t="shared" si="40"/>
        <v>-0.69213103533852594</v>
      </c>
      <c r="X888" s="16">
        <f t="shared" si="41"/>
        <v>0.33355918161221254</v>
      </c>
      <c r="Y888" s="16">
        <f t="shared" si="39"/>
        <v>0.11126172763780899</v>
      </c>
    </row>
    <row r="889" spans="2:25">
      <c r="B889" s="9">
        <v>0</v>
      </c>
      <c r="C889" s="3">
        <v>1</v>
      </c>
      <c r="D889" s="9">
        <v>1</v>
      </c>
      <c r="E889" s="3">
        <v>0</v>
      </c>
      <c r="F889" s="14">
        <v>0</v>
      </c>
      <c r="G889" s="13">
        <v>0</v>
      </c>
      <c r="H889" s="13">
        <v>0</v>
      </c>
      <c r="I889" s="13">
        <v>0</v>
      </c>
      <c r="J889" s="13">
        <v>0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9">
        <v>1</v>
      </c>
      <c r="V889" s="9">
        <v>0</v>
      </c>
      <c r="W889" s="15">
        <f t="shared" si="40"/>
        <v>-0.69213103533852594</v>
      </c>
      <c r="X889" s="16">
        <f t="shared" si="41"/>
        <v>0.33355918161221254</v>
      </c>
      <c r="Y889" s="16">
        <f t="shared" si="39"/>
        <v>0.11126172763780899</v>
      </c>
    </row>
    <row r="890" spans="2:25">
      <c r="B890" s="9">
        <v>1</v>
      </c>
      <c r="C890" s="3">
        <v>0</v>
      </c>
      <c r="D890" s="9">
        <v>0</v>
      </c>
      <c r="E890" s="3">
        <v>1</v>
      </c>
      <c r="F890" s="14">
        <v>0</v>
      </c>
      <c r="G890" s="13">
        <v>0</v>
      </c>
      <c r="H890" s="13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3">
        <v>1</v>
      </c>
      <c r="R890" s="13">
        <v>0</v>
      </c>
      <c r="S890" s="13">
        <v>1</v>
      </c>
      <c r="T890" s="13">
        <v>0</v>
      </c>
      <c r="U890" s="9">
        <v>1</v>
      </c>
      <c r="V890" s="9">
        <v>0</v>
      </c>
      <c r="W890" s="15">
        <f t="shared" si="40"/>
        <v>-0.28117608701183883</v>
      </c>
      <c r="X890" s="16">
        <f t="shared" si="41"/>
        <v>0.43016546627590657</v>
      </c>
      <c r="Y890" s="16">
        <f t="shared" si="39"/>
        <v>0.18504232837636811</v>
      </c>
    </row>
    <row r="891" spans="2:25">
      <c r="B891" s="9">
        <v>1</v>
      </c>
      <c r="C891" s="3">
        <v>0</v>
      </c>
      <c r="D891" s="9">
        <v>0</v>
      </c>
      <c r="E891" s="3">
        <v>1</v>
      </c>
      <c r="F891" s="14">
        <v>0</v>
      </c>
      <c r="G891" s="13">
        <v>0</v>
      </c>
      <c r="H891" s="13">
        <v>0</v>
      </c>
      <c r="I891" s="13">
        <v>0</v>
      </c>
      <c r="J891" s="13">
        <v>0</v>
      </c>
      <c r="K891" s="13">
        <v>0</v>
      </c>
      <c r="L891" s="13">
        <v>0</v>
      </c>
      <c r="M891" s="13">
        <v>0</v>
      </c>
      <c r="N891" s="13">
        <v>0</v>
      </c>
      <c r="O891" s="13">
        <v>1</v>
      </c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9">
        <v>1</v>
      </c>
      <c r="V891" s="9">
        <v>0</v>
      </c>
      <c r="W891" s="15">
        <f t="shared" si="40"/>
        <v>0.80778457617768773</v>
      </c>
      <c r="X891" s="16">
        <f t="shared" si="41"/>
        <v>0.69163721009724466</v>
      </c>
      <c r="Y891" s="16">
        <f t="shared" si="39"/>
        <v>0.47836203039110015</v>
      </c>
    </row>
    <row r="892" spans="2:25">
      <c r="B892" s="9">
        <v>0</v>
      </c>
      <c r="C892" s="3">
        <v>1</v>
      </c>
      <c r="D892" s="9">
        <v>1</v>
      </c>
      <c r="E892" s="3">
        <v>0</v>
      </c>
      <c r="F892" s="14">
        <v>0</v>
      </c>
      <c r="G892" s="13">
        <v>0</v>
      </c>
      <c r="H892" s="13">
        <v>1</v>
      </c>
      <c r="I892" s="13">
        <v>0</v>
      </c>
      <c r="J892" s="13">
        <v>0</v>
      </c>
      <c r="K892" s="13">
        <v>0</v>
      </c>
      <c r="L892" s="13">
        <v>0</v>
      </c>
      <c r="M892" s="13">
        <v>0</v>
      </c>
      <c r="N892" s="13">
        <v>0</v>
      </c>
      <c r="O892" s="13">
        <v>0</v>
      </c>
      <c r="P892" s="13">
        <v>0</v>
      </c>
      <c r="Q892" s="13">
        <v>0</v>
      </c>
      <c r="R892" s="13">
        <v>0</v>
      </c>
      <c r="S892" s="13">
        <v>1</v>
      </c>
      <c r="T892" s="13">
        <v>0</v>
      </c>
      <c r="U892" s="9">
        <v>1</v>
      </c>
      <c r="V892" s="9">
        <v>0</v>
      </c>
      <c r="W892" s="15">
        <f t="shared" si="40"/>
        <v>-4.5312992564768431</v>
      </c>
      <c r="X892" s="16">
        <f t="shared" si="41"/>
        <v>1.0651991736512328E-2</v>
      </c>
      <c r="Y892" s="16">
        <f t="shared" si="39"/>
        <v>1.1346492795472692E-4</v>
      </c>
    </row>
    <row r="893" spans="2:25">
      <c r="B893" s="9">
        <v>1</v>
      </c>
      <c r="C893" s="3">
        <v>0</v>
      </c>
      <c r="D893" s="9">
        <v>1</v>
      </c>
      <c r="E893" s="3">
        <v>0</v>
      </c>
      <c r="F893" s="14">
        <v>0</v>
      </c>
      <c r="G893" s="13">
        <v>0</v>
      </c>
      <c r="H893" s="13">
        <v>0</v>
      </c>
      <c r="I893" s="13">
        <v>0</v>
      </c>
      <c r="J893" s="13">
        <v>0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3">
        <v>0</v>
      </c>
      <c r="Q893" s="13">
        <v>0</v>
      </c>
      <c r="R893" s="13">
        <v>1</v>
      </c>
      <c r="S893" s="13">
        <v>0</v>
      </c>
      <c r="T893" s="13">
        <v>0</v>
      </c>
      <c r="U893" s="9">
        <v>1</v>
      </c>
      <c r="V893" s="9">
        <v>0</v>
      </c>
      <c r="W893" s="15">
        <f t="shared" si="40"/>
        <v>0.3122483087229605</v>
      </c>
      <c r="X893" s="16">
        <f t="shared" si="41"/>
        <v>0.57743395270895537</v>
      </c>
      <c r="Y893" s="16">
        <f t="shared" si="39"/>
        <v>0.33342996974108813</v>
      </c>
    </row>
    <row r="894" spans="2:25">
      <c r="B894" s="9">
        <v>0</v>
      </c>
      <c r="C894" s="3">
        <v>1</v>
      </c>
      <c r="D894" s="9">
        <v>1</v>
      </c>
      <c r="E894" s="3">
        <v>0</v>
      </c>
      <c r="F894" s="14">
        <v>0</v>
      </c>
      <c r="G894" s="13">
        <v>0</v>
      </c>
      <c r="H894" s="13">
        <v>1</v>
      </c>
      <c r="I894" s="13">
        <v>0</v>
      </c>
      <c r="J894" s="13">
        <v>0</v>
      </c>
      <c r="K894" s="13">
        <v>0</v>
      </c>
      <c r="L894" s="13">
        <v>0</v>
      </c>
      <c r="M894" s="13">
        <v>0</v>
      </c>
      <c r="N894" s="13">
        <v>0</v>
      </c>
      <c r="O894" s="13">
        <v>0</v>
      </c>
      <c r="P894" s="13">
        <v>0</v>
      </c>
      <c r="Q894" s="13">
        <v>0</v>
      </c>
      <c r="R894" s="13">
        <v>0</v>
      </c>
      <c r="S894" s="13">
        <v>1</v>
      </c>
      <c r="T894" s="13">
        <v>0</v>
      </c>
      <c r="U894" s="9">
        <v>1</v>
      </c>
      <c r="V894" s="9">
        <v>0</v>
      </c>
      <c r="W894" s="15">
        <f t="shared" si="40"/>
        <v>-4.5312992564768431</v>
      </c>
      <c r="X894" s="16">
        <f t="shared" si="41"/>
        <v>1.0651991736512328E-2</v>
      </c>
      <c r="Y894" s="16">
        <f t="shared" si="39"/>
        <v>1.1346492795472692E-4</v>
      </c>
    </row>
    <row r="895" spans="2:25">
      <c r="B895" s="9">
        <v>0</v>
      </c>
      <c r="C895" s="3">
        <v>1</v>
      </c>
      <c r="D895" s="9">
        <v>0</v>
      </c>
      <c r="E895" s="3">
        <v>1</v>
      </c>
      <c r="F895" s="14">
        <v>0</v>
      </c>
      <c r="G895" s="13">
        <v>1</v>
      </c>
      <c r="H895" s="13">
        <v>0</v>
      </c>
      <c r="I895" s="13">
        <v>0</v>
      </c>
      <c r="J895" s="13">
        <v>0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  <c r="P895" s="13">
        <v>1</v>
      </c>
      <c r="Q895" s="13">
        <v>0</v>
      </c>
      <c r="R895" s="13">
        <v>0</v>
      </c>
      <c r="S895" s="13">
        <v>0</v>
      </c>
      <c r="T895" s="13">
        <v>0</v>
      </c>
      <c r="U895" s="9">
        <v>1</v>
      </c>
      <c r="V895" s="9">
        <v>0</v>
      </c>
      <c r="W895" s="15">
        <f t="shared" si="40"/>
        <v>-5.2784833574378949</v>
      </c>
      <c r="X895" s="16">
        <f t="shared" si="41"/>
        <v>5.0742804075466575E-3</v>
      </c>
      <c r="Y895" s="16">
        <f t="shared" si="39"/>
        <v>2.5748321654411871E-5</v>
      </c>
    </row>
    <row r="896" spans="2:25">
      <c r="B896" s="9">
        <v>0</v>
      </c>
      <c r="C896" s="3">
        <v>1</v>
      </c>
      <c r="D896" s="9">
        <v>0</v>
      </c>
      <c r="E896" s="3">
        <v>1</v>
      </c>
      <c r="F896" s="14">
        <v>0</v>
      </c>
      <c r="G896" s="13">
        <v>1</v>
      </c>
      <c r="H896" s="13">
        <v>1</v>
      </c>
      <c r="I896" s="13">
        <v>0</v>
      </c>
      <c r="J896" s="13">
        <v>0</v>
      </c>
      <c r="K896" s="13">
        <v>0</v>
      </c>
      <c r="L896" s="13">
        <v>0</v>
      </c>
      <c r="M896" s="13">
        <v>0</v>
      </c>
      <c r="N896" s="13">
        <v>0</v>
      </c>
      <c r="O896" s="13">
        <v>0</v>
      </c>
      <c r="P896" s="13">
        <v>0</v>
      </c>
      <c r="Q896" s="13">
        <v>0</v>
      </c>
      <c r="R896" s="13">
        <v>0</v>
      </c>
      <c r="S896" s="13">
        <v>1</v>
      </c>
      <c r="T896" s="13">
        <v>0</v>
      </c>
      <c r="U896" s="9">
        <v>1</v>
      </c>
      <c r="V896" s="9">
        <v>0</v>
      </c>
      <c r="W896" s="15">
        <f t="shared" si="40"/>
        <v>-7.5049824827926814</v>
      </c>
      <c r="X896" s="16">
        <f t="shared" si="41"/>
        <v>5.5003278803571751E-4</v>
      </c>
      <c r="Y896" s="16">
        <f t="shared" si="39"/>
        <v>3.0253606791434457E-7</v>
      </c>
    </row>
    <row r="897" spans="2:25">
      <c r="B897" s="9">
        <v>1</v>
      </c>
      <c r="C897" s="3">
        <v>0</v>
      </c>
      <c r="D897" s="9">
        <v>1</v>
      </c>
      <c r="E897" s="3">
        <v>0</v>
      </c>
      <c r="F897" s="14">
        <v>0</v>
      </c>
      <c r="G897" s="13">
        <v>0</v>
      </c>
      <c r="H897" s="13">
        <v>1</v>
      </c>
      <c r="I897" s="13">
        <v>0</v>
      </c>
      <c r="J897" s="13">
        <v>0</v>
      </c>
      <c r="K897" s="13">
        <v>0</v>
      </c>
      <c r="L897" s="13">
        <v>0</v>
      </c>
      <c r="M897" s="13">
        <v>0</v>
      </c>
      <c r="N897" s="13">
        <v>0</v>
      </c>
      <c r="O897" s="13">
        <v>0</v>
      </c>
      <c r="P897" s="13">
        <v>1</v>
      </c>
      <c r="Q897" s="13">
        <v>0</v>
      </c>
      <c r="R897" s="13">
        <v>0</v>
      </c>
      <c r="S897" s="13">
        <v>0</v>
      </c>
      <c r="T897" s="13">
        <v>0</v>
      </c>
      <c r="U897" s="9">
        <v>1</v>
      </c>
      <c r="V897" s="9">
        <v>0</v>
      </c>
      <c r="W897" s="15">
        <f t="shared" si="40"/>
        <v>-4.9212906449430092</v>
      </c>
      <c r="X897" s="16">
        <f t="shared" si="41"/>
        <v>7.2369609447438948E-3</v>
      </c>
      <c r="Y897" s="16">
        <f t="shared" si="39"/>
        <v>5.2373603715748449E-5</v>
      </c>
    </row>
    <row r="898" spans="2:25">
      <c r="B898" s="9">
        <v>0</v>
      </c>
      <c r="C898" s="3">
        <v>0</v>
      </c>
      <c r="D898" s="9">
        <v>0</v>
      </c>
      <c r="E898" s="3">
        <v>1</v>
      </c>
      <c r="F898" s="14">
        <v>0</v>
      </c>
      <c r="G898" s="13">
        <v>0</v>
      </c>
      <c r="H898" s="13">
        <v>1</v>
      </c>
      <c r="I898" s="13">
        <v>0</v>
      </c>
      <c r="J898" s="13">
        <v>0</v>
      </c>
      <c r="K898" s="13">
        <v>0</v>
      </c>
      <c r="L898" s="13">
        <v>0</v>
      </c>
      <c r="M898" s="13">
        <v>0</v>
      </c>
      <c r="N898" s="13">
        <v>0</v>
      </c>
      <c r="O898" s="13">
        <v>0</v>
      </c>
      <c r="P898" s="13">
        <v>0</v>
      </c>
      <c r="Q898" s="13">
        <v>0</v>
      </c>
      <c r="R898" s="13">
        <v>0</v>
      </c>
      <c r="S898" s="13">
        <v>0</v>
      </c>
      <c r="T898" s="13">
        <v>0</v>
      </c>
      <c r="U898" s="9">
        <v>1</v>
      </c>
      <c r="V898" s="9">
        <v>0</v>
      </c>
      <c r="W898" s="15">
        <f t="shared" si="40"/>
        <v>-2.3972983161573818</v>
      </c>
      <c r="X898" s="16">
        <f t="shared" si="41"/>
        <v>8.3378945531709089E-2</v>
      </c>
      <c r="Y898" s="16">
        <f t="shared" si="39"/>
        <v>6.9520485579797108E-3</v>
      </c>
    </row>
    <row r="899" spans="2:25">
      <c r="B899" s="9">
        <v>0</v>
      </c>
      <c r="C899" s="3">
        <v>0</v>
      </c>
      <c r="D899" s="9">
        <v>1</v>
      </c>
      <c r="E899" s="3">
        <v>0</v>
      </c>
      <c r="F899" s="14">
        <v>0</v>
      </c>
      <c r="G899" s="13">
        <v>0</v>
      </c>
      <c r="H899" s="13">
        <v>0</v>
      </c>
      <c r="I899" s="13">
        <v>0</v>
      </c>
      <c r="J899" s="13">
        <v>0</v>
      </c>
      <c r="K899" s="13">
        <v>0</v>
      </c>
      <c r="L899" s="13">
        <v>0</v>
      </c>
      <c r="M899" s="13">
        <v>0</v>
      </c>
      <c r="N899" s="13">
        <v>0</v>
      </c>
      <c r="O899" s="13">
        <v>0</v>
      </c>
      <c r="P899" s="13">
        <v>1</v>
      </c>
      <c r="Q899" s="13">
        <v>0</v>
      </c>
      <c r="R899" s="13">
        <v>0</v>
      </c>
      <c r="S899" s="13">
        <v>0</v>
      </c>
      <c r="T899" s="13">
        <v>0</v>
      </c>
      <c r="U899" s="9">
        <v>1</v>
      </c>
      <c r="V899" s="9">
        <v>0</v>
      </c>
      <c r="W899" s="15">
        <f t="shared" si="40"/>
        <v>-2.0803265515013387</v>
      </c>
      <c r="X899" s="16">
        <f t="shared" si="41"/>
        <v>0.1110237328124135</v>
      </c>
      <c r="Y899" s="16">
        <f t="shared" si="39"/>
        <v>1.2326269247602181E-2</v>
      </c>
    </row>
    <row r="900" spans="2:25">
      <c r="B900" s="9">
        <v>1</v>
      </c>
      <c r="C900" s="3">
        <v>0</v>
      </c>
      <c r="D900" s="9">
        <v>0</v>
      </c>
      <c r="E900" s="3">
        <v>0</v>
      </c>
      <c r="F900" s="14">
        <v>0</v>
      </c>
      <c r="G900" s="13">
        <v>1</v>
      </c>
      <c r="H900" s="13">
        <v>0</v>
      </c>
      <c r="I900" s="13">
        <v>0</v>
      </c>
      <c r="J900" s="13">
        <v>0</v>
      </c>
      <c r="K900" s="13">
        <v>0</v>
      </c>
      <c r="L900" s="13">
        <v>0</v>
      </c>
      <c r="M900" s="13">
        <v>0</v>
      </c>
      <c r="N900" s="13">
        <v>0</v>
      </c>
      <c r="O900" s="13">
        <v>0</v>
      </c>
      <c r="P900" s="13">
        <v>0</v>
      </c>
      <c r="Q900" s="13">
        <v>0</v>
      </c>
      <c r="R900" s="13">
        <v>0</v>
      </c>
      <c r="S900" s="13">
        <v>0</v>
      </c>
      <c r="T900" s="13">
        <v>0</v>
      </c>
      <c r="U900" s="9">
        <v>1</v>
      </c>
      <c r="V900" s="9">
        <v>0</v>
      </c>
      <c r="W900" s="15">
        <f t="shared" si="40"/>
        <v>-4.1740830873458696</v>
      </c>
      <c r="X900" s="16">
        <f t="shared" si="41"/>
        <v>1.5156054816808005E-2</v>
      </c>
      <c r="Y900" s="16">
        <f t="shared" si="39"/>
        <v>2.2970599761008915E-4</v>
      </c>
    </row>
    <row r="901" spans="2:25">
      <c r="B901" s="9">
        <v>1</v>
      </c>
      <c r="C901" s="3">
        <v>0</v>
      </c>
      <c r="D901" s="9">
        <v>0</v>
      </c>
      <c r="E901" s="3">
        <v>1</v>
      </c>
      <c r="F901" s="14">
        <v>0</v>
      </c>
      <c r="G901" s="13">
        <v>0</v>
      </c>
      <c r="H901" s="13">
        <v>0</v>
      </c>
      <c r="I901" s="13">
        <v>0</v>
      </c>
      <c r="J901" s="13">
        <v>0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  <c r="Q901" s="13">
        <v>0</v>
      </c>
      <c r="R901" s="13">
        <v>0</v>
      </c>
      <c r="S901" s="13">
        <v>0</v>
      </c>
      <c r="T901" s="13">
        <v>0</v>
      </c>
      <c r="U901" s="9">
        <v>1</v>
      </c>
      <c r="V901" s="9">
        <v>0</v>
      </c>
      <c r="W901" s="15">
        <f t="shared" si="40"/>
        <v>-0.69139639460634861</v>
      </c>
      <c r="X901" s="16">
        <f t="shared" si="41"/>
        <v>0.33372251034010608</v>
      </c>
      <c r="Y901" s="16">
        <f t="shared" ref="Y901:Y964" si="42">(V901-X901)^2</f>
        <v>0.11137071390770222</v>
      </c>
    </row>
    <row r="902" spans="2:25">
      <c r="B902" s="9">
        <v>0</v>
      </c>
      <c r="C902" s="3">
        <v>1</v>
      </c>
      <c r="D902" s="9">
        <v>0</v>
      </c>
      <c r="E902" s="3">
        <v>1</v>
      </c>
      <c r="F902" s="14">
        <v>0</v>
      </c>
      <c r="G902" s="13">
        <v>0</v>
      </c>
      <c r="H902" s="13">
        <v>0</v>
      </c>
      <c r="I902" s="13">
        <v>0</v>
      </c>
      <c r="J902" s="13">
        <v>0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0</v>
      </c>
      <c r="S902" s="13">
        <v>0</v>
      </c>
      <c r="T902" s="13">
        <v>0</v>
      </c>
      <c r="U902" s="9">
        <v>1</v>
      </c>
      <c r="V902" s="9">
        <v>0</v>
      </c>
      <c r="W902" s="15">
        <f t="shared" ref="W902:W965" si="43">SUMPRODUCT(B$2:U$2,B902:U902)</f>
        <v>-0.34833888828174719</v>
      </c>
      <c r="X902" s="16">
        <f t="shared" ref="X902:X965" si="44">EXP(W902)/(1+EXP(W902))</f>
        <v>0.41378529422053201</v>
      </c>
      <c r="Y902" s="16">
        <f t="shared" si="42"/>
        <v>0.17121826971317225</v>
      </c>
    </row>
    <row r="903" spans="2:25">
      <c r="B903" s="9">
        <v>0</v>
      </c>
      <c r="C903" s="3">
        <v>1</v>
      </c>
      <c r="D903" s="9">
        <v>0</v>
      </c>
      <c r="E903" s="3">
        <v>1</v>
      </c>
      <c r="F903" s="14">
        <v>0</v>
      </c>
      <c r="G903" s="13">
        <v>0</v>
      </c>
      <c r="H903" s="13">
        <v>0</v>
      </c>
      <c r="I903" s="13">
        <v>0</v>
      </c>
      <c r="J903" s="13">
        <v>0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>
        <v>0</v>
      </c>
      <c r="U903" s="9">
        <v>1</v>
      </c>
      <c r="V903" s="9">
        <v>0</v>
      </c>
      <c r="W903" s="15">
        <f t="shared" si="43"/>
        <v>-0.34833888828174719</v>
      </c>
      <c r="X903" s="16">
        <f t="shared" si="44"/>
        <v>0.41378529422053201</v>
      </c>
      <c r="Y903" s="16">
        <f t="shared" si="42"/>
        <v>0.17121826971317225</v>
      </c>
    </row>
    <row r="904" spans="2:25">
      <c r="B904" s="9">
        <v>0</v>
      </c>
      <c r="C904" s="3">
        <v>1</v>
      </c>
      <c r="D904" s="9">
        <v>1</v>
      </c>
      <c r="E904" s="3">
        <v>0</v>
      </c>
      <c r="F904" s="14">
        <v>0</v>
      </c>
      <c r="G904" s="13">
        <v>0</v>
      </c>
      <c r="H904" s="13">
        <v>0</v>
      </c>
      <c r="I904" s="13">
        <v>0</v>
      </c>
      <c r="J904" s="13">
        <v>0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1</v>
      </c>
      <c r="T904" s="13">
        <v>1</v>
      </c>
      <c r="U904" s="9">
        <v>1</v>
      </c>
      <c r="V904" s="9">
        <v>0</v>
      </c>
      <c r="W904" s="15">
        <f t="shared" si="43"/>
        <v>6.9739937198037061E-2</v>
      </c>
      <c r="X904" s="16">
        <f t="shared" si="44"/>
        <v>0.51742792125008896</v>
      </c>
      <c r="Y904" s="16">
        <f t="shared" si="42"/>
        <v>0.26773165368918828</v>
      </c>
    </row>
    <row r="905" spans="2:25">
      <c r="B905" s="9">
        <v>0</v>
      </c>
      <c r="C905" s="3">
        <v>0</v>
      </c>
      <c r="D905" s="9">
        <v>1</v>
      </c>
      <c r="E905" s="3">
        <v>0</v>
      </c>
      <c r="F905" s="14">
        <v>0</v>
      </c>
      <c r="G905" s="13">
        <v>1</v>
      </c>
      <c r="H905" s="13">
        <v>1</v>
      </c>
      <c r="I905" s="13">
        <v>0</v>
      </c>
      <c r="J905" s="13">
        <v>0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0</v>
      </c>
      <c r="T905" s="13">
        <v>0</v>
      </c>
      <c r="U905" s="9">
        <v>1</v>
      </c>
      <c r="V905" s="9">
        <v>0</v>
      </c>
      <c r="W905" s="15">
        <f t="shared" si="43"/>
        <v>-6.0585658365867774</v>
      </c>
      <c r="X905" s="16">
        <f t="shared" si="44"/>
        <v>2.3322988672688158E-3</v>
      </c>
      <c r="Y905" s="16">
        <f t="shared" si="42"/>
        <v>5.4396180062634008E-6</v>
      </c>
    </row>
    <row r="906" spans="2:25">
      <c r="B906" s="9">
        <v>1</v>
      </c>
      <c r="C906" s="3">
        <v>0</v>
      </c>
      <c r="D906" s="9">
        <v>1</v>
      </c>
      <c r="E906" s="3">
        <v>0</v>
      </c>
      <c r="F906" s="14">
        <v>0</v>
      </c>
      <c r="G906" s="13">
        <v>1</v>
      </c>
      <c r="H906" s="13">
        <v>0</v>
      </c>
      <c r="I906" s="13">
        <v>0</v>
      </c>
      <c r="J906" s="13">
        <v>0</v>
      </c>
      <c r="K906" s="13">
        <v>0</v>
      </c>
      <c r="L906" s="13">
        <v>0</v>
      </c>
      <c r="M906" s="13">
        <v>0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>
        <v>0</v>
      </c>
      <c r="U906" s="9">
        <v>1</v>
      </c>
      <c r="V906" s="9">
        <v>0</v>
      </c>
      <c r="W906" s="15">
        <f t="shared" si="43"/>
        <v>-4.3526639150357447</v>
      </c>
      <c r="X906" s="16">
        <f t="shared" si="44"/>
        <v>1.2708880923320452E-2</v>
      </c>
      <c r="Y906" s="16">
        <f t="shared" si="42"/>
        <v>1.6151565432313849E-4</v>
      </c>
    </row>
    <row r="907" spans="2:25">
      <c r="B907" s="9">
        <v>0</v>
      </c>
      <c r="C907" s="3">
        <v>1</v>
      </c>
      <c r="D907" s="9">
        <v>0</v>
      </c>
      <c r="E907" s="3">
        <v>1</v>
      </c>
      <c r="F907" s="14">
        <v>0</v>
      </c>
      <c r="G907" s="13">
        <v>0</v>
      </c>
      <c r="H907" s="13">
        <v>0</v>
      </c>
      <c r="I907" s="13">
        <v>0</v>
      </c>
      <c r="J907" s="13">
        <v>0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>
        <v>0</v>
      </c>
      <c r="U907" s="9">
        <v>1</v>
      </c>
      <c r="V907" s="9">
        <v>0</v>
      </c>
      <c r="W907" s="15">
        <f t="shared" si="43"/>
        <v>-0.34833888828174719</v>
      </c>
      <c r="X907" s="16">
        <f t="shared" si="44"/>
        <v>0.41378529422053201</v>
      </c>
      <c r="Y907" s="16">
        <f t="shared" si="42"/>
        <v>0.17121826971317225</v>
      </c>
    </row>
    <row r="908" spans="2:25">
      <c r="B908" s="9">
        <v>0</v>
      </c>
      <c r="C908" s="3">
        <v>1</v>
      </c>
      <c r="D908" s="9">
        <v>0</v>
      </c>
      <c r="E908" s="3">
        <v>1</v>
      </c>
      <c r="F908" s="14">
        <v>0</v>
      </c>
      <c r="G908" s="13">
        <v>0</v>
      </c>
      <c r="H908" s="13">
        <v>0</v>
      </c>
      <c r="I908" s="13">
        <v>0</v>
      </c>
      <c r="J908" s="13">
        <v>0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>
        <v>0</v>
      </c>
      <c r="U908" s="9">
        <v>1</v>
      </c>
      <c r="V908" s="9">
        <v>0</v>
      </c>
      <c r="W908" s="15">
        <f t="shared" si="43"/>
        <v>-0.34833888828174719</v>
      </c>
      <c r="X908" s="16">
        <f t="shared" si="44"/>
        <v>0.41378529422053201</v>
      </c>
      <c r="Y908" s="16">
        <f t="shared" si="42"/>
        <v>0.17121826971317225</v>
      </c>
    </row>
    <row r="909" spans="2:25">
      <c r="B909" s="9">
        <v>1</v>
      </c>
      <c r="C909" s="3">
        <v>0</v>
      </c>
      <c r="D909" s="9">
        <v>1</v>
      </c>
      <c r="E909" s="3">
        <v>0</v>
      </c>
      <c r="F909" s="14">
        <v>0</v>
      </c>
      <c r="G909" s="13">
        <v>1</v>
      </c>
      <c r="H909" s="13">
        <v>1</v>
      </c>
      <c r="I909" s="13">
        <v>0</v>
      </c>
      <c r="J909" s="13">
        <v>0</v>
      </c>
      <c r="K909" s="13">
        <v>0</v>
      </c>
      <c r="L909" s="13">
        <v>0</v>
      </c>
      <c r="M909" s="13">
        <v>1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>
        <v>0</v>
      </c>
      <c r="U909" s="9">
        <v>1</v>
      </c>
      <c r="V909" s="9">
        <v>0</v>
      </c>
      <c r="W909" s="15">
        <f t="shared" si="43"/>
        <v>-4.6141707855941183</v>
      </c>
      <c r="X909" s="16">
        <f t="shared" si="44"/>
        <v>9.8131456677109704E-3</v>
      </c>
      <c r="Y909" s="16">
        <f t="shared" si="42"/>
        <v>9.6297827895714592E-5</v>
      </c>
    </row>
    <row r="910" spans="2:25">
      <c r="B910" s="9">
        <v>1</v>
      </c>
      <c r="C910" s="3">
        <v>0</v>
      </c>
      <c r="D910" s="9">
        <v>0</v>
      </c>
      <c r="E910" s="3">
        <v>1</v>
      </c>
      <c r="F910" s="14">
        <v>0</v>
      </c>
      <c r="G910" s="13">
        <v>1</v>
      </c>
      <c r="H910" s="13">
        <v>0</v>
      </c>
      <c r="I910" s="13">
        <v>0</v>
      </c>
      <c r="J910" s="13">
        <v>1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>
        <v>0</v>
      </c>
      <c r="U910" s="9">
        <v>1</v>
      </c>
      <c r="V910" s="9">
        <v>0</v>
      </c>
      <c r="W910" s="15">
        <f t="shared" si="43"/>
        <v>-1.1568296353382075</v>
      </c>
      <c r="X910" s="16">
        <f t="shared" si="44"/>
        <v>0.23924383414001021</v>
      </c>
      <c r="Y910" s="16">
        <f t="shared" si="42"/>
        <v>5.7237612174012714E-2</v>
      </c>
    </row>
    <row r="911" spans="2:25">
      <c r="B911" s="9">
        <v>1</v>
      </c>
      <c r="C911" s="3">
        <v>0</v>
      </c>
      <c r="D911" s="9">
        <v>0</v>
      </c>
      <c r="E911" s="3">
        <v>1</v>
      </c>
      <c r="F911" s="14">
        <v>0</v>
      </c>
      <c r="G911" s="13">
        <v>0</v>
      </c>
      <c r="H911" s="13">
        <v>1</v>
      </c>
      <c r="I911" s="13">
        <v>0</v>
      </c>
      <c r="J911" s="13">
        <v>0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13">
        <v>0</v>
      </c>
      <c r="T911" s="13">
        <v>0</v>
      </c>
      <c r="U911" s="9">
        <v>1</v>
      </c>
      <c r="V911" s="9">
        <v>0</v>
      </c>
      <c r="W911" s="15">
        <f t="shared" si="43"/>
        <v>-2.9648294021027009</v>
      </c>
      <c r="X911" s="16">
        <f t="shared" si="44"/>
        <v>4.9040294125557743E-2</v>
      </c>
      <c r="Y911" s="16">
        <f t="shared" si="42"/>
        <v>2.4049504479212135E-3</v>
      </c>
    </row>
    <row r="912" spans="2:25">
      <c r="B912" s="9">
        <v>0</v>
      </c>
      <c r="C912" s="3">
        <v>1</v>
      </c>
      <c r="D912" s="9">
        <v>0</v>
      </c>
      <c r="E912" s="3">
        <v>1</v>
      </c>
      <c r="F912" s="14">
        <v>0</v>
      </c>
      <c r="G912" s="13">
        <v>0</v>
      </c>
      <c r="H912" s="13">
        <v>0</v>
      </c>
      <c r="I912" s="13">
        <v>0</v>
      </c>
      <c r="J912" s="13">
        <v>0</v>
      </c>
      <c r="K912" s="13">
        <v>0</v>
      </c>
      <c r="L912" s="13">
        <v>0</v>
      </c>
      <c r="M912" s="13">
        <v>0</v>
      </c>
      <c r="N912" s="13">
        <v>0</v>
      </c>
      <c r="O912" s="13">
        <v>0</v>
      </c>
      <c r="P912" s="13">
        <v>0</v>
      </c>
      <c r="Q912" s="13">
        <v>0</v>
      </c>
      <c r="R912" s="13">
        <v>0</v>
      </c>
      <c r="S912" s="13">
        <v>0</v>
      </c>
      <c r="T912" s="13">
        <v>0</v>
      </c>
      <c r="U912" s="9">
        <v>1</v>
      </c>
      <c r="V912" s="9">
        <v>0</v>
      </c>
      <c r="W912" s="15">
        <f t="shared" si="43"/>
        <v>-0.34833888828174719</v>
      </c>
      <c r="X912" s="16">
        <f t="shared" si="44"/>
        <v>0.41378529422053201</v>
      </c>
      <c r="Y912" s="16">
        <f t="shared" si="42"/>
        <v>0.17121826971317225</v>
      </c>
    </row>
    <row r="913" spans="2:25">
      <c r="B913" s="9">
        <v>0</v>
      </c>
      <c r="C913" s="3">
        <v>1</v>
      </c>
      <c r="D913" s="9">
        <v>1</v>
      </c>
      <c r="E913" s="3">
        <v>0</v>
      </c>
      <c r="F913" s="14">
        <v>0</v>
      </c>
      <c r="G913" s="13">
        <v>0</v>
      </c>
      <c r="H913" s="13">
        <v>0</v>
      </c>
      <c r="I913" s="13">
        <v>0</v>
      </c>
      <c r="J913" s="13">
        <v>0</v>
      </c>
      <c r="K913" s="13">
        <v>0</v>
      </c>
      <c r="L913" s="13">
        <v>0</v>
      </c>
      <c r="M913" s="13">
        <v>0</v>
      </c>
      <c r="N913" s="13">
        <v>0</v>
      </c>
      <c r="O913" s="13">
        <v>0</v>
      </c>
      <c r="P913" s="13">
        <v>0</v>
      </c>
      <c r="Q913" s="13">
        <v>0</v>
      </c>
      <c r="R913" s="13">
        <v>0</v>
      </c>
      <c r="S913" s="13">
        <v>0</v>
      </c>
      <c r="T913" s="13">
        <v>0</v>
      </c>
      <c r="U913" s="9">
        <v>1</v>
      </c>
      <c r="V913" s="9">
        <v>0</v>
      </c>
      <c r="W913" s="15">
        <f t="shared" si="43"/>
        <v>-0.69213103533852594</v>
      </c>
      <c r="X913" s="16">
        <f t="shared" si="44"/>
        <v>0.33355918161221254</v>
      </c>
      <c r="Y913" s="16">
        <f t="shared" si="42"/>
        <v>0.11126172763780899</v>
      </c>
    </row>
    <row r="914" spans="2:25">
      <c r="B914" s="9">
        <v>1</v>
      </c>
      <c r="C914" s="3">
        <v>0</v>
      </c>
      <c r="D914" s="9">
        <v>1</v>
      </c>
      <c r="E914" s="3">
        <v>0</v>
      </c>
      <c r="F914" s="14">
        <v>0</v>
      </c>
      <c r="G914" s="13">
        <v>0</v>
      </c>
      <c r="H914" s="13">
        <v>0</v>
      </c>
      <c r="I914" s="13">
        <v>0</v>
      </c>
      <c r="J914" s="13">
        <v>0</v>
      </c>
      <c r="K914" s="13">
        <v>0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9">
        <v>1</v>
      </c>
      <c r="V914" s="9">
        <v>0</v>
      </c>
      <c r="W914" s="15">
        <f t="shared" si="43"/>
        <v>-1.0351885416631275</v>
      </c>
      <c r="X914" s="16">
        <f t="shared" si="44"/>
        <v>0.2620794343832234</v>
      </c>
      <c r="Y914" s="16">
        <f t="shared" si="42"/>
        <v>6.8685629926630298E-2</v>
      </c>
    </row>
    <row r="915" spans="2:25">
      <c r="B915" s="9">
        <v>1</v>
      </c>
      <c r="C915" s="3">
        <v>0</v>
      </c>
      <c r="D915" s="9">
        <v>1</v>
      </c>
      <c r="E915" s="3">
        <v>0</v>
      </c>
      <c r="F915" s="14">
        <v>0</v>
      </c>
      <c r="G915" s="13">
        <v>0</v>
      </c>
      <c r="H915" s="13">
        <v>0</v>
      </c>
      <c r="I915" s="13">
        <v>0</v>
      </c>
      <c r="J915" s="13">
        <v>0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1</v>
      </c>
      <c r="Q915" s="13">
        <v>0</v>
      </c>
      <c r="R915" s="13">
        <v>0</v>
      </c>
      <c r="S915" s="13">
        <v>0</v>
      </c>
      <c r="T915" s="13">
        <v>0</v>
      </c>
      <c r="U915" s="9">
        <v>1</v>
      </c>
      <c r="V915" s="9">
        <v>0</v>
      </c>
      <c r="W915" s="15">
        <f t="shared" si="43"/>
        <v>-2.6478576374466578</v>
      </c>
      <c r="X915" s="16">
        <f t="shared" si="44"/>
        <v>6.612117568932617E-2</v>
      </c>
      <c r="Y915" s="16">
        <f t="shared" si="42"/>
        <v>4.3720098745387379E-3</v>
      </c>
    </row>
    <row r="916" spans="2:25">
      <c r="B916" s="9">
        <v>0</v>
      </c>
      <c r="C916" s="3">
        <v>1</v>
      </c>
      <c r="D916" s="9">
        <v>0</v>
      </c>
      <c r="E916" s="3">
        <v>0</v>
      </c>
      <c r="F916" s="14">
        <v>0</v>
      </c>
      <c r="G916" s="13">
        <v>0</v>
      </c>
      <c r="H916" s="13">
        <v>0</v>
      </c>
      <c r="I916" s="13">
        <v>0</v>
      </c>
      <c r="J916" s="13">
        <v>0</v>
      </c>
      <c r="K916" s="13">
        <v>0</v>
      </c>
      <c r="L916" s="13">
        <v>0</v>
      </c>
      <c r="M916" s="13">
        <v>0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1</v>
      </c>
      <c r="T916" s="13">
        <v>0</v>
      </c>
      <c r="U916" s="9">
        <v>1</v>
      </c>
      <c r="V916" s="9">
        <v>0</v>
      </c>
      <c r="W916" s="15">
        <f t="shared" si="43"/>
        <v>-2.0792854212906149</v>
      </c>
      <c r="X916" s="16">
        <f t="shared" si="44"/>
        <v>0.11112653134499677</v>
      </c>
      <c r="Y916" s="16">
        <f t="shared" si="42"/>
        <v>1.2349105968770549E-2</v>
      </c>
    </row>
    <row r="917" spans="2:25">
      <c r="B917" s="9">
        <v>0</v>
      </c>
      <c r="C917" s="3">
        <v>1</v>
      </c>
      <c r="D917" s="9">
        <v>0</v>
      </c>
      <c r="E917" s="3">
        <v>1</v>
      </c>
      <c r="F917" s="14">
        <v>0</v>
      </c>
      <c r="G917" s="13">
        <v>1</v>
      </c>
      <c r="H917" s="13">
        <v>0</v>
      </c>
      <c r="I917" s="13">
        <v>0</v>
      </c>
      <c r="J917" s="13">
        <v>0</v>
      </c>
      <c r="K917" s="13">
        <v>0</v>
      </c>
      <c r="L917" s="13">
        <v>0</v>
      </c>
      <c r="M917" s="13">
        <v>0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13">
        <v>0</v>
      </c>
      <c r="T917" s="13">
        <v>0</v>
      </c>
      <c r="U917" s="9">
        <v>1</v>
      </c>
      <c r="V917" s="9">
        <v>0</v>
      </c>
      <c r="W917" s="15">
        <f t="shared" si="43"/>
        <v>-3.665814261654365</v>
      </c>
      <c r="X917" s="16">
        <f t="shared" si="44"/>
        <v>2.4945151207567788E-2</v>
      </c>
      <c r="Y917" s="16">
        <f t="shared" si="42"/>
        <v>6.2226056876842073E-4</v>
      </c>
    </row>
    <row r="918" spans="2:25">
      <c r="B918" s="9">
        <v>1</v>
      </c>
      <c r="C918" s="3">
        <v>0</v>
      </c>
      <c r="D918" s="9">
        <v>1</v>
      </c>
      <c r="E918" s="3">
        <v>0</v>
      </c>
      <c r="F918" s="14">
        <v>0</v>
      </c>
      <c r="G918" s="13">
        <v>0</v>
      </c>
      <c r="H918" s="13">
        <v>1</v>
      </c>
      <c r="I918" s="13">
        <v>0</v>
      </c>
      <c r="J918" s="13">
        <v>0</v>
      </c>
      <c r="K918" s="13">
        <v>0</v>
      </c>
      <c r="L918" s="13">
        <v>0</v>
      </c>
      <c r="M918" s="13">
        <v>0</v>
      </c>
      <c r="N918" s="13">
        <v>0</v>
      </c>
      <c r="O918" s="13">
        <v>0</v>
      </c>
      <c r="P918" s="13">
        <v>0</v>
      </c>
      <c r="Q918" s="13">
        <v>0</v>
      </c>
      <c r="R918" s="13">
        <v>0</v>
      </c>
      <c r="S918" s="13">
        <v>0</v>
      </c>
      <c r="T918" s="13">
        <v>0</v>
      </c>
      <c r="U918" s="9">
        <v>1</v>
      </c>
      <c r="V918" s="9">
        <v>0</v>
      </c>
      <c r="W918" s="15">
        <f t="shared" si="43"/>
        <v>-3.3086215491594797</v>
      </c>
      <c r="X918" s="16">
        <f t="shared" si="44"/>
        <v>3.5276600828883217E-2</v>
      </c>
      <c r="Y918" s="16">
        <f t="shared" si="42"/>
        <v>1.2444385660403642E-3</v>
      </c>
    </row>
    <row r="919" spans="2:25">
      <c r="B919" s="9">
        <v>0</v>
      </c>
      <c r="C919" s="3">
        <v>0</v>
      </c>
      <c r="D919" s="9">
        <v>1</v>
      </c>
      <c r="E919" s="3">
        <v>0</v>
      </c>
      <c r="F919" s="14">
        <v>0</v>
      </c>
      <c r="G919" s="13">
        <v>0</v>
      </c>
      <c r="H919" s="13">
        <v>0</v>
      </c>
      <c r="I919" s="13">
        <v>0</v>
      </c>
      <c r="J919" s="13">
        <v>0</v>
      </c>
      <c r="K919" s="13">
        <v>0</v>
      </c>
      <c r="L919" s="13">
        <v>0</v>
      </c>
      <c r="M919" s="13">
        <v>0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13">
        <v>1</v>
      </c>
      <c r="T919" s="13">
        <v>0</v>
      </c>
      <c r="U919" s="9">
        <v>1</v>
      </c>
      <c r="V919" s="9">
        <v>0</v>
      </c>
      <c r="W919" s="15">
        <f t="shared" si="43"/>
        <v>-2.033392669359773</v>
      </c>
      <c r="X919" s="16">
        <f t="shared" si="44"/>
        <v>0.11574124569248857</v>
      </c>
      <c r="Y919" s="16">
        <f t="shared" si="42"/>
        <v>1.3396035954449005E-2</v>
      </c>
    </row>
    <row r="920" spans="2:25">
      <c r="B920" s="9">
        <v>1</v>
      </c>
      <c r="C920" s="3">
        <v>0</v>
      </c>
      <c r="D920" s="9">
        <v>1</v>
      </c>
      <c r="E920" s="3">
        <v>0</v>
      </c>
      <c r="F920" s="14">
        <v>0</v>
      </c>
      <c r="G920" s="13">
        <v>0</v>
      </c>
      <c r="H920" s="13">
        <v>1</v>
      </c>
      <c r="I920" s="13">
        <v>0</v>
      </c>
      <c r="J920" s="13">
        <v>0</v>
      </c>
      <c r="K920" s="13">
        <v>0</v>
      </c>
      <c r="L920" s="13">
        <v>0</v>
      </c>
      <c r="M920" s="13">
        <v>0</v>
      </c>
      <c r="N920" s="13">
        <v>0</v>
      </c>
      <c r="O920" s="13">
        <v>0</v>
      </c>
      <c r="P920" s="13">
        <v>0</v>
      </c>
      <c r="Q920" s="13">
        <v>0</v>
      </c>
      <c r="R920" s="13">
        <v>0</v>
      </c>
      <c r="S920" s="13">
        <v>0</v>
      </c>
      <c r="T920" s="13">
        <v>1</v>
      </c>
      <c r="U920" s="9">
        <v>1</v>
      </c>
      <c r="V920" s="9">
        <v>0</v>
      </c>
      <c r="W920" s="15">
        <f t="shared" si="43"/>
        <v>-0.98101536298095204</v>
      </c>
      <c r="X920" s="16">
        <f t="shared" si="44"/>
        <v>0.2726903599146458</v>
      </c>
      <c r="Y920" s="16">
        <f t="shared" si="42"/>
        <v>7.4360032390379069E-2</v>
      </c>
    </row>
    <row r="921" spans="2:25">
      <c r="B921" s="9">
        <v>1</v>
      </c>
      <c r="C921" s="3">
        <v>0</v>
      </c>
      <c r="D921" s="9">
        <v>1</v>
      </c>
      <c r="E921" s="3">
        <v>0</v>
      </c>
      <c r="F921" s="14">
        <v>0</v>
      </c>
      <c r="G921" s="13">
        <v>0</v>
      </c>
      <c r="H921" s="13">
        <v>0</v>
      </c>
      <c r="I921" s="13">
        <v>0</v>
      </c>
      <c r="J921" s="13">
        <v>0</v>
      </c>
      <c r="K921" s="13">
        <v>0</v>
      </c>
      <c r="L921" s="13">
        <v>0</v>
      </c>
      <c r="M921" s="13">
        <v>0</v>
      </c>
      <c r="N921" s="13">
        <v>0</v>
      </c>
      <c r="O921" s="13">
        <v>0</v>
      </c>
      <c r="P921" s="13">
        <v>0</v>
      </c>
      <c r="Q921" s="13">
        <v>0</v>
      </c>
      <c r="R921" s="13">
        <v>0</v>
      </c>
      <c r="S921" s="13">
        <v>0</v>
      </c>
      <c r="T921" s="13">
        <v>0</v>
      </c>
      <c r="U921" s="9">
        <v>1</v>
      </c>
      <c r="V921" s="9">
        <v>0</v>
      </c>
      <c r="W921" s="15">
        <f t="shared" si="43"/>
        <v>-1.0351885416631275</v>
      </c>
      <c r="X921" s="16">
        <f t="shared" si="44"/>
        <v>0.2620794343832234</v>
      </c>
      <c r="Y921" s="16">
        <f t="shared" si="42"/>
        <v>6.8685629926630298E-2</v>
      </c>
    </row>
    <row r="922" spans="2:25">
      <c r="B922" s="9">
        <v>1</v>
      </c>
      <c r="C922" s="3">
        <v>0</v>
      </c>
      <c r="D922" s="9">
        <v>1</v>
      </c>
      <c r="E922" s="3">
        <v>0</v>
      </c>
      <c r="F922" s="14">
        <v>0</v>
      </c>
      <c r="G922" s="13">
        <v>0</v>
      </c>
      <c r="H922" s="13">
        <v>1</v>
      </c>
      <c r="I922" s="13">
        <v>0</v>
      </c>
      <c r="J922" s="13">
        <v>0</v>
      </c>
      <c r="K922" s="13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  <c r="Q922" s="13">
        <v>0</v>
      </c>
      <c r="R922" s="13">
        <v>0</v>
      </c>
      <c r="S922" s="13">
        <v>0</v>
      </c>
      <c r="T922" s="13">
        <v>0</v>
      </c>
      <c r="U922" s="9">
        <v>1</v>
      </c>
      <c r="V922" s="9">
        <v>0</v>
      </c>
      <c r="W922" s="15">
        <f t="shared" si="43"/>
        <v>-3.3086215491594797</v>
      </c>
      <c r="X922" s="16">
        <f t="shared" si="44"/>
        <v>3.5276600828883217E-2</v>
      </c>
      <c r="Y922" s="16">
        <f t="shared" si="42"/>
        <v>1.2444385660403642E-3</v>
      </c>
    </row>
    <row r="923" spans="2:25">
      <c r="B923" s="9">
        <v>1</v>
      </c>
      <c r="C923" s="3">
        <v>0</v>
      </c>
      <c r="D923" s="9">
        <v>1</v>
      </c>
      <c r="E923" s="3">
        <v>0</v>
      </c>
      <c r="F923" s="14">
        <v>0</v>
      </c>
      <c r="G923" s="13">
        <v>1</v>
      </c>
      <c r="H923" s="13">
        <v>0</v>
      </c>
      <c r="I923" s="13">
        <v>0</v>
      </c>
      <c r="J923" s="13">
        <v>0</v>
      </c>
      <c r="K923" s="13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  <c r="S923" s="13">
        <v>0</v>
      </c>
      <c r="T923" s="13">
        <v>0</v>
      </c>
      <c r="U923" s="9">
        <v>1</v>
      </c>
      <c r="V923" s="9">
        <v>0</v>
      </c>
      <c r="W923" s="15">
        <f t="shared" si="43"/>
        <v>-4.3526639150357447</v>
      </c>
      <c r="X923" s="16">
        <f t="shared" si="44"/>
        <v>1.2708880923320452E-2</v>
      </c>
      <c r="Y923" s="16">
        <f t="shared" si="42"/>
        <v>1.6151565432313849E-4</v>
      </c>
    </row>
    <row r="924" spans="2:25">
      <c r="B924" s="9">
        <v>1</v>
      </c>
      <c r="C924" s="3">
        <v>0</v>
      </c>
      <c r="D924" s="9">
        <v>0</v>
      </c>
      <c r="E924" s="3">
        <v>1</v>
      </c>
      <c r="F924" s="14">
        <v>0</v>
      </c>
      <c r="G924" s="13">
        <v>1</v>
      </c>
      <c r="H924" s="13">
        <v>0</v>
      </c>
      <c r="I924" s="13">
        <v>0</v>
      </c>
      <c r="J924" s="13">
        <v>0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1</v>
      </c>
      <c r="Q924" s="13">
        <v>0</v>
      </c>
      <c r="R924" s="13">
        <v>0</v>
      </c>
      <c r="S924" s="13">
        <v>0</v>
      </c>
      <c r="T924" s="13">
        <v>0</v>
      </c>
      <c r="U924" s="9">
        <v>1</v>
      </c>
      <c r="V924" s="9">
        <v>0</v>
      </c>
      <c r="W924" s="15">
        <f t="shared" si="43"/>
        <v>-5.6215408637624966</v>
      </c>
      <c r="X924" s="16">
        <f t="shared" si="44"/>
        <v>3.6060099639263388E-3</v>
      </c>
      <c r="Y924" s="16">
        <f t="shared" si="42"/>
        <v>1.3003307859936034E-5</v>
      </c>
    </row>
    <row r="925" spans="2:25">
      <c r="B925" s="9">
        <v>1</v>
      </c>
      <c r="C925" s="3">
        <v>0</v>
      </c>
      <c r="D925" s="9">
        <v>0</v>
      </c>
      <c r="E925" s="3">
        <v>0</v>
      </c>
      <c r="F925" s="14">
        <v>0</v>
      </c>
      <c r="G925" s="13">
        <v>0</v>
      </c>
      <c r="H925" s="13">
        <v>1</v>
      </c>
      <c r="I925" s="13">
        <v>0</v>
      </c>
      <c r="J925" s="13">
        <v>0</v>
      </c>
      <c r="K925" s="13">
        <v>0</v>
      </c>
      <c r="L925" s="13">
        <v>0</v>
      </c>
      <c r="M925" s="13">
        <v>0</v>
      </c>
      <c r="N925" s="13">
        <v>0</v>
      </c>
      <c r="O925" s="13">
        <v>0</v>
      </c>
      <c r="P925" s="13">
        <v>1</v>
      </c>
      <c r="Q925" s="13">
        <v>0</v>
      </c>
      <c r="R925" s="13">
        <v>0</v>
      </c>
      <c r="S925" s="13">
        <v>1</v>
      </c>
      <c r="T925" s="13">
        <v>0</v>
      </c>
      <c r="U925" s="9">
        <v>1</v>
      </c>
      <c r="V925" s="9">
        <v>0</v>
      </c>
      <c r="W925" s="15">
        <f t="shared" si="43"/>
        <v>-6.3084450308950988</v>
      </c>
      <c r="X925" s="16">
        <f t="shared" si="44"/>
        <v>1.8175529100090684E-3</v>
      </c>
      <c r="Y925" s="16">
        <f t="shared" si="42"/>
        <v>3.3034985806824326E-6</v>
      </c>
    </row>
    <row r="926" spans="2:25">
      <c r="B926" s="9">
        <v>1</v>
      </c>
      <c r="C926" s="3">
        <v>0</v>
      </c>
      <c r="D926" s="9">
        <v>0</v>
      </c>
      <c r="E926" s="3">
        <v>1</v>
      </c>
      <c r="F926" s="14">
        <v>0</v>
      </c>
      <c r="G926" s="13">
        <v>0</v>
      </c>
      <c r="H926" s="13">
        <v>0</v>
      </c>
      <c r="I926" s="13">
        <v>0</v>
      </c>
      <c r="J926" s="13">
        <v>0</v>
      </c>
      <c r="K926" s="13">
        <v>0</v>
      </c>
      <c r="L926" s="13">
        <v>0</v>
      </c>
      <c r="M926" s="13">
        <v>0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1</v>
      </c>
      <c r="T926" s="13">
        <v>0</v>
      </c>
      <c r="U926" s="9">
        <v>1</v>
      </c>
      <c r="V926" s="9">
        <v>0</v>
      </c>
      <c r="W926" s="15">
        <f t="shared" si="43"/>
        <v>-2.2571316082483133</v>
      </c>
      <c r="X926" s="16">
        <f t="shared" si="44"/>
        <v>9.4736079743221416E-2</v>
      </c>
      <c r="Y926" s="16">
        <f t="shared" si="42"/>
        <v>8.9749248051140072E-3</v>
      </c>
    </row>
    <row r="927" spans="2:25">
      <c r="B927" s="9">
        <v>1</v>
      </c>
      <c r="C927" s="3">
        <v>0</v>
      </c>
      <c r="D927" s="9">
        <v>1</v>
      </c>
      <c r="E927" s="3">
        <v>0</v>
      </c>
      <c r="F927" s="14">
        <v>0</v>
      </c>
      <c r="G927" s="13">
        <v>0</v>
      </c>
      <c r="H927" s="13">
        <v>0</v>
      </c>
      <c r="I927" s="13">
        <v>0</v>
      </c>
      <c r="J927" s="13">
        <v>0</v>
      </c>
      <c r="K927" s="13">
        <v>0</v>
      </c>
      <c r="L927" s="13">
        <v>0</v>
      </c>
      <c r="M927" s="13">
        <v>0</v>
      </c>
      <c r="N927" s="13">
        <v>0</v>
      </c>
      <c r="O927" s="13">
        <v>0</v>
      </c>
      <c r="P927" s="13">
        <v>0</v>
      </c>
      <c r="Q927" s="13">
        <v>0</v>
      </c>
      <c r="R927" s="13">
        <v>0</v>
      </c>
      <c r="S927" s="13">
        <v>0</v>
      </c>
      <c r="T927" s="13">
        <v>0</v>
      </c>
      <c r="U927" s="9">
        <v>1</v>
      </c>
      <c r="V927" s="9">
        <v>0</v>
      </c>
      <c r="W927" s="15">
        <f t="shared" si="43"/>
        <v>-1.0351885416631275</v>
      </c>
      <c r="X927" s="16">
        <f t="shared" si="44"/>
        <v>0.2620794343832234</v>
      </c>
      <c r="Y927" s="16">
        <f t="shared" si="42"/>
        <v>6.8685629926630298E-2</v>
      </c>
    </row>
    <row r="928" spans="2:25">
      <c r="B928" s="9">
        <v>0</v>
      </c>
      <c r="C928" s="3">
        <v>1</v>
      </c>
      <c r="D928" s="9">
        <v>0</v>
      </c>
      <c r="E928" s="3">
        <v>1</v>
      </c>
      <c r="F928" s="14">
        <v>0</v>
      </c>
      <c r="G928" s="13">
        <v>0</v>
      </c>
      <c r="H928" s="13">
        <v>0</v>
      </c>
      <c r="I928" s="13">
        <v>0</v>
      </c>
      <c r="J928" s="13">
        <v>0</v>
      </c>
      <c r="K928" s="13">
        <v>0</v>
      </c>
      <c r="L928" s="13">
        <v>0</v>
      </c>
      <c r="M928" s="13">
        <v>0</v>
      </c>
      <c r="N928" s="13">
        <v>0</v>
      </c>
      <c r="O928" s="13">
        <v>0</v>
      </c>
      <c r="P928" s="13">
        <v>0</v>
      </c>
      <c r="Q928" s="13">
        <v>0</v>
      </c>
      <c r="R928" s="13">
        <v>0</v>
      </c>
      <c r="S928" s="13">
        <v>1</v>
      </c>
      <c r="T928" s="13">
        <v>0</v>
      </c>
      <c r="U928" s="9">
        <v>1</v>
      </c>
      <c r="V928" s="9">
        <v>0</v>
      </c>
      <c r="W928" s="15">
        <f t="shared" si="43"/>
        <v>-1.914074101923712</v>
      </c>
      <c r="X928" s="16">
        <f t="shared" si="44"/>
        <v>0.12852383945206541</v>
      </c>
      <c r="Y928" s="16">
        <f t="shared" si="42"/>
        <v>1.6518377307500286E-2</v>
      </c>
    </row>
    <row r="929" spans="2:25">
      <c r="B929" s="9">
        <v>0</v>
      </c>
      <c r="C929" s="3">
        <v>0</v>
      </c>
      <c r="D929" s="9">
        <v>0</v>
      </c>
      <c r="E929" s="3">
        <v>1</v>
      </c>
      <c r="F929" s="14">
        <v>1</v>
      </c>
      <c r="G929" s="13">
        <v>0</v>
      </c>
      <c r="H929" s="13">
        <v>0</v>
      </c>
      <c r="I929" s="13">
        <v>0</v>
      </c>
      <c r="J929" s="13">
        <v>1</v>
      </c>
      <c r="K929" s="13">
        <v>0</v>
      </c>
      <c r="L929" s="13">
        <v>0</v>
      </c>
      <c r="M929" s="13">
        <v>0</v>
      </c>
      <c r="N929" s="13">
        <v>0</v>
      </c>
      <c r="O929" s="13">
        <v>0</v>
      </c>
      <c r="P929" s="13">
        <v>0</v>
      </c>
      <c r="Q929" s="13">
        <v>0</v>
      </c>
      <c r="R929" s="13">
        <v>0</v>
      </c>
      <c r="S929" s="13">
        <v>0</v>
      </c>
      <c r="T929" s="13">
        <v>0</v>
      </c>
      <c r="U929" s="9">
        <v>1</v>
      </c>
      <c r="V929" s="9">
        <v>0</v>
      </c>
      <c r="W929" s="15">
        <f t="shared" si="43"/>
        <v>5.9920468971884917</v>
      </c>
      <c r="X929" s="16">
        <f t="shared" si="44"/>
        <v>0.99750768261737888</v>
      </c>
      <c r="Y929" s="16">
        <f t="shared" si="42"/>
        <v>0.99502157688069348</v>
      </c>
    </row>
    <row r="930" spans="2:25">
      <c r="B930" s="9">
        <v>1</v>
      </c>
      <c r="C930" s="3">
        <v>0</v>
      </c>
      <c r="D930" s="9">
        <v>0</v>
      </c>
      <c r="E930" s="3">
        <v>1</v>
      </c>
      <c r="F930" s="14">
        <v>0</v>
      </c>
      <c r="G930" s="13">
        <v>0</v>
      </c>
      <c r="H930" s="13">
        <v>0</v>
      </c>
      <c r="I930" s="13">
        <v>0</v>
      </c>
      <c r="J930" s="13">
        <v>0</v>
      </c>
      <c r="K930" s="13">
        <v>0</v>
      </c>
      <c r="L930" s="13">
        <v>0</v>
      </c>
      <c r="M930" s="13">
        <v>1</v>
      </c>
      <c r="N930" s="13">
        <v>0</v>
      </c>
      <c r="O930" s="13">
        <v>0</v>
      </c>
      <c r="P930" s="13">
        <v>0</v>
      </c>
      <c r="Q930" s="13">
        <v>0</v>
      </c>
      <c r="R930" s="13">
        <v>0</v>
      </c>
      <c r="S930" s="13">
        <v>0</v>
      </c>
      <c r="T930" s="13">
        <v>0</v>
      </c>
      <c r="U930" s="9">
        <v>1</v>
      </c>
      <c r="V930" s="9">
        <v>0</v>
      </c>
      <c r="W930" s="15">
        <f t="shared" si="43"/>
        <v>1.3205297423316296</v>
      </c>
      <c r="X930" s="16">
        <f t="shared" si="44"/>
        <v>0.78926982833987569</v>
      </c>
      <c r="Y930" s="16">
        <f t="shared" si="42"/>
        <v>0.6229468619276568</v>
      </c>
    </row>
    <row r="931" spans="2:25">
      <c r="B931" s="9">
        <v>1</v>
      </c>
      <c r="C931" s="3">
        <v>0</v>
      </c>
      <c r="D931" s="9">
        <v>1</v>
      </c>
      <c r="E931" s="3">
        <v>0</v>
      </c>
      <c r="F931" s="14">
        <v>0</v>
      </c>
      <c r="G931" s="13">
        <v>0</v>
      </c>
      <c r="H931" s="13">
        <v>1</v>
      </c>
      <c r="I931" s="13">
        <v>0</v>
      </c>
      <c r="J931" s="13">
        <v>0</v>
      </c>
      <c r="K931" s="13">
        <v>0</v>
      </c>
      <c r="L931" s="13">
        <v>0</v>
      </c>
      <c r="M931" s="13">
        <v>0</v>
      </c>
      <c r="N931" s="13">
        <v>0</v>
      </c>
      <c r="O931" s="13">
        <v>0</v>
      </c>
      <c r="P931" s="13">
        <v>1</v>
      </c>
      <c r="Q931" s="13">
        <v>0</v>
      </c>
      <c r="R931" s="13">
        <v>0</v>
      </c>
      <c r="S931" s="13">
        <v>0</v>
      </c>
      <c r="T931" s="13">
        <v>0</v>
      </c>
      <c r="U931" s="9">
        <v>1</v>
      </c>
      <c r="V931" s="9">
        <v>0</v>
      </c>
      <c r="W931" s="15">
        <f t="shared" si="43"/>
        <v>-4.9212906449430092</v>
      </c>
      <c r="X931" s="16">
        <f t="shared" si="44"/>
        <v>7.2369609447438948E-3</v>
      </c>
      <c r="Y931" s="16">
        <f t="shared" si="42"/>
        <v>5.2373603715748449E-5</v>
      </c>
    </row>
    <row r="932" spans="2:25">
      <c r="B932" s="9">
        <v>1</v>
      </c>
      <c r="C932" s="3">
        <v>0</v>
      </c>
      <c r="D932" s="9">
        <v>0</v>
      </c>
      <c r="E932" s="3">
        <v>1</v>
      </c>
      <c r="F932" s="14">
        <v>0</v>
      </c>
      <c r="G932" s="13">
        <v>0</v>
      </c>
      <c r="H932" s="13">
        <v>1</v>
      </c>
      <c r="I932" s="13">
        <v>0</v>
      </c>
      <c r="J932" s="13">
        <v>0</v>
      </c>
      <c r="K932" s="13">
        <v>0</v>
      </c>
      <c r="L932" s="13">
        <v>0</v>
      </c>
      <c r="M932" s="13">
        <v>0</v>
      </c>
      <c r="N932" s="13">
        <v>0</v>
      </c>
      <c r="O932" s="13">
        <v>1</v>
      </c>
      <c r="P932" s="13">
        <v>0</v>
      </c>
      <c r="Q932" s="13">
        <v>0</v>
      </c>
      <c r="R932" s="13">
        <v>0</v>
      </c>
      <c r="S932" s="13">
        <v>0</v>
      </c>
      <c r="T932" s="13">
        <v>1</v>
      </c>
      <c r="U932" s="9">
        <v>1</v>
      </c>
      <c r="V932" s="9">
        <v>0</v>
      </c>
      <c r="W932" s="15">
        <f t="shared" si="43"/>
        <v>0.86195775485986303</v>
      </c>
      <c r="X932" s="16">
        <f t="shared" si="44"/>
        <v>0.70306952308929971</v>
      </c>
      <c r="Y932" s="16">
        <f t="shared" si="42"/>
        <v>0.49430675429701532</v>
      </c>
    </row>
    <row r="933" spans="2:25">
      <c r="B933" s="9">
        <v>0</v>
      </c>
      <c r="C933" s="3">
        <v>1</v>
      </c>
      <c r="D933" s="9">
        <v>0</v>
      </c>
      <c r="E933" s="3">
        <v>1</v>
      </c>
      <c r="F933" s="14">
        <v>0</v>
      </c>
      <c r="G933" s="13">
        <v>0</v>
      </c>
      <c r="H933" s="13">
        <v>0</v>
      </c>
      <c r="I933" s="13">
        <v>0</v>
      </c>
      <c r="J933" s="13">
        <v>0</v>
      </c>
      <c r="K933" s="13">
        <v>0</v>
      </c>
      <c r="L933" s="13">
        <v>0</v>
      </c>
      <c r="M933" s="13">
        <v>0</v>
      </c>
      <c r="N933" s="13">
        <v>0</v>
      </c>
      <c r="O933" s="13">
        <v>0</v>
      </c>
      <c r="P933" s="13">
        <v>0</v>
      </c>
      <c r="Q933" s="13">
        <v>0</v>
      </c>
      <c r="R933" s="13">
        <v>0</v>
      </c>
      <c r="S933" s="13">
        <v>0</v>
      </c>
      <c r="T933" s="13">
        <v>0</v>
      </c>
      <c r="U933" s="9">
        <v>1</v>
      </c>
      <c r="V933" s="9">
        <v>0</v>
      </c>
      <c r="W933" s="15">
        <f t="shared" si="43"/>
        <v>-0.34833888828174719</v>
      </c>
      <c r="X933" s="16">
        <f t="shared" si="44"/>
        <v>0.41378529422053201</v>
      </c>
      <c r="Y933" s="16">
        <f t="shared" si="42"/>
        <v>0.17121826971317225</v>
      </c>
    </row>
    <row r="934" spans="2:25">
      <c r="B934" s="9">
        <v>1</v>
      </c>
      <c r="C934" s="3">
        <v>0</v>
      </c>
      <c r="D934" s="9">
        <v>0</v>
      </c>
      <c r="E934" s="3">
        <v>0</v>
      </c>
      <c r="F934" s="14">
        <v>0</v>
      </c>
      <c r="G934" s="13">
        <v>1</v>
      </c>
      <c r="H934" s="13">
        <v>0</v>
      </c>
      <c r="I934" s="13">
        <v>0</v>
      </c>
      <c r="J934" s="13">
        <v>0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  <c r="S934" s="13">
        <v>0</v>
      </c>
      <c r="T934" s="13">
        <v>0</v>
      </c>
      <c r="U934" s="9">
        <v>1</v>
      </c>
      <c r="V934" s="9">
        <v>0</v>
      </c>
      <c r="W934" s="15">
        <f t="shared" si="43"/>
        <v>-4.1740830873458696</v>
      </c>
      <c r="X934" s="16">
        <f t="shared" si="44"/>
        <v>1.5156054816808005E-2</v>
      </c>
      <c r="Y934" s="16">
        <f t="shared" si="42"/>
        <v>2.2970599761008915E-4</v>
      </c>
    </row>
    <row r="935" spans="2:25">
      <c r="B935" s="9">
        <v>0</v>
      </c>
      <c r="C935" s="3">
        <v>1</v>
      </c>
      <c r="D935" s="9">
        <v>0</v>
      </c>
      <c r="E935" s="3">
        <v>1</v>
      </c>
      <c r="F935" s="14">
        <v>0</v>
      </c>
      <c r="G935" s="13">
        <v>0</v>
      </c>
      <c r="H935" s="13">
        <v>0</v>
      </c>
      <c r="I935" s="13">
        <v>0</v>
      </c>
      <c r="J935" s="13">
        <v>0</v>
      </c>
      <c r="K935" s="13">
        <v>0</v>
      </c>
      <c r="L935" s="13">
        <v>0</v>
      </c>
      <c r="M935" s="13">
        <v>0</v>
      </c>
      <c r="N935" s="13">
        <v>0</v>
      </c>
      <c r="O935" s="13">
        <v>0</v>
      </c>
      <c r="P935" s="13">
        <v>0</v>
      </c>
      <c r="Q935" s="13">
        <v>0</v>
      </c>
      <c r="R935" s="13">
        <v>0</v>
      </c>
      <c r="S935" s="13">
        <v>0</v>
      </c>
      <c r="T935" s="13">
        <v>0</v>
      </c>
      <c r="U935" s="9">
        <v>1</v>
      </c>
      <c r="V935" s="9">
        <v>0</v>
      </c>
      <c r="W935" s="15">
        <f t="shared" si="43"/>
        <v>-0.34833888828174719</v>
      </c>
      <c r="X935" s="16">
        <f t="shared" si="44"/>
        <v>0.41378529422053201</v>
      </c>
      <c r="Y935" s="16">
        <f t="shared" si="42"/>
        <v>0.17121826971317225</v>
      </c>
    </row>
    <row r="936" spans="2:25">
      <c r="B936" s="9">
        <v>0</v>
      </c>
      <c r="C936" s="3">
        <v>0</v>
      </c>
      <c r="D936" s="9">
        <v>1</v>
      </c>
      <c r="E936" s="3">
        <v>0</v>
      </c>
      <c r="F936" s="14">
        <v>0</v>
      </c>
      <c r="G936" s="13">
        <v>1</v>
      </c>
      <c r="H936" s="13">
        <v>0</v>
      </c>
      <c r="I936" s="13">
        <v>0</v>
      </c>
      <c r="J936" s="13">
        <v>0</v>
      </c>
      <c r="K936" s="13">
        <v>0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  <c r="Q936" s="13">
        <v>0</v>
      </c>
      <c r="R936" s="13">
        <v>0</v>
      </c>
      <c r="S936" s="13">
        <v>1</v>
      </c>
      <c r="T936" s="13">
        <v>0</v>
      </c>
      <c r="U936" s="9">
        <v>1</v>
      </c>
      <c r="V936" s="9">
        <v>0</v>
      </c>
      <c r="W936" s="15">
        <f t="shared" si="43"/>
        <v>-5.3508680427323903</v>
      </c>
      <c r="X936" s="16">
        <f t="shared" si="44"/>
        <v>4.7216316221062732E-3</v>
      </c>
      <c r="Y936" s="16">
        <f t="shared" si="42"/>
        <v>2.2293805174873916E-5</v>
      </c>
    </row>
    <row r="937" spans="2:25">
      <c r="B937" s="9">
        <v>0</v>
      </c>
      <c r="C937" s="3">
        <v>1</v>
      </c>
      <c r="D937" s="9">
        <v>0</v>
      </c>
      <c r="E937" s="3">
        <v>0</v>
      </c>
      <c r="F937" s="14">
        <v>0</v>
      </c>
      <c r="G937" s="13">
        <v>0</v>
      </c>
      <c r="H937" s="13">
        <v>0</v>
      </c>
      <c r="I937" s="13">
        <v>0</v>
      </c>
      <c r="J937" s="13">
        <v>1</v>
      </c>
      <c r="K937" s="13">
        <v>0</v>
      </c>
      <c r="L937" s="13">
        <v>0</v>
      </c>
      <c r="M937" s="13">
        <v>0</v>
      </c>
      <c r="N937" s="13">
        <v>0</v>
      </c>
      <c r="O937" s="13">
        <v>0</v>
      </c>
      <c r="P937" s="13">
        <v>0</v>
      </c>
      <c r="Q937" s="13">
        <v>0</v>
      </c>
      <c r="R937" s="13">
        <v>0</v>
      </c>
      <c r="S937" s="13">
        <v>0</v>
      </c>
      <c r="T937" s="13">
        <v>0</v>
      </c>
      <c r="U937" s="9">
        <v>1</v>
      </c>
      <c r="V937" s="9">
        <v>0</v>
      </c>
      <c r="W937" s="15">
        <f t="shared" si="43"/>
        <v>2.3384919249921086</v>
      </c>
      <c r="X937" s="16">
        <f t="shared" si="44"/>
        <v>0.91201514709356912</v>
      </c>
      <c r="Y937" s="16">
        <f t="shared" si="42"/>
        <v>0.83177162852810449</v>
      </c>
    </row>
    <row r="938" spans="2:25">
      <c r="B938" s="9">
        <v>0</v>
      </c>
      <c r="C938" s="3">
        <v>1</v>
      </c>
      <c r="D938" s="9">
        <v>1</v>
      </c>
      <c r="E938" s="3">
        <v>0</v>
      </c>
      <c r="F938" s="14">
        <v>0</v>
      </c>
      <c r="G938" s="13">
        <v>0</v>
      </c>
      <c r="H938" s="13">
        <v>1</v>
      </c>
      <c r="I938" s="13">
        <v>0</v>
      </c>
      <c r="J938" s="13">
        <v>0</v>
      </c>
      <c r="K938" s="13">
        <v>0</v>
      </c>
      <c r="L938" s="13">
        <v>0</v>
      </c>
      <c r="M938" s="13">
        <v>1</v>
      </c>
      <c r="N938" s="13">
        <v>0</v>
      </c>
      <c r="O938" s="13">
        <v>0</v>
      </c>
      <c r="P938" s="13">
        <v>0</v>
      </c>
      <c r="Q938" s="13">
        <v>0</v>
      </c>
      <c r="R938" s="13">
        <v>0</v>
      </c>
      <c r="S938" s="13">
        <v>1</v>
      </c>
      <c r="T938" s="13">
        <v>0</v>
      </c>
      <c r="U938" s="9">
        <v>1</v>
      </c>
      <c r="V938" s="9">
        <v>0</v>
      </c>
      <c r="W938" s="15">
        <f t="shared" si="43"/>
        <v>-2.5193731195388649</v>
      </c>
      <c r="X938" s="16">
        <f t="shared" si="44"/>
        <v>7.4511162843232004E-2</v>
      </c>
      <c r="Y938" s="16">
        <f t="shared" si="42"/>
        <v>5.5519133882506377E-3</v>
      </c>
    </row>
    <row r="939" spans="2:25">
      <c r="B939" s="9">
        <v>0</v>
      </c>
      <c r="C939" s="3">
        <v>1</v>
      </c>
      <c r="D939" s="9">
        <v>0</v>
      </c>
      <c r="E939" s="3">
        <v>1</v>
      </c>
      <c r="F939" s="14">
        <v>0</v>
      </c>
      <c r="G939" s="13">
        <v>0</v>
      </c>
      <c r="H939" s="13">
        <v>0</v>
      </c>
      <c r="I939" s="13">
        <v>0</v>
      </c>
      <c r="J939" s="13">
        <v>0</v>
      </c>
      <c r="K939" s="13">
        <v>0</v>
      </c>
      <c r="L939" s="13">
        <v>0</v>
      </c>
      <c r="M939" s="13">
        <v>0</v>
      </c>
      <c r="N939" s="13">
        <v>0</v>
      </c>
      <c r="O939" s="13">
        <v>0</v>
      </c>
      <c r="P939" s="13">
        <v>0</v>
      </c>
      <c r="Q939" s="13">
        <v>0</v>
      </c>
      <c r="R939" s="13">
        <v>0</v>
      </c>
      <c r="S939" s="13">
        <v>0</v>
      </c>
      <c r="T939" s="13">
        <v>0</v>
      </c>
      <c r="U939" s="9">
        <v>1</v>
      </c>
      <c r="V939" s="9">
        <v>0</v>
      </c>
      <c r="W939" s="15">
        <f t="shared" si="43"/>
        <v>-0.34833888828174719</v>
      </c>
      <c r="X939" s="16">
        <f t="shared" si="44"/>
        <v>0.41378529422053201</v>
      </c>
      <c r="Y939" s="16">
        <f t="shared" si="42"/>
        <v>0.17121826971317225</v>
      </c>
    </row>
    <row r="940" spans="2:25">
      <c r="B940" s="9">
        <v>0</v>
      </c>
      <c r="C940" s="3">
        <v>1</v>
      </c>
      <c r="D940" s="9">
        <v>0</v>
      </c>
      <c r="E940" s="3">
        <v>0</v>
      </c>
      <c r="F940" s="14">
        <v>0</v>
      </c>
      <c r="G940" s="13">
        <v>1</v>
      </c>
      <c r="H940" s="13">
        <v>0</v>
      </c>
      <c r="I940" s="13">
        <v>0</v>
      </c>
      <c r="J940" s="13">
        <v>0</v>
      </c>
      <c r="K940" s="13">
        <v>0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9">
        <v>1</v>
      </c>
      <c r="V940" s="9">
        <v>0</v>
      </c>
      <c r="W940" s="15">
        <f t="shared" si="43"/>
        <v>-3.8310255810212683</v>
      </c>
      <c r="X940" s="16">
        <f t="shared" si="44"/>
        <v>2.1227004344489202E-2</v>
      </c>
      <c r="Y940" s="16">
        <f t="shared" si="42"/>
        <v>4.5058571344096346E-4</v>
      </c>
    </row>
    <row r="941" spans="2:25">
      <c r="B941" s="9">
        <v>1</v>
      </c>
      <c r="C941" s="3">
        <v>0</v>
      </c>
      <c r="D941" s="9">
        <v>0</v>
      </c>
      <c r="E941" s="3">
        <v>1</v>
      </c>
      <c r="F941" s="14">
        <v>0</v>
      </c>
      <c r="G941" s="13">
        <v>0</v>
      </c>
      <c r="H941" s="13">
        <v>0</v>
      </c>
      <c r="I941" s="13">
        <v>0</v>
      </c>
      <c r="J941" s="13">
        <v>0</v>
      </c>
      <c r="K941" s="13">
        <v>0</v>
      </c>
      <c r="L941" s="13">
        <v>0</v>
      </c>
      <c r="M941" s="13">
        <v>0</v>
      </c>
      <c r="N941" s="13">
        <v>0</v>
      </c>
      <c r="O941" s="13">
        <v>0</v>
      </c>
      <c r="P941" s="13">
        <v>1</v>
      </c>
      <c r="Q941" s="13">
        <v>0</v>
      </c>
      <c r="R941" s="13">
        <v>0</v>
      </c>
      <c r="S941" s="13">
        <v>0</v>
      </c>
      <c r="T941" s="13">
        <v>0</v>
      </c>
      <c r="U941" s="9">
        <v>1</v>
      </c>
      <c r="V941" s="9">
        <v>0</v>
      </c>
      <c r="W941" s="15">
        <f t="shared" si="43"/>
        <v>-2.304065490389879</v>
      </c>
      <c r="X941" s="16">
        <f t="shared" si="44"/>
        <v>9.0786818089716434E-2</v>
      </c>
      <c r="Y941" s="16">
        <f t="shared" si="42"/>
        <v>8.2422463388552632E-3</v>
      </c>
    </row>
    <row r="942" spans="2:25">
      <c r="B942" s="9">
        <v>1</v>
      </c>
      <c r="C942" s="3">
        <v>0</v>
      </c>
      <c r="D942" s="9">
        <v>0</v>
      </c>
      <c r="E942" s="3">
        <v>0</v>
      </c>
      <c r="F942" s="14">
        <v>0</v>
      </c>
      <c r="G942" s="13">
        <v>0</v>
      </c>
      <c r="H942" s="13">
        <v>1</v>
      </c>
      <c r="I942" s="13">
        <v>0</v>
      </c>
      <c r="J942" s="13">
        <v>0</v>
      </c>
      <c r="K942" s="13">
        <v>0</v>
      </c>
      <c r="L942" s="13">
        <v>0</v>
      </c>
      <c r="M942" s="13">
        <v>1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9">
        <v>1</v>
      </c>
      <c r="V942" s="9">
        <v>0</v>
      </c>
      <c r="W942" s="15">
        <f t="shared" si="43"/>
        <v>-1.118114584531626</v>
      </c>
      <c r="X942" s="16">
        <f t="shared" si="44"/>
        <v>0.24636117621176959</v>
      </c>
      <c r="Y942" s="16">
        <f t="shared" si="42"/>
        <v>6.0693829144446584E-2</v>
      </c>
    </row>
    <row r="943" spans="2:25">
      <c r="B943" s="9">
        <v>1</v>
      </c>
      <c r="C943" s="3">
        <v>0</v>
      </c>
      <c r="D943" s="9">
        <v>0</v>
      </c>
      <c r="E943" s="3">
        <v>1</v>
      </c>
      <c r="F943" s="14">
        <v>0</v>
      </c>
      <c r="G943" s="13">
        <v>0</v>
      </c>
      <c r="H943" s="13">
        <v>1</v>
      </c>
      <c r="I943" s="13">
        <v>0</v>
      </c>
      <c r="J943" s="13">
        <v>0</v>
      </c>
      <c r="K943" s="13">
        <v>0</v>
      </c>
      <c r="L943" s="13">
        <v>0</v>
      </c>
      <c r="M943" s="13">
        <v>0</v>
      </c>
      <c r="N943" s="13">
        <v>0</v>
      </c>
      <c r="O943" s="13">
        <v>0</v>
      </c>
      <c r="P943" s="13">
        <v>1</v>
      </c>
      <c r="Q943" s="13">
        <v>0</v>
      </c>
      <c r="R943" s="13">
        <v>0</v>
      </c>
      <c r="S943" s="13">
        <v>0</v>
      </c>
      <c r="T943" s="13">
        <v>0</v>
      </c>
      <c r="U943" s="9">
        <v>1</v>
      </c>
      <c r="V943" s="9">
        <v>0</v>
      </c>
      <c r="W943" s="15">
        <f t="shared" si="43"/>
        <v>-4.5774984978862312</v>
      </c>
      <c r="X943" s="16">
        <f t="shared" si="44"/>
        <v>1.0175966207618766E-2</v>
      </c>
      <c r="Y943" s="16">
        <f t="shared" si="42"/>
        <v>1.0355028825859905E-4</v>
      </c>
    </row>
    <row r="944" spans="2:25">
      <c r="B944" s="9">
        <v>1</v>
      </c>
      <c r="C944" s="3">
        <v>0</v>
      </c>
      <c r="D944" s="9">
        <v>0</v>
      </c>
      <c r="E944" s="3">
        <v>1</v>
      </c>
      <c r="F944" s="14">
        <v>0</v>
      </c>
      <c r="G944" s="13">
        <v>0</v>
      </c>
      <c r="H944" s="13">
        <v>0</v>
      </c>
      <c r="I944" s="13">
        <v>0</v>
      </c>
      <c r="J944" s="13">
        <v>0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3">
        <v>0</v>
      </c>
      <c r="R944" s="13">
        <v>0</v>
      </c>
      <c r="S944" s="13">
        <v>0</v>
      </c>
      <c r="T944" s="13">
        <v>0</v>
      </c>
      <c r="U944" s="9">
        <v>1</v>
      </c>
      <c r="V944" s="9">
        <v>0</v>
      </c>
      <c r="W944" s="15">
        <f t="shared" si="43"/>
        <v>-0.69139639460634861</v>
      </c>
      <c r="X944" s="16">
        <f t="shared" si="44"/>
        <v>0.33372251034010608</v>
      </c>
      <c r="Y944" s="16">
        <f t="shared" si="42"/>
        <v>0.11137071390770222</v>
      </c>
    </row>
    <row r="945" spans="2:25">
      <c r="B945" s="9">
        <v>1</v>
      </c>
      <c r="C945" s="3">
        <v>0</v>
      </c>
      <c r="D945" s="9">
        <v>1</v>
      </c>
      <c r="E945" s="3">
        <v>0</v>
      </c>
      <c r="F945" s="14">
        <v>0</v>
      </c>
      <c r="G945" s="13">
        <v>1</v>
      </c>
      <c r="H945" s="13">
        <v>0</v>
      </c>
      <c r="I945" s="13">
        <v>0</v>
      </c>
      <c r="J945" s="13">
        <v>0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13">
        <v>0</v>
      </c>
      <c r="T945" s="13">
        <v>0</v>
      </c>
      <c r="U945" s="9">
        <v>1</v>
      </c>
      <c r="V945" s="9">
        <v>0</v>
      </c>
      <c r="W945" s="15">
        <f t="shared" si="43"/>
        <v>-4.3526639150357447</v>
      </c>
      <c r="X945" s="16">
        <f t="shared" si="44"/>
        <v>1.2708880923320452E-2</v>
      </c>
      <c r="Y945" s="16">
        <f t="shared" si="42"/>
        <v>1.6151565432313849E-4</v>
      </c>
    </row>
    <row r="946" spans="2:25">
      <c r="B946" s="9">
        <v>1</v>
      </c>
      <c r="C946" s="3">
        <v>0</v>
      </c>
      <c r="D946" s="9">
        <v>0</v>
      </c>
      <c r="E946" s="3">
        <v>1</v>
      </c>
      <c r="F946" s="14">
        <v>0</v>
      </c>
      <c r="G946" s="13">
        <v>0</v>
      </c>
      <c r="H946" s="13">
        <v>0</v>
      </c>
      <c r="I946" s="13">
        <v>0</v>
      </c>
      <c r="J946" s="13">
        <v>0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9">
        <v>1</v>
      </c>
      <c r="V946" s="9">
        <v>0</v>
      </c>
      <c r="W946" s="15">
        <f t="shared" si="43"/>
        <v>-0.69139639460634861</v>
      </c>
      <c r="X946" s="16">
        <f t="shared" si="44"/>
        <v>0.33372251034010608</v>
      </c>
      <c r="Y946" s="16">
        <f t="shared" si="42"/>
        <v>0.11137071390770222</v>
      </c>
    </row>
    <row r="947" spans="2:25">
      <c r="B947" s="9">
        <v>1</v>
      </c>
      <c r="C947" s="3">
        <v>0</v>
      </c>
      <c r="D947" s="9">
        <v>0</v>
      </c>
      <c r="E947" s="3">
        <v>1</v>
      </c>
      <c r="F947" s="14">
        <v>0</v>
      </c>
      <c r="G947" s="13">
        <v>0</v>
      </c>
      <c r="H947" s="13">
        <v>0</v>
      </c>
      <c r="I947" s="13">
        <v>0</v>
      </c>
      <c r="J947" s="13">
        <v>0</v>
      </c>
      <c r="K947" s="13">
        <v>0</v>
      </c>
      <c r="L947" s="13">
        <v>0</v>
      </c>
      <c r="M947" s="13">
        <v>0</v>
      </c>
      <c r="N947" s="13">
        <v>0</v>
      </c>
      <c r="O947" s="13">
        <v>0</v>
      </c>
      <c r="P947" s="13">
        <v>0</v>
      </c>
      <c r="Q947" s="13">
        <v>0</v>
      </c>
      <c r="R947" s="13">
        <v>0</v>
      </c>
      <c r="S947" s="13">
        <v>1</v>
      </c>
      <c r="T947" s="13">
        <v>0</v>
      </c>
      <c r="U947" s="9">
        <v>1</v>
      </c>
      <c r="V947" s="9">
        <v>0</v>
      </c>
      <c r="W947" s="15">
        <f t="shared" si="43"/>
        <v>-2.2571316082483133</v>
      </c>
      <c r="X947" s="16">
        <f t="shared" si="44"/>
        <v>9.4736079743221416E-2</v>
      </c>
      <c r="Y947" s="16">
        <f t="shared" si="42"/>
        <v>8.9749248051140072E-3</v>
      </c>
    </row>
    <row r="948" spans="2:25">
      <c r="B948" s="9">
        <v>0</v>
      </c>
      <c r="C948" s="3">
        <v>1</v>
      </c>
      <c r="D948" s="9">
        <v>0</v>
      </c>
      <c r="E948" s="3">
        <v>1</v>
      </c>
      <c r="F948" s="14">
        <v>0</v>
      </c>
      <c r="G948" s="13">
        <v>0</v>
      </c>
      <c r="H948" s="13">
        <v>0</v>
      </c>
      <c r="I948" s="13">
        <v>0</v>
      </c>
      <c r="J948" s="13">
        <v>0</v>
      </c>
      <c r="K948" s="13">
        <v>0</v>
      </c>
      <c r="L948" s="13">
        <v>0</v>
      </c>
      <c r="M948" s="13">
        <v>0</v>
      </c>
      <c r="N948" s="13">
        <v>0</v>
      </c>
      <c r="O948" s="13">
        <v>0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9">
        <v>1</v>
      </c>
      <c r="V948" s="9">
        <v>0</v>
      </c>
      <c r="W948" s="15">
        <f t="shared" si="43"/>
        <v>-0.34833888828174719</v>
      </c>
      <c r="X948" s="16">
        <f t="shared" si="44"/>
        <v>0.41378529422053201</v>
      </c>
      <c r="Y948" s="16">
        <f t="shared" si="42"/>
        <v>0.17121826971317225</v>
      </c>
    </row>
    <row r="949" spans="2:25">
      <c r="B949" s="9">
        <v>0</v>
      </c>
      <c r="C949" s="3">
        <v>1</v>
      </c>
      <c r="D949" s="9">
        <v>0</v>
      </c>
      <c r="E949" s="3">
        <v>1</v>
      </c>
      <c r="F949" s="14">
        <v>0</v>
      </c>
      <c r="G949" s="13">
        <v>1</v>
      </c>
      <c r="H949" s="13">
        <v>0</v>
      </c>
      <c r="I949" s="13">
        <v>0</v>
      </c>
      <c r="J949" s="13">
        <v>0</v>
      </c>
      <c r="K949" s="13">
        <v>0</v>
      </c>
      <c r="L949" s="13">
        <v>0</v>
      </c>
      <c r="M949" s="13">
        <v>0</v>
      </c>
      <c r="N949" s="13">
        <v>0</v>
      </c>
      <c r="O949" s="13">
        <v>0</v>
      </c>
      <c r="P949" s="13">
        <v>1</v>
      </c>
      <c r="Q949" s="13">
        <v>0</v>
      </c>
      <c r="R949" s="13">
        <v>0</v>
      </c>
      <c r="S949" s="13">
        <v>0</v>
      </c>
      <c r="T949" s="13">
        <v>0</v>
      </c>
      <c r="U949" s="9">
        <v>1</v>
      </c>
      <c r="V949" s="9">
        <v>0</v>
      </c>
      <c r="W949" s="15">
        <f t="shared" si="43"/>
        <v>-5.2784833574378949</v>
      </c>
      <c r="X949" s="16">
        <f t="shared" si="44"/>
        <v>5.0742804075466575E-3</v>
      </c>
      <c r="Y949" s="16">
        <f t="shared" si="42"/>
        <v>2.5748321654411871E-5</v>
      </c>
    </row>
    <row r="950" spans="2:25">
      <c r="B950" s="9">
        <v>0</v>
      </c>
      <c r="C950" s="3">
        <v>1</v>
      </c>
      <c r="D950" s="9">
        <v>0</v>
      </c>
      <c r="E950" s="3">
        <v>1</v>
      </c>
      <c r="F950" s="14">
        <v>0</v>
      </c>
      <c r="G950" s="13">
        <v>0</v>
      </c>
      <c r="H950" s="13">
        <v>1</v>
      </c>
      <c r="I950" s="13">
        <v>0</v>
      </c>
      <c r="J950" s="13">
        <v>0</v>
      </c>
      <c r="K950" s="13">
        <v>0</v>
      </c>
      <c r="L950" s="13">
        <v>0</v>
      </c>
      <c r="M950" s="13">
        <v>0</v>
      </c>
      <c r="N950" s="13">
        <v>0</v>
      </c>
      <c r="O950" s="13">
        <v>0</v>
      </c>
      <c r="P950" s="13">
        <v>0</v>
      </c>
      <c r="Q950" s="13">
        <v>0</v>
      </c>
      <c r="R950" s="13">
        <v>1</v>
      </c>
      <c r="S950" s="13">
        <v>0</v>
      </c>
      <c r="T950" s="13">
        <v>0</v>
      </c>
      <c r="U950" s="9">
        <v>1</v>
      </c>
      <c r="V950" s="9">
        <v>0</v>
      </c>
      <c r="W950" s="15">
        <f t="shared" si="43"/>
        <v>-1.2743350453920117</v>
      </c>
      <c r="X950" s="16">
        <f t="shared" si="44"/>
        <v>0.21851606701095017</v>
      </c>
      <c r="Y950" s="16">
        <f t="shared" si="42"/>
        <v>4.7749271541934063E-2</v>
      </c>
    </row>
    <row r="951" spans="2:25">
      <c r="B951" s="9">
        <v>1</v>
      </c>
      <c r="C951" s="3">
        <v>0</v>
      </c>
      <c r="D951" s="9">
        <v>1</v>
      </c>
      <c r="E951" s="3">
        <v>0</v>
      </c>
      <c r="F951" s="14">
        <v>0</v>
      </c>
      <c r="G951" s="13">
        <v>0</v>
      </c>
      <c r="H951" s="13">
        <v>0</v>
      </c>
      <c r="I951" s="13">
        <v>0</v>
      </c>
      <c r="J951" s="13">
        <v>0</v>
      </c>
      <c r="K951" s="13">
        <v>1</v>
      </c>
      <c r="L951" s="13">
        <v>0</v>
      </c>
      <c r="M951" s="13">
        <v>0</v>
      </c>
      <c r="N951" s="13">
        <v>0</v>
      </c>
      <c r="O951" s="13">
        <v>0</v>
      </c>
      <c r="P951" s="13">
        <v>0</v>
      </c>
      <c r="Q951" s="13">
        <v>0</v>
      </c>
      <c r="R951" s="13">
        <v>0</v>
      </c>
      <c r="S951" s="13">
        <v>1</v>
      </c>
      <c r="T951" s="13">
        <v>0</v>
      </c>
      <c r="U951" s="9">
        <v>1</v>
      </c>
      <c r="V951" s="9">
        <v>0</v>
      </c>
      <c r="W951" s="15">
        <f t="shared" si="43"/>
        <v>-0.26875161110860313</v>
      </c>
      <c r="X951" s="16">
        <f t="shared" si="44"/>
        <v>0.43321359831966871</v>
      </c>
      <c r="Y951" s="16">
        <f t="shared" si="42"/>
        <v>0.18767402176907527</v>
      </c>
    </row>
    <row r="952" spans="2:25">
      <c r="B952" s="9">
        <v>0</v>
      </c>
      <c r="C952" s="3">
        <v>0</v>
      </c>
      <c r="D952" s="9">
        <v>1</v>
      </c>
      <c r="E952" s="3">
        <v>0</v>
      </c>
      <c r="F952" s="14">
        <v>1</v>
      </c>
      <c r="G952" s="13">
        <v>1</v>
      </c>
      <c r="H952" s="13">
        <v>0</v>
      </c>
      <c r="I952" s="13">
        <v>0</v>
      </c>
      <c r="J952" s="13">
        <v>0</v>
      </c>
      <c r="K952" s="13">
        <v>0</v>
      </c>
      <c r="L952" s="13">
        <v>0</v>
      </c>
      <c r="M952" s="13">
        <v>0</v>
      </c>
      <c r="N952" s="13">
        <v>0</v>
      </c>
      <c r="O952" s="13">
        <v>0</v>
      </c>
      <c r="P952" s="13">
        <v>0</v>
      </c>
      <c r="Q952" s="13">
        <v>0</v>
      </c>
      <c r="R952" s="13">
        <v>0</v>
      </c>
      <c r="S952" s="13">
        <v>0</v>
      </c>
      <c r="T952" s="13">
        <v>0</v>
      </c>
      <c r="U952" s="9">
        <v>1</v>
      </c>
      <c r="V952" s="9">
        <v>0</v>
      </c>
      <c r="W952" s="15">
        <f t="shared" si="43"/>
        <v>-0.52126275588166393</v>
      </c>
      <c r="X952" s="16">
        <f t="shared" si="44"/>
        <v>0.37255700656803131</v>
      </c>
      <c r="Y952" s="16">
        <f t="shared" si="42"/>
        <v>0.13879872314293212</v>
      </c>
    </row>
    <row r="953" spans="2:25">
      <c r="B953" s="9">
        <v>0</v>
      </c>
      <c r="C953" s="3">
        <v>1</v>
      </c>
      <c r="D953" s="9">
        <v>0</v>
      </c>
      <c r="E953" s="3">
        <v>1</v>
      </c>
      <c r="F953" s="14">
        <v>0</v>
      </c>
      <c r="G953" s="13">
        <v>0</v>
      </c>
      <c r="H953" s="13">
        <v>1</v>
      </c>
      <c r="I953" s="13">
        <v>0</v>
      </c>
      <c r="J953" s="13">
        <v>0</v>
      </c>
      <c r="K953" s="13">
        <v>0</v>
      </c>
      <c r="L953" s="13">
        <v>0</v>
      </c>
      <c r="M953" s="13">
        <v>0</v>
      </c>
      <c r="N953" s="13">
        <v>0</v>
      </c>
      <c r="O953" s="13">
        <v>0</v>
      </c>
      <c r="P953" s="13">
        <v>0</v>
      </c>
      <c r="Q953" s="13">
        <v>0</v>
      </c>
      <c r="R953" s="13">
        <v>0</v>
      </c>
      <c r="S953" s="13">
        <v>0</v>
      </c>
      <c r="T953" s="13">
        <v>0</v>
      </c>
      <c r="U953" s="9">
        <v>1</v>
      </c>
      <c r="V953" s="9">
        <v>0</v>
      </c>
      <c r="W953" s="15">
        <f t="shared" si="43"/>
        <v>-2.6217718957780995</v>
      </c>
      <c r="X953" s="16">
        <f t="shared" si="44"/>
        <v>6.775029454828993E-2</v>
      </c>
      <c r="Y953" s="16">
        <f t="shared" si="42"/>
        <v>4.5901024113800442E-3</v>
      </c>
    </row>
    <row r="954" spans="2:25">
      <c r="B954" s="9">
        <v>1</v>
      </c>
      <c r="C954" s="3">
        <v>0</v>
      </c>
      <c r="D954" s="9">
        <v>1</v>
      </c>
      <c r="E954" s="3">
        <v>0</v>
      </c>
      <c r="F954" s="14">
        <v>0</v>
      </c>
      <c r="G954" s="13">
        <v>0</v>
      </c>
      <c r="H954" s="13">
        <v>0</v>
      </c>
      <c r="I954" s="13">
        <v>0</v>
      </c>
      <c r="J954" s="13">
        <v>0</v>
      </c>
      <c r="K954" s="13">
        <v>0</v>
      </c>
      <c r="L954" s="13">
        <v>0</v>
      </c>
      <c r="M954" s="13">
        <v>0</v>
      </c>
      <c r="N954" s="13">
        <v>0</v>
      </c>
      <c r="O954" s="13">
        <v>0</v>
      </c>
      <c r="P954" s="13">
        <v>0</v>
      </c>
      <c r="Q954" s="13">
        <v>0</v>
      </c>
      <c r="R954" s="13">
        <v>0</v>
      </c>
      <c r="S954" s="13">
        <v>0</v>
      </c>
      <c r="T954" s="13">
        <v>0</v>
      </c>
      <c r="U954" s="9">
        <v>1</v>
      </c>
      <c r="V954" s="9">
        <v>0</v>
      </c>
      <c r="W954" s="15">
        <f t="shared" si="43"/>
        <v>-1.0351885416631275</v>
      </c>
      <c r="X954" s="16">
        <f t="shared" si="44"/>
        <v>0.2620794343832234</v>
      </c>
      <c r="Y954" s="16">
        <f t="shared" si="42"/>
        <v>6.8685629926630298E-2</v>
      </c>
    </row>
    <row r="955" spans="2:25">
      <c r="B955" s="9">
        <v>0</v>
      </c>
      <c r="C955" s="3">
        <v>1</v>
      </c>
      <c r="D955" s="9">
        <v>1</v>
      </c>
      <c r="E955" s="3">
        <v>0</v>
      </c>
      <c r="F955" s="14">
        <v>0</v>
      </c>
      <c r="G955" s="13">
        <v>1</v>
      </c>
      <c r="H955" s="13">
        <v>0</v>
      </c>
      <c r="I955" s="13">
        <v>0</v>
      </c>
      <c r="J955" s="13">
        <v>0</v>
      </c>
      <c r="K955" s="13">
        <v>0</v>
      </c>
      <c r="L955" s="13">
        <v>0</v>
      </c>
      <c r="M955" s="13">
        <v>0</v>
      </c>
      <c r="N955" s="13">
        <v>0</v>
      </c>
      <c r="O955" s="13">
        <v>0</v>
      </c>
      <c r="P955" s="13">
        <v>1</v>
      </c>
      <c r="Q955" s="13">
        <v>0</v>
      </c>
      <c r="R955" s="13">
        <v>0</v>
      </c>
      <c r="S955" s="13">
        <v>1</v>
      </c>
      <c r="T955" s="13">
        <v>0</v>
      </c>
      <c r="U955" s="9">
        <v>1</v>
      </c>
      <c r="V955" s="9">
        <v>0</v>
      </c>
      <c r="W955" s="15">
        <f t="shared" si="43"/>
        <v>-7.1880107181366384</v>
      </c>
      <c r="X955" s="16">
        <f t="shared" si="44"/>
        <v>7.5502022308491568E-4</v>
      </c>
      <c r="Y955" s="16">
        <f t="shared" si="42"/>
        <v>5.7005553726719582E-7</v>
      </c>
    </row>
    <row r="956" spans="2:25">
      <c r="B956" s="9">
        <v>0</v>
      </c>
      <c r="C956" s="3">
        <v>0</v>
      </c>
      <c r="D956" s="9">
        <v>1</v>
      </c>
      <c r="E956" s="3">
        <v>0</v>
      </c>
      <c r="F956" s="14">
        <v>0</v>
      </c>
      <c r="G956" s="13">
        <v>1</v>
      </c>
      <c r="H956" s="13">
        <v>0</v>
      </c>
      <c r="I956" s="13">
        <v>0</v>
      </c>
      <c r="J956" s="13">
        <v>0</v>
      </c>
      <c r="K956" s="13">
        <v>0</v>
      </c>
      <c r="L956" s="13">
        <v>0</v>
      </c>
      <c r="M956" s="13">
        <v>0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  <c r="S956" s="13">
        <v>1</v>
      </c>
      <c r="T956" s="13">
        <v>0</v>
      </c>
      <c r="U956" s="9">
        <v>1</v>
      </c>
      <c r="V956" s="9">
        <v>0</v>
      </c>
      <c r="W956" s="15">
        <f t="shared" si="43"/>
        <v>-5.3508680427323903</v>
      </c>
      <c r="X956" s="16">
        <f t="shared" si="44"/>
        <v>4.7216316221062732E-3</v>
      </c>
      <c r="Y956" s="16">
        <f t="shared" si="42"/>
        <v>2.2293805174873916E-5</v>
      </c>
    </row>
    <row r="957" spans="2:25">
      <c r="B957" s="9">
        <v>1</v>
      </c>
      <c r="C957" s="3">
        <v>0</v>
      </c>
      <c r="D957" s="9">
        <v>0</v>
      </c>
      <c r="E957" s="3">
        <v>1</v>
      </c>
      <c r="F957" s="14">
        <v>0</v>
      </c>
      <c r="G957" s="13">
        <v>0</v>
      </c>
      <c r="H957" s="13">
        <v>0</v>
      </c>
      <c r="I957" s="13">
        <v>0</v>
      </c>
      <c r="J957" s="13">
        <v>0</v>
      </c>
      <c r="K957" s="13">
        <v>0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0</v>
      </c>
      <c r="R957" s="13">
        <v>0</v>
      </c>
      <c r="S957" s="13">
        <v>0</v>
      </c>
      <c r="T957" s="13">
        <v>0</v>
      </c>
      <c r="U957" s="9">
        <v>1</v>
      </c>
      <c r="V957" s="9">
        <v>0</v>
      </c>
      <c r="W957" s="15">
        <f t="shared" si="43"/>
        <v>-0.69139639460634861</v>
      </c>
      <c r="X957" s="16">
        <f t="shared" si="44"/>
        <v>0.33372251034010608</v>
      </c>
      <c r="Y957" s="16">
        <f t="shared" si="42"/>
        <v>0.11137071390770222</v>
      </c>
    </row>
    <row r="958" spans="2:25">
      <c r="B958" s="9">
        <v>1</v>
      </c>
      <c r="C958" s="3">
        <v>0</v>
      </c>
      <c r="D958" s="9">
        <v>0</v>
      </c>
      <c r="E958" s="3">
        <v>1</v>
      </c>
      <c r="F958" s="14">
        <v>0</v>
      </c>
      <c r="G958" s="13">
        <v>0</v>
      </c>
      <c r="H958" s="13">
        <v>0</v>
      </c>
      <c r="I958" s="13">
        <v>0</v>
      </c>
      <c r="J958" s="13">
        <v>0</v>
      </c>
      <c r="K958" s="13">
        <v>0</v>
      </c>
      <c r="L958" s="13">
        <v>0</v>
      </c>
      <c r="M958" s="13">
        <v>0</v>
      </c>
      <c r="N958" s="13">
        <v>0</v>
      </c>
      <c r="O958" s="13">
        <v>0</v>
      </c>
      <c r="P958" s="13">
        <v>1</v>
      </c>
      <c r="Q958" s="13">
        <v>0</v>
      </c>
      <c r="R958" s="13">
        <v>0</v>
      </c>
      <c r="S958" s="13">
        <v>0</v>
      </c>
      <c r="T958" s="13">
        <v>0</v>
      </c>
      <c r="U958" s="9">
        <v>1</v>
      </c>
      <c r="V958" s="9">
        <v>0</v>
      </c>
      <c r="W958" s="15">
        <f t="shared" si="43"/>
        <v>-2.304065490389879</v>
      </c>
      <c r="X958" s="16">
        <f t="shared" si="44"/>
        <v>9.0786818089716434E-2</v>
      </c>
      <c r="Y958" s="16">
        <f t="shared" si="42"/>
        <v>8.2422463388552632E-3</v>
      </c>
    </row>
    <row r="959" spans="2:25">
      <c r="B959" s="9">
        <v>1</v>
      </c>
      <c r="C959" s="3">
        <v>0</v>
      </c>
      <c r="D959" s="9">
        <v>1</v>
      </c>
      <c r="E959" s="3">
        <v>0</v>
      </c>
      <c r="F959" s="14">
        <v>0</v>
      </c>
      <c r="G959" s="13">
        <v>1</v>
      </c>
      <c r="H959" s="13">
        <v>0</v>
      </c>
      <c r="I959" s="13">
        <v>0</v>
      </c>
      <c r="J959" s="13">
        <v>0</v>
      </c>
      <c r="K959" s="13">
        <v>0</v>
      </c>
      <c r="L959" s="13">
        <v>0</v>
      </c>
      <c r="M959" s="13">
        <v>0</v>
      </c>
      <c r="N959" s="13">
        <v>0</v>
      </c>
      <c r="O959" s="13">
        <v>0</v>
      </c>
      <c r="P959" s="13">
        <v>1</v>
      </c>
      <c r="Q959" s="13">
        <v>0</v>
      </c>
      <c r="R959" s="13">
        <v>0</v>
      </c>
      <c r="S959" s="13">
        <v>0</v>
      </c>
      <c r="T959" s="13">
        <v>0</v>
      </c>
      <c r="U959" s="9">
        <v>1</v>
      </c>
      <c r="V959" s="9">
        <v>0</v>
      </c>
      <c r="W959" s="15">
        <f t="shared" si="43"/>
        <v>-5.9653330108192746</v>
      </c>
      <c r="X959" s="16">
        <f t="shared" si="44"/>
        <v>2.5596214214502664E-3</v>
      </c>
      <c r="Y959" s="16">
        <f t="shared" si="42"/>
        <v>6.551661821147082E-6</v>
      </c>
    </row>
    <row r="960" spans="2:25">
      <c r="B960" s="9">
        <v>0</v>
      </c>
      <c r="C960" s="3">
        <v>1</v>
      </c>
      <c r="D960" s="9">
        <v>1</v>
      </c>
      <c r="E960" s="3">
        <v>0</v>
      </c>
      <c r="F960" s="14">
        <v>0</v>
      </c>
      <c r="G960" s="13">
        <v>1</v>
      </c>
      <c r="H960" s="13">
        <v>1</v>
      </c>
      <c r="I960" s="13">
        <v>0</v>
      </c>
      <c r="J960" s="13">
        <v>0</v>
      </c>
      <c r="K960" s="13">
        <v>0</v>
      </c>
      <c r="L960" s="13">
        <v>0</v>
      </c>
      <c r="M960" s="13">
        <v>0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  <c r="S960" s="13">
        <v>0</v>
      </c>
      <c r="T960" s="13">
        <v>0</v>
      </c>
      <c r="U960" s="9">
        <v>1</v>
      </c>
      <c r="V960" s="9">
        <v>0</v>
      </c>
      <c r="W960" s="15">
        <f t="shared" si="43"/>
        <v>-6.2830394162074956</v>
      </c>
      <c r="X960" s="16">
        <f t="shared" si="44"/>
        <v>1.864233337686787E-3</v>
      </c>
      <c r="Y960" s="16">
        <f t="shared" si="42"/>
        <v>3.4753659373428182E-6</v>
      </c>
    </row>
    <row r="961" spans="2:25">
      <c r="B961" s="9">
        <v>1</v>
      </c>
      <c r="C961" s="3">
        <v>0</v>
      </c>
      <c r="D961" s="9">
        <v>1</v>
      </c>
      <c r="E961" s="3">
        <v>0</v>
      </c>
      <c r="F961" s="14">
        <v>0</v>
      </c>
      <c r="G961" s="13">
        <v>0</v>
      </c>
      <c r="H961" s="13">
        <v>1</v>
      </c>
      <c r="I961" s="13">
        <v>0</v>
      </c>
      <c r="J961" s="13">
        <v>0</v>
      </c>
      <c r="K961" s="13">
        <v>0</v>
      </c>
      <c r="L961" s="13">
        <v>0</v>
      </c>
      <c r="M961" s="13">
        <v>0</v>
      </c>
      <c r="N961" s="13">
        <v>0</v>
      </c>
      <c r="O961" s="13">
        <v>0</v>
      </c>
      <c r="P961" s="13">
        <v>0</v>
      </c>
      <c r="Q961" s="13">
        <v>0</v>
      </c>
      <c r="R961" s="13">
        <v>0</v>
      </c>
      <c r="S961" s="13">
        <v>1</v>
      </c>
      <c r="T961" s="13">
        <v>0</v>
      </c>
      <c r="U961" s="9">
        <v>1</v>
      </c>
      <c r="V961" s="9">
        <v>0</v>
      </c>
      <c r="W961" s="15">
        <f t="shared" si="43"/>
        <v>-4.8743567628014439</v>
      </c>
      <c r="X961" s="16">
        <f t="shared" si="44"/>
        <v>7.5820798325323463E-3</v>
      </c>
      <c r="Y961" s="16">
        <f t="shared" si="42"/>
        <v>5.7487934586893729E-5</v>
      </c>
    </row>
    <row r="962" spans="2:25">
      <c r="B962" s="9">
        <v>0</v>
      </c>
      <c r="C962" s="3">
        <v>1</v>
      </c>
      <c r="D962" s="9">
        <v>0</v>
      </c>
      <c r="E962" s="3">
        <v>1</v>
      </c>
      <c r="F962" s="14">
        <v>0</v>
      </c>
      <c r="G962" s="13">
        <v>0</v>
      </c>
      <c r="H962" s="13">
        <v>1</v>
      </c>
      <c r="I962" s="13">
        <v>0</v>
      </c>
      <c r="J962" s="13">
        <v>0</v>
      </c>
      <c r="K962" s="13">
        <v>0</v>
      </c>
      <c r="L962" s="13">
        <v>0</v>
      </c>
      <c r="M962" s="13">
        <v>0</v>
      </c>
      <c r="N962" s="13">
        <v>0</v>
      </c>
      <c r="O962" s="13">
        <v>0</v>
      </c>
      <c r="P962" s="13">
        <v>1</v>
      </c>
      <c r="Q962" s="13">
        <v>0</v>
      </c>
      <c r="R962" s="13">
        <v>0</v>
      </c>
      <c r="S962" s="13">
        <v>0</v>
      </c>
      <c r="T962" s="13">
        <v>0</v>
      </c>
      <c r="U962" s="9">
        <v>1</v>
      </c>
      <c r="V962" s="9">
        <v>0</v>
      </c>
      <c r="W962" s="15">
        <f t="shared" si="43"/>
        <v>-4.2344409915616295</v>
      </c>
      <c r="X962" s="16">
        <f t="shared" si="44"/>
        <v>1.4281004928304905E-2</v>
      </c>
      <c r="Y962" s="16">
        <f t="shared" si="42"/>
        <v>2.03947101762269E-4</v>
      </c>
    </row>
    <row r="963" spans="2:25">
      <c r="B963" s="9">
        <v>0</v>
      </c>
      <c r="C963" s="3">
        <v>0</v>
      </c>
      <c r="D963" s="9">
        <v>1</v>
      </c>
      <c r="E963" s="3">
        <v>0</v>
      </c>
      <c r="F963" s="14">
        <v>0</v>
      </c>
      <c r="G963" s="13">
        <v>0</v>
      </c>
      <c r="H963" s="13">
        <v>0</v>
      </c>
      <c r="I963" s="13">
        <v>0</v>
      </c>
      <c r="J963" s="13">
        <v>0</v>
      </c>
      <c r="K963" s="13">
        <v>0</v>
      </c>
      <c r="L963" s="13">
        <v>0</v>
      </c>
      <c r="M963" s="13">
        <v>0</v>
      </c>
      <c r="N963" s="13">
        <v>0</v>
      </c>
      <c r="O963" s="13">
        <v>0</v>
      </c>
      <c r="P963" s="13">
        <v>0</v>
      </c>
      <c r="Q963" s="13">
        <v>0</v>
      </c>
      <c r="R963" s="13">
        <v>0</v>
      </c>
      <c r="S963" s="13">
        <v>0</v>
      </c>
      <c r="T963" s="13">
        <v>0</v>
      </c>
      <c r="U963" s="9">
        <v>1</v>
      </c>
      <c r="V963" s="9">
        <v>0</v>
      </c>
      <c r="W963" s="15">
        <f t="shared" si="43"/>
        <v>-0.46765745571780831</v>
      </c>
      <c r="X963" s="16">
        <f t="shared" si="44"/>
        <v>0.3851708420736612</v>
      </c>
      <c r="Y963" s="16">
        <f t="shared" si="42"/>
        <v>0.14835657758373325</v>
      </c>
    </row>
    <row r="964" spans="2:25">
      <c r="B964" s="9">
        <v>0</v>
      </c>
      <c r="C964" s="3">
        <v>0</v>
      </c>
      <c r="D964" s="9">
        <v>1</v>
      </c>
      <c r="E964" s="3">
        <v>0</v>
      </c>
      <c r="F964" s="14">
        <v>0</v>
      </c>
      <c r="G964" s="13">
        <v>0</v>
      </c>
      <c r="H964" s="13">
        <v>0</v>
      </c>
      <c r="I964" s="13">
        <v>0</v>
      </c>
      <c r="J964" s="13">
        <v>0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  <c r="Q964" s="13">
        <v>0</v>
      </c>
      <c r="R964" s="13">
        <v>0</v>
      </c>
      <c r="S964" s="13">
        <v>0</v>
      </c>
      <c r="T964" s="13">
        <v>0</v>
      </c>
      <c r="U964" s="9">
        <v>1</v>
      </c>
      <c r="V964" s="9">
        <v>0</v>
      </c>
      <c r="W964" s="15">
        <f t="shared" si="43"/>
        <v>-0.46765745571780831</v>
      </c>
      <c r="X964" s="16">
        <f t="shared" si="44"/>
        <v>0.3851708420736612</v>
      </c>
      <c r="Y964" s="16">
        <f t="shared" si="42"/>
        <v>0.14835657758373325</v>
      </c>
    </row>
    <row r="965" spans="2:25">
      <c r="B965" s="9">
        <v>1</v>
      </c>
      <c r="C965" s="3">
        <v>0</v>
      </c>
      <c r="D965" s="9">
        <v>1</v>
      </c>
      <c r="E965" s="3">
        <v>0</v>
      </c>
      <c r="F965" s="14">
        <v>0</v>
      </c>
      <c r="G965" s="13">
        <v>0</v>
      </c>
      <c r="H965" s="13">
        <v>0</v>
      </c>
      <c r="I965" s="13">
        <v>0</v>
      </c>
      <c r="J965" s="13">
        <v>0</v>
      </c>
      <c r="K965" s="13">
        <v>0</v>
      </c>
      <c r="L965" s="13">
        <v>0</v>
      </c>
      <c r="M965" s="13">
        <v>0</v>
      </c>
      <c r="N965" s="13">
        <v>0</v>
      </c>
      <c r="O965" s="13">
        <v>0</v>
      </c>
      <c r="P965" s="13">
        <v>0</v>
      </c>
      <c r="Q965" s="13">
        <v>0</v>
      </c>
      <c r="R965" s="13">
        <v>0</v>
      </c>
      <c r="S965" s="13">
        <v>1</v>
      </c>
      <c r="T965" s="13">
        <v>0</v>
      </c>
      <c r="U965" s="9">
        <v>1</v>
      </c>
      <c r="V965" s="9">
        <v>0</v>
      </c>
      <c r="W965" s="15">
        <f t="shared" si="43"/>
        <v>-2.6009237553050921</v>
      </c>
      <c r="X965" s="16">
        <f t="shared" si="44"/>
        <v>6.9078992680126461E-2</v>
      </c>
      <c r="Y965" s="16">
        <f t="shared" ref="Y965:Y1004" si="45">(V965-X965)^2</f>
        <v>4.7719072297009654E-3</v>
      </c>
    </row>
    <row r="966" spans="2:25">
      <c r="B966" s="9">
        <v>0</v>
      </c>
      <c r="C966" s="3">
        <v>1</v>
      </c>
      <c r="D966" s="9">
        <v>0</v>
      </c>
      <c r="E966" s="3">
        <v>0</v>
      </c>
      <c r="F966" s="14">
        <v>0</v>
      </c>
      <c r="G966" s="13">
        <v>0</v>
      </c>
      <c r="H966" s="13">
        <v>0</v>
      </c>
      <c r="I966" s="13">
        <v>0</v>
      </c>
      <c r="J966" s="13">
        <v>0</v>
      </c>
      <c r="K966" s="13">
        <v>0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  <c r="Q966" s="13">
        <v>0</v>
      </c>
      <c r="R966" s="13">
        <v>0</v>
      </c>
      <c r="S966" s="13">
        <v>0</v>
      </c>
      <c r="T966" s="13">
        <v>0</v>
      </c>
      <c r="U966" s="9">
        <v>1</v>
      </c>
      <c r="V966" s="9">
        <v>0</v>
      </c>
      <c r="W966" s="15">
        <f t="shared" ref="W966:W1004" si="46">SUMPRODUCT(B$2:U$2,B966:U966)</f>
        <v>-0.51355020764865034</v>
      </c>
      <c r="X966" s="16">
        <f t="shared" ref="X966:X1004" si="47">EXP(W966)/(1+EXP(W966))</f>
        <v>0.37436164345439177</v>
      </c>
      <c r="Y966" s="16">
        <f t="shared" si="45"/>
        <v>0.14014664008987315</v>
      </c>
    </row>
    <row r="967" spans="2:25">
      <c r="B967" s="9">
        <v>0</v>
      </c>
      <c r="C967" s="3">
        <v>1</v>
      </c>
      <c r="D967" s="9">
        <v>1</v>
      </c>
      <c r="E967" s="3">
        <v>0</v>
      </c>
      <c r="F967" s="14">
        <v>0</v>
      </c>
      <c r="G967" s="13">
        <v>1</v>
      </c>
      <c r="H967" s="13">
        <v>0</v>
      </c>
      <c r="I967" s="13">
        <v>0</v>
      </c>
      <c r="J967" s="13">
        <v>0</v>
      </c>
      <c r="K967" s="13">
        <v>0</v>
      </c>
      <c r="L967" s="13">
        <v>0</v>
      </c>
      <c r="M967" s="13">
        <v>0</v>
      </c>
      <c r="N967" s="13">
        <v>0</v>
      </c>
      <c r="O967" s="13">
        <v>0</v>
      </c>
      <c r="P967" s="13">
        <v>0</v>
      </c>
      <c r="Q967" s="13">
        <v>0</v>
      </c>
      <c r="R967" s="13">
        <v>0</v>
      </c>
      <c r="S967" s="13">
        <v>0</v>
      </c>
      <c r="T967" s="13">
        <v>0</v>
      </c>
      <c r="U967" s="9">
        <v>1</v>
      </c>
      <c r="V967" s="9">
        <v>0</v>
      </c>
      <c r="W967" s="15">
        <f t="shared" si="46"/>
        <v>-4.0096064087111438</v>
      </c>
      <c r="X967" s="16">
        <f t="shared" si="47"/>
        <v>1.7817318126463564E-2</v>
      </c>
      <c r="Y967" s="16">
        <f t="shared" si="45"/>
        <v>3.1745682521960709E-4</v>
      </c>
    </row>
    <row r="968" spans="2:25">
      <c r="B968" s="9">
        <v>0</v>
      </c>
      <c r="C968" s="3">
        <v>1</v>
      </c>
      <c r="D968" s="9">
        <v>0</v>
      </c>
      <c r="E968" s="3">
        <v>0</v>
      </c>
      <c r="F968" s="14">
        <v>0</v>
      </c>
      <c r="G968" s="13">
        <v>0</v>
      </c>
      <c r="H968" s="13">
        <v>0</v>
      </c>
      <c r="I968" s="13">
        <v>0</v>
      </c>
      <c r="J968" s="13">
        <v>0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0</v>
      </c>
      <c r="Q968" s="13">
        <v>0</v>
      </c>
      <c r="R968" s="13">
        <v>0</v>
      </c>
      <c r="S968" s="13">
        <v>0</v>
      </c>
      <c r="T968" s="13">
        <v>0</v>
      </c>
      <c r="U968" s="9">
        <v>1</v>
      </c>
      <c r="V968" s="9">
        <v>0</v>
      </c>
      <c r="W968" s="15">
        <f t="shared" si="46"/>
        <v>-0.51355020764865034</v>
      </c>
      <c r="X968" s="16">
        <f t="shared" si="47"/>
        <v>0.37436164345439177</v>
      </c>
      <c r="Y968" s="16">
        <f t="shared" si="45"/>
        <v>0.14014664008987315</v>
      </c>
    </row>
    <row r="969" spans="2:25">
      <c r="B969" s="9">
        <v>0</v>
      </c>
      <c r="C969" s="3">
        <v>1</v>
      </c>
      <c r="D969" s="9">
        <v>0</v>
      </c>
      <c r="E969" s="3">
        <v>1</v>
      </c>
      <c r="F969" s="14">
        <v>0</v>
      </c>
      <c r="G969" s="13">
        <v>0</v>
      </c>
      <c r="H969" s="13">
        <v>0</v>
      </c>
      <c r="I969" s="13">
        <v>0</v>
      </c>
      <c r="J969" s="13">
        <v>0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1</v>
      </c>
      <c r="Q969" s="13">
        <v>0</v>
      </c>
      <c r="R969" s="13">
        <v>0</v>
      </c>
      <c r="S969" s="13">
        <v>0</v>
      </c>
      <c r="T969" s="13">
        <v>0</v>
      </c>
      <c r="U969" s="9">
        <v>1</v>
      </c>
      <c r="V969" s="9">
        <v>0</v>
      </c>
      <c r="W969" s="15">
        <f t="shared" si="46"/>
        <v>-1.9610079840652777</v>
      </c>
      <c r="X969" s="16">
        <f t="shared" si="47"/>
        <v>0.12335800196682357</v>
      </c>
      <c r="Y969" s="16">
        <f t="shared" si="45"/>
        <v>1.521719664924685E-2</v>
      </c>
    </row>
    <row r="970" spans="2:25">
      <c r="B970" s="9">
        <v>1</v>
      </c>
      <c r="C970" s="3">
        <v>0</v>
      </c>
      <c r="D970" s="9">
        <v>1</v>
      </c>
      <c r="E970" s="3">
        <v>0</v>
      </c>
      <c r="F970" s="14">
        <v>0</v>
      </c>
      <c r="G970" s="13">
        <v>0</v>
      </c>
      <c r="H970" s="13">
        <v>0</v>
      </c>
      <c r="I970" s="13">
        <v>0</v>
      </c>
      <c r="J970" s="13">
        <v>0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0</v>
      </c>
      <c r="S970" s="13">
        <v>0</v>
      </c>
      <c r="T970" s="13">
        <v>0</v>
      </c>
      <c r="U970" s="9">
        <v>1</v>
      </c>
      <c r="V970" s="9">
        <v>0</v>
      </c>
      <c r="W970" s="15">
        <f t="shared" si="46"/>
        <v>-1.0351885416631275</v>
      </c>
      <c r="X970" s="16">
        <f t="shared" si="47"/>
        <v>0.2620794343832234</v>
      </c>
      <c r="Y970" s="16">
        <f t="shared" si="45"/>
        <v>6.8685629926630298E-2</v>
      </c>
    </row>
    <row r="971" spans="2:25">
      <c r="B971" s="9">
        <v>0</v>
      </c>
      <c r="C971" s="3">
        <v>0</v>
      </c>
      <c r="D971" s="9">
        <v>1</v>
      </c>
      <c r="E971" s="3">
        <v>0</v>
      </c>
      <c r="F971" s="14">
        <v>0</v>
      </c>
      <c r="G971" s="13">
        <v>0</v>
      </c>
      <c r="H971" s="13">
        <v>0</v>
      </c>
      <c r="I971" s="13">
        <v>0</v>
      </c>
      <c r="J971" s="13">
        <v>0</v>
      </c>
      <c r="K971" s="13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3">
        <v>0</v>
      </c>
      <c r="R971" s="13">
        <v>0</v>
      </c>
      <c r="S971" s="13">
        <v>0</v>
      </c>
      <c r="T971" s="13">
        <v>0</v>
      </c>
      <c r="U971" s="9">
        <v>1</v>
      </c>
      <c r="V971" s="9">
        <v>0</v>
      </c>
      <c r="W971" s="15">
        <f t="shared" si="46"/>
        <v>-0.46765745571780831</v>
      </c>
      <c r="X971" s="16">
        <f t="shared" si="47"/>
        <v>0.3851708420736612</v>
      </c>
      <c r="Y971" s="16">
        <f t="shared" si="45"/>
        <v>0.14835657758373325</v>
      </c>
    </row>
    <row r="972" spans="2:25">
      <c r="B972" s="9">
        <v>0</v>
      </c>
      <c r="C972" s="3">
        <v>1</v>
      </c>
      <c r="D972" s="9">
        <v>0</v>
      </c>
      <c r="E972" s="3">
        <v>1</v>
      </c>
      <c r="F972" s="14">
        <v>0</v>
      </c>
      <c r="G972" s="13">
        <v>1</v>
      </c>
      <c r="H972" s="13">
        <v>0</v>
      </c>
      <c r="I972" s="13">
        <v>0</v>
      </c>
      <c r="J972" s="13">
        <v>0</v>
      </c>
      <c r="K972" s="13">
        <v>0</v>
      </c>
      <c r="L972" s="13">
        <v>0</v>
      </c>
      <c r="M972" s="13">
        <v>0</v>
      </c>
      <c r="N972" s="13">
        <v>0</v>
      </c>
      <c r="O972" s="13">
        <v>0</v>
      </c>
      <c r="P972" s="13">
        <v>1</v>
      </c>
      <c r="Q972" s="13">
        <v>0</v>
      </c>
      <c r="R972" s="13">
        <v>0</v>
      </c>
      <c r="S972" s="13">
        <v>1</v>
      </c>
      <c r="T972" s="13">
        <v>0</v>
      </c>
      <c r="U972" s="9">
        <v>1</v>
      </c>
      <c r="V972" s="9">
        <v>0</v>
      </c>
      <c r="W972" s="15">
        <f t="shared" si="46"/>
        <v>-6.8442185710798595</v>
      </c>
      <c r="X972" s="16">
        <f t="shared" si="47"/>
        <v>1.0644643092940869E-3</v>
      </c>
      <c r="Y972" s="16">
        <f t="shared" si="45"/>
        <v>1.1330842657609373E-6</v>
      </c>
    </row>
    <row r="973" spans="2:25">
      <c r="B973" s="9">
        <v>1</v>
      </c>
      <c r="C973" s="3">
        <v>0</v>
      </c>
      <c r="D973" s="9">
        <v>0</v>
      </c>
      <c r="E973" s="3">
        <v>1</v>
      </c>
      <c r="F973" s="14">
        <v>0</v>
      </c>
      <c r="G973" s="13">
        <v>0</v>
      </c>
      <c r="H973" s="13">
        <v>1</v>
      </c>
      <c r="I973" s="13">
        <v>0</v>
      </c>
      <c r="J973" s="13">
        <v>0</v>
      </c>
      <c r="K973" s="13">
        <v>0</v>
      </c>
      <c r="L973" s="13">
        <v>0</v>
      </c>
      <c r="M973" s="13">
        <v>0</v>
      </c>
      <c r="N973" s="13">
        <v>0</v>
      </c>
      <c r="O973" s="13">
        <v>0</v>
      </c>
      <c r="P973" s="13">
        <v>0</v>
      </c>
      <c r="Q973" s="13">
        <v>0</v>
      </c>
      <c r="R973" s="13">
        <v>0</v>
      </c>
      <c r="S973" s="13">
        <v>0</v>
      </c>
      <c r="T973" s="13">
        <v>0</v>
      </c>
      <c r="U973" s="9">
        <v>1</v>
      </c>
      <c r="V973" s="9">
        <v>0</v>
      </c>
      <c r="W973" s="15">
        <f t="shared" si="46"/>
        <v>-2.9648294021027009</v>
      </c>
      <c r="X973" s="16">
        <f t="shared" si="47"/>
        <v>4.9040294125557743E-2</v>
      </c>
      <c r="Y973" s="16">
        <f t="shared" si="45"/>
        <v>2.4049504479212135E-3</v>
      </c>
    </row>
    <row r="974" spans="2:25">
      <c r="B974" s="9">
        <v>1</v>
      </c>
      <c r="C974" s="3">
        <v>0</v>
      </c>
      <c r="D974" s="9">
        <v>1</v>
      </c>
      <c r="E974" s="3">
        <v>0</v>
      </c>
      <c r="F974" s="14">
        <v>0</v>
      </c>
      <c r="G974" s="13">
        <v>0</v>
      </c>
      <c r="H974" s="13">
        <v>1</v>
      </c>
      <c r="I974" s="13">
        <v>0</v>
      </c>
      <c r="J974" s="13">
        <v>0</v>
      </c>
      <c r="K974" s="13">
        <v>0</v>
      </c>
      <c r="L974" s="13">
        <v>0</v>
      </c>
      <c r="M974" s="13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0</v>
      </c>
      <c r="S974" s="13">
        <v>1</v>
      </c>
      <c r="T974" s="13">
        <v>0</v>
      </c>
      <c r="U974" s="9">
        <v>1</v>
      </c>
      <c r="V974" s="9">
        <v>0</v>
      </c>
      <c r="W974" s="15">
        <f t="shared" si="46"/>
        <v>-4.8743567628014439</v>
      </c>
      <c r="X974" s="16">
        <f t="shared" si="47"/>
        <v>7.5820798325323463E-3</v>
      </c>
      <c r="Y974" s="16">
        <f t="shared" si="45"/>
        <v>5.7487934586893729E-5</v>
      </c>
    </row>
    <row r="975" spans="2:25">
      <c r="B975" s="9">
        <v>0</v>
      </c>
      <c r="C975" s="3">
        <v>1</v>
      </c>
      <c r="D975" s="9">
        <v>0</v>
      </c>
      <c r="E975" s="3">
        <v>0</v>
      </c>
      <c r="F975" s="14">
        <v>0</v>
      </c>
      <c r="G975" s="13">
        <v>0</v>
      </c>
      <c r="H975" s="13">
        <v>1</v>
      </c>
      <c r="I975" s="13">
        <v>0</v>
      </c>
      <c r="J975" s="13">
        <v>0</v>
      </c>
      <c r="K975" s="13">
        <v>0</v>
      </c>
      <c r="L975" s="13">
        <v>0</v>
      </c>
      <c r="M975" s="13">
        <v>0</v>
      </c>
      <c r="N975" s="13">
        <v>0</v>
      </c>
      <c r="O975" s="13">
        <v>0</v>
      </c>
      <c r="P975" s="13">
        <v>0</v>
      </c>
      <c r="Q975" s="13">
        <v>0</v>
      </c>
      <c r="R975" s="13">
        <v>1</v>
      </c>
      <c r="S975" s="13">
        <v>0</v>
      </c>
      <c r="T975" s="13">
        <v>0</v>
      </c>
      <c r="U975" s="9">
        <v>1</v>
      </c>
      <c r="V975" s="9">
        <v>0</v>
      </c>
      <c r="W975" s="15">
        <f t="shared" si="46"/>
        <v>-1.4395463647589151</v>
      </c>
      <c r="X975" s="16">
        <f t="shared" si="47"/>
        <v>0.19161560640666225</v>
      </c>
      <c r="Y975" s="16">
        <f t="shared" si="45"/>
        <v>3.6716540618592905E-2</v>
      </c>
    </row>
    <row r="976" spans="2:25">
      <c r="B976" s="9">
        <v>1</v>
      </c>
      <c r="C976" s="3">
        <v>0</v>
      </c>
      <c r="D976" s="9">
        <v>0</v>
      </c>
      <c r="E976" s="3">
        <v>1</v>
      </c>
      <c r="F976" s="14">
        <v>0</v>
      </c>
      <c r="G976" s="13">
        <v>0</v>
      </c>
      <c r="H976" s="13">
        <v>0</v>
      </c>
      <c r="I976" s="13">
        <v>0</v>
      </c>
      <c r="J976" s="13">
        <v>0</v>
      </c>
      <c r="K976" s="13">
        <v>0</v>
      </c>
      <c r="L976" s="13">
        <v>0</v>
      </c>
      <c r="M976" s="13">
        <v>0</v>
      </c>
      <c r="N976" s="13">
        <v>0</v>
      </c>
      <c r="O976" s="13">
        <v>0</v>
      </c>
      <c r="P976" s="13">
        <v>0</v>
      </c>
      <c r="Q976" s="13">
        <v>0</v>
      </c>
      <c r="R976" s="13">
        <v>0</v>
      </c>
      <c r="S976" s="13">
        <v>0</v>
      </c>
      <c r="T976" s="13">
        <v>0</v>
      </c>
      <c r="U976" s="9">
        <v>1</v>
      </c>
      <c r="V976" s="9">
        <v>0</v>
      </c>
      <c r="W976" s="15">
        <f t="shared" si="46"/>
        <v>-0.69139639460634861</v>
      </c>
      <c r="X976" s="16">
        <f t="shared" si="47"/>
        <v>0.33372251034010608</v>
      </c>
      <c r="Y976" s="16">
        <f t="shared" si="45"/>
        <v>0.11137071390770222</v>
      </c>
    </row>
    <row r="977" spans="2:25">
      <c r="B977" s="9">
        <v>0</v>
      </c>
      <c r="C977" s="3">
        <v>1</v>
      </c>
      <c r="D977" s="9">
        <v>1</v>
      </c>
      <c r="E977" s="3">
        <v>0</v>
      </c>
      <c r="F977" s="14">
        <v>0</v>
      </c>
      <c r="G977" s="13">
        <v>0</v>
      </c>
      <c r="H977" s="13">
        <v>0</v>
      </c>
      <c r="I977" s="13">
        <v>0</v>
      </c>
      <c r="J977" s="13">
        <v>0</v>
      </c>
      <c r="K977" s="13">
        <v>0</v>
      </c>
      <c r="L977" s="13">
        <v>0</v>
      </c>
      <c r="M977" s="13">
        <v>0</v>
      </c>
      <c r="N977" s="13">
        <v>0</v>
      </c>
      <c r="O977" s="13">
        <v>0</v>
      </c>
      <c r="P977" s="13">
        <v>0</v>
      </c>
      <c r="Q977" s="13">
        <v>1</v>
      </c>
      <c r="R977" s="13">
        <v>0</v>
      </c>
      <c r="S977" s="13">
        <v>0</v>
      </c>
      <c r="T977" s="13">
        <v>0</v>
      </c>
      <c r="U977" s="9">
        <v>1</v>
      </c>
      <c r="V977" s="9">
        <v>0</v>
      </c>
      <c r="W977" s="15">
        <f t="shared" si="46"/>
        <v>1.2838244858979486</v>
      </c>
      <c r="X977" s="16">
        <f t="shared" si="47"/>
        <v>0.78310008526245589</v>
      </c>
      <c r="Y977" s="16">
        <f t="shared" si="45"/>
        <v>0.61324574353806571</v>
      </c>
    </row>
    <row r="978" spans="2:25">
      <c r="B978" s="9">
        <v>0</v>
      </c>
      <c r="C978" s="3">
        <v>1</v>
      </c>
      <c r="D978" s="9">
        <v>1</v>
      </c>
      <c r="E978" s="3">
        <v>0</v>
      </c>
      <c r="F978" s="14">
        <v>0</v>
      </c>
      <c r="G978" s="13">
        <v>0</v>
      </c>
      <c r="H978" s="13">
        <v>0</v>
      </c>
      <c r="I978" s="13">
        <v>0</v>
      </c>
      <c r="J978" s="13">
        <v>0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3">
        <v>0</v>
      </c>
      <c r="Q978" s="13">
        <v>0</v>
      </c>
      <c r="R978" s="13">
        <v>0</v>
      </c>
      <c r="S978" s="13">
        <v>0</v>
      </c>
      <c r="T978" s="13">
        <v>0</v>
      </c>
      <c r="U978" s="9">
        <v>1</v>
      </c>
      <c r="V978" s="9">
        <v>0</v>
      </c>
      <c r="W978" s="15">
        <f t="shared" si="46"/>
        <v>-0.69213103533852594</v>
      </c>
      <c r="X978" s="16">
        <f t="shared" si="47"/>
        <v>0.33355918161221254</v>
      </c>
      <c r="Y978" s="16">
        <f t="shared" si="45"/>
        <v>0.11126172763780899</v>
      </c>
    </row>
    <row r="979" spans="2:25">
      <c r="B979" s="9">
        <v>0</v>
      </c>
      <c r="C979" s="3">
        <v>1</v>
      </c>
      <c r="D979" s="9">
        <v>0</v>
      </c>
      <c r="E979" s="3">
        <v>1</v>
      </c>
      <c r="F979" s="14">
        <v>0</v>
      </c>
      <c r="G979" s="13">
        <v>1</v>
      </c>
      <c r="H979" s="13">
        <v>0</v>
      </c>
      <c r="I979" s="13">
        <v>0</v>
      </c>
      <c r="J979" s="13">
        <v>0</v>
      </c>
      <c r="K979" s="13">
        <v>0</v>
      </c>
      <c r="L979" s="13">
        <v>0</v>
      </c>
      <c r="M979" s="13">
        <v>0</v>
      </c>
      <c r="N979" s="13">
        <v>0</v>
      </c>
      <c r="O979" s="13">
        <v>0</v>
      </c>
      <c r="P979" s="13">
        <v>1</v>
      </c>
      <c r="Q979" s="13">
        <v>0</v>
      </c>
      <c r="R979" s="13">
        <v>0</v>
      </c>
      <c r="S979" s="13">
        <v>0</v>
      </c>
      <c r="T979" s="13">
        <v>0</v>
      </c>
      <c r="U979" s="9">
        <v>1</v>
      </c>
      <c r="V979" s="9">
        <v>0</v>
      </c>
      <c r="W979" s="15">
        <f t="shared" si="46"/>
        <v>-5.2784833574378949</v>
      </c>
      <c r="X979" s="16">
        <f t="shared" si="47"/>
        <v>5.0742804075466575E-3</v>
      </c>
      <c r="Y979" s="16">
        <f t="shared" si="45"/>
        <v>2.5748321654411871E-5</v>
      </c>
    </row>
    <row r="980" spans="2:25">
      <c r="B980" s="9">
        <v>1</v>
      </c>
      <c r="C980" s="3">
        <v>0</v>
      </c>
      <c r="D980" s="9">
        <v>1</v>
      </c>
      <c r="E980" s="3">
        <v>0</v>
      </c>
      <c r="F980" s="14">
        <v>0</v>
      </c>
      <c r="G980" s="13">
        <v>0</v>
      </c>
      <c r="H980" s="13">
        <v>0</v>
      </c>
      <c r="I980" s="13">
        <v>0</v>
      </c>
      <c r="J980" s="13">
        <v>0</v>
      </c>
      <c r="K980" s="13">
        <v>0</v>
      </c>
      <c r="L980" s="13">
        <v>0</v>
      </c>
      <c r="M980" s="13">
        <v>0</v>
      </c>
      <c r="N980" s="13">
        <v>0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  <c r="T980" s="13">
        <v>0</v>
      </c>
      <c r="U980" s="9">
        <v>1</v>
      </c>
      <c r="V980" s="9">
        <v>0</v>
      </c>
      <c r="W980" s="15">
        <f t="shared" si="46"/>
        <v>-1.0351885416631275</v>
      </c>
      <c r="X980" s="16">
        <f t="shared" si="47"/>
        <v>0.2620794343832234</v>
      </c>
      <c r="Y980" s="16">
        <f t="shared" si="45"/>
        <v>6.8685629926630298E-2</v>
      </c>
    </row>
    <row r="981" spans="2:25">
      <c r="B981" s="9">
        <v>0</v>
      </c>
      <c r="C981" s="3">
        <v>1</v>
      </c>
      <c r="D981" s="9">
        <v>1</v>
      </c>
      <c r="E981" s="3">
        <v>0</v>
      </c>
      <c r="F981" s="14">
        <v>0</v>
      </c>
      <c r="G981" s="13">
        <v>0</v>
      </c>
      <c r="H981" s="13">
        <v>0</v>
      </c>
      <c r="I981" s="13">
        <v>0</v>
      </c>
      <c r="J981" s="13">
        <v>0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1</v>
      </c>
      <c r="T981" s="13">
        <v>0</v>
      </c>
      <c r="U981" s="9">
        <v>1</v>
      </c>
      <c r="V981" s="9">
        <v>0</v>
      </c>
      <c r="W981" s="15">
        <f t="shared" si="46"/>
        <v>-2.2578662489804904</v>
      </c>
      <c r="X981" s="16">
        <f t="shared" si="47"/>
        <v>9.467309486047043E-2</v>
      </c>
      <c r="Y981" s="16">
        <f t="shared" si="45"/>
        <v>8.9629948904596333E-3</v>
      </c>
    </row>
    <row r="982" spans="2:25">
      <c r="B982" s="9">
        <v>0</v>
      </c>
      <c r="C982" s="3">
        <v>0</v>
      </c>
      <c r="D982" s="9">
        <v>0</v>
      </c>
      <c r="E982" s="3">
        <v>1</v>
      </c>
      <c r="F982" s="14">
        <v>0</v>
      </c>
      <c r="G982" s="13">
        <v>0</v>
      </c>
      <c r="H982" s="13">
        <v>0</v>
      </c>
      <c r="I982" s="13">
        <v>0</v>
      </c>
      <c r="J982" s="13">
        <v>0</v>
      </c>
      <c r="K982" s="13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0</v>
      </c>
      <c r="Q982" s="13">
        <v>0</v>
      </c>
      <c r="R982" s="13">
        <v>0</v>
      </c>
      <c r="S982" s="13">
        <v>1</v>
      </c>
      <c r="T982" s="13">
        <v>0</v>
      </c>
      <c r="U982" s="9">
        <v>1</v>
      </c>
      <c r="V982" s="9">
        <v>0</v>
      </c>
      <c r="W982" s="15">
        <f t="shared" si="46"/>
        <v>-1.6896005223029942</v>
      </c>
      <c r="X982" s="16">
        <f t="shared" si="47"/>
        <v>0.15582838255132972</v>
      </c>
      <c r="Y982" s="16">
        <f t="shared" si="45"/>
        <v>2.428248480856356E-2</v>
      </c>
    </row>
    <row r="983" spans="2:25">
      <c r="B983" s="9">
        <v>0</v>
      </c>
      <c r="C983" s="3">
        <v>0</v>
      </c>
      <c r="D983" s="9">
        <v>1</v>
      </c>
      <c r="E983" s="3">
        <v>0</v>
      </c>
      <c r="F983" s="14">
        <v>0</v>
      </c>
      <c r="G983" s="13">
        <v>0</v>
      </c>
      <c r="H983" s="13">
        <v>0</v>
      </c>
      <c r="I983" s="13">
        <v>0</v>
      </c>
      <c r="J983" s="13">
        <v>0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  <c r="T983" s="13">
        <v>0</v>
      </c>
      <c r="U983" s="9">
        <v>1</v>
      </c>
      <c r="V983" s="9">
        <v>0</v>
      </c>
      <c r="W983" s="15">
        <f t="shared" si="46"/>
        <v>-0.46765745571780831</v>
      </c>
      <c r="X983" s="16">
        <f t="shared" si="47"/>
        <v>0.3851708420736612</v>
      </c>
      <c r="Y983" s="16">
        <f t="shared" si="45"/>
        <v>0.14835657758373325</v>
      </c>
    </row>
    <row r="984" spans="2:25">
      <c r="B984" s="9">
        <v>1</v>
      </c>
      <c r="C984" s="3">
        <v>0</v>
      </c>
      <c r="D984" s="9">
        <v>0</v>
      </c>
      <c r="E984" s="3">
        <v>1</v>
      </c>
      <c r="F984" s="14">
        <v>0</v>
      </c>
      <c r="G984" s="13">
        <v>0</v>
      </c>
      <c r="H984" s="13">
        <v>0</v>
      </c>
      <c r="I984" s="13">
        <v>0</v>
      </c>
      <c r="J984" s="13">
        <v>0</v>
      </c>
      <c r="K984" s="13">
        <v>0</v>
      </c>
      <c r="L984" s="13">
        <v>0</v>
      </c>
      <c r="M984" s="13">
        <v>0</v>
      </c>
      <c r="N984" s="13">
        <v>1</v>
      </c>
      <c r="O984" s="13">
        <v>1</v>
      </c>
      <c r="P984" s="13">
        <v>0</v>
      </c>
      <c r="Q984" s="13">
        <v>0</v>
      </c>
      <c r="R984" s="13">
        <v>0</v>
      </c>
      <c r="S984" s="13">
        <v>0</v>
      </c>
      <c r="T984" s="13">
        <v>0</v>
      </c>
      <c r="U984" s="9">
        <v>1</v>
      </c>
      <c r="V984" s="9">
        <v>0</v>
      </c>
      <c r="W984" s="15">
        <f t="shared" si="46"/>
        <v>2.6958916307767802</v>
      </c>
      <c r="X984" s="16">
        <f t="shared" si="47"/>
        <v>0.93678378276551577</v>
      </c>
      <c r="Y984" s="16">
        <f t="shared" si="45"/>
        <v>0.87756385565246908</v>
      </c>
    </row>
    <row r="985" spans="2:25">
      <c r="B985" s="9">
        <v>0</v>
      </c>
      <c r="C985" s="3">
        <v>1</v>
      </c>
      <c r="D985" s="9">
        <v>1</v>
      </c>
      <c r="E985" s="3">
        <v>0</v>
      </c>
      <c r="F985" s="14">
        <v>0</v>
      </c>
      <c r="G985" s="13">
        <v>0</v>
      </c>
      <c r="H985" s="13">
        <v>0</v>
      </c>
      <c r="I985" s="13">
        <v>0</v>
      </c>
      <c r="J985" s="13">
        <v>0</v>
      </c>
      <c r="K985" s="13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0</v>
      </c>
      <c r="Q985" s="13">
        <v>0</v>
      </c>
      <c r="R985" s="13">
        <v>1</v>
      </c>
      <c r="S985" s="13">
        <v>0</v>
      </c>
      <c r="T985" s="13">
        <v>0</v>
      </c>
      <c r="U985" s="9">
        <v>1</v>
      </c>
      <c r="V985" s="9">
        <v>0</v>
      </c>
      <c r="W985" s="15">
        <f t="shared" si="46"/>
        <v>0.65530581504756202</v>
      </c>
      <c r="X985" s="16">
        <f t="shared" si="47"/>
        <v>0.65820511793634984</v>
      </c>
      <c r="Y985" s="16">
        <f t="shared" si="45"/>
        <v>0.43323397727760421</v>
      </c>
    </row>
    <row r="986" spans="2:25">
      <c r="B986" s="9">
        <v>1</v>
      </c>
      <c r="C986" s="3">
        <v>0</v>
      </c>
      <c r="D986" s="9">
        <v>0</v>
      </c>
      <c r="E986" s="3">
        <v>0</v>
      </c>
      <c r="F986" s="14">
        <v>0</v>
      </c>
      <c r="G986" s="13">
        <v>1</v>
      </c>
      <c r="H986" s="13">
        <v>0</v>
      </c>
      <c r="I986" s="13">
        <v>0</v>
      </c>
      <c r="J986" s="13">
        <v>0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1</v>
      </c>
      <c r="Q986" s="13">
        <v>0</v>
      </c>
      <c r="R986" s="13">
        <v>0</v>
      </c>
      <c r="S986" s="13">
        <v>1</v>
      </c>
      <c r="T986" s="13">
        <v>0</v>
      </c>
      <c r="U986" s="9">
        <v>1</v>
      </c>
      <c r="V986" s="9">
        <v>0</v>
      </c>
      <c r="W986" s="15">
        <f t="shared" si="46"/>
        <v>-7.3524873967713642</v>
      </c>
      <c r="X986" s="16">
        <f t="shared" si="47"/>
        <v>6.4058535182580226E-4</v>
      </c>
      <c r="Y986" s="16">
        <f t="shared" si="45"/>
        <v>4.1034959297378684E-7</v>
      </c>
    </row>
    <row r="987" spans="2:25">
      <c r="B987" s="9">
        <v>0</v>
      </c>
      <c r="C987" s="3">
        <v>1</v>
      </c>
      <c r="D987" s="9">
        <v>0</v>
      </c>
      <c r="E987" s="3">
        <v>0</v>
      </c>
      <c r="F987" s="14">
        <v>0</v>
      </c>
      <c r="G987" s="13">
        <v>0</v>
      </c>
      <c r="H987" s="13">
        <v>0</v>
      </c>
      <c r="I987" s="13">
        <v>0</v>
      </c>
      <c r="J987" s="13">
        <v>0</v>
      </c>
      <c r="K987" s="13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0</v>
      </c>
      <c r="S987" s="13">
        <v>0</v>
      </c>
      <c r="T987" s="13">
        <v>0</v>
      </c>
      <c r="U987" s="9">
        <v>1</v>
      </c>
      <c r="V987" s="9">
        <v>0</v>
      </c>
      <c r="W987" s="15">
        <f t="shared" si="46"/>
        <v>-0.51355020764865034</v>
      </c>
      <c r="X987" s="16">
        <f t="shared" si="47"/>
        <v>0.37436164345439177</v>
      </c>
      <c r="Y987" s="16">
        <f t="shared" si="45"/>
        <v>0.14014664008987315</v>
      </c>
    </row>
    <row r="988" spans="2:25">
      <c r="B988" s="9">
        <v>0</v>
      </c>
      <c r="C988" s="3">
        <v>1</v>
      </c>
      <c r="D988" s="9">
        <v>0</v>
      </c>
      <c r="E988" s="3">
        <v>1</v>
      </c>
      <c r="F988" s="14">
        <v>0</v>
      </c>
      <c r="G988" s="13">
        <v>0</v>
      </c>
      <c r="H988" s="13">
        <v>0</v>
      </c>
      <c r="I988" s="13">
        <v>0</v>
      </c>
      <c r="J988" s="13">
        <v>0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1</v>
      </c>
      <c r="S988" s="13">
        <v>0</v>
      </c>
      <c r="T988" s="13">
        <v>0</v>
      </c>
      <c r="U988" s="9">
        <v>1</v>
      </c>
      <c r="V988" s="9">
        <v>0</v>
      </c>
      <c r="W988" s="15">
        <f t="shared" si="46"/>
        <v>0.99909796210434065</v>
      </c>
      <c r="X988" s="16">
        <f t="shared" si="47"/>
        <v>0.73088119025558762</v>
      </c>
      <c r="Y988" s="16">
        <f t="shared" si="45"/>
        <v>0.53418731426942445</v>
      </c>
    </row>
    <row r="989" spans="2:25">
      <c r="B989" s="9">
        <v>1</v>
      </c>
      <c r="C989" s="3">
        <v>0</v>
      </c>
      <c r="D989" s="9">
        <v>0</v>
      </c>
      <c r="E989" s="3">
        <v>1</v>
      </c>
      <c r="F989" s="14">
        <v>0</v>
      </c>
      <c r="G989" s="13">
        <v>0</v>
      </c>
      <c r="H989" s="13">
        <v>0</v>
      </c>
      <c r="I989" s="13">
        <v>0</v>
      </c>
      <c r="J989" s="13">
        <v>0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13">
        <v>0</v>
      </c>
      <c r="T989" s="13">
        <v>0</v>
      </c>
      <c r="U989" s="9">
        <v>1</v>
      </c>
      <c r="V989" s="9">
        <v>0</v>
      </c>
      <c r="W989" s="15">
        <f t="shared" si="46"/>
        <v>-0.69139639460634861</v>
      </c>
      <c r="X989" s="16">
        <f t="shared" si="47"/>
        <v>0.33372251034010608</v>
      </c>
      <c r="Y989" s="16">
        <f t="shared" si="45"/>
        <v>0.11137071390770222</v>
      </c>
    </row>
    <row r="990" spans="2:25">
      <c r="B990" s="9">
        <v>0</v>
      </c>
      <c r="C990" s="3">
        <v>1</v>
      </c>
      <c r="D990" s="9">
        <v>0</v>
      </c>
      <c r="E990" s="3">
        <v>1</v>
      </c>
      <c r="F990" s="14">
        <v>0</v>
      </c>
      <c r="G990" s="13">
        <v>0</v>
      </c>
      <c r="H990" s="13">
        <v>0</v>
      </c>
      <c r="I990" s="13">
        <v>0</v>
      </c>
      <c r="J990" s="13">
        <v>0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0</v>
      </c>
      <c r="Q990" s="13">
        <v>0</v>
      </c>
      <c r="R990" s="13">
        <v>0</v>
      </c>
      <c r="S990" s="13">
        <v>0</v>
      </c>
      <c r="T990" s="13">
        <v>0</v>
      </c>
      <c r="U990" s="9">
        <v>1</v>
      </c>
      <c r="V990" s="9">
        <v>0</v>
      </c>
      <c r="W990" s="15">
        <f t="shared" si="46"/>
        <v>-0.34833888828174719</v>
      </c>
      <c r="X990" s="16">
        <f t="shared" si="47"/>
        <v>0.41378529422053201</v>
      </c>
      <c r="Y990" s="16">
        <f t="shared" si="45"/>
        <v>0.17121826971317225</v>
      </c>
    </row>
    <row r="991" spans="2:25">
      <c r="B991" s="9">
        <v>1</v>
      </c>
      <c r="C991" s="3">
        <v>0</v>
      </c>
      <c r="D991" s="9">
        <v>0</v>
      </c>
      <c r="E991" s="3">
        <v>1</v>
      </c>
      <c r="F991" s="14">
        <v>0</v>
      </c>
      <c r="G991" s="13">
        <v>0</v>
      </c>
      <c r="H991" s="13">
        <v>0</v>
      </c>
      <c r="I991" s="13">
        <v>0</v>
      </c>
      <c r="J991" s="13">
        <v>0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3">
        <v>0</v>
      </c>
      <c r="Q991" s="13">
        <v>0</v>
      </c>
      <c r="R991" s="13">
        <v>0</v>
      </c>
      <c r="S991" s="13">
        <v>0</v>
      </c>
      <c r="T991" s="13">
        <v>0</v>
      </c>
      <c r="U991" s="9">
        <v>1</v>
      </c>
      <c r="V991" s="9">
        <v>0</v>
      </c>
      <c r="W991" s="15">
        <f t="shared" si="46"/>
        <v>-0.69139639460634861</v>
      </c>
      <c r="X991" s="16">
        <f t="shared" si="47"/>
        <v>0.33372251034010608</v>
      </c>
      <c r="Y991" s="16">
        <f t="shared" si="45"/>
        <v>0.11137071390770222</v>
      </c>
    </row>
    <row r="992" spans="2:25">
      <c r="B992" s="9">
        <v>0</v>
      </c>
      <c r="C992" s="3">
        <v>1</v>
      </c>
      <c r="D992" s="9">
        <v>1</v>
      </c>
      <c r="E992" s="3">
        <v>0</v>
      </c>
      <c r="F992" s="14">
        <v>0</v>
      </c>
      <c r="G992" s="13">
        <v>0</v>
      </c>
      <c r="H992" s="13">
        <v>0</v>
      </c>
      <c r="I992" s="13">
        <v>0</v>
      </c>
      <c r="J992" s="13">
        <v>0</v>
      </c>
      <c r="K992" s="13">
        <v>0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3">
        <v>0</v>
      </c>
      <c r="R992" s="13">
        <v>1</v>
      </c>
      <c r="S992" s="13">
        <v>0</v>
      </c>
      <c r="T992" s="13">
        <v>0</v>
      </c>
      <c r="U992" s="9">
        <v>1</v>
      </c>
      <c r="V992" s="9">
        <v>0</v>
      </c>
      <c r="W992" s="15">
        <f t="shared" si="46"/>
        <v>0.65530581504756202</v>
      </c>
      <c r="X992" s="16">
        <f t="shared" si="47"/>
        <v>0.65820511793634984</v>
      </c>
      <c r="Y992" s="16">
        <f t="shared" si="45"/>
        <v>0.43323397727760421</v>
      </c>
    </row>
    <row r="993" spans="2:25">
      <c r="B993" s="9">
        <v>1</v>
      </c>
      <c r="C993" s="3">
        <v>0</v>
      </c>
      <c r="D993" s="9">
        <v>1</v>
      </c>
      <c r="E993" s="3">
        <v>0</v>
      </c>
      <c r="F993" s="14">
        <v>0</v>
      </c>
      <c r="G993" s="13">
        <v>0</v>
      </c>
      <c r="H993" s="13">
        <v>0</v>
      </c>
      <c r="I993" s="13">
        <v>0</v>
      </c>
      <c r="J993" s="13">
        <v>0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0</v>
      </c>
      <c r="S993" s="13">
        <v>1</v>
      </c>
      <c r="T993" s="13">
        <v>0</v>
      </c>
      <c r="U993" s="9">
        <v>1</v>
      </c>
      <c r="V993" s="9">
        <v>0</v>
      </c>
      <c r="W993" s="15">
        <f t="shared" si="46"/>
        <v>-2.6009237553050921</v>
      </c>
      <c r="X993" s="16">
        <f t="shared" si="47"/>
        <v>6.9078992680126461E-2</v>
      </c>
      <c r="Y993" s="16">
        <f t="shared" si="45"/>
        <v>4.7719072297009654E-3</v>
      </c>
    </row>
    <row r="994" spans="2:25">
      <c r="B994" s="9">
        <v>1</v>
      </c>
      <c r="C994" s="3">
        <v>0</v>
      </c>
      <c r="D994" s="9">
        <v>1</v>
      </c>
      <c r="E994" s="3">
        <v>0</v>
      </c>
      <c r="F994" s="14">
        <v>0</v>
      </c>
      <c r="G994" s="13">
        <v>0</v>
      </c>
      <c r="H994" s="13">
        <v>1</v>
      </c>
      <c r="I994" s="13">
        <v>0</v>
      </c>
      <c r="J994" s="13">
        <v>0</v>
      </c>
      <c r="K994" s="13">
        <v>0</v>
      </c>
      <c r="L994" s="13">
        <v>0</v>
      </c>
      <c r="M994" s="13">
        <v>0</v>
      </c>
      <c r="N994" s="13">
        <v>0</v>
      </c>
      <c r="O994" s="13">
        <v>0</v>
      </c>
      <c r="P994" s="13">
        <v>0</v>
      </c>
      <c r="Q994" s="13">
        <v>0</v>
      </c>
      <c r="R994" s="13">
        <v>0</v>
      </c>
      <c r="S994" s="13">
        <v>0</v>
      </c>
      <c r="T994" s="13">
        <v>0</v>
      </c>
      <c r="U994" s="9">
        <v>1</v>
      </c>
      <c r="V994" s="9">
        <v>0</v>
      </c>
      <c r="W994" s="15">
        <f t="shared" si="46"/>
        <v>-3.3086215491594797</v>
      </c>
      <c r="X994" s="16">
        <f t="shared" si="47"/>
        <v>3.5276600828883217E-2</v>
      </c>
      <c r="Y994" s="16">
        <f t="shared" si="45"/>
        <v>1.2444385660403642E-3</v>
      </c>
    </row>
    <row r="995" spans="2:25">
      <c r="B995" s="9">
        <v>0</v>
      </c>
      <c r="C995" s="3">
        <v>1</v>
      </c>
      <c r="D995" s="9">
        <v>0</v>
      </c>
      <c r="E995" s="3">
        <v>1</v>
      </c>
      <c r="F995" s="14">
        <v>0</v>
      </c>
      <c r="G995" s="13">
        <v>1</v>
      </c>
      <c r="H995" s="13">
        <v>0</v>
      </c>
      <c r="I995" s="13">
        <v>0</v>
      </c>
      <c r="J995" s="13">
        <v>1</v>
      </c>
      <c r="K995" s="13">
        <v>0</v>
      </c>
      <c r="L995" s="13">
        <v>0</v>
      </c>
      <c r="M995" s="13">
        <v>0</v>
      </c>
      <c r="N995" s="13">
        <v>0</v>
      </c>
      <c r="O995" s="13">
        <v>0</v>
      </c>
      <c r="P995" s="13">
        <v>0</v>
      </c>
      <c r="Q995" s="13">
        <v>0</v>
      </c>
      <c r="R995" s="13">
        <v>0</v>
      </c>
      <c r="S995" s="13">
        <v>0</v>
      </c>
      <c r="T995" s="13">
        <v>0</v>
      </c>
      <c r="U995" s="9">
        <v>1</v>
      </c>
      <c r="V995" s="9">
        <v>0</v>
      </c>
      <c r="W995" s="15">
        <f t="shared" si="46"/>
        <v>-0.81377212901360607</v>
      </c>
      <c r="X995" s="16">
        <f t="shared" si="47"/>
        <v>0.30708726089674987</v>
      </c>
      <c r="Y995" s="16">
        <f t="shared" si="45"/>
        <v>9.430258580506852E-2</v>
      </c>
    </row>
    <row r="996" spans="2:25">
      <c r="B996" s="9">
        <v>0</v>
      </c>
      <c r="C996" s="3">
        <v>0</v>
      </c>
      <c r="D996" s="9">
        <v>0</v>
      </c>
      <c r="E996" s="3">
        <v>0</v>
      </c>
      <c r="F996" s="14">
        <v>0</v>
      </c>
      <c r="G996" s="13">
        <v>1</v>
      </c>
      <c r="H996" s="13">
        <v>1</v>
      </c>
      <c r="I996" s="13">
        <v>0</v>
      </c>
      <c r="J996" s="13">
        <v>1</v>
      </c>
      <c r="K996" s="13">
        <v>0</v>
      </c>
      <c r="L996" s="13">
        <v>0</v>
      </c>
      <c r="M996" s="13">
        <v>0</v>
      </c>
      <c r="N996" s="13">
        <v>0</v>
      </c>
      <c r="O996" s="13">
        <v>0</v>
      </c>
      <c r="P996" s="13">
        <v>1</v>
      </c>
      <c r="Q996" s="13">
        <v>0</v>
      </c>
      <c r="R996" s="13">
        <v>0</v>
      </c>
      <c r="S996" s="13">
        <v>1</v>
      </c>
      <c r="T996" s="13">
        <v>0</v>
      </c>
      <c r="U996" s="9">
        <v>1</v>
      </c>
      <c r="V996" s="9">
        <v>0</v>
      </c>
      <c r="W996" s="15">
        <f t="shared" si="46"/>
        <v>-6.206347185681639</v>
      </c>
      <c r="X996" s="16">
        <f t="shared" si="47"/>
        <v>2.0125318044370961E-3</v>
      </c>
      <c r="Y996" s="16">
        <f t="shared" si="45"/>
        <v>4.0502842638708339E-6</v>
      </c>
    </row>
    <row r="997" spans="2:25">
      <c r="B997" s="9">
        <v>0</v>
      </c>
      <c r="C997" s="3">
        <v>0</v>
      </c>
      <c r="D997" s="9">
        <v>1</v>
      </c>
      <c r="E997" s="3">
        <v>0</v>
      </c>
      <c r="F997" s="14">
        <v>0</v>
      </c>
      <c r="G997" s="13">
        <v>0</v>
      </c>
      <c r="H997" s="13">
        <v>0</v>
      </c>
      <c r="I997" s="13">
        <v>0</v>
      </c>
      <c r="J997" s="13">
        <v>0</v>
      </c>
      <c r="K997" s="13">
        <v>0</v>
      </c>
      <c r="L997" s="13">
        <v>0</v>
      </c>
      <c r="M997" s="13">
        <v>1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>
        <v>0</v>
      </c>
      <c r="U997" s="9">
        <v>1</v>
      </c>
      <c r="V997" s="9">
        <v>0</v>
      </c>
      <c r="W997" s="15">
        <f t="shared" si="46"/>
        <v>1.5442686812201698</v>
      </c>
      <c r="X997" s="16">
        <f t="shared" si="47"/>
        <v>0.82408440926882232</v>
      </c>
      <c r="Y997" s="16">
        <f t="shared" si="45"/>
        <v>0.67911511359994381</v>
      </c>
    </row>
    <row r="998" spans="2:25">
      <c r="B998" s="9">
        <v>1</v>
      </c>
      <c r="C998" s="3">
        <v>0</v>
      </c>
      <c r="D998" s="9">
        <v>1</v>
      </c>
      <c r="E998" s="3">
        <v>0</v>
      </c>
      <c r="F998" s="14">
        <v>0</v>
      </c>
      <c r="G998" s="13">
        <v>0</v>
      </c>
      <c r="H998" s="13">
        <v>0</v>
      </c>
      <c r="I998" s="13">
        <v>0</v>
      </c>
      <c r="J998" s="13">
        <v>0</v>
      </c>
      <c r="K998" s="13">
        <v>0</v>
      </c>
      <c r="L998" s="13">
        <v>0</v>
      </c>
      <c r="M998" s="13">
        <v>0</v>
      </c>
      <c r="N998" s="13">
        <v>0</v>
      </c>
      <c r="O998" s="13">
        <v>0</v>
      </c>
      <c r="P998" s="13">
        <v>0</v>
      </c>
      <c r="Q998" s="13">
        <v>0</v>
      </c>
      <c r="R998" s="13">
        <v>0</v>
      </c>
      <c r="S998" s="13">
        <v>0</v>
      </c>
      <c r="T998" s="13">
        <v>0</v>
      </c>
      <c r="U998" s="9">
        <v>1</v>
      </c>
      <c r="V998" s="9">
        <v>0</v>
      </c>
      <c r="W998" s="15">
        <f t="shared" si="46"/>
        <v>-1.0351885416631275</v>
      </c>
      <c r="X998" s="16">
        <f t="shared" si="47"/>
        <v>0.2620794343832234</v>
      </c>
      <c r="Y998" s="16">
        <f t="shared" si="45"/>
        <v>6.8685629926630298E-2</v>
      </c>
    </row>
    <row r="999" spans="2:25">
      <c r="B999" s="9">
        <v>1</v>
      </c>
      <c r="C999" s="3">
        <v>0</v>
      </c>
      <c r="D999" s="9">
        <v>1</v>
      </c>
      <c r="E999" s="3">
        <v>0</v>
      </c>
      <c r="F999" s="14">
        <v>0</v>
      </c>
      <c r="G999" s="13">
        <v>0</v>
      </c>
      <c r="H999" s="13">
        <v>1</v>
      </c>
      <c r="I999" s="13">
        <v>0</v>
      </c>
      <c r="J999" s="13">
        <v>0</v>
      </c>
      <c r="K999" s="13">
        <v>0</v>
      </c>
      <c r="L999" s="13">
        <v>0</v>
      </c>
      <c r="M999" s="13">
        <v>0</v>
      </c>
      <c r="N999" s="13">
        <v>1</v>
      </c>
      <c r="O999" s="13">
        <v>0</v>
      </c>
      <c r="P999" s="13">
        <v>0</v>
      </c>
      <c r="Q999" s="13">
        <v>0</v>
      </c>
      <c r="R999" s="13">
        <v>0</v>
      </c>
      <c r="S999" s="13">
        <v>0</v>
      </c>
      <c r="T999" s="13">
        <v>0</v>
      </c>
      <c r="U999" s="9">
        <v>1</v>
      </c>
      <c r="V999" s="9">
        <v>0</v>
      </c>
      <c r="W999" s="15">
        <f t="shared" si="46"/>
        <v>-1.4205144945603867</v>
      </c>
      <c r="X999" s="16">
        <f t="shared" si="47"/>
        <v>0.19458093974657886</v>
      </c>
      <c r="Y999" s="16">
        <f t="shared" si="45"/>
        <v>3.7861742112661752E-2</v>
      </c>
    </row>
    <row r="1000" spans="2:25">
      <c r="B1000" s="9">
        <v>1</v>
      </c>
      <c r="C1000" s="3">
        <v>0</v>
      </c>
      <c r="D1000" s="9">
        <v>0</v>
      </c>
      <c r="E1000" s="3">
        <v>1</v>
      </c>
      <c r="F1000" s="14">
        <v>0</v>
      </c>
      <c r="G1000" s="13">
        <v>0</v>
      </c>
      <c r="H1000" s="13">
        <v>0</v>
      </c>
      <c r="I1000" s="13">
        <v>0</v>
      </c>
      <c r="J1000" s="13">
        <v>0</v>
      </c>
      <c r="K1000" s="13">
        <v>0</v>
      </c>
      <c r="L1000" s="13">
        <v>0</v>
      </c>
      <c r="M1000" s="13">
        <v>0</v>
      </c>
      <c r="N1000" s="13">
        <v>0</v>
      </c>
      <c r="O1000" s="13">
        <v>0</v>
      </c>
      <c r="P1000" s="13">
        <v>0</v>
      </c>
      <c r="Q1000" s="13">
        <v>0</v>
      </c>
      <c r="R1000" s="13">
        <v>0</v>
      </c>
      <c r="S1000" s="13">
        <v>0</v>
      </c>
      <c r="T1000" s="13">
        <v>0</v>
      </c>
      <c r="U1000" s="9">
        <v>1</v>
      </c>
      <c r="V1000" s="9">
        <v>0</v>
      </c>
      <c r="W1000" s="15">
        <f t="shared" si="46"/>
        <v>-0.69139639460634861</v>
      </c>
      <c r="X1000" s="16">
        <f t="shared" si="47"/>
        <v>0.33372251034010608</v>
      </c>
      <c r="Y1000" s="16">
        <f t="shared" si="45"/>
        <v>0.11137071390770222</v>
      </c>
    </row>
    <row r="1001" spans="2:25">
      <c r="B1001" s="9">
        <v>0</v>
      </c>
      <c r="C1001" s="3">
        <v>1</v>
      </c>
      <c r="D1001" s="9">
        <v>0</v>
      </c>
      <c r="E1001" s="3">
        <v>1</v>
      </c>
      <c r="F1001" s="14">
        <v>0</v>
      </c>
      <c r="G1001" s="13">
        <v>0</v>
      </c>
      <c r="H1001" s="13">
        <v>0</v>
      </c>
      <c r="I1001" s="13">
        <v>0</v>
      </c>
      <c r="J1001" s="13">
        <v>0</v>
      </c>
      <c r="K1001" s="13">
        <v>0</v>
      </c>
      <c r="L1001" s="13">
        <v>0</v>
      </c>
      <c r="M1001" s="13">
        <v>0</v>
      </c>
      <c r="N1001" s="13">
        <v>0</v>
      </c>
      <c r="O1001" s="13">
        <v>0</v>
      </c>
      <c r="P1001" s="13">
        <v>0</v>
      </c>
      <c r="Q1001" s="13">
        <v>0</v>
      </c>
      <c r="R1001" s="13">
        <v>0</v>
      </c>
      <c r="S1001" s="13">
        <v>0</v>
      </c>
      <c r="T1001" s="13">
        <v>0</v>
      </c>
      <c r="U1001" s="9">
        <v>1</v>
      </c>
      <c r="V1001" s="9">
        <v>0</v>
      </c>
      <c r="W1001" s="15">
        <f t="shared" si="46"/>
        <v>-0.34833888828174719</v>
      </c>
      <c r="X1001" s="16">
        <f t="shared" si="47"/>
        <v>0.41378529422053201</v>
      </c>
      <c r="Y1001" s="16">
        <f t="shared" si="45"/>
        <v>0.17121826971317225</v>
      </c>
    </row>
    <row r="1002" spans="2:25">
      <c r="B1002" s="9">
        <v>1</v>
      </c>
      <c r="C1002" s="3">
        <v>0</v>
      </c>
      <c r="D1002" s="9">
        <v>1</v>
      </c>
      <c r="E1002" s="3">
        <v>0</v>
      </c>
      <c r="F1002" s="14">
        <v>0</v>
      </c>
      <c r="G1002" s="13">
        <v>0</v>
      </c>
      <c r="H1002" s="13">
        <v>1</v>
      </c>
      <c r="I1002" s="13">
        <v>0</v>
      </c>
      <c r="J1002" s="13">
        <v>0</v>
      </c>
      <c r="K1002" s="13">
        <v>0</v>
      </c>
      <c r="L1002" s="13">
        <v>0</v>
      </c>
      <c r="M1002" s="13">
        <v>0</v>
      </c>
      <c r="N1002" s="13">
        <v>0</v>
      </c>
      <c r="O1002" s="13">
        <v>0</v>
      </c>
      <c r="P1002" s="13">
        <v>0</v>
      </c>
      <c r="Q1002" s="13">
        <v>0</v>
      </c>
      <c r="R1002" s="13">
        <v>0</v>
      </c>
      <c r="S1002" s="13">
        <v>0</v>
      </c>
      <c r="T1002" s="13">
        <v>0</v>
      </c>
      <c r="U1002" s="9">
        <v>1</v>
      </c>
      <c r="V1002" s="9">
        <v>0</v>
      </c>
      <c r="W1002" s="15">
        <f t="shared" si="46"/>
        <v>-3.3086215491594797</v>
      </c>
      <c r="X1002" s="16">
        <f t="shared" si="47"/>
        <v>3.5276600828883217E-2</v>
      </c>
      <c r="Y1002" s="16">
        <f t="shared" si="45"/>
        <v>1.2444385660403642E-3</v>
      </c>
    </row>
    <row r="1003" spans="2:25">
      <c r="B1003" s="9">
        <v>0</v>
      </c>
      <c r="C1003" s="3">
        <v>0</v>
      </c>
      <c r="D1003" s="9">
        <v>1</v>
      </c>
      <c r="E1003" s="3">
        <v>0</v>
      </c>
      <c r="F1003" s="14">
        <v>0</v>
      </c>
      <c r="G1003" s="13">
        <v>0</v>
      </c>
      <c r="H1003" s="13">
        <v>0</v>
      </c>
      <c r="I1003" s="13">
        <v>0</v>
      </c>
      <c r="J1003" s="13">
        <v>0</v>
      </c>
      <c r="K1003" s="13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0</v>
      </c>
      <c r="Q1003" s="13">
        <v>0</v>
      </c>
      <c r="R1003" s="13">
        <v>0</v>
      </c>
      <c r="S1003" s="13">
        <v>0</v>
      </c>
      <c r="T1003" s="13">
        <v>0</v>
      </c>
      <c r="U1003" s="9">
        <v>1</v>
      </c>
      <c r="V1003" s="9">
        <v>0</v>
      </c>
      <c r="W1003" s="15">
        <f t="shared" si="46"/>
        <v>-0.46765745571780831</v>
      </c>
      <c r="X1003" s="16">
        <f t="shared" si="47"/>
        <v>0.3851708420736612</v>
      </c>
      <c r="Y1003" s="16">
        <f t="shared" si="45"/>
        <v>0.14835657758373325</v>
      </c>
    </row>
    <row r="1004" spans="2:25">
      <c r="B1004" s="9">
        <v>1</v>
      </c>
      <c r="C1004" s="3">
        <v>0</v>
      </c>
      <c r="D1004" s="9">
        <v>0</v>
      </c>
      <c r="E1004" s="3">
        <v>1</v>
      </c>
      <c r="F1004" s="14">
        <v>0</v>
      </c>
      <c r="G1004" s="13">
        <v>0</v>
      </c>
      <c r="H1004" s="13">
        <v>0</v>
      </c>
      <c r="I1004" s="13">
        <v>0</v>
      </c>
      <c r="J1004" s="13">
        <v>0</v>
      </c>
      <c r="K1004" s="13">
        <v>0</v>
      </c>
      <c r="L1004" s="13">
        <v>0</v>
      </c>
      <c r="M1004" s="13">
        <v>1</v>
      </c>
      <c r="N1004" s="13">
        <v>0</v>
      </c>
      <c r="O1004" s="13">
        <v>0</v>
      </c>
      <c r="P1004" s="13">
        <v>0</v>
      </c>
      <c r="Q1004" s="13">
        <v>0</v>
      </c>
      <c r="R1004" s="13">
        <v>0</v>
      </c>
      <c r="S1004" s="13">
        <v>0</v>
      </c>
      <c r="T1004" s="13">
        <v>1</v>
      </c>
      <c r="U1004" s="9">
        <v>1</v>
      </c>
      <c r="V1004" s="9">
        <v>0</v>
      </c>
      <c r="W1004" s="15">
        <f t="shared" si="46"/>
        <v>3.6481359285101571</v>
      </c>
      <c r="X1004" s="18">
        <f t="shared" si="47"/>
        <v>0.97462123031653414</v>
      </c>
      <c r="Y1004" s="18">
        <f t="shared" si="45"/>
        <v>0.94988654258371463</v>
      </c>
    </row>
  </sheetData>
  <conditionalFormatting sqref="F2:T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:T1004">
    <cfRule type="cellIs" dxfId="1" priority="3" operator="greaterThan">
      <formula>0.5</formula>
    </cfRule>
  </conditionalFormatting>
  <conditionalFormatting sqref="B2:C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E2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T2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34">
      <colorScale>
        <cfvo type="min"/>
        <cfvo type="max"/>
        <color rgb="FFFCFCFF"/>
        <color rgb="FF63BE7B"/>
      </colorScale>
    </cfRule>
  </conditionalFormatting>
  <pageMargins left="0.75" right="0.75" top="1" bottom="1" header="0.5" footer="0.5"/>
  <pageSetup orientation="portrait" horizontalDpi="4294967292" verticalDpi="4294967292"/>
  <ignoredErrors>
    <ignoredError sqref="W5 W6:W1004" formulaRang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4"/>
  <sheetViews>
    <sheetView topLeftCell="H1" zoomScale="85" zoomScaleNormal="85" zoomScalePageLayoutView="85" workbookViewId="0">
      <selection activeCell="Y1" sqref="Y1"/>
    </sheetView>
  </sheetViews>
  <sheetFormatPr baseColWidth="10" defaultColWidth="11" defaultRowHeight="15" x14ac:dyDescent="0"/>
  <cols>
    <col min="1" max="1" width="22.6640625" bestFit="1" customWidth="1"/>
    <col min="2" max="2" width="6.33203125" style="9" customWidth="1"/>
    <col min="3" max="3" width="7.5" style="3" customWidth="1"/>
    <col min="4" max="4" width="7.33203125" style="9" customWidth="1"/>
    <col min="5" max="5" width="6.33203125" style="3" customWidth="1"/>
    <col min="6" max="6" width="10.1640625" style="14" customWidth="1"/>
    <col min="7" max="7" width="7.83203125" style="13" customWidth="1"/>
    <col min="8" max="8" width="10.1640625" style="13" customWidth="1"/>
    <col min="9" max="9" width="5" style="13" customWidth="1"/>
    <col min="10" max="10" width="8.6640625" style="13" customWidth="1"/>
    <col min="11" max="11" width="7.83203125" style="13" customWidth="1"/>
    <col min="12" max="12" width="7.1640625" style="13" customWidth="1"/>
    <col min="13" max="13" width="6.6640625" style="13" customWidth="1"/>
    <col min="14" max="14" width="6.5" style="13" customWidth="1"/>
    <col min="15" max="15" width="8.1640625" style="13" customWidth="1"/>
    <col min="16" max="17" width="10.1640625" style="13" customWidth="1"/>
    <col min="18" max="18" width="8.6640625" style="13" customWidth="1"/>
    <col min="19" max="19" width="5.83203125" style="13" customWidth="1"/>
    <col min="20" max="20" width="10.1640625" style="13" customWidth="1"/>
    <col min="21" max="21" width="10.5" style="9" bestFit="1" customWidth="1"/>
    <col min="22" max="22" width="11" style="9"/>
    <col min="23" max="23" width="30.5" style="3" bestFit="1" customWidth="1"/>
    <col min="24" max="24" width="16" style="3" customWidth="1"/>
    <col min="25" max="25" width="22.1640625" style="3" bestFit="1" customWidth="1"/>
    <col min="26" max="26" width="14.1640625" bestFit="1" customWidth="1"/>
  </cols>
  <sheetData>
    <row r="1" spans="1:26" ht="45">
      <c r="B1" s="7" t="s">
        <v>18</v>
      </c>
      <c r="C1" s="5" t="s">
        <v>19</v>
      </c>
      <c r="D1" s="7" t="s">
        <v>20</v>
      </c>
      <c r="E1" s="5" t="s">
        <v>21</v>
      </c>
      <c r="F1" s="8" t="s">
        <v>1</v>
      </c>
      <c r="G1" s="6" t="s">
        <v>2</v>
      </c>
      <c r="H1" s="6" t="s">
        <v>16</v>
      </c>
      <c r="I1" s="6" t="s">
        <v>3</v>
      </c>
      <c r="J1" s="6" t="s">
        <v>4</v>
      </c>
      <c r="K1" s="6" t="s">
        <v>23</v>
      </c>
      <c r="L1" s="6" t="s">
        <v>5</v>
      </c>
      <c r="M1" s="6" t="s">
        <v>24</v>
      </c>
      <c r="N1" s="6" t="s">
        <v>25</v>
      </c>
      <c r="O1" s="6" t="s">
        <v>27</v>
      </c>
      <c r="P1" s="6" t="s">
        <v>7</v>
      </c>
      <c r="Q1" s="6" t="s">
        <v>6</v>
      </c>
      <c r="R1" s="6" t="s">
        <v>26</v>
      </c>
      <c r="S1" s="6" t="s">
        <v>17</v>
      </c>
      <c r="T1" s="6" t="s">
        <v>8</v>
      </c>
      <c r="U1" s="8" t="s">
        <v>34</v>
      </c>
      <c r="W1" s="33" t="s">
        <v>37</v>
      </c>
      <c r="X1" s="31">
        <f>SUM(Y5:Y1004)</f>
        <v>-372.06107631911431</v>
      </c>
      <c r="Y1" s="25">
        <f>SUM(Z5:Z1004)</f>
        <v>118.07302062606584</v>
      </c>
    </row>
    <row r="2" spans="1:26">
      <c r="A2" t="s">
        <v>35</v>
      </c>
      <c r="B2" s="22">
        <v>-0.57940315316002478</v>
      </c>
      <c r="C2" s="20">
        <v>-0.12673389593014897</v>
      </c>
      <c r="D2" s="22">
        <v>-0.15032795109703792</v>
      </c>
      <c r="E2" s="20">
        <v>2.5201962093634338E-2</v>
      </c>
      <c r="F2" s="23">
        <v>2.3661524385448032</v>
      </c>
      <c r="G2" s="21">
        <v>-2.290861274140481</v>
      </c>
      <c r="H2" s="21">
        <v>-2.0255045423135449</v>
      </c>
      <c r="I2" s="21">
        <v>4.0813414985644219</v>
      </c>
      <c r="J2" s="21">
        <v>2.4778731151376632</v>
      </c>
      <c r="K2" s="21">
        <v>2.9504873349918785</v>
      </c>
      <c r="L2" s="21">
        <v>1.2543819213508129</v>
      </c>
      <c r="M2" s="21">
        <v>1.93550094211579</v>
      </c>
      <c r="N2" s="21">
        <v>1.1042656666893966</v>
      </c>
      <c r="O2" s="21">
        <v>1.3119872147783105</v>
      </c>
      <c r="P2" s="21">
        <v>-1.4453144970051905</v>
      </c>
      <c r="Q2" s="21">
        <v>1.7987456257572112</v>
      </c>
      <c r="R2" s="21">
        <v>1.386268919664839</v>
      </c>
      <c r="S2" s="21">
        <v>-1.5629097999982449</v>
      </c>
      <c r="T2" s="21">
        <v>2.0785526498506206</v>
      </c>
      <c r="U2" s="24">
        <v>-0.24158104631680161</v>
      </c>
      <c r="V2" s="10"/>
      <c r="W2" s="13"/>
      <c r="X2" s="31"/>
    </row>
    <row r="3" spans="1:26">
      <c r="B3" s="15"/>
    </row>
    <row r="4" spans="1:26" ht="45">
      <c r="B4" s="7" t="s">
        <v>18</v>
      </c>
      <c r="C4" s="5" t="s">
        <v>19</v>
      </c>
      <c r="D4" s="7" t="s">
        <v>20</v>
      </c>
      <c r="E4" s="5" t="s">
        <v>21</v>
      </c>
      <c r="F4" s="8" t="s">
        <v>1</v>
      </c>
      <c r="G4" s="6" t="s">
        <v>2</v>
      </c>
      <c r="H4" s="6" t="s">
        <v>16</v>
      </c>
      <c r="I4" s="6" t="s">
        <v>3</v>
      </c>
      <c r="J4" s="6" t="s">
        <v>4</v>
      </c>
      <c r="K4" s="6" t="s">
        <v>23</v>
      </c>
      <c r="L4" s="6" t="s">
        <v>5</v>
      </c>
      <c r="M4" s="6" t="s">
        <v>24</v>
      </c>
      <c r="N4" s="6" t="s">
        <v>25</v>
      </c>
      <c r="O4" s="6" t="s">
        <v>27</v>
      </c>
      <c r="P4" s="6" t="s">
        <v>7</v>
      </c>
      <c r="Q4" s="6" t="s">
        <v>6</v>
      </c>
      <c r="R4" s="6" t="s">
        <v>26</v>
      </c>
      <c r="S4" s="6" t="s">
        <v>17</v>
      </c>
      <c r="T4" s="6" t="s">
        <v>8</v>
      </c>
      <c r="U4" s="44" t="s">
        <v>34</v>
      </c>
      <c r="V4" s="8" t="s">
        <v>12</v>
      </c>
      <c r="W4" s="11" t="s">
        <v>31</v>
      </c>
      <c r="X4" s="12" t="s">
        <v>32</v>
      </c>
      <c r="Y4" s="47" t="s">
        <v>43</v>
      </c>
      <c r="Z4" s="71" t="s">
        <v>63</v>
      </c>
    </row>
    <row r="5" spans="1:26">
      <c r="B5" s="9">
        <v>1</v>
      </c>
      <c r="C5" s="3">
        <v>0</v>
      </c>
      <c r="D5" s="9">
        <v>0</v>
      </c>
      <c r="E5" s="3">
        <v>1</v>
      </c>
      <c r="F5" s="14">
        <v>1</v>
      </c>
      <c r="G5" s="13">
        <v>0</v>
      </c>
      <c r="H5" s="13">
        <v>0</v>
      </c>
      <c r="I5" s="13">
        <v>0</v>
      </c>
      <c r="J5" s="13">
        <v>1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9">
        <v>1</v>
      </c>
      <c r="V5" s="9">
        <v>1</v>
      </c>
      <c r="W5" s="15">
        <f>SUMPRODUCT(B$2:U$2,B5:U5)</f>
        <v>4.0482433162992741</v>
      </c>
      <c r="X5" s="46">
        <f>EXP(W5)/(1+EXP(W5))</f>
        <v>0.98284637519716389</v>
      </c>
      <c r="Y5" s="29">
        <f>IFERROR(V5*LN(X5)+(1-V5)*LN(1-X5),0)</f>
        <v>-1.7302452638074447E-2</v>
      </c>
      <c r="Z5" s="1">
        <f>(X5-V5)^2</f>
        <v>2.9424684387647414E-4</v>
      </c>
    </row>
    <row r="6" spans="1:26">
      <c r="B6" s="9">
        <v>1</v>
      </c>
      <c r="C6" s="3">
        <v>0</v>
      </c>
      <c r="D6" s="9">
        <v>1</v>
      </c>
      <c r="E6" s="3">
        <v>0</v>
      </c>
      <c r="F6" s="14">
        <v>1</v>
      </c>
      <c r="G6" s="13">
        <v>0</v>
      </c>
      <c r="H6" s="13">
        <v>0</v>
      </c>
      <c r="I6" s="13">
        <v>0</v>
      </c>
      <c r="J6" s="13">
        <v>1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9">
        <v>1</v>
      </c>
      <c r="V6" s="9">
        <v>1</v>
      </c>
      <c r="W6" s="15">
        <f t="shared" ref="W6:W69" si="0">SUMPRODUCT(B$2:U$2,B6:U6)</f>
        <v>3.8727134031086021</v>
      </c>
      <c r="X6" s="46">
        <f t="shared" ref="X6:X69" si="1">EXP(W6)/(1+EXP(W6))</f>
        <v>0.9796220500602697</v>
      </c>
      <c r="Y6" s="28">
        <f t="shared" ref="Y6:Y69" si="2">IFERROR(V6*LN(X6)+(1-V6)*LN(1-X6),0)</f>
        <v>-2.0588444908505477E-2</v>
      </c>
      <c r="Z6" s="1">
        <f t="shared" ref="Z6:Z69" si="3">(X6-V6)^2</f>
        <v>4.1526084374615414E-4</v>
      </c>
    </row>
    <row r="7" spans="1:26">
      <c r="B7" s="9">
        <v>1</v>
      </c>
      <c r="C7" s="3">
        <v>0</v>
      </c>
      <c r="D7" s="9">
        <v>1</v>
      </c>
      <c r="E7" s="3">
        <v>0</v>
      </c>
      <c r="F7" s="14">
        <v>1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1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9">
        <v>1</v>
      </c>
      <c r="V7" s="9">
        <v>1</v>
      </c>
      <c r="W7" s="15">
        <f t="shared" si="0"/>
        <v>2.4991059546603354</v>
      </c>
      <c r="X7" s="46">
        <f t="shared" si="1"/>
        <v>0.92407912030602013</v>
      </c>
      <c r="Y7" s="28">
        <f t="shared" si="2"/>
        <v>-7.8957582969505655E-2</v>
      </c>
      <c r="Z7" s="1">
        <f t="shared" si="3"/>
        <v>5.7639799735077647E-3</v>
      </c>
    </row>
    <row r="8" spans="1:26">
      <c r="B8" s="9">
        <v>0</v>
      </c>
      <c r="C8" s="3">
        <v>0</v>
      </c>
      <c r="D8" s="9">
        <v>1</v>
      </c>
      <c r="E8" s="3">
        <v>0</v>
      </c>
      <c r="F8" s="14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1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9">
        <v>1</v>
      </c>
      <c r="V8" s="9">
        <v>1</v>
      </c>
      <c r="W8" s="15">
        <f t="shared" si="0"/>
        <v>1.5435919447019506</v>
      </c>
      <c r="X8" s="46">
        <f t="shared" si="1"/>
        <v>0.82398628173486099</v>
      </c>
      <c r="Y8" s="28">
        <f t="shared" si="2"/>
        <v>-0.19360139759127423</v>
      </c>
      <c r="Z8" s="1">
        <f t="shared" si="3"/>
        <v>3.098082901751973E-2</v>
      </c>
    </row>
    <row r="9" spans="1:26">
      <c r="B9" s="9">
        <v>0</v>
      </c>
      <c r="C9" s="3">
        <v>1</v>
      </c>
      <c r="D9" s="9">
        <v>0</v>
      </c>
      <c r="E9" s="3">
        <v>1</v>
      </c>
      <c r="F9" s="14">
        <v>0</v>
      </c>
      <c r="G9" s="13">
        <v>0</v>
      </c>
      <c r="H9" s="13">
        <v>0</v>
      </c>
      <c r="I9" s="13">
        <v>0</v>
      </c>
      <c r="J9" s="13">
        <v>0</v>
      </c>
      <c r="K9" s="13">
        <v>1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1</v>
      </c>
      <c r="S9" s="13">
        <v>0</v>
      </c>
      <c r="T9" s="13">
        <v>0</v>
      </c>
      <c r="U9" s="9">
        <v>1</v>
      </c>
      <c r="V9" s="9">
        <v>1</v>
      </c>
      <c r="W9" s="15">
        <f t="shared" si="0"/>
        <v>3.9936432745034014</v>
      </c>
      <c r="X9" s="46">
        <f t="shared" si="1"/>
        <v>0.98190116836610986</v>
      </c>
      <c r="Y9" s="28">
        <f t="shared" si="2"/>
        <v>-1.8264618904239787E-2</v>
      </c>
      <c r="Z9" s="1">
        <f t="shared" si="3"/>
        <v>3.275677065119026E-4</v>
      </c>
    </row>
    <row r="10" spans="1:26">
      <c r="B10" s="9">
        <v>0</v>
      </c>
      <c r="C10" s="3">
        <v>1</v>
      </c>
      <c r="D10" s="9">
        <v>1</v>
      </c>
      <c r="E10" s="3">
        <v>0</v>
      </c>
      <c r="F10" s="14">
        <v>0</v>
      </c>
      <c r="G10" s="13">
        <v>0</v>
      </c>
      <c r="H10" s="13">
        <v>0</v>
      </c>
      <c r="I10" s="13">
        <v>0</v>
      </c>
      <c r="J10" s="13">
        <v>1</v>
      </c>
      <c r="K10" s="13">
        <v>0</v>
      </c>
      <c r="L10" s="13">
        <v>0</v>
      </c>
      <c r="M10" s="13">
        <v>0</v>
      </c>
      <c r="N10" s="13">
        <v>0</v>
      </c>
      <c r="O10" s="13">
        <v>1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9">
        <v>1</v>
      </c>
      <c r="V10" s="9">
        <v>1</v>
      </c>
      <c r="W10" s="15">
        <f t="shared" si="0"/>
        <v>3.2712174365719853</v>
      </c>
      <c r="X10" s="46">
        <f t="shared" si="1"/>
        <v>0.96342809158728437</v>
      </c>
      <c r="Y10" s="28">
        <f t="shared" si="2"/>
        <v>-3.7257426411785935E-2</v>
      </c>
      <c r="Z10" s="1">
        <f t="shared" si="3"/>
        <v>1.33750448494806E-3</v>
      </c>
    </row>
    <row r="11" spans="1:26">
      <c r="B11" s="9">
        <v>1</v>
      </c>
      <c r="C11" s="3">
        <v>0</v>
      </c>
      <c r="D11" s="9">
        <v>1</v>
      </c>
      <c r="E11" s="3">
        <v>0</v>
      </c>
      <c r="F11" s="14">
        <v>0</v>
      </c>
      <c r="G11" s="13">
        <v>1</v>
      </c>
      <c r="H11" s="13">
        <v>0</v>
      </c>
      <c r="I11" s="13">
        <v>1</v>
      </c>
      <c r="J11" s="13">
        <v>1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9">
        <v>1</v>
      </c>
      <c r="V11" s="9">
        <v>1</v>
      </c>
      <c r="W11" s="15">
        <f t="shared" si="0"/>
        <v>3.2970411889877398</v>
      </c>
      <c r="X11" s="46">
        <f t="shared" si="1"/>
        <v>0.96432716651156125</v>
      </c>
      <c r="Y11" s="28">
        <f t="shared" si="2"/>
        <v>-3.6324657601339745E-2</v>
      </c>
      <c r="Z11" s="1">
        <f t="shared" si="3"/>
        <v>1.272551049093877E-3</v>
      </c>
    </row>
    <row r="12" spans="1:26">
      <c r="B12" s="9">
        <v>0</v>
      </c>
      <c r="C12" s="3">
        <v>1</v>
      </c>
      <c r="D12" s="9">
        <v>1</v>
      </c>
      <c r="E12" s="3">
        <v>0</v>
      </c>
      <c r="F12" s="14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1</v>
      </c>
      <c r="U12" s="9">
        <v>1</v>
      </c>
      <c r="V12" s="9">
        <v>1</v>
      </c>
      <c r="W12" s="15">
        <f t="shared" si="0"/>
        <v>1.5599097565066322</v>
      </c>
      <c r="X12" s="46">
        <f t="shared" si="1"/>
        <v>0.82634040324589497</v>
      </c>
      <c r="Y12" s="28">
        <f t="shared" si="2"/>
        <v>-0.19074847988816931</v>
      </c>
      <c r="Z12" s="1">
        <f t="shared" si="3"/>
        <v>3.0157655544798365E-2</v>
      </c>
    </row>
    <row r="13" spans="1:26">
      <c r="B13" s="9">
        <v>0</v>
      </c>
      <c r="C13" s="3">
        <v>1</v>
      </c>
      <c r="D13" s="9">
        <v>1</v>
      </c>
      <c r="E13" s="3">
        <v>0</v>
      </c>
      <c r="F13" s="14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1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9">
        <v>1</v>
      </c>
      <c r="V13" s="9">
        <v>1</v>
      </c>
      <c r="W13" s="15">
        <f t="shared" si="0"/>
        <v>1.4168580487718017</v>
      </c>
      <c r="X13" s="46">
        <f t="shared" si="1"/>
        <v>0.80484538499155545</v>
      </c>
      <c r="Y13" s="28">
        <f t="shared" si="2"/>
        <v>-0.21710508834452968</v>
      </c>
      <c r="Z13" s="1">
        <f t="shared" si="3"/>
        <v>3.8085323759094215E-2</v>
      </c>
    </row>
    <row r="14" spans="1:26">
      <c r="B14" s="9">
        <v>0</v>
      </c>
      <c r="C14" s="3">
        <v>1</v>
      </c>
      <c r="D14" s="9">
        <v>1</v>
      </c>
      <c r="E14" s="3">
        <v>0</v>
      </c>
      <c r="F14" s="14">
        <v>0</v>
      </c>
      <c r="G14" s="13">
        <v>0</v>
      </c>
      <c r="H14" s="13">
        <v>0</v>
      </c>
      <c r="I14" s="13">
        <v>0</v>
      </c>
      <c r="J14" s="13">
        <v>1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1</v>
      </c>
      <c r="U14" s="9">
        <v>1</v>
      </c>
      <c r="V14" s="9">
        <v>1</v>
      </c>
      <c r="W14" s="15">
        <f t="shared" si="0"/>
        <v>4.0377828716442954</v>
      </c>
      <c r="X14" s="46">
        <f t="shared" si="1"/>
        <v>0.98266912497006198</v>
      </c>
      <c r="Y14" s="28">
        <f t="shared" si="2"/>
        <v>-1.7482812678549651E-2</v>
      </c>
      <c r="Z14" s="1">
        <f t="shared" si="3"/>
        <v>3.0035922930332913E-4</v>
      </c>
    </row>
    <row r="15" spans="1:26">
      <c r="B15" s="9">
        <v>0</v>
      </c>
      <c r="C15" s="3">
        <v>1</v>
      </c>
      <c r="D15" s="9">
        <v>1</v>
      </c>
      <c r="E15" s="3">
        <v>0</v>
      </c>
      <c r="F15" s="14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1</v>
      </c>
      <c r="S15" s="13">
        <v>0</v>
      </c>
      <c r="T15" s="13">
        <v>0</v>
      </c>
      <c r="U15" s="9">
        <v>1</v>
      </c>
      <c r="V15" s="9">
        <v>1</v>
      </c>
      <c r="W15" s="15">
        <f t="shared" si="0"/>
        <v>0.86762602632085062</v>
      </c>
      <c r="X15" s="46">
        <f t="shared" si="1"/>
        <v>0.70425148346987587</v>
      </c>
      <c r="Y15" s="28">
        <f t="shared" si="2"/>
        <v>-0.35061976577437576</v>
      </c>
      <c r="Z15" s="1">
        <f t="shared" si="3"/>
        <v>8.7467185029769107E-2</v>
      </c>
    </row>
    <row r="16" spans="1:26">
      <c r="B16" s="9">
        <v>0</v>
      </c>
      <c r="C16" s="3">
        <v>1</v>
      </c>
      <c r="D16" s="9">
        <v>0</v>
      </c>
      <c r="E16" s="3">
        <v>1</v>
      </c>
      <c r="F16" s="14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1</v>
      </c>
      <c r="Q16" s="13">
        <v>0</v>
      </c>
      <c r="R16" s="13">
        <v>1</v>
      </c>
      <c r="S16" s="13">
        <v>0</v>
      </c>
      <c r="T16" s="13">
        <v>0</v>
      </c>
      <c r="U16" s="9">
        <v>1</v>
      </c>
      <c r="V16" s="9">
        <v>1</v>
      </c>
      <c r="W16" s="15">
        <f t="shared" si="0"/>
        <v>-0.40215855749366775</v>
      </c>
      <c r="X16" s="46">
        <f t="shared" si="1"/>
        <v>0.40079383390941226</v>
      </c>
      <c r="Y16" s="28">
        <f t="shared" si="2"/>
        <v>-0.9143081137873782</v>
      </c>
      <c r="Z16" s="1">
        <f t="shared" si="3"/>
        <v>0.35904802948098102</v>
      </c>
    </row>
    <row r="17" spans="2:26">
      <c r="B17" s="9">
        <v>0</v>
      </c>
      <c r="C17" s="3">
        <v>1</v>
      </c>
      <c r="D17" s="9">
        <v>1</v>
      </c>
      <c r="E17" s="3">
        <v>0</v>
      </c>
      <c r="F17" s="14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1</v>
      </c>
      <c r="P17" s="13">
        <v>0</v>
      </c>
      <c r="Q17" s="13">
        <v>1</v>
      </c>
      <c r="R17" s="13">
        <v>1</v>
      </c>
      <c r="S17" s="13">
        <v>0</v>
      </c>
      <c r="T17" s="13">
        <v>0</v>
      </c>
      <c r="U17" s="9">
        <v>1</v>
      </c>
      <c r="V17" s="9">
        <v>1</v>
      </c>
      <c r="W17" s="15">
        <f t="shared" si="0"/>
        <v>3.9783588668563721</v>
      </c>
      <c r="X17" s="46">
        <f t="shared" si="1"/>
        <v>0.9816275349839505</v>
      </c>
      <c r="Y17" s="28">
        <f t="shared" si="2"/>
        <v>-1.8543334854216862E-2</v>
      </c>
      <c r="Z17" s="1">
        <f t="shared" si="3"/>
        <v>3.3754747076596272E-4</v>
      </c>
    </row>
    <row r="18" spans="2:26">
      <c r="B18" s="9">
        <v>0</v>
      </c>
      <c r="C18" s="3">
        <v>0</v>
      </c>
      <c r="D18" s="9">
        <v>0</v>
      </c>
      <c r="E18" s="3">
        <v>1</v>
      </c>
      <c r="F18" s="14">
        <v>0</v>
      </c>
      <c r="G18" s="13">
        <v>0</v>
      </c>
      <c r="H18" s="13">
        <v>0</v>
      </c>
      <c r="I18" s="13">
        <v>1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</v>
      </c>
      <c r="R18" s="13">
        <v>0</v>
      </c>
      <c r="S18" s="13">
        <v>0</v>
      </c>
      <c r="T18" s="13">
        <v>0</v>
      </c>
      <c r="U18" s="9">
        <v>1</v>
      </c>
      <c r="V18" s="9">
        <v>1</v>
      </c>
      <c r="W18" s="15">
        <f t="shared" si="0"/>
        <v>5.6637080400984656</v>
      </c>
      <c r="X18" s="46">
        <f t="shared" si="1"/>
        <v>0.99654236919304062</v>
      </c>
      <c r="Y18" s="28">
        <f t="shared" si="2"/>
        <v>-3.4636222270906032E-3</v>
      </c>
      <c r="Z18" s="1">
        <f t="shared" si="3"/>
        <v>1.1955210797234557E-5</v>
      </c>
    </row>
    <row r="19" spans="2:26">
      <c r="B19" s="9">
        <v>1</v>
      </c>
      <c r="C19" s="3">
        <v>0</v>
      </c>
      <c r="D19" s="9">
        <v>0</v>
      </c>
      <c r="E19" s="3">
        <v>1</v>
      </c>
      <c r="F19" s="14">
        <v>0</v>
      </c>
      <c r="G19" s="13">
        <v>0</v>
      </c>
      <c r="H19" s="13">
        <v>0</v>
      </c>
      <c r="I19" s="13">
        <v>0</v>
      </c>
      <c r="J19" s="13">
        <v>1</v>
      </c>
      <c r="K19" s="13">
        <v>0</v>
      </c>
      <c r="L19" s="13">
        <v>0</v>
      </c>
      <c r="M19" s="13">
        <v>0</v>
      </c>
      <c r="N19" s="13">
        <v>1</v>
      </c>
      <c r="O19" s="13">
        <v>1</v>
      </c>
      <c r="P19" s="13">
        <v>0</v>
      </c>
      <c r="Q19" s="13">
        <v>0</v>
      </c>
      <c r="R19" s="13">
        <v>1</v>
      </c>
      <c r="S19" s="13">
        <v>0</v>
      </c>
      <c r="T19" s="13">
        <v>1</v>
      </c>
      <c r="U19" s="9">
        <v>1</v>
      </c>
      <c r="V19" s="9">
        <v>1</v>
      </c>
      <c r="W19" s="15">
        <f t="shared" si="0"/>
        <v>7.5631653287376368</v>
      </c>
      <c r="X19" s="46">
        <f t="shared" si="1"/>
        <v>0.99948104034979679</v>
      </c>
      <c r="Y19" s="28">
        <f t="shared" si="2"/>
        <v>-5.1909435636920552E-4</v>
      </c>
      <c r="Z19" s="1">
        <f t="shared" si="3"/>
        <v>2.6931911853903817E-7</v>
      </c>
    </row>
    <row r="20" spans="2:26">
      <c r="B20" s="9">
        <v>1</v>
      </c>
      <c r="C20" s="3">
        <v>0</v>
      </c>
      <c r="D20" s="9">
        <v>1</v>
      </c>
      <c r="E20" s="3">
        <v>0</v>
      </c>
      <c r="F20" s="14">
        <v>0</v>
      </c>
      <c r="G20" s="13">
        <v>0</v>
      </c>
      <c r="H20" s="13">
        <v>0</v>
      </c>
      <c r="I20" s="13">
        <v>1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1</v>
      </c>
      <c r="S20" s="13">
        <v>0</v>
      </c>
      <c r="T20" s="13">
        <v>0</v>
      </c>
      <c r="U20" s="9">
        <v>1</v>
      </c>
      <c r="V20" s="9">
        <v>1</v>
      </c>
      <c r="W20" s="15">
        <f t="shared" si="0"/>
        <v>4.496298267655396</v>
      </c>
      <c r="X20" s="46">
        <f t="shared" si="1"/>
        <v>0.98897276059635986</v>
      </c>
      <c r="Y20" s="28">
        <f t="shared" si="2"/>
        <v>-1.1088490108429886E-2</v>
      </c>
      <c r="Z20" s="1">
        <f t="shared" si="3"/>
        <v>1.2160000886519382E-4</v>
      </c>
    </row>
    <row r="21" spans="2:26">
      <c r="B21" s="9">
        <v>1</v>
      </c>
      <c r="C21" s="3">
        <v>0</v>
      </c>
      <c r="D21" s="9">
        <v>0</v>
      </c>
      <c r="E21" s="3">
        <v>0</v>
      </c>
      <c r="F21" s="14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1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9">
        <v>1</v>
      </c>
      <c r="V21" s="9">
        <v>1</v>
      </c>
      <c r="W21" s="15">
        <f t="shared" si="0"/>
        <v>0.4910030153014841</v>
      </c>
      <c r="X21" s="46">
        <f t="shared" si="1"/>
        <v>0.62034268863470421</v>
      </c>
      <c r="Y21" s="28">
        <f t="shared" si="2"/>
        <v>-0.47748323003406662</v>
      </c>
      <c r="Z21" s="1">
        <f t="shared" si="3"/>
        <v>0.14413967407312517</v>
      </c>
    </row>
    <row r="22" spans="2:26">
      <c r="B22" s="9">
        <v>0</v>
      </c>
      <c r="C22" s="3">
        <v>1</v>
      </c>
      <c r="D22" s="9">
        <v>1</v>
      </c>
      <c r="E22" s="3">
        <v>0</v>
      </c>
      <c r="F22" s="14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1</v>
      </c>
      <c r="N22" s="13">
        <v>0</v>
      </c>
      <c r="O22" s="13">
        <v>1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9">
        <v>1</v>
      </c>
      <c r="V22" s="9">
        <v>1</v>
      </c>
      <c r="W22" s="15">
        <f t="shared" si="0"/>
        <v>2.7288452635501121</v>
      </c>
      <c r="X22" s="46">
        <f t="shared" si="1"/>
        <v>0.93870743215499064</v>
      </c>
      <c r="Y22" s="28">
        <f t="shared" si="2"/>
        <v>-6.3251422172941024E-2</v>
      </c>
      <c r="Z22" s="1">
        <f t="shared" si="3"/>
        <v>3.7567788730350753E-3</v>
      </c>
    </row>
    <row r="23" spans="2:26">
      <c r="B23" s="9">
        <v>1</v>
      </c>
      <c r="C23" s="3">
        <v>0</v>
      </c>
      <c r="D23" s="9">
        <v>0</v>
      </c>
      <c r="E23" s="3">
        <v>1</v>
      </c>
      <c r="F23" s="14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1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9">
        <v>1</v>
      </c>
      <c r="V23" s="9">
        <v>1</v>
      </c>
      <c r="W23" s="15">
        <f t="shared" si="0"/>
        <v>0.5162049773951185</v>
      </c>
      <c r="X23" s="46">
        <f t="shared" si="1"/>
        <v>0.62625993576354866</v>
      </c>
      <c r="Y23" s="28">
        <f t="shared" si="2"/>
        <v>-0.46798976121822161</v>
      </c>
      <c r="Z23" s="1">
        <f t="shared" si="3"/>
        <v>0.13968163561546679</v>
      </c>
    </row>
    <row r="24" spans="2:26">
      <c r="B24" s="9">
        <v>0</v>
      </c>
      <c r="C24" s="3">
        <v>1</v>
      </c>
      <c r="D24" s="9">
        <v>1</v>
      </c>
      <c r="E24" s="3">
        <v>0</v>
      </c>
      <c r="F24" s="14">
        <v>1</v>
      </c>
      <c r="G24" s="13">
        <v>1</v>
      </c>
      <c r="H24" s="13">
        <v>0</v>
      </c>
      <c r="I24" s="13">
        <v>0</v>
      </c>
      <c r="J24" s="13">
        <v>1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1</v>
      </c>
      <c r="R24" s="13">
        <v>0</v>
      </c>
      <c r="S24" s="13">
        <v>0</v>
      </c>
      <c r="T24" s="13">
        <v>1</v>
      </c>
      <c r="U24" s="9">
        <v>1</v>
      </c>
      <c r="V24" s="9">
        <v>1</v>
      </c>
      <c r="W24" s="15">
        <f t="shared" si="0"/>
        <v>5.9118196618058283</v>
      </c>
      <c r="X24" s="46">
        <f t="shared" si="1"/>
        <v>0.99730005333508098</v>
      </c>
      <c r="Y24" s="28">
        <f t="shared" si="2"/>
        <v>-2.7035980948406507E-3</v>
      </c>
      <c r="Z24" s="1">
        <f t="shared" si="3"/>
        <v>7.2897119934073242E-6</v>
      </c>
    </row>
    <row r="25" spans="2:26">
      <c r="B25" s="9">
        <v>1</v>
      </c>
      <c r="C25" s="3">
        <v>0</v>
      </c>
      <c r="D25" s="9">
        <v>0</v>
      </c>
      <c r="E25" s="3">
        <v>1</v>
      </c>
      <c r="F25" s="14">
        <v>0</v>
      </c>
      <c r="G25" s="13">
        <v>0</v>
      </c>
      <c r="H25" s="13">
        <v>1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9">
        <v>1</v>
      </c>
      <c r="V25" s="9">
        <v>1</v>
      </c>
      <c r="W25" s="15">
        <f t="shared" si="0"/>
        <v>-2.8212867796967367</v>
      </c>
      <c r="X25" s="46">
        <f t="shared" si="1"/>
        <v>5.6184659310777332E-2</v>
      </c>
      <c r="Y25" s="28">
        <f t="shared" si="2"/>
        <v>-2.8791115253448947</v>
      </c>
      <c r="Z25" s="1">
        <f t="shared" si="3"/>
        <v>0.89078739732031353</v>
      </c>
    </row>
    <row r="26" spans="2:26">
      <c r="B26" s="9">
        <v>0</v>
      </c>
      <c r="C26" s="3">
        <v>1</v>
      </c>
      <c r="D26" s="9">
        <v>1</v>
      </c>
      <c r="E26" s="3">
        <v>0</v>
      </c>
      <c r="F26" s="14">
        <v>0</v>
      </c>
      <c r="G26" s="13">
        <v>0</v>
      </c>
      <c r="H26" s="13">
        <v>1</v>
      </c>
      <c r="I26" s="13">
        <v>0</v>
      </c>
      <c r="J26" s="13">
        <v>1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1</v>
      </c>
      <c r="S26" s="13">
        <v>0</v>
      </c>
      <c r="T26" s="13">
        <v>0</v>
      </c>
      <c r="U26" s="9">
        <v>1</v>
      </c>
      <c r="V26" s="9">
        <v>1</v>
      </c>
      <c r="W26" s="15">
        <f t="shared" si="0"/>
        <v>1.3199945991449689</v>
      </c>
      <c r="X26" s="46">
        <f t="shared" si="1"/>
        <v>0.78918080795931522</v>
      </c>
      <c r="Y26" s="28">
        <f t="shared" si="2"/>
        <v>-0.23675982347793414</v>
      </c>
      <c r="Z26" s="1">
        <f t="shared" si="3"/>
        <v>4.4444731732687127E-2</v>
      </c>
    </row>
    <row r="27" spans="2:26">
      <c r="B27" s="9">
        <v>0</v>
      </c>
      <c r="C27" s="3">
        <v>1</v>
      </c>
      <c r="D27" s="9">
        <v>0</v>
      </c>
      <c r="E27" s="3">
        <v>0</v>
      </c>
      <c r="F27" s="14">
        <v>0</v>
      </c>
      <c r="G27" s="13">
        <v>1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1</v>
      </c>
      <c r="Q27" s="13">
        <v>0</v>
      </c>
      <c r="R27" s="13">
        <v>0</v>
      </c>
      <c r="S27" s="13">
        <v>0</v>
      </c>
      <c r="T27" s="13">
        <v>0</v>
      </c>
      <c r="U27" s="9">
        <v>1</v>
      </c>
      <c r="V27" s="9">
        <v>1</v>
      </c>
      <c r="W27" s="15">
        <f t="shared" si="0"/>
        <v>-4.1044907133926225</v>
      </c>
      <c r="X27" s="46">
        <f t="shared" si="1"/>
        <v>1.6230639234284944E-2</v>
      </c>
      <c r="Y27" s="28">
        <f t="shared" si="2"/>
        <v>-4.1208545122617464</v>
      </c>
      <c r="Z27" s="1">
        <f t="shared" si="3"/>
        <v>0.96780215518138368</v>
      </c>
    </row>
    <row r="28" spans="2:26">
      <c r="B28" s="9">
        <v>0</v>
      </c>
      <c r="C28" s="3">
        <v>1</v>
      </c>
      <c r="D28" s="9">
        <v>1</v>
      </c>
      <c r="E28" s="3">
        <v>0</v>
      </c>
      <c r="F28" s="14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9">
        <v>1</v>
      </c>
      <c r="V28" s="9">
        <v>1</v>
      </c>
      <c r="W28" s="15">
        <f t="shared" si="0"/>
        <v>-0.5186428933439885</v>
      </c>
      <c r="X28" s="46">
        <f t="shared" si="1"/>
        <v>0.37316962533031278</v>
      </c>
      <c r="Y28" s="28">
        <f t="shared" si="2"/>
        <v>-0.98572220311143566</v>
      </c>
      <c r="Z28" s="1">
        <f t="shared" si="3"/>
        <v>0.39291631860854054</v>
      </c>
    </row>
    <row r="29" spans="2:26">
      <c r="B29" s="9">
        <v>1</v>
      </c>
      <c r="C29" s="3">
        <v>0</v>
      </c>
      <c r="D29" s="9">
        <v>0</v>
      </c>
      <c r="E29" s="3">
        <v>1</v>
      </c>
      <c r="F29" s="14">
        <v>0</v>
      </c>
      <c r="G29" s="13">
        <v>0</v>
      </c>
      <c r="H29" s="13">
        <v>0</v>
      </c>
      <c r="I29" s="13">
        <v>1</v>
      </c>
      <c r="J29" s="13">
        <v>1</v>
      </c>
      <c r="K29" s="13">
        <v>0</v>
      </c>
      <c r="L29" s="13">
        <v>0</v>
      </c>
      <c r="M29" s="13">
        <v>1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1</v>
      </c>
      <c r="U29" s="9">
        <v>1</v>
      </c>
      <c r="V29" s="9">
        <v>1</v>
      </c>
      <c r="W29" s="15">
        <f t="shared" si="0"/>
        <v>9.7774859682853048</v>
      </c>
      <c r="X29" s="46">
        <f t="shared" si="1"/>
        <v>0.99994328901805429</v>
      </c>
      <c r="Y29" s="28">
        <f t="shared" si="2"/>
        <v>-5.6712590074242725E-5</v>
      </c>
      <c r="Z29" s="1">
        <f t="shared" si="3"/>
        <v>3.216135473246281E-9</v>
      </c>
    </row>
    <row r="30" spans="2:26">
      <c r="B30" s="9">
        <v>0</v>
      </c>
      <c r="C30" s="3">
        <v>1</v>
      </c>
      <c r="D30" s="9">
        <v>0</v>
      </c>
      <c r="E30" s="3">
        <v>1</v>
      </c>
      <c r="F30" s="14">
        <v>0</v>
      </c>
      <c r="G30" s="13">
        <v>0</v>
      </c>
      <c r="H30" s="13">
        <v>0</v>
      </c>
      <c r="I30" s="13">
        <v>1</v>
      </c>
      <c r="J30" s="13">
        <v>0</v>
      </c>
      <c r="K30" s="13">
        <v>1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1</v>
      </c>
      <c r="U30" s="9">
        <v>1</v>
      </c>
      <c r="V30" s="9">
        <v>1</v>
      </c>
      <c r="W30" s="15">
        <f t="shared" si="0"/>
        <v>8.7672685032536055</v>
      </c>
      <c r="X30" s="46">
        <f t="shared" si="1"/>
        <v>0.99984427582732249</v>
      </c>
      <c r="Y30" s="28">
        <f t="shared" si="2"/>
        <v>-1.5573629894540358E-4</v>
      </c>
      <c r="Z30" s="1">
        <f t="shared" si="3"/>
        <v>2.4250017956094065E-8</v>
      </c>
    </row>
    <row r="31" spans="2:26">
      <c r="B31" s="9">
        <v>0</v>
      </c>
      <c r="C31" s="3">
        <v>1</v>
      </c>
      <c r="D31" s="9">
        <v>1</v>
      </c>
      <c r="E31" s="3">
        <v>0</v>
      </c>
      <c r="F31" s="14">
        <v>0</v>
      </c>
      <c r="G31" s="13">
        <v>1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1</v>
      </c>
      <c r="S31" s="13">
        <v>0</v>
      </c>
      <c r="T31" s="13">
        <v>0</v>
      </c>
      <c r="U31" s="9">
        <v>1</v>
      </c>
      <c r="V31" s="9">
        <v>1</v>
      </c>
      <c r="W31" s="15">
        <f t="shared" si="0"/>
        <v>-1.4232352478196304</v>
      </c>
      <c r="X31" s="46">
        <f t="shared" si="1"/>
        <v>0.19415489976804354</v>
      </c>
      <c r="Y31" s="28">
        <f t="shared" si="2"/>
        <v>-1.6390989860997645</v>
      </c>
      <c r="Z31" s="1">
        <f t="shared" si="3"/>
        <v>0.64938632556785192</v>
      </c>
    </row>
    <row r="32" spans="2:26">
      <c r="B32" s="9">
        <v>1</v>
      </c>
      <c r="C32" s="3">
        <v>0</v>
      </c>
      <c r="D32" s="9">
        <v>1</v>
      </c>
      <c r="E32" s="3">
        <v>0</v>
      </c>
      <c r="F32" s="14">
        <v>0</v>
      </c>
      <c r="G32" s="13">
        <v>0</v>
      </c>
      <c r="H32" s="13">
        <v>1</v>
      </c>
      <c r="I32" s="13">
        <v>1</v>
      </c>
      <c r="J32" s="13">
        <v>0</v>
      </c>
      <c r="K32" s="13">
        <v>0</v>
      </c>
      <c r="L32" s="13">
        <v>1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1</v>
      </c>
      <c r="U32" s="9">
        <v>1</v>
      </c>
      <c r="V32" s="9">
        <v>1</v>
      </c>
      <c r="W32" s="15">
        <f t="shared" si="0"/>
        <v>4.4174593768784458</v>
      </c>
      <c r="X32" s="46">
        <f t="shared" si="1"/>
        <v>0.98807897966430525</v>
      </c>
      <c r="Y32" s="28">
        <f t="shared" si="2"/>
        <v>-1.1992645497732312E-2</v>
      </c>
      <c r="Z32" s="1">
        <f t="shared" si="3"/>
        <v>1.4211072584404788E-4</v>
      </c>
    </row>
    <row r="33" spans="2:26">
      <c r="B33" s="9">
        <v>1</v>
      </c>
      <c r="C33" s="3">
        <v>0</v>
      </c>
      <c r="D33" s="9">
        <v>0</v>
      </c>
      <c r="E33" s="3">
        <v>1</v>
      </c>
      <c r="F33" s="14">
        <v>0</v>
      </c>
      <c r="G33" s="13">
        <v>0</v>
      </c>
      <c r="H33" s="13">
        <v>0</v>
      </c>
      <c r="I33" s="13">
        <v>1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1</v>
      </c>
      <c r="S33" s="13">
        <v>0</v>
      </c>
      <c r="T33" s="13">
        <v>0</v>
      </c>
      <c r="U33" s="9">
        <v>1</v>
      </c>
      <c r="V33" s="9">
        <v>1</v>
      </c>
      <c r="W33" s="15">
        <f t="shared" si="0"/>
        <v>4.6718281808460684</v>
      </c>
      <c r="X33" s="46">
        <f t="shared" si="1"/>
        <v>0.9907315567102446</v>
      </c>
      <c r="Y33" s="28">
        <f t="shared" si="2"/>
        <v>-9.3116625678358149E-3</v>
      </c>
      <c r="Z33" s="1">
        <f t="shared" si="3"/>
        <v>8.5904041015411929E-5</v>
      </c>
    </row>
    <row r="34" spans="2:26">
      <c r="B34" s="9">
        <v>0</v>
      </c>
      <c r="C34" s="3">
        <v>1</v>
      </c>
      <c r="D34" s="9">
        <v>0</v>
      </c>
      <c r="E34" s="3">
        <v>1</v>
      </c>
      <c r="F34" s="14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9">
        <v>1</v>
      </c>
      <c r="V34" s="9">
        <v>1</v>
      </c>
      <c r="W34" s="15">
        <f t="shared" si="0"/>
        <v>-0.34311298015331626</v>
      </c>
      <c r="X34" s="46">
        <f t="shared" si="1"/>
        <v>0.41505349570771527</v>
      </c>
      <c r="Y34" s="28">
        <f t="shared" si="2"/>
        <v>-0.87934786173921975</v>
      </c>
      <c r="Z34" s="1">
        <f t="shared" si="3"/>
        <v>0.34216241288376392</v>
      </c>
    </row>
    <row r="35" spans="2:26">
      <c r="B35" s="9">
        <v>0</v>
      </c>
      <c r="C35" s="3">
        <v>1</v>
      </c>
      <c r="D35" s="9">
        <v>0</v>
      </c>
      <c r="E35" s="3">
        <v>1</v>
      </c>
      <c r="F35" s="14">
        <v>1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1</v>
      </c>
      <c r="R35" s="13">
        <v>0</v>
      </c>
      <c r="S35" s="13">
        <v>0</v>
      </c>
      <c r="T35" s="13">
        <v>0</v>
      </c>
      <c r="U35" s="9">
        <v>1</v>
      </c>
      <c r="V35" s="9">
        <v>1</v>
      </c>
      <c r="W35" s="15">
        <f t="shared" si="0"/>
        <v>3.8217850841486984</v>
      </c>
      <c r="X35" s="46">
        <f t="shared" si="1"/>
        <v>0.97858015946962273</v>
      </c>
      <c r="Y35" s="28">
        <f t="shared" si="2"/>
        <v>-2.1652574735235092E-2</v>
      </c>
      <c r="Z35" s="1">
        <f t="shared" si="3"/>
        <v>4.5880956834679261E-4</v>
      </c>
    </row>
    <row r="36" spans="2:26">
      <c r="B36" s="9">
        <v>0</v>
      </c>
      <c r="C36" s="3">
        <v>1</v>
      </c>
      <c r="D36" s="9">
        <v>0</v>
      </c>
      <c r="E36" s="3">
        <v>1</v>
      </c>
      <c r="F36" s="14">
        <v>0</v>
      </c>
      <c r="G36" s="13">
        <v>0</v>
      </c>
      <c r="H36" s="13">
        <v>0</v>
      </c>
      <c r="I36" s="13">
        <v>1</v>
      </c>
      <c r="J36" s="13">
        <v>0</v>
      </c>
      <c r="K36" s="13">
        <v>0</v>
      </c>
      <c r="L36" s="13">
        <v>0</v>
      </c>
      <c r="M36" s="13">
        <v>0</v>
      </c>
      <c r="N36" s="13">
        <v>1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9">
        <v>1</v>
      </c>
      <c r="V36" s="9">
        <v>1</v>
      </c>
      <c r="W36" s="15">
        <f t="shared" si="0"/>
        <v>4.8424941851005014</v>
      </c>
      <c r="X36" s="46">
        <f t="shared" si="1"/>
        <v>0.99217436659469527</v>
      </c>
      <c r="Y36" s="28">
        <f t="shared" si="2"/>
        <v>-7.8564143665782685E-3</v>
      </c>
      <c r="Z36" s="1">
        <f t="shared" si="3"/>
        <v>6.1240538194221343E-5</v>
      </c>
    </row>
    <row r="37" spans="2:26">
      <c r="B37" s="9">
        <v>1</v>
      </c>
      <c r="C37" s="3">
        <v>0</v>
      </c>
      <c r="D37" s="9">
        <v>1</v>
      </c>
      <c r="E37" s="3">
        <v>0</v>
      </c>
      <c r="F37" s="14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1</v>
      </c>
      <c r="R37" s="13">
        <v>0</v>
      </c>
      <c r="S37" s="13">
        <v>0</v>
      </c>
      <c r="T37" s="13">
        <v>0</v>
      </c>
      <c r="U37" s="9">
        <v>1</v>
      </c>
      <c r="V37" s="9">
        <v>1</v>
      </c>
      <c r="W37" s="15">
        <f t="shared" si="0"/>
        <v>0.82743347518334698</v>
      </c>
      <c r="X37" s="46">
        <f t="shared" si="1"/>
        <v>0.69581197832507458</v>
      </c>
      <c r="Y37" s="28">
        <f t="shared" si="2"/>
        <v>-0.36267580122840687</v>
      </c>
      <c r="Z37" s="1">
        <f t="shared" si="3"/>
        <v>9.25303525305049E-2</v>
      </c>
    </row>
    <row r="38" spans="2:26">
      <c r="B38" s="9">
        <v>0</v>
      </c>
      <c r="C38" s="3">
        <v>0</v>
      </c>
      <c r="D38" s="9">
        <v>0</v>
      </c>
      <c r="E38" s="3">
        <v>1</v>
      </c>
      <c r="F38" s="14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1</v>
      </c>
      <c r="T38" s="13">
        <v>1</v>
      </c>
      <c r="U38" s="9">
        <v>1</v>
      </c>
      <c r="V38" s="9">
        <v>1</v>
      </c>
      <c r="W38" s="15">
        <f t="shared" si="0"/>
        <v>0.29926376562920848</v>
      </c>
      <c r="X38" s="46">
        <f t="shared" si="1"/>
        <v>0.57426252834384373</v>
      </c>
      <c r="Y38" s="28">
        <f t="shared" si="2"/>
        <v>-0.55466862077003687</v>
      </c>
      <c r="Z38" s="1">
        <f t="shared" si="3"/>
        <v>0.18125239477217647</v>
      </c>
    </row>
    <row r="39" spans="2:26">
      <c r="B39" s="9">
        <v>0</v>
      </c>
      <c r="C39" s="3">
        <v>1</v>
      </c>
      <c r="D39" s="9">
        <v>0</v>
      </c>
      <c r="E39" s="3">
        <v>1</v>
      </c>
      <c r="F39" s="14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1</v>
      </c>
      <c r="P39" s="13">
        <v>0</v>
      </c>
      <c r="Q39" s="13">
        <v>0</v>
      </c>
      <c r="R39" s="13">
        <v>1</v>
      </c>
      <c r="S39" s="13">
        <v>0</v>
      </c>
      <c r="T39" s="13">
        <v>0</v>
      </c>
      <c r="U39" s="9">
        <v>1</v>
      </c>
      <c r="V39" s="9">
        <v>1</v>
      </c>
      <c r="W39" s="15">
        <f t="shared" si="0"/>
        <v>2.3551431542898333</v>
      </c>
      <c r="X39" s="46">
        <f t="shared" si="1"/>
        <v>0.91334216557170866</v>
      </c>
      <c r="Y39" s="28">
        <f t="shared" si="2"/>
        <v>-9.0644697980900621E-2</v>
      </c>
      <c r="Z39" s="1">
        <f t="shared" si="3"/>
        <v>7.5095802678011555E-3</v>
      </c>
    </row>
    <row r="40" spans="2:26">
      <c r="B40" s="9">
        <v>1</v>
      </c>
      <c r="C40" s="3">
        <v>0</v>
      </c>
      <c r="D40" s="9">
        <v>1</v>
      </c>
      <c r="E40" s="3">
        <v>0</v>
      </c>
      <c r="F40" s="14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9">
        <v>1</v>
      </c>
      <c r="V40" s="9">
        <v>1</v>
      </c>
      <c r="W40" s="15">
        <f t="shared" si="0"/>
        <v>-0.97131215057386422</v>
      </c>
      <c r="X40" s="46">
        <f t="shared" si="1"/>
        <v>0.27461904003884419</v>
      </c>
      <c r="Y40" s="28">
        <f t="shared" si="2"/>
        <v>-1.2923704506927614</v>
      </c>
      <c r="Z40" s="1">
        <f t="shared" si="3"/>
        <v>0.52617753707416792</v>
      </c>
    </row>
    <row r="41" spans="2:26">
      <c r="B41" s="9">
        <v>1</v>
      </c>
      <c r="C41" s="3">
        <v>0</v>
      </c>
      <c r="D41" s="9">
        <v>1</v>
      </c>
      <c r="E41" s="3">
        <v>0</v>
      </c>
      <c r="F41" s="14">
        <v>1</v>
      </c>
      <c r="G41" s="13">
        <v>0</v>
      </c>
      <c r="H41" s="13">
        <v>0</v>
      </c>
      <c r="I41" s="13">
        <v>1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1</v>
      </c>
      <c r="U41" s="9">
        <v>1</v>
      </c>
      <c r="V41" s="9">
        <v>1</v>
      </c>
      <c r="W41" s="15">
        <f t="shared" si="0"/>
        <v>7.5547344363859814</v>
      </c>
      <c r="X41" s="46">
        <f t="shared" si="1"/>
        <v>0.99947664886059151</v>
      </c>
      <c r="Y41" s="28">
        <f t="shared" si="2"/>
        <v>-5.2348813541614641E-4</v>
      </c>
      <c r="Z41" s="1">
        <f t="shared" si="3"/>
        <v>2.738964151201647E-7</v>
      </c>
    </row>
    <row r="42" spans="2:26">
      <c r="B42" s="9">
        <v>1</v>
      </c>
      <c r="C42" s="3">
        <v>0</v>
      </c>
      <c r="D42" s="9">
        <v>0</v>
      </c>
      <c r="E42" s="3">
        <v>1</v>
      </c>
      <c r="F42" s="14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9">
        <v>1</v>
      </c>
      <c r="V42" s="9">
        <v>1</v>
      </c>
      <c r="W42" s="15">
        <f t="shared" si="0"/>
        <v>-0.79578223738319198</v>
      </c>
      <c r="X42" s="46">
        <f t="shared" si="1"/>
        <v>0.31092846135341967</v>
      </c>
      <c r="Y42" s="28">
        <f t="shared" si="2"/>
        <v>-1.1681924210658647</v>
      </c>
      <c r="Z42" s="1">
        <f t="shared" si="3"/>
        <v>0.47481958537276564</v>
      </c>
    </row>
    <row r="43" spans="2:26">
      <c r="B43" s="9">
        <v>1</v>
      </c>
      <c r="C43" s="3">
        <v>0</v>
      </c>
      <c r="D43" s="9">
        <v>1</v>
      </c>
      <c r="E43" s="3">
        <v>0</v>
      </c>
      <c r="F43" s="14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1</v>
      </c>
      <c r="S43" s="13">
        <v>0</v>
      </c>
      <c r="T43" s="13">
        <v>0</v>
      </c>
      <c r="U43" s="9">
        <v>1</v>
      </c>
      <c r="V43" s="9">
        <v>1</v>
      </c>
      <c r="W43" s="15">
        <f t="shared" si="0"/>
        <v>0.41495676909097473</v>
      </c>
      <c r="X43" s="46">
        <f t="shared" si="1"/>
        <v>0.60227582141732694</v>
      </c>
      <c r="Y43" s="28">
        <f t="shared" si="2"/>
        <v>-0.50703976349164415</v>
      </c>
      <c r="Z43" s="1">
        <f t="shared" si="3"/>
        <v>0.15818452222926202</v>
      </c>
    </row>
    <row r="44" spans="2:26">
      <c r="B44" s="9">
        <v>0</v>
      </c>
      <c r="C44" s="3">
        <v>1</v>
      </c>
      <c r="D44" s="9">
        <v>0</v>
      </c>
      <c r="E44" s="3">
        <v>0</v>
      </c>
      <c r="F44" s="14">
        <v>1</v>
      </c>
      <c r="G44" s="13">
        <v>1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1</v>
      </c>
      <c r="N44" s="13">
        <v>0</v>
      </c>
      <c r="O44" s="13">
        <v>0</v>
      </c>
      <c r="P44" s="13">
        <v>0</v>
      </c>
      <c r="Q44" s="13">
        <v>1</v>
      </c>
      <c r="R44" s="13">
        <v>0</v>
      </c>
      <c r="S44" s="13">
        <v>0</v>
      </c>
      <c r="T44" s="13">
        <v>0</v>
      </c>
      <c r="U44" s="9">
        <v>1</v>
      </c>
      <c r="V44" s="9">
        <v>1</v>
      </c>
      <c r="W44" s="15">
        <f t="shared" si="0"/>
        <v>3.4412227900303729</v>
      </c>
      <c r="X44" s="46">
        <f t="shared" si="1"/>
        <v>0.96896830467460182</v>
      </c>
      <c r="Y44" s="28">
        <f t="shared" si="2"/>
        <v>-3.1523376940468507E-2</v>
      </c>
      <c r="Z44" s="1">
        <f t="shared" si="3"/>
        <v>9.6296611476833914E-4</v>
      </c>
    </row>
    <row r="45" spans="2:26">
      <c r="B45" s="9">
        <v>1</v>
      </c>
      <c r="C45" s="3">
        <v>0</v>
      </c>
      <c r="D45" s="9">
        <v>0</v>
      </c>
      <c r="E45" s="3">
        <v>1</v>
      </c>
      <c r="F45" s="14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1</v>
      </c>
      <c r="S45" s="13">
        <v>0</v>
      </c>
      <c r="T45" s="13">
        <v>0</v>
      </c>
      <c r="U45" s="9">
        <v>1</v>
      </c>
      <c r="V45" s="9">
        <v>1</v>
      </c>
      <c r="W45" s="15">
        <f t="shared" si="0"/>
        <v>0.59048668228164702</v>
      </c>
      <c r="X45" s="46">
        <f t="shared" si="1"/>
        <v>0.64347680541583474</v>
      </c>
      <c r="Y45" s="28">
        <f t="shared" si="2"/>
        <v>-0.44086929701540867</v>
      </c>
      <c r="Z45" s="1">
        <f t="shared" si="3"/>
        <v>0.12710878827649857</v>
      </c>
    </row>
    <row r="46" spans="2:26">
      <c r="B46" s="9">
        <v>1</v>
      </c>
      <c r="C46" s="3">
        <v>0</v>
      </c>
      <c r="D46" s="9">
        <v>0</v>
      </c>
      <c r="E46" s="3">
        <v>1</v>
      </c>
      <c r="F46" s="14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1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9">
        <v>1</v>
      </c>
      <c r="V46" s="9">
        <v>1</v>
      </c>
      <c r="W46" s="15">
        <f t="shared" si="0"/>
        <v>0.30848342930620459</v>
      </c>
      <c r="X46" s="46">
        <f t="shared" si="1"/>
        <v>0.5765150403312248</v>
      </c>
      <c r="Y46" s="28">
        <f t="shared" si="2"/>
        <v>-0.55075385057391779</v>
      </c>
      <c r="Z46" s="1">
        <f t="shared" si="3"/>
        <v>0.17933951106566415</v>
      </c>
    </row>
    <row r="47" spans="2:26">
      <c r="B47" s="9">
        <v>0</v>
      </c>
      <c r="C47" s="3">
        <v>1</v>
      </c>
      <c r="D47" s="9">
        <v>0</v>
      </c>
      <c r="E47" s="3">
        <v>1</v>
      </c>
      <c r="F47" s="14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1</v>
      </c>
      <c r="T47" s="13">
        <v>0</v>
      </c>
      <c r="U47" s="9">
        <v>1</v>
      </c>
      <c r="V47" s="9">
        <v>1</v>
      </c>
      <c r="W47" s="15">
        <f t="shared" si="0"/>
        <v>-1.906022780151561</v>
      </c>
      <c r="X47" s="46">
        <f t="shared" si="1"/>
        <v>0.12942833180473437</v>
      </c>
      <c r="Y47" s="28">
        <f t="shared" si="2"/>
        <v>-2.0446279733944843</v>
      </c>
      <c r="Z47" s="1">
        <f t="shared" si="3"/>
        <v>0.75789502946428777</v>
      </c>
    </row>
    <row r="48" spans="2:26">
      <c r="B48" s="9">
        <v>0</v>
      </c>
      <c r="C48" s="3">
        <v>1</v>
      </c>
      <c r="D48" s="9">
        <v>0</v>
      </c>
      <c r="E48" s="3">
        <v>1</v>
      </c>
      <c r="F48" s="14">
        <v>0</v>
      </c>
      <c r="G48" s="13">
        <v>0</v>
      </c>
      <c r="H48" s="13">
        <v>0</v>
      </c>
      <c r="I48" s="13">
        <v>1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9">
        <v>1</v>
      </c>
      <c r="V48" s="9">
        <v>1</v>
      </c>
      <c r="W48" s="15">
        <f t="shared" si="0"/>
        <v>3.7382285184111055</v>
      </c>
      <c r="X48" s="46">
        <f t="shared" si="1"/>
        <v>0.9767568780701833</v>
      </c>
      <c r="Y48" s="28">
        <f t="shared" si="2"/>
        <v>-2.3517503279906721E-2</v>
      </c>
      <c r="Z48" s="1">
        <f t="shared" si="3"/>
        <v>5.4024271704432606E-4</v>
      </c>
    </row>
    <row r="49" spans="2:26">
      <c r="B49" s="9">
        <v>1</v>
      </c>
      <c r="C49" s="3">
        <v>0</v>
      </c>
      <c r="D49" s="9">
        <v>0</v>
      </c>
      <c r="E49" s="3">
        <v>1</v>
      </c>
      <c r="F49" s="14">
        <v>0</v>
      </c>
      <c r="G49" s="13">
        <v>0</v>
      </c>
      <c r="H49" s="13">
        <v>1</v>
      </c>
      <c r="I49" s="13">
        <v>0</v>
      </c>
      <c r="J49" s="13">
        <v>0</v>
      </c>
      <c r="K49" s="13">
        <v>1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1</v>
      </c>
      <c r="U49" s="9">
        <v>1</v>
      </c>
      <c r="V49" s="9">
        <v>1</v>
      </c>
      <c r="W49" s="15">
        <f t="shared" si="0"/>
        <v>2.2077532051457625</v>
      </c>
      <c r="X49" s="46">
        <f t="shared" si="1"/>
        <v>0.90094359388673417</v>
      </c>
      <c r="Y49" s="28">
        <f t="shared" si="2"/>
        <v>-0.10431262723280117</v>
      </c>
      <c r="Z49" s="1">
        <f t="shared" si="3"/>
        <v>9.8121715920762471E-3</v>
      </c>
    </row>
    <row r="50" spans="2:26">
      <c r="B50" s="9">
        <v>0</v>
      </c>
      <c r="C50" s="3">
        <v>1</v>
      </c>
      <c r="D50" s="9">
        <v>1</v>
      </c>
      <c r="E50" s="3">
        <v>0</v>
      </c>
      <c r="F50" s="14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9">
        <v>1</v>
      </c>
      <c r="V50" s="9">
        <v>1</v>
      </c>
      <c r="W50" s="15">
        <f t="shared" si="0"/>
        <v>-0.5186428933439885</v>
      </c>
      <c r="X50" s="46">
        <f t="shared" si="1"/>
        <v>0.37316962533031278</v>
      </c>
      <c r="Y50" s="28">
        <f t="shared" si="2"/>
        <v>-0.98572220311143566</v>
      </c>
      <c r="Z50" s="1">
        <f t="shared" si="3"/>
        <v>0.39291631860854054</v>
      </c>
    </row>
    <row r="51" spans="2:26">
      <c r="B51" s="9">
        <v>0</v>
      </c>
      <c r="C51" s="3">
        <v>1</v>
      </c>
      <c r="D51" s="9">
        <v>1</v>
      </c>
      <c r="E51" s="3">
        <v>0</v>
      </c>
      <c r="F51" s="14">
        <v>0</v>
      </c>
      <c r="G51" s="13">
        <v>0</v>
      </c>
      <c r="H51" s="13">
        <v>0</v>
      </c>
      <c r="I51" s="13">
        <v>1</v>
      </c>
      <c r="J51" s="13">
        <v>0</v>
      </c>
      <c r="K51" s="13">
        <v>0</v>
      </c>
      <c r="L51" s="13">
        <v>0</v>
      </c>
      <c r="M51" s="13">
        <v>1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1</v>
      </c>
      <c r="T51" s="13">
        <v>1</v>
      </c>
      <c r="U51" s="9">
        <v>1</v>
      </c>
      <c r="V51" s="9">
        <v>1</v>
      </c>
      <c r="W51" s="15">
        <f t="shared" si="0"/>
        <v>6.0138423971885988</v>
      </c>
      <c r="X51" s="46">
        <f t="shared" si="1"/>
        <v>0.99756128517747766</v>
      </c>
      <c r="Y51" s="28">
        <f t="shared" si="2"/>
        <v>-2.4416933309890322E-3</v>
      </c>
      <c r="Z51" s="1">
        <f t="shared" si="3"/>
        <v>5.9473299855901512E-6</v>
      </c>
    </row>
    <row r="52" spans="2:26">
      <c r="B52" s="9">
        <v>0</v>
      </c>
      <c r="C52" s="3">
        <v>1</v>
      </c>
      <c r="D52" s="9">
        <v>0</v>
      </c>
      <c r="E52" s="3">
        <v>0</v>
      </c>
      <c r="F52" s="14">
        <v>0</v>
      </c>
      <c r="G52" s="13">
        <v>0</v>
      </c>
      <c r="H52" s="13">
        <v>0</v>
      </c>
      <c r="I52" s="13">
        <v>1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9">
        <v>1</v>
      </c>
      <c r="V52" s="9">
        <v>1</v>
      </c>
      <c r="W52" s="15">
        <f t="shared" si="0"/>
        <v>3.7130265563174714</v>
      </c>
      <c r="X52" s="46">
        <f t="shared" si="1"/>
        <v>0.97617779380003333</v>
      </c>
      <c r="Y52" s="28">
        <f t="shared" si="2"/>
        <v>-2.4110543380492615E-2</v>
      </c>
      <c r="Z52" s="1">
        <f t="shared" si="3"/>
        <v>5.6749750823373031E-4</v>
      </c>
    </row>
    <row r="53" spans="2:26">
      <c r="B53" s="9">
        <v>1</v>
      </c>
      <c r="C53" s="3">
        <v>0</v>
      </c>
      <c r="D53" s="9">
        <v>1</v>
      </c>
      <c r="E53" s="3">
        <v>0</v>
      </c>
      <c r="F53" s="14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1</v>
      </c>
      <c r="N53" s="13">
        <v>0</v>
      </c>
      <c r="O53" s="13">
        <v>1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9">
        <v>1</v>
      </c>
      <c r="V53" s="9">
        <v>1</v>
      </c>
      <c r="W53" s="15">
        <f t="shared" si="0"/>
        <v>2.2761760063202363</v>
      </c>
      <c r="X53" s="46">
        <f t="shared" si="1"/>
        <v>0.90688463217962967</v>
      </c>
      <c r="Y53" s="28">
        <f t="shared" si="2"/>
        <v>-9.774003411311058E-2</v>
      </c>
      <c r="Z53" s="1">
        <f t="shared" si="3"/>
        <v>8.6704717243228594E-3</v>
      </c>
    </row>
    <row r="54" spans="2:26">
      <c r="B54" s="9">
        <v>0</v>
      </c>
      <c r="C54" s="3">
        <v>1</v>
      </c>
      <c r="D54" s="9">
        <v>1</v>
      </c>
      <c r="E54" s="3">
        <v>0</v>
      </c>
      <c r="F54" s="14">
        <v>1</v>
      </c>
      <c r="G54" s="13">
        <v>0</v>
      </c>
      <c r="H54" s="13">
        <v>0</v>
      </c>
      <c r="I54" s="13">
        <v>0</v>
      </c>
      <c r="J54" s="13">
        <v>1</v>
      </c>
      <c r="K54" s="13">
        <v>0</v>
      </c>
      <c r="L54" s="13">
        <v>0</v>
      </c>
      <c r="M54" s="13">
        <v>0</v>
      </c>
      <c r="N54" s="13">
        <v>0</v>
      </c>
      <c r="O54" s="13">
        <v>1</v>
      </c>
      <c r="P54" s="13">
        <v>0</v>
      </c>
      <c r="Q54" s="13">
        <v>1</v>
      </c>
      <c r="R54" s="13">
        <v>1</v>
      </c>
      <c r="S54" s="13">
        <v>0</v>
      </c>
      <c r="T54" s="13">
        <v>0</v>
      </c>
      <c r="U54" s="9">
        <v>1</v>
      </c>
      <c r="V54" s="9">
        <v>1</v>
      </c>
      <c r="W54" s="15">
        <f t="shared" si="0"/>
        <v>8.8223844205388406</v>
      </c>
      <c r="X54" s="46">
        <f t="shared" si="1"/>
        <v>0.99985262523683971</v>
      </c>
      <c r="Y54" s="28">
        <f t="shared" si="2"/>
        <v>-1.4738562388777677E-4</v>
      </c>
      <c r="Z54" s="1">
        <f t="shared" si="3"/>
        <v>2.1719320816551759E-8</v>
      </c>
    </row>
    <row r="55" spans="2:26">
      <c r="B55" s="9">
        <v>1</v>
      </c>
      <c r="C55" s="3">
        <v>0</v>
      </c>
      <c r="D55" s="9">
        <v>0</v>
      </c>
      <c r="E55" s="3">
        <v>1</v>
      </c>
      <c r="F55" s="14">
        <v>0</v>
      </c>
      <c r="G55" s="13">
        <v>0</v>
      </c>
      <c r="H55" s="13">
        <v>0</v>
      </c>
      <c r="I55" s="13">
        <v>1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1</v>
      </c>
      <c r="S55" s="13">
        <v>0</v>
      </c>
      <c r="T55" s="13">
        <v>0</v>
      </c>
      <c r="U55" s="9">
        <v>1</v>
      </c>
      <c r="V55" s="9">
        <v>1</v>
      </c>
      <c r="W55" s="15">
        <f t="shared" si="0"/>
        <v>4.6718281808460684</v>
      </c>
      <c r="X55" s="46">
        <f t="shared" si="1"/>
        <v>0.9907315567102446</v>
      </c>
      <c r="Y55" s="28">
        <f t="shared" si="2"/>
        <v>-9.3116625678358149E-3</v>
      </c>
      <c r="Z55" s="1">
        <f t="shared" si="3"/>
        <v>8.5904041015411929E-5</v>
      </c>
    </row>
    <row r="56" spans="2:26">
      <c r="B56" s="9">
        <v>1</v>
      </c>
      <c r="C56" s="3">
        <v>0</v>
      </c>
      <c r="D56" s="9">
        <v>1</v>
      </c>
      <c r="E56" s="3">
        <v>0</v>
      </c>
      <c r="F56" s="14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9">
        <v>1</v>
      </c>
      <c r="V56" s="9">
        <v>1</v>
      </c>
      <c r="W56" s="15">
        <f t="shared" si="0"/>
        <v>-0.97131215057386422</v>
      </c>
      <c r="X56" s="46">
        <f t="shared" si="1"/>
        <v>0.27461904003884419</v>
      </c>
      <c r="Y56" s="28">
        <f t="shared" si="2"/>
        <v>-1.2923704506927614</v>
      </c>
      <c r="Z56" s="1">
        <f t="shared" si="3"/>
        <v>0.52617753707416792</v>
      </c>
    </row>
    <row r="57" spans="2:26">
      <c r="B57" s="9">
        <v>0</v>
      </c>
      <c r="C57" s="3">
        <v>0</v>
      </c>
      <c r="D57" s="9">
        <v>1</v>
      </c>
      <c r="E57" s="3">
        <v>0</v>
      </c>
      <c r="F57" s="14">
        <v>0</v>
      </c>
      <c r="G57" s="13">
        <v>0</v>
      </c>
      <c r="H57" s="13">
        <v>0</v>
      </c>
      <c r="I57" s="13">
        <v>1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9">
        <v>1</v>
      </c>
      <c r="V57" s="9">
        <v>1</v>
      </c>
      <c r="W57" s="15">
        <f t="shared" si="0"/>
        <v>3.6894325011505824</v>
      </c>
      <c r="X57" s="46">
        <f t="shared" si="1"/>
        <v>0.97562291258989464</v>
      </c>
      <c r="Y57" s="28">
        <f t="shared" si="2"/>
        <v>-2.4679127276656745E-2</v>
      </c>
      <c r="Z57" s="1">
        <f t="shared" si="3"/>
        <v>5.9424239059991714E-4</v>
      </c>
    </row>
    <row r="58" spans="2:26">
      <c r="B58" s="9">
        <v>0</v>
      </c>
      <c r="C58" s="3">
        <v>1</v>
      </c>
      <c r="D58" s="9">
        <v>1</v>
      </c>
      <c r="E58" s="3">
        <v>0</v>
      </c>
      <c r="F58" s="14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1</v>
      </c>
      <c r="U58" s="9">
        <v>1</v>
      </c>
      <c r="V58" s="9">
        <v>1</v>
      </c>
      <c r="W58" s="15">
        <f t="shared" si="0"/>
        <v>1.5599097565066322</v>
      </c>
      <c r="X58" s="46">
        <f t="shared" si="1"/>
        <v>0.82634040324589497</v>
      </c>
      <c r="Y58" s="28">
        <f t="shared" si="2"/>
        <v>-0.19074847988816931</v>
      </c>
      <c r="Z58" s="1">
        <f t="shared" si="3"/>
        <v>3.0157655544798365E-2</v>
      </c>
    </row>
    <row r="59" spans="2:26">
      <c r="B59" s="9">
        <v>0</v>
      </c>
      <c r="C59" s="3">
        <v>1</v>
      </c>
      <c r="D59" s="9">
        <v>1</v>
      </c>
      <c r="E59" s="3">
        <v>0</v>
      </c>
      <c r="F59" s="14">
        <v>1</v>
      </c>
      <c r="G59" s="13">
        <v>0</v>
      </c>
      <c r="H59" s="13">
        <v>1</v>
      </c>
      <c r="I59" s="13">
        <v>0</v>
      </c>
      <c r="J59" s="13">
        <v>1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1</v>
      </c>
      <c r="S59" s="13">
        <v>0</v>
      </c>
      <c r="T59" s="13">
        <v>0</v>
      </c>
      <c r="U59" s="9">
        <v>1</v>
      </c>
      <c r="V59" s="9">
        <v>1</v>
      </c>
      <c r="W59" s="15">
        <f t="shared" si="0"/>
        <v>3.6861470376897718</v>
      </c>
      <c r="X59" s="46">
        <f t="shared" si="1"/>
        <v>0.97554465269981783</v>
      </c>
      <c r="Y59" s="28">
        <f t="shared" si="2"/>
        <v>-2.4759345799669309E-2</v>
      </c>
      <c r="Z59" s="1">
        <f t="shared" si="3"/>
        <v>5.9806401157252748E-4</v>
      </c>
    </row>
    <row r="60" spans="2:26">
      <c r="B60" s="9">
        <v>0</v>
      </c>
      <c r="C60" s="3">
        <v>0</v>
      </c>
      <c r="D60" s="9">
        <v>1</v>
      </c>
      <c r="E60" s="3">
        <v>0</v>
      </c>
      <c r="F60" s="14">
        <v>1</v>
      </c>
      <c r="G60" s="13">
        <v>0</v>
      </c>
      <c r="H60" s="13">
        <v>0</v>
      </c>
      <c r="I60" s="13">
        <v>1</v>
      </c>
      <c r="J60" s="13">
        <v>1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9">
        <v>1</v>
      </c>
      <c r="V60" s="9">
        <v>1</v>
      </c>
      <c r="W60" s="15">
        <f t="shared" si="0"/>
        <v>8.5334580548330496</v>
      </c>
      <c r="X60" s="46">
        <f t="shared" si="1"/>
        <v>0.99980326537307995</v>
      </c>
      <c r="Y60" s="28">
        <f t="shared" si="2"/>
        <v>-1.9675398171530955E-4</v>
      </c>
      <c r="Z60" s="1">
        <f t="shared" si="3"/>
        <v>3.8704513429370327E-8</v>
      </c>
    </row>
    <row r="61" spans="2:26">
      <c r="B61" s="9">
        <v>1</v>
      </c>
      <c r="C61" s="3">
        <v>0</v>
      </c>
      <c r="D61" s="9">
        <v>0</v>
      </c>
      <c r="E61" s="3">
        <v>0</v>
      </c>
      <c r="F61" s="14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1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9">
        <v>1</v>
      </c>
      <c r="V61" s="9">
        <v>1</v>
      </c>
      <c r="W61" s="15">
        <f t="shared" si="0"/>
        <v>0.4910030153014841</v>
      </c>
      <c r="X61" s="46">
        <f t="shared" si="1"/>
        <v>0.62034268863470421</v>
      </c>
      <c r="Y61" s="28">
        <f t="shared" si="2"/>
        <v>-0.47748323003406662</v>
      </c>
      <c r="Z61" s="1">
        <f t="shared" si="3"/>
        <v>0.14413967407312517</v>
      </c>
    </row>
    <row r="62" spans="2:26">
      <c r="B62" s="9">
        <v>0</v>
      </c>
      <c r="C62" s="3">
        <v>1</v>
      </c>
      <c r="D62" s="9">
        <v>1</v>
      </c>
      <c r="E62" s="3">
        <v>0</v>
      </c>
      <c r="F62" s="14">
        <v>0</v>
      </c>
      <c r="G62" s="13">
        <v>0</v>
      </c>
      <c r="H62" s="13">
        <v>0</v>
      </c>
      <c r="I62" s="13">
        <v>1</v>
      </c>
      <c r="J62" s="13">
        <v>0</v>
      </c>
      <c r="K62" s="13">
        <v>0</v>
      </c>
      <c r="L62" s="13">
        <v>0</v>
      </c>
      <c r="M62" s="13">
        <v>1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9">
        <v>1</v>
      </c>
      <c r="V62" s="9">
        <v>1</v>
      </c>
      <c r="W62" s="15">
        <f t="shared" si="0"/>
        <v>5.4981995473362231</v>
      </c>
      <c r="X62" s="46">
        <f t="shared" si="1"/>
        <v>0.99592255749969216</v>
      </c>
      <c r="Y62" s="28">
        <f t="shared" si="2"/>
        <v>-4.0857779348653133E-3</v>
      </c>
      <c r="Z62" s="1">
        <f t="shared" si="3"/>
        <v>1.6625537343316629E-5</v>
      </c>
    </row>
    <row r="63" spans="2:26">
      <c r="B63" s="9">
        <v>0</v>
      </c>
      <c r="C63" s="3">
        <v>0</v>
      </c>
      <c r="D63" s="9">
        <v>0</v>
      </c>
      <c r="E63" s="3">
        <v>1</v>
      </c>
      <c r="F63" s="14">
        <v>0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9">
        <v>1</v>
      </c>
      <c r="V63" s="9">
        <v>1</v>
      </c>
      <c r="W63" s="15">
        <f t="shared" si="0"/>
        <v>-0.21637908422316726</v>
      </c>
      <c r="X63" s="46">
        <f t="shared" si="1"/>
        <v>0.44611530477663064</v>
      </c>
      <c r="Y63" s="28">
        <f t="shared" si="2"/>
        <v>-0.80717782948611816</v>
      </c>
      <c r="Z63" s="1">
        <f t="shared" si="3"/>
        <v>0.30678825560268475</v>
      </c>
    </row>
    <row r="64" spans="2:26">
      <c r="B64" s="9">
        <v>1</v>
      </c>
      <c r="C64" s="3">
        <v>0</v>
      </c>
      <c r="D64" s="9">
        <v>0</v>
      </c>
      <c r="E64" s="3">
        <v>0</v>
      </c>
      <c r="F64" s="14">
        <v>0</v>
      </c>
      <c r="G64" s="13">
        <v>1</v>
      </c>
      <c r="H64" s="13">
        <v>0</v>
      </c>
      <c r="I64" s="13">
        <v>1</v>
      </c>
      <c r="J64" s="13">
        <v>1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9">
        <v>1</v>
      </c>
      <c r="V64" s="9">
        <v>1</v>
      </c>
      <c r="W64" s="15">
        <f t="shared" si="0"/>
        <v>3.4473691400847777</v>
      </c>
      <c r="X64" s="46">
        <f t="shared" si="1"/>
        <v>0.969152585849829</v>
      </c>
      <c r="Y64" s="28">
        <f t="shared" si="2"/>
        <v>-3.1333212150765788E-2</v>
      </c>
      <c r="Z64" s="1">
        <f t="shared" si="3"/>
        <v>9.515629597521703E-4</v>
      </c>
    </row>
    <row r="65" spans="2:26">
      <c r="B65" s="9">
        <v>0</v>
      </c>
      <c r="C65" s="3">
        <v>1</v>
      </c>
      <c r="D65" s="9">
        <v>1</v>
      </c>
      <c r="E65" s="3">
        <v>0</v>
      </c>
      <c r="F65" s="14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1</v>
      </c>
      <c r="S65" s="13">
        <v>0</v>
      </c>
      <c r="T65" s="13">
        <v>1</v>
      </c>
      <c r="U65" s="9">
        <v>1</v>
      </c>
      <c r="V65" s="9">
        <v>1</v>
      </c>
      <c r="W65" s="15">
        <f t="shared" si="0"/>
        <v>2.946178676171471</v>
      </c>
      <c r="X65" s="46">
        <f t="shared" si="1"/>
        <v>0.95008257094512194</v>
      </c>
      <c r="Y65" s="28">
        <f t="shared" si="2"/>
        <v>-5.1206381380256488E-2</v>
      </c>
      <c r="Z65" s="1">
        <f t="shared" si="3"/>
        <v>2.4917497234487841E-3</v>
      </c>
    </row>
    <row r="66" spans="2:26">
      <c r="B66" s="9">
        <v>0</v>
      </c>
      <c r="C66" s="3">
        <v>1</v>
      </c>
      <c r="D66" s="9">
        <v>0</v>
      </c>
      <c r="E66" s="3">
        <v>1</v>
      </c>
      <c r="F66" s="14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1</v>
      </c>
      <c r="P66" s="13">
        <v>0</v>
      </c>
      <c r="Q66" s="13">
        <v>0</v>
      </c>
      <c r="R66" s="13">
        <v>1</v>
      </c>
      <c r="S66" s="13">
        <v>0</v>
      </c>
      <c r="T66" s="13">
        <v>1</v>
      </c>
      <c r="U66" s="9">
        <v>1</v>
      </c>
      <c r="V66" s="9">
        <v>1</v>
      </c>
      <c r="W66" s="15">
        <f t="shared" si="0"/>
        <v>4.4336958041404531</v>
      </c>
      <c r="X66" s="46">
        <f t="shared" si="1"/>
        <v>0.98826871928338977</v>
      </c>
      <c r="Y66" s="28">
        <f t="shared" si="2"/>
        <v>-1.1800635134607952E-2</v>
      </c>
      <c r="Z66" s="1">
        <f t="shared" si="3"/>
        <v>1.3762294725191095E-4</v>
      </c>
    </row>
    <row r="67" spans="2:26">
      <c r="B67" s="9">
        <v>1</v>
      </c>
      <c r="C67" s="3">
        <v>0</v>
      </c>
      <c r="D67" s="9">
        <v>0</v>
      </c>
      <c r="E67" s="3">
        <v>1</v>
      </c>
      <c r="F67" s="14">
        <v>0</v>
      </c>
      <c r="G67" s="13">
        <v>0</v>
      </c>
      <c r="H67" s="13">
        <v>0</v>
      </c>
      <c r="I67" s="13">
        <v>1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9">
        <v>1</v>
      </c>
      <c r="V67" s="9">
        <v>1</v>
      </c>
      <c r="W67" s="15">
        <f t="shared" si="0"/>
        <v>3.2855592611812301</v>
      </c>
      <c r="X67" s="46">
        <f t="shared" si="1"/>
        <v>0.96393007225783489</v>
      </c>
      <c r="Y67" s="28">
        <f t="shared" si="2"/>
        <v>-3.673652615430649E-2</v>
      </c>
      <c r="Z67" s="1">
        <f t="shared" si="3"/>
        <v>1.3010396873250122E-3</v>
      </c>
    </row>
    <row r="68" spans="2:26">
      <c r="B68" s="9">
        <v>0</v>
      </c>
      <c r="C68" s="3">
        <v>1</v>
      </c>
      <c r="D68" s="9">
        <v>0</v>
      </c>
      <c r="E68" s="3">
        <v>1</v>
      </c>
      <c r="F68" s="14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1</v>
      </c>
      <c r="P68" s="13">
        <v>0</v>
      </c>
      <c r="Q68" s="13">
        <v>0</v>
      </c>
      <c r="R68" s="13">
        <v>1</v>
      </c>
      <c r="S68" s="13">
        <v>0</v>
      </c>
      <c r="T68" s="13">
        <v>1</v>
      </c>
      <c r="U68" s="9">
        <v>1</v>
      </c>
      <c r="V68" s="9">
        <v>1</v>
      </c>
      <c r="W68" s="15">
        <f t="shared" si="0"/>
        <v>4.4336958041404531</v>
      </c>
      <c r="X68" s="46">
        <f t="shared" si="1"/>
        <v>0.98826871928338977</v>
      </c>
      <c r="Y68" s="28">
        <f t="shared" si="2"/>
        <v>-1.1800635134607952E-2</v>
      </c>
      <c r="Z68" s="1">
        <f t="shared" si="3"/>
        <v>1.3762294725191095E-4</v>
      </c>
    </row>
    <row r="69" spans="2:26">
      <c r="B69" s="9">
        <v>1</v>
      </c>
      <c r="C69" s="3">
        <v>0</v>
      </c>
      <c r="D69" s="9">
        <v>0</v>
      </c>
      <c r="E69" s="3">
        <v>1</v>
      </c>
      <c r="F69" s="14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9">
        <v>1</v>
      </c>
      <c r="V69" s="9">
        <v>1</v>
      </c>
      <c r="W69" s="15">
        <f t="shared" si="0"/>
        <v>-0.79578223738319198</v>
      </c>
      <c r="X69" s="46">
        <f t="shared" si="1"/>
        <v>0.31092846135341967</v>
      </c>
      <c r="Y69" s="28">
        <f t="shared" si="2"/>
        <v>-1.1681924210658647</v>
      </c>
      <c r="Z69" s="1">
        <f t="shared" si="3"/>
        <v>0.47481958537276564</v>
      </c>
    </row>
    <row r="70" spans="2:26">
      <c r="B70" s="9">
        <v>1</v>
      </c>
      <c r="C70" s="3">
        <v>0</v>
      </c>
      <c r="D70" s="9">
        <v>0</v>
      </c>
      <c r="E70" s="3">
        <v>1</v>
      </c>
      <c r="F70" s="14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1</v>
      </c>
      <c r="M70" s="13">
        <v>0</v>
      </c>
      <c r="N70" s="13">
        <v>0</v>
      </c>
      <c r="O70" s="13">
        <v>0</v>
      </c>
      <c r="P70" s="13">
        <v>0</v>
      </c>
      <c r="Q70" s="13">
        <v>1</v>
      </c>
      <c r="R70" s="13">
        <v>0</v>
      </c>
      <c r="S70" s="13">
        <v>0</v>
      </c>
      <c r="T70" s="13">
        <v>0</v>
      </c>
      <c r="U70" s="9">
        <v>1</v>
      </c>
      <c r="V70" s="9">
        <v>1</v>
      </c>
      <c r="W70" s="15">
        <f t="shared" ref="W70:W133" si="4">SUMPRODUCT(B$2:U$2,B70:U70)</f>
        <v>2.2573453097248319</v>
      </c>
      <c r="X70" s="46">
        <f t="shared" ref="X70:X133" si="5">EXP(W70)/(1+EXP(W70))</f>
        <v>0.90528224595504081</v>
      </c>
      <c r="Y70" s="28">
        <f t="shared" ref="Y70:Y133" si="6">IFERROR(V70*LN(X70)+(1-V70)*LN(1-X70),0)</f>
        <v>-9.9508509921322055E-2</v>
      </c>
      <c r="Z70" s="1">
        <f t="shared" ref="Z70:Z133" si="7">(X70-V70)^2</f>
        <v>8.9714529313213824E-3</v>
      </c>
    </row>
    <row r="71" spans="2:26">
      <c r="B71" s="9">
        <v>1</v>
      </c>
      <c r="C71" s="3">
        <v>0</v>
      </c>
      <c r="D71" s="9">
        <v>0</v>
      </c>
      <c r="E71" s="3">
        <v>1</v>
      </c>
      <c r="F71" s="14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1</v>
      </c>
      <c r="S71" s="13">
        <v>0</v>
      </c>
      <c r="T71" s="13">
        <v>1</v>
      </c>
      <c r="U71" s="9">
        <v>1</v>
      </c>
      <c r="V71" s="9">
        <v>1</v>
      </c>
      <c r="W71" s="15">
        <f t="shared" si="4"/>
        <v>2.6690393321322676</v>
      </c>
      <c r="X71" s="46">
        <f t="shared" si="5"/>
        <v>0.93517481728326224</v>
      </c>
      <c r="Y71" s="28">
        <f t="shared" si="6"/>
        <v>-6.7021796813798551E-2</v>
      </c>
      <c r="Z71" s="1">
        <f t="shared" si="7"/>
        <v>4.2023043142584366E-3</v>
      </c>
    </row>
    <row r="72" spans="2:26">
      <c r="B72" s="9">
        <v>0</v>
      </c>
      <c r="C72" s="3">
        <v>0</v>
      </c>
      <c r="D72" s="9">
        <v>0</v>
      </c>
      <c r="E72" s="3">
        <v>1</v>
      </c>
      <c r="F72" s="14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1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1</v>
      </c>
      <c r="T72" s="13">
        <v>0</v>
      </c>
      <c r="U72" s="9">
        <v>1</v>
      </c>
      <c r="V72" s="9">
        <v>1</v>
      </c>
      <c r="W72" s="15">
        <f t="shared" si="4"/>
        <v>0.15621205789437792</v>
      </c>
      <c r="X72" s="46">
        <f t="shared" si="5"/>
        <v>0.53897379280763003</v>
      </c>
      <c r="Y72" s="28">
        <f t="shared" si="6"/>
        <v>-0.61808833113345918</v>
      </c>
      <c r="Z72" s="1">
        <f t="shared" si="7"/>
        <v>0.21254516371818205</v>
      </c>
    </row>
    <row r="73" spans="2:26">
      <c r="B73" s="9">
        <v>1</v>
      </c>
      <c r="C73" s="3">
        <v>0</v>
      </c>
      <c r="D73" s="9">
        <v>0</v>
      </c>
      <c r="E73" s="3">
        <v>1</v>
      </c>
      <c r="F73" s="14">
        <v>0</v>
      </c>
      <c r="G73" s="13">
        <v>0</v>
      </c>
      <c r="H73" s="13">
        <v>0</v>
      </c>
      <c r="I73" s="13">
        <v>1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1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9">
        <v>1</v>
      </c>
      <c r="V73" s="9">
        <v>1</v>
      </c>
      <c r="W73" s="15">
        <f t="shared" si="4"/>
        <v>4.5975464759595406</v>
      </c>
      <c r="X73" s="46">
        <f t="shared" si="5"/>
        <v>0.99002399505265537</v>
      </c>
      <c r="Y73" s="28">
        <f t="shared" si="6"/>
        <v>-1.0026098720298511E-2</v>
      </c>
      <c r="Z73" s="1">
        <f t="shared" si="7"/>
        <v>9.9520674709444533E-5</v>
      </c>
    </row>
    <row r="74" spans="2:26">
      <c r="B74" s="9">
        <v>0</v>
      </c>
      <c r="C74" s="3">
        <v>1</v>
      </c>
      <c r="D74" s="9">
        <v>1</v>
      </c>
      <c r="E74" s="3">
        <v>0</v>
      </c>
      <c r="F74" s="14">
        <v>0</v>
      </c>
      <c r="G74" s="13">
        <v>0</v>
      </c>
      <c r="H74" s="13">
        <v>0</v>
      </c>
      <c r="I74" s="13">
        <v>0</v>
      </c>
      <c r="J74" s="13">
        <v>1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9">
        <v>1</v>
      </c>
      <c r="V74" s="9">
        <v>1</v>
      </c>
      <c r="W74" s="15">
        <f t="shared" si="4"/>
        <v>1.9592302217936748</v>
      </c>
      <c r="X74" s="46">
        <f t="shared" si="5"/>
        <v>0.87644962062807841</v>
      </c>
      <c r="Y74" s="28">
        <f t="shared" si="6"/>
        <v>-0.1318760541642901</v>
      </c>
      <c r="Z74" s="1">
        <f t="shared" si="7"/>
        <v>1.5264696242945748E-2</v>
      </c>
    </row>
    <row r="75" spans="2:26">
      <c r="B75" s="9">
        <v>0</v>
      </c>
      <c r="C75" s="3">
        <v>1</v>
      </c>
      <c r="D75" s="9">
        <v>1</v>
      </c>
      <c r="E75" s="3">
        <v>0</v>
      </c>
      <c r="F75" s="14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1</v>
      </c>
      <c r="P75" s="13">
        <v>0</v>
      </c>
      <c r="Q75" s="13">
        <v>1</v>
      </c>
      <c r="R75" s="13">
        <v>0</v>
      </c>
      <c r="S75" s="13">
        <v>0</v>
      </c>
      <c r="T75" s="13">
        <v>1</v>
      </c>
      <c r="U75" s="9">
        <v>1</v>
      </c>
      <c r="V75" s="9">
        <v>1</v>
      </c>
      <c r="W75" s="15">
        <f t="shared" si="4"/>
        <v>4.6706425970421535</v>
      </c>
      <c r="X75" s="46">
        <f t="shared" si="5"/>
        <v>0.9907206637041206</v>
      </c>
      <c r="Y75" s="28">
        <f t="shared" si="6"/>
        <v>-9.3226575401211768E-3</v>
      </c>
      <c r="Z75" s="1">
        <f t="shared" si="7"/>
        <v>8.6106082092024888E-5</v>
      </c>
    </row>
    <row r="76" spans="2:26">
      <c r="B76" s="9">
        <v>0</v>
      </c>
      <c r="C76" s="3">
        <v>0</v>
      </c>
      <c r="D76" s="9">
        <v>0</v>
      </c>
      <c r="E76" s="3">
        <v>1</v>
      </c>
      <c r="F76" s="14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1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9">
        <v>1</v>
      </c>
      <c r="V76" s="9">
        <v>1</v>
      </c>
      <c r="W76" s="15">
        <f t="shared" si="4"/>
        <v>0.88788658246622942</v>
      </c>
      <c r="X76" s="46">
        <f t="shared" si="5"/>
        <v>0.70845384491286767</v>
      </c>
      <c r="Y76" s="28">
        <f t="shared" si="6"/>
        <v>-0.34467036676823959</v>
      </c>
      <c r="Z76" s="1">
        <f t="shared" si="7"/>
        <v>8.4999160546090219E-2</v>
      </c>
    </row>
    <row r="77" spans="2:26">
      <c r="B77" s="9">
        <v>1</v>
      </c>
      <c r="C77" s="3">
        <v>0</v>
      </c>
      <c r="D77" s="9">
        <v>0</v>
      </c>
      <c r="E77" s="3">
        <v>0</v>
      </c>
      <c r="F77" s="14">
        <v>0</v>
      </c>
      <c r="G77" s="13">
        <v>0</v>
      </c>
      <c r="H77" s="13">
        <v>0</v>
      </c>
      <c r="I77" s="13">
        <v>1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1</v>
      </c>
      <c r="Q77" s="13">
        <v>0</v>
      </c>
      <c r="R77" s="13">
        <v>0</v>
      </c>
      <c r="S77" s="13">
        <v>0</v>
      </c>
      <c r="T77" s="13">
        <v>0</v>
      </c>
      <c r="U77" s="9">
        <v>1</v>
      </c>
      <c r="V77" s="9">
        <v>1</v>
      </c>
      <c r="W77" s="15">
        <f t="shared" si="4"/>
        <v>1.815042802082405</v>
      </c>
      <c r="X77" s="46">
        <f t="shared" si="5"/>
        <v>0.85997023873949352</v>
      </c>
      <c r="Y77" s="28">
        <f t="shared" si="6"/>
        <v>-0.15085749645025712</v>
      </c>
      <c r="Z77" s="1">
        <f t="shared" si="7"/>
        <v>1.960833403867444E-2</v>
      </c>
    </row>
    <row r="78" spans="2:26">
      <c r="B78" s="9">
        <v>1</v>
      </c>
      <c r="C78" s="3">
        <v>0</v>
      </c>
      <c r="D78" s="9">
        <v>1</v>
      </c>
      <c r="E78" s="3">
        <v>0</v>
      </c>
      <c r="F78" s="14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1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9">
        <v>1</v>
      </c>
      <c r="V78" s="9">
        <v>1</v>
      </c>
      <c r="W78" s="15">
        <f t="shared" si="4"/>
        <v>0.96418879154192583</v>
      </c>
      <c r="X78" s="46">
        <f t="shared" si="5"/>
        <v>0.72395968665848465</v>
      </c>
      <c r="Y78" s="28">
        <f t="shared" si="6"/>
        <v>-0.32301956955762079</v>
      </c>
      <c r="Z78" s="1">
        <f t="shared" si="7"/>
        <v>7.6198254589681977E-2</v>
      </c>
    </row>
    <row r="79" spans="2:26">
      <c r="B79" s="9">
        <v>0</v>
      </c>
      <c r="C79" s="3">
        <v>1</v>
      </c>
      <c r="D79" s="9">
        <v>0</v>
      </c>
      <c r="E79" s="3">
        <v>1</v>
      </c>
      <c r="F79" s="14">
        <v>0</v>
      </c>
      <c r="G79" s="13">
        <v>0</v>
      </c>
      <c r="H79" s="13">
        <v>0</v>
      </c>
      <c r="I79" s="13">
        <v>0</v>
      </c>
      <c r="J79" s="13">
        <v>1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1</v>
      </c>
      <c r="Q79" s="13">
        <v>0</v>
      </c>
      <c r="R79" s="13">
        <v>0</v>
      </c>
      <c r="S79" s="13">
        <v>0</v>
      </c>
      <c r="T79" s="13">
        <v>1</v>
      </c>
      <c r="U79" s="9">
        <v>1</v>
      </c>
      <c r="V79" s="9">
        <v>1</v>
      </c>
      <c r="W79" s="15">
        <f t="shared" si="4"/>
        <v>2.7679982878297769</v>
      </c>
      <c r="X79" s="46">
        <f t="shared" si="5"/>
        <v>0.94092181360878624</v>
      </c>
      <c r="Y79" s="28">
        <f t="shared" si="6"/>
        <v>-6.0895231468588835E-2</v>
      </c>
      <c r="Z79" s="1">
        <f t="shared" si="7"/>
        <v>3.4902321072749947E-3</v>
      </c>
    </row>
    <row r="80" spans="2:26">
      <c r="B80" s="9">
        <v>1</v>
      </c>
      <c r="C80" s="3">
        <v>0</v>
      </c>
      <c r="D80" s="9">
        <v>0</v>
      </c>
      <c r="E80" s="3">
        <v>1</v>
      </c>
      <c r="F80" s="14">
        <v>0</v>
      </c>
      <c r="G80" s="13">
        <v>0</v>
      </c>
      <c r="H80" s="13">
        <v>0</v>
      </c>
      <c r="I80" s="13">
        <v>1</v>
      </c>
      <c r="J80" s="13">
        <v>1</v>
      </c>
      <c r="K80" s="13">
        <v>0</v>
      </c>
      <c r="L80" s="13">
        <v>0</v>
      </c>
      <c r="M80" s="13">
        <v>0</v>
      </c>
      <c r="N80" s="13">
        <v>0</v>
      </c>
      <c r="O80" s="13">
        <v>1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9">
        <v>1</v>
      </c>
      <c r="V80" s="9">
        <v>1</v>
      </c>
      <c r="W80" s="15">
        <f t="shared" si="4"/>
        <v>7.0754195910972042</v>
      </c>
      <c r="X80" s="46">
        <f t="shared" si="5"/>
        <v>0.99915507684147975</v>
      </c>
      <c r="Y80" s="28">
        <f t="shared" si="6"/>
        <v>-8.4528030728182944E-4</v>
      </c>
      <c r="Z80" s="1">
        <f t="shared" si="7"/>
        <v>7.1389514380383534E-7</v>
      </c>
    </row>
    <row r="81" spans="2:26">
      <c r="B81" s="9">
        <v>0</v>
      </c>
      <c r="C81" s="3">
        <v>1</v>
      </c>
      <c r="D81" s="9">
        <v>0</v>
      </c>
      <c r="E81" s="3">
        <v>1</v>
      </c>
      <c r="F81" s="14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1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9">
        <v>1</v>
      </c>
      <c r="V81" s="9">
        <v>1</v>
      </c>
      <c r="W81" s="15">
        <f t="shared" si="4"/>
        <v>0.96887423462499433</v>
      </c>
      <c r="X81" s="46">
        <f t="shared" si="5"/>
        <v>0.72489505201319182</v>
      </c>
      <c r="Y81" s="28">
        <f t="shared" si="6"/>
        <v>-0.32172839044947399</v>
      </c>
      <c r="Z81" s="1">
        <f t="shared" si="7"/>
        <v>7.5682732406824438E-2</v>
      </c>
    </row>
    <row r="82" spans="2:26">
      <c r="B82" s="9">
        <v>0</v>
      </c>
      <c r="C82" s="3">
        <v>1</v>
      </c>
      <c r="D82" s="9">
        <v>0</v>
      </c>
      <c r="E82" s="3">
        <v>1</v>
      </c>
      <c r="F82" s="14">
        <v>1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1</v>
      </c>
      <c r="U82" s="9">
        <v>1</v>
      </c>
      <c r="V82" s="9">
        <v>1</v>
      </c>
      <c r="W82" s="15">
        <f t="shared" si="4"/>
        <v>4.101592108242107</v>
      </c>
      <c r="X82" s="46">
        <f t="shared" si="5"/>
        <v>0.98372301318262645</v>
      </c>
      <c r="Y82" s="28">
        <f t="shared" si="6"/>
        <v>-1.6410912223880678E-2</v>
      </c>
      <c r="Z82" s="1">
        <f t="shared" si="7"/>
        <v>2.6494029985295239E-4</v>
      </c>
    </row>
    <row r="83" spans="2:26">
      <c r="B83" s="9">
        <v>0</v>
      </c>
      <c r="C83" s="3">
        <v>1</v>
      </c>
      <c r="D83" s="9">
        <v>0</v>
      </c>
      <c r="E83" s="3">
        <v>0</v>
      </c>
      <c r="F83" s="14">
        <v>0</v>
      </c>
      <c r="G83" s="13">
        <v>0</v>
      </c>
      <c r="H83" s="13">
        <v>0</v>
      </c>
      <c r="I83" s="13">
        <v>1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9">
        <v>1</v>
      </c>
      <c r="V83" s="9">
        <v>1</v>
      </c>
      <c r="W83" s="15">
        <f t="shared" si="4"/>
        <v>3.7130265563174714</v>
      </c>
      <c r="X83" s="46">
        <f t="shared" si="5"/>
        <v>0.97617779380003333</v>
      </c>
      <c r="Y83" s="28">
        <f t="shared" si="6"/>
        <v>-2.4110543380492615E-2</v>
      </c>
      <c r="Z83" s="1">
        <f t="shared" si="7"/>
        <v>5.6749750823373031E-4</v>
      </c>
    </row>
    <row r="84" spans="2:26">
      <c r="B84" s="9">
        <v>0</v>
      </c>
      <c r="C84" s="3">
        <v>1</v>
      </c>
      <c r="D84" s="9">
        <v>0</v>
      </c>
      <c r="E84" s="3">
        <v>1</v>
      </c>
      <c r="F84" s="14">
        <v>0</v>
      </c>
      <c r="G84" s="13">
        <v>0</v>
      </c>
      <c r="H84" s="13">
        <v>0</v>
      </c>
      <c r="I84" s="13">
        <v>0</v>
      </c>
      <c r="J84" s="13">
        <v>1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9">
        <v>1</v>
      </c>
      <c r="V84" s="9">
        <v>1</v>
      </c>
      <c r="W84" s="15">
        <f t="shared" si="4"/>
        <v>2.1347601349843468</v>
      </c>
      <c r="X84" s="46">
        <f t="shared" si="5"/>
        <v>0.89423605763730241</v>
      </c>
      <c r="Y84" s="28">
        <f t="shared" si="6"/>
        <v>-0.11178549208862053</v>
      </c>
      <c r="Z84" s="1">
        <f t="shared" si="7"/>
        <v>1.1186011504100018E-2</v>
      </c>
    </row>
    <row r="85" spans="2:26">
      <c r="B85" s="9">
        <v>0</v>
      </c>
      <c r="C85" s="3">
        <v>1</v>
      </c>
      <c r="D85" s="9">
        <v>1</v>
      </c>
      <c r="E85" s="3">
        <v>0</v>
      </c>
      <c r="F85" s="14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1</v>
      </c>
      <c r="S85" s="13">
        <v>0</v>
      </c>
      <c r="T85" s="13">
        <v>0</v>
      </c>
      <c r="U85" s="9">
        <v>1</v>
      </c>
      <c r="V85" s="9">
        <v>1</v>
      </c>
      <c r="W85" s="15">
        <f t="shared" si="4"/>
        <v>0.86762602632085062</v>
      </c>
      <c r="X85" s="46">
        <f t="shared" si="5"/>
        <v>0.70425148346987587</v>
      </c>
      <c r="Y85" s="28">
        <f t="shared" si="6"/>
        <v>-0.35061976577437576</v>
      </c>
      <c r="Z85" s="1">
        <f t="shared" si="7"/>
        <v>8.7467185029769107E-2</v>
      </c>
    </row>
    <row r="86" spans="2:26">
      <c r="B86" s="9">
        <v>1</v>
      </c>
      <c r="C86" s="3">
        <v>0</v>
      </c>
      <c r="D86" s="9">
        <v>1</v>
      </c>
      <c r="E86" s="3">
        <v>0</v>
      </c>
      <c r="F86" s="14">
        <v>0</v>
      </c>
      <c r="G86" s="13">
        <v>0</v>
      </c>
      <c r="H86" s="13">
        <v>0</v>
      </c>
      <c r="I86" s="13">
        <v>0</v>
      </c>
      <c r="J86" s="13">
        <v>0</v>
      </c>
      <c r="K86" s="13">
        <v>1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9">
        <v>1</v>
      </c>
      <c r="V86" s="9">
        <v>1</v>
      </c>
      <c r="W86" s="15">
        <f t="shared" si="4"/>
        <v>1.9791751844180143</v>
      </c>
      <c r="X86" s="46">
        <f t="shared" si="5"/>
        <v>0.87859320882439285</v>
      </c>
      <c r="Y86" s="28">
        <f t="shared" si="6"/>
        <v>-0.1294332770123377</v>
      </c>
      <c r="Z86" s="1">
        <f t="shared" si="7"/>
        <v>1.4739608943557483E-2</v>
      </c>
    </row>
    <row r="87" spans="2:26">
      <c r="B87" s="9">
        <v>0</v>
      </c>
      <c r="C87" s="3">
        <v>0</v>
      </c>
      <c r="D87" s="9">
        <v>0</v>
      </c>
      <c r="E87" s="3">
        <v>0</v>
      </c>
      <c r="F87" s="14">
        <v>1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1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9">
        <v>1</v>
      </c>
      <c r="V87" s="9">
        <v>1</v>
      </c>
      <c r="W87" s="15">
        <f t="shared" si="4"/>
        <v>4.0600723343437908</v>
      </c>
      <c r="X87" s="46">
        <f t="shared" si="5"/>
        <v>0.98304467018967301</v>
      </c>
      <c r="Y87" s="28">
        <f t="shared" si="6"/>
        <v>-1.7100717151617102E-2</v>
      </c>
      <c r="Z87" s="1">
        <f t="shared" si="7"/>
        <v>2.8748320897696312E-4</v>
      </c>
    </row>
    <row r="88" spans="2:26">
      <c r="B88" s="9">
        <v>0</v>
      </c>
      <c r="C88" s="3">
        <v>1</v>
      </c>
      <c r="D88" s="9">
        <v>0</v>
      </c>
      <c r="E88" s="3">
        <v>1</v>
      </c>
      <c r="F88" s="14">
        <v>0</v>
      </c>
      <c r="G88" s="13">
        <v>0</v>
      </c>
      <c r="H88" s="13">
        <v>1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9">
        <v>1</v>
      </c>
      <c r="V88" s="9">
        <v>1</v>
      </c>
      <c r="W88" s="15">
        <f t="shared" si="4"/>
        <v>-2.3686175224668613</v>
      </c>
      <c r="X88" s="46">
        <f t="shared" si="5"/>
        <v>8.5597284515855673E-2</v>
      </c>
      <c r="Y88" s="28">
        <f t="shared" si="6"/>
        <v>-2.4581017192832353</v>
      </c>
      <c r="Z88" s="1">
        <f t="shared" si="7"/>
        <v>0.83613232608477694</v>
      </c>
    </row>
    <row r="89" spans="2:26">
      <c r="B89" s="9">
        <v>0</v>
      </c>
      <c r="C89" s="3">
        <v>1</v>
      </c>
      <c r="D89" s="9">
        <v>1</v>
      </c>
      <c r="E89" s="3">
        <v>0</v>
      </c>
      <c r="F89" s="14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1</v>
      </c>
      <c r="N89" s="13">
        <v>0</v>
      </c>
      <c r="O89" s="13">
        <v>0</v>
      </c>
      <c r="P89" s="13">
        <v>0</v>
      </c>
      <c r="Q89" s="13">
        <v>0</v>
      </c>
      <c r="R89" s="13">
        <v>1</v>
      </c>
      <c r="S89" s="13">
        <v>0</v>
      </c>
      <c r="T89" s="13">
        <v>0</v>
      </c>
      <c r="U89" s="9">
        <v>1</v>
      </c>
      <c r="V89" s="9">
        <v>1</v>
      </c>
      <c r="W89" s="15">
        <f t="shared" si="4"/>
        <v>2.8031269684366404</v>
      </c>
      <c r="X89" s="46">
        <f t="shared" si="5"/>
        <v>0.94284456586488108</v>
      </c>
      <c r="Y89" s="28">
        <f t="shared" si="6"/>
        <v>-5.8853839346118861E-2</v>
      </c>
      <c r="Z89" s="1">
        <f t="shared" si="7"/>
        <v>3.2667436511739172E-3</v>
      </c>
    </row>
    <row r="90" spans="2:26">
      <c r="B90" s="9">
        <v>0</v>
      </c>
      <c r="C90" s="3">
        <v>1</v>
      </c>
      <c r="D90" s="9">
        <v>0</v>
      </c>
      <c r="E90" s="3">
        <v>1</v>
      </c>
      <c r="F90" s="14">
        <v>1</v>
      </c>
      <c r="G90" s="13">
        <v>0</v>
      </c>
      <c r="H90" s="13">
        <v>0</v>
      </c>
      <c r="I90" s="13">
        <v>1</v>
      </c>
      <c r="J90" s="13">
        <v>1</v>
      </c>
      <c r="K90" s="13">
        <v>0</v>
      </c>
      <c r="L90" s="13">
        <v>0</v>
      </c>
      <c r="M90" s="13">
        <v>1</v>
      </c>
      <c r="N90" s="13">
        <v>0</v>
      </c>
      <c r="O90" s="13">
        <v>1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9">
        <v>1</v>
      </c>
      <c r="V90" s="9">
        <v>1</v>
      </c>
      <c r="W90" s="15">
        <f t="shared" si="4"/>
        <v>11.829742228987673</v>
      </c>
      <c r="X90" s="46">
        <f t="shared" si="5"/>
        <v>0.99999271541082813</v>
      </c>
      <c r="Y90" s="28">
        <f t="shared" si="6"/>
        <v>-7.2846157046228003E-6</v>
      </c>
      <c r="Z90" s="1">
        <f t="shared" si="7"/>
        <v>5.3065239402987501E-11</v>
      </c>
    </row>
    <row r="91" spans="2:26">
      <c r="B91" s="9">
        <v>0</v>
      </c>
      <c r="C91" s="3">
        <v>0</v>
      </c>
      <c r="D91" s="9">
        <v>0</v>
      </c>
      <c r="E91" s="3">
        <v>1</v>
      </c>
      <c r="F91" s="14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9">
        <v>1</v>
      </c>
      <c r="V91" s="9">
        <v>1</v>
      </c>
      <c r="W91" s="15">
        <f t="shared" si="4"/>
        <v>-0.21637908422316726</v>
      </c>
      <c r="X91" s="46">
        <f t="shared" si="5"/>
        <v>0.44611530477663064</v>
      </c>
      <c r="Y91" s="28">
        <f t="shared" si="6"/>
        <v>-0.80717782948611816</v>
      </c>
      <c r="Z91" s="1">
        <f t="shared" si="7"/>
        <v>0.30678825560268475</v>
      </c>
    </row>
    <row r="92" spans="2:26">
      <c r="B92" s="9">
        <v>0</v>
      </c>
      <c r="C92" s="3">
        <v>1</v>
      </c>
      <c r="D92" s="9">
        <v>1</v>
      </c>
      <c r="E92" s="3">
        <v>0</v>
      </c>
      <c r="F92" s="14">
        <v>1</v>
      </c>
      <c r="G92" s="13">
        <v>0</v>
      </c>
      <c r="H92" s="13">
        <v>0</v>
      </c>
      <c r="I92" s="13">
        <v>0</v>
      </c>
      <c r="J92" s="13">
        <v>1</v>
      </c>
      <c r="K92" s="13">
        <v>0</v>
      </c>
      <c r="L92" s="13">
        <v>0</v>
      </c>
      <c r="M92" s="13">
        <v>0</v>
      </c>
      <c r="N92" s="13">
        <v>0</v>
      </c>
      <c r="O92" s="13">
        <v>1</v>
      </c>
      <c r="P92" s="13">
        <v>0</v>
      </c>
      <c r="Q92" s="13">
        <v>0</v>
      </c>
      <c r="R92" s="13">
        <v>1</v>
      </c>
      <c r="S92" s="13">
        <v>0</v>
      </c>
      <c r="T92" s="13">
        <v>0</v>
      </c>
      <c r="U92" s="9">
        <v>1</v>
      </c>
      <c r="V92" s="9">
        <v>1</v>
      </c>
      <c r="W92" s="15">
        <f t="shared" si="4"/>
        <v>7.0236387947816272</v>
      </c>
      <c r="X92" s="46">
        <f t="shared" si="5"/>
        <v>0.99911021346952567</v>
      </c>
      <c r="Y92" s="28">
        <f t="shared" si="6"/>
        <v>-8.9018262548667623E-4</v>
      </c>
      <c r="Z92" s="1">
        <f t="shared" si="7"/>
        <v>7.9172006981355401E-7</v>
      </c>
    </row>
    <row r="93" spans="2:26">
      <c r="B93" s="9">
        <v>0</v>
      </c>
      <c r="C93" s="3">
        <v>0</v>
      </c>
      <c r="D93" s="9">
        <v>0</v>
      </c>
      <c r="E93" s="3">
        <v>1</v>
      </c>
      <c r="F93" s="14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1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9">
        <v>1</v>
      </c>
      <c r="V93" s="9">
        <v>1</v>
      </c>
      <c r="W93" s="15">
        <f t="shared" si="4"/>
        <v>0.88788658246622942</v>
      </c>
      <c r="X93" s="46">
        <f t="shared" si="5"/>
        <v>0.70845384491286767</v>
      </c>
      <c r="Y93" s="28">
        <f t="shared" si="6"/>
        <v>-0.34467036676823959</v>
      </c>
      <c r="Z93" s="1">
        <f t="shared" si="7"/>
        <v>8.4999160546090219E-2</v>
      </c>
    </row>
    <row r="94" spans="2:26">
      <c r="B94" s="9">
        <v>1</v>
      </c>
      <c r="C94" s="3">
        <v>0</v>
      </c>
      <c r="D94" s="9">
        <v>1</v>
      </c>
      <c r="E94" s="3">
        <v>0</v>
      </c>
      <c r="F94" s="14">
        <v>1</v>
      </c>
      <c r="G94" s="13">
        <v>0</v>
      </c>
      <c r="H94" s="13">
        <v>1</v>
      </c>
      <c r="I94" s="13">
        <v>0</v>
      </c>
      <c r="J94" s="13">
        <v>0</v>
      </c>
      <c r="K94" s="13">
        <v>1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9">
        <v>1</v>
      </c>
      <c r="V94" s="9">
        <v>1</v>
      </c>
      <c r="W94" s="15">
        <f t="shared" si="4"/>
        <v>2.3198230806492726</v>
      </c>
      <c r="X94" s="46">
        <f t="shared" si="5"/>
        <v>0.91050552540231799</v>
      </c>
      <c r="Y94" s="28">
        <f t="shared" si="6"/>
        <v>-9.3755311296569402E-2</v>
      </c>
      <c r="Z94" s="1">
        <f t="shared" si="7"/>
        <v>8.0092609835151502E-3</v>
      </c>
    </row>
    <row r="95" spans="2:26">
      <c r="B95" s="9">
        <v>0</v>
      </c>
      <c r="C95" s="3">
        <v>1</v>
      </c>
      <c r="D95" s="9">
        <v>0</v>
      </c>
      <c r="E95" s="3">
        <v>1</v>
      </c>
      <c r="F95" s="14">
        <v>0</v>
      </c>
      <c r="G95" s="13">
        <v>0</v>
      </c>
      <c r="H95" s="13">
        <v>0</v>
      </c>
      <c r="I95" s="13">
        <v>0</v>
      </c>
      <c r="J95" s="13">
        <v>1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9">
        <v>1</v>
      </c>
      <c r="V95" s="9">
        <v>1</v>
      </c>
      <c r="W95" s="15">
        <f t="shared" si="4"/>
        <v>2.1347601349843468</v>
      </c>
      <c r="X95" s="46">
        <f t="shared" si="5"/>
        <v>0.89423605763730241</v>
      </c>
      <c r="Y95" s="28">
        <f t="shared" si="6"/>
        <v>-0.11178549208862053</v>
      </c>
      <c r="Z95" s="1">
        <f t="shared" si="7"/>
        <v>1.1186011504100018E-2</v>
      </c>
    </row>
    <row r="96" spans="2:26">
      <c r="B96" s="9">
        <v>0</v>
      </c>
      <c r="C96" s="3">
        <v>1</v>
      </c>
      <c r="D96" s="9">
        <v>1</v>
      </c>
      <c r="E96" s="3">
        <v>0</v>
      </c>
      <c r="F96" s="14">
        <v>0</v>
      </c>
      <c r="G96" s="13">
        <v>0</v>
      </c>
      <c r="H96" s="13">
        <v>0</v>
      </c>
      <c r="I96" s="13">
        <v>1</v>
      </c>
      <c r="J96" s="13">
        <v>0</v>
      </c>
      <c r="K96" s="13">
        <v>0</v>
      </c>
      <c r="L96" s="13">
        <v>0</v>
      </c>
      <c r="M96" s="13">
        <v>1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1</v>
      </c>
      <c r="T96" s="13">
        <v>1</v>
      </c>
      <c r="U96" s="9">
        <v>1</v>
      </c>
      <c r="V96" s="9">
        <v>1</v>
      </c>
      <c r="W96" s="15">
        <f t="shared" si="4"/>
        <v>6.0138423971885988</v>
      </c>
      <c r="X96" s="46">
        <f t="shared" si="5"/>
        <v>0.99756128517747766</v>
      </c>
      <c r="Y96" s="28">
        <f t="shared" si="6"/>
        <v>-2.4416933309890322E-3</v>
      </c>
      <c r="Z96" s="1">
        <f t="shared" si="7"/>
        <v>5.9473299855901512E-6</v>
      </c>
    </row>
    <row r="97" spans="2:26">
      <c r="B97" s="9">
        <v>0</v>
      </c>
      <c r="C97" s="3">
        <v>1</v>
      </c>
      <c r="D97" s="9">
        <v>0</v>
      </c>
      <c r="E97" s="3">
        <v>1</v>
      </c>
      <c r="F97" s="14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1</v>
      </c>
      <c r="P97" s="13">
        <v>0</v>
      </c>
      <c r="Q97" s="13">
        <v>0</v>
      </c>
      <c r="R97" s="13">
        <v>1</v>
      </c>
      <c r="S97" s="13">
        <v>0</v>
      </c>
      <c r="T97" s="13">
        <v>0</v>
      </c>
      <c r="U97" s="9">
        <v>1</v>
      </c>
      <c r="V97" s="9">
        <v>1</v>
      </c>
      <c r="W97" s="15">
        <f t="shared" si="4"/>
        <v>2.3551431542898333</v>
      </c>
      <c r="X97" s="46">
        <f t="shared" si="5"/>
        <v>0.91334216557170866</v>
      </c>
      <c r="Y97" s="28">
        <f t="shared" si="6"/>
        <v>-9.0644697980900621E-2</v>
      </c>
      <c r="Z97" s="1">
        <f t="shared" si="7"/>
        <v>7.5095802678011555E-3</v>
      </c>
    </row>
    <row r="98" spans="2:26">
      <c r="B98" s="9">
        <v>1</v>
      </c>
      <c r="C98" s="3">
        <v>0</v>
      </c>
      <c r="D98" s="9">
        <v>1</v>
      </c>
      <c r="E98" s="3">
        <v>0</v>
      </c>
      <c r="F98" s="14">
        <v>0</v>
      </c>
      <c r="G98" s="13">
        <v>0</v>
      </c>
      <c r="H98" s="13">
        <v>1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1</v>
      </c>
      <c r="S98" s="13">
        <v>0</v>
      </c>
      <c r="T98" s="13">
        <v>1</v>
      </c>
      <c r="U98" s="9">
        <v>1</v>
      </c>
      <c r="V98" s="9">
        <v>1</v>
      </c>
      <c r="W98" s="15">
        <f t="shared" si="4"/>
        <v>0.4680048766280504</v>
      </c>
      <c r="X98" s="46">
        <f t="shared" si="5"/>
        <v>0.61491142887071748</v>
      </c>
      <c r="Y98" s="28">
        <f t="shared" si="6"/>
        <v>-0.48627703964361541</v>
      </c>
      <c r="Z98" s="1">
        <f t="shared" si="7"/>
        <v>0.14829320761439249</v>
      </c>
    </row>
    <row r="99" spans="2:26">
      <c r="B99" s="9">
        <v>1</v>
      </c>
      <c r="C99" s="3">
        <v>0</v>
      </c>
      <c r="D99" s="9">
        <v>0</v>
      </c>
      <c r="E99" s="3">
        <v>1</v>
      </c>
      <c r="F99" s="14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9">
        <v>1</v>
      </c>
      <c r="V99" s="9">
        <v>1</v>
      </c>
      <c r="W99" s="15">
        <f t="shared" si="4"/>
        <v>-0.79578223738319198</v>
      </c>
      <c r="X99" s="46">
        <f t="shared" si="5"/>
        <v>0.31092846135341967</v>
      </c>
      <c r="Y99" s="28">
        <f t="shared" si="6"/>
        <v>-1.1681924210658647</v>
      </c>
      <c r="Z99" s="1">
        <f t="shared" si="7"/>
        <v>0.47481958537276564</v>
      </c>
    </row>
    <row r="100" spans="2:26">
      <c r="B100" s="9">
        <v>0</v>
      </c>
      <c r="C100" s="3">
        <v>1</v>
      </c>
      <c r="D100" s="9">
        <v>0</v>
      </c>
      <c r="E100" s="3">
        <v>1</v>
      </c>
      <c r="F100" s="14">
        <v>0</v>
      </c>
      <c r="G100" s="13">
        <v>0</v>
      </c>
      <c r="H100" s="13">
        <v>0</v>
      </c>
      <c r="I100" s="13">
        <v>0</v>
      </c>
      <c r="J100" s="13">
        <v>1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9">
        <v>1</v>
      </c>
      <c r="V100" s="9">
        <v>1</v>
      </c>
      <c r="W100" s="15">
        <f t="shared" si="4"/>
        <v>2.1347601349843468</v>
      </c>
      <c r="X100" s="46">
        <f t="shared" si="5"/>
        <v>0.89423605763730241</v>
      </c>
      <c r="Y100" s="28">
        <f t="shared" si="6"/>
        <v>-0.11178549208862053</v>
      </c>
      <c r="Z100" s="1">
        <f t="shared" si="7"/>
        <v>1.1186011504100018E-2</v>
      </c>
    </row>
    <row r="101" spans="2:26">
      <c r="B101" s="9">
        <v>0</v>
      </c>
      <c r="C101" s="3">
        <v>1</v>
      </c>
      <c r="D101" s="9">
        <v>0</v>
      </c>
      <c r="E101" s="3">
        <v>0</v>
      </c>
      <c r="F101" s="14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9">
        <v>1</v>
      </c>
      <c r="V101" s="9">
        <v>1</v>
      </c>
      <c r="W101" s="15">
        <f t="shared" si="4"/>
        <v>-0.36831494224695061</v>
      </c>
      <c r="X101" s="46">
        <f t="shared" si="5"/>
        <v>0.40894825359117204</v>
      </c>
      <c r="Y101" s="28">
        <f t="shared" si="6"/>
        <v>-0.89416665028056941</v>
      </c>
      <c r="Z101" s="1">
        <f t="shared" si="7"/>
        <v>0.34934216693292547</v>
      </c>
    </row>
    <row r="102" spans="2:26">
      <c r="B102" s="9">
        <v>1</v>
      </c>
      <c r="C102" s="3">
        <v>0</v>
      </c>
      <c r="D102" s="9">
        <v>1</v>
      </c>
      <c r="E102" s="3">
        <v>0</v>
      </c>
      <c r="F102" s="14">
        <v>0</v>
      </c>
      <c r="G102" s="13">
        <v>0</v>
      </c>
      <c r="H102" s="13">
        <v>0</v>
      </c>
      <c r="I102" s="13">
        <v>1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1</v>
      </c>
      <c r="S102" s="13">
        <v>0</v>
      </c>
      <c r="T102" s="13">
        <v>0</v>
      </c>
      <c r="U102" s="9">
        <v>1</v>
      </c>
      <c r="V102" s="9">
        <v>1</v>
      </c>
      <c r="W102" s="15">
        <f t="shared" si="4"/>
        <v>4.496298267655396</v>
      </c>
      <c r="X102" s="46">
        <f t="shared" si="5"/>
        <v>0.98897276059635986</v>
      </c>
      <c r="Y102" s="28">
        <f t="shared" si="6"/>
        <v>-1.1088490108429886E-2</v>
      </c>
      <c r="Z102" s="1">
        <f t="shared" si="7"/>
        <v>1.2160000886519382E-4</v>
      </c>
    </row>
    <row r="103" spans="2:26">
      <c r="B103" s="9">
        <v>0</v>
      </c>
      <c r="C103" s="3">
        <v>0</v>
      </c>
      <c r="D103" s="9">
        <v>0</v>
      </c>
      <c r="E103" s="3">
        <v>1</v>
      </c>
      <c r="F103" s="14">
        <v>0</v>
      </c>
      <c r="G103" s="13">
        <v>0</v>
      </c>
      <c r="H103" s="13">
        <v>1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9">
        <v>1</v>
      </c>
      <c r="V103" s="9">
        <v>1</v>
      </c>
      <c r="W103" s="15">
        <f t="shared" si="4"/>
        <v>-2.2418836265367124</v>
      </c>
      <c r="X103" s="46">
        <f t="shared" si="5"/>
        <v>9.6051869638724863E-2</v>
      </c>
      <c r="Y103" s="28">
        <f t="shared" si="6"/>
        <v>-2.3428669246917924</v>
      </c>
      <c r="Z103" s="1">
        <f t="shared" si="7"/>
        <v>0.81712222238364474</v>
      </c>
    </row>
    <row r="104" spans="2:26">
      <c r="B104" s="9">
        <v>1</v>
      </c>
      <c r="C104" s="3">
        <v>0</v>
      </c>
      <c r="D104" s="9">
        <v>1</v>
      </c>
      <c r="E104" s="3">
        <v>0</v>
      </c>
      <c r="F104" s="14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1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9">
        <v>1</v>
      </c>
      <c r="V104" s="9">
        <v>1</v>
      </c>
      <c r="W104" s="15">
        <f t="shared" si="4"/>
        <v>1.9791751844180143</v>
      </c>
      <c r="X104" s="46">
        <f t="shared" si="5"/>
        <v>0.87859320882439285</v>
      </c>
      <c r="Y104" s="28">
        <f t="shared" si="6"/>
        <v>-0.1294332770123377</v>
      </c>
      <c r="Z104" s="1">
        <f t="shared" si="7"/>
        <v>1.4739608943557483E-2</v>
      </c>
    </row>
    <row r="105" spans="2:26">
      <c r="B105" s="9">
        <v>1</v>
      </c>
      <c r="C105" s="3">
        <v>0</v>
      </c>
      <c r="D105" s="9">
        <v>1</v>
      </c>
      <c r="E105" s="3">
        <v>0</v>
      </c>
      <c r="F105" s="14">
        <v>0</v>
      </c>
      <c r="G105" s="13">
        <v>0</v>
      </c>
      <c r="H105" s="13">
        <v>0</v>
      </c>
      <c r="I105" s="13">
        <v>1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9">
        <v>1</v>
      </c>
      <c r="V105" s="9">
        <v>1</v>
      </c>
      <c r="W105" s="15">
        <f t="shared" si="4"/>
        <v>3.1100293479905576</v>
      </c>
      <c r="X105" s="46">
        <f t="shared" si="5"/>
        <v>0.95730455532481096</v>
      </c>
      <c r="Y105" s="28">
        <f t="shared" si="6"/>
        <v>-4.363369852782107E-2</v>
      </c>
      <c r="Z105" s="1">
        <f t="shared" si="7"/>
        <v>1.8229009960121284E-3</v>
      </c>
    </row>
    <row r="106" spans="2:26">
      <c r="B106" s="9">
        <v>0</v>
      </c>
      <c r="C106" s="3">
        <v>1</v>
      </c>
      <c r="D106" s="9">
        <v>0</v>
      </c>
      <c r="E106" s="3">
        <v>1</v>
      </c>
      <c r="F106" s="14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1</v>
      </c>
      <c r="N106" s="13">
        <v>0</v>
      </c>
      <c r="O106" s="13">
        <v>0</v>
      </c>
      <c r="P106" s="13">
        <v>1</v>
      </c>
      <c r="Q106" s="13">
        <v>1</v>
      </c>
      <c r="R106" s="13">
        <v>0</v>
      </c>
      <c r="S106" s="13">
        <v>0</v>
      </c>
      <c r="T106" s="13">
        <v>0</v>
      </c>
      <c r="U106" s="9">
        <v>1</v>
      </c>
      <c r="V106" s="9">
        <v>1</v>
      </c>
      <c r="W106" s="15">
        <f t="shared" si="4"/>
        <v>1.9458190907144943</v>
      </c>
      <c r="X106" s="46">
        <f t="shared" si="5"/>
        <v>0.87499004015388215</v>
      </c>
      <c r="Y106" s="28">
        <f t="shared" si="6"/>
        <v>-0.13354277537058337</v>
      </c>
      <c r="Z106" s="1">
        <f t="shared" si="7"/>
        <v>1.5627490060727996E-2</v>
      </c>
    </row>
    <row r="107" spans="2:26">
      <c r="B107" s="9">
        <v>0</v>
      </c>
      <c r="C107" s="3">
        <v>1</v>
      </c>
      <c r="D107" s="9">
        <v>1</v>
      </c>
      <c r="E107" s="3">
        <v>0</v>
      </c>
      <c r="F107" s="14">
        <v>0</v>
      </c>
      <c r="G107" s="13">
        <v>0</v>
      </c>
      <c r="H107" s="13">
        <v>1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9">
        <v>1</v>
      </c>
      <c r="V107" s="9">
        <v>1</v>
      </c>
      <c r="W107" s="15">
        <f t="shared" si="4"/>
        <v>-2.5441474356575333</v>
      </c>
      <c r="X107" s="46">
        <f t="shared" si="5"/>
        <v>7.2820651076148338E-2</v>
      </c>
      <c r="Y107" s="28">
        <f t="shared" si="6"/>
        <v>-2.6197556953774237</v>
      </c>
      <c r="Z107" s="1">
        <f t="shared" si="7"/>
        <v>0.85966154507085746</v>
      </c>
    </row>
    <row r="108" spans="2:26">
      <c r="B108" s="9">
        <v>1</v>
      </c>
      <c r="C108" s="3">
        <v>0</v>
      </c>
      <c r="D108" s="9">
        <v>0</v>
      </c>
      <c r="E108" s="3">
        <v>1</v>
      </c>
      <c r="F108" s="14">
        <v>0</v>
      </c>
      <c r="G108" s="13">
        <v>0</v>
      </c>
      <c r="H108" s="13">
        <v>0</v>
      </c>
      <c r="I108" s="13">
        <v>0</v>
      </c>
      <c r="J108" s="13">
        <v>1</v>
      </c>
      <c r="K108" s="13">
        <v>1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9">
        <v>1</v>
      </c>
      <c r="V108" s="9">
        <v>1</v>
      </c>
      <c r="W108" s="15">
        <f t="shared" si="4"/>
        <v>4.6325782127463491</v>
      </c>
      <c r="X108" s="46">
        <f t="shared" si="5"/>
        <v>0.99036411208533204</v>
      </c>
      <c r="Y108" s="28">
        <f t="shared" si="6"/>
        <v>-9.6826134864751532E-3</v>
      </c>
      <c r="Z108" s="1">
        <f t="shared" si="7"/>
        <v>9.2850335904044089E-5</v>
      </c>
    </row>
    <row r="109" spans="2:26">
      <c r="B109" s="9">
        <v>0</v>
      </c>
      <c r="C109" s="3">
        <v>0</v>
      </c>
      <c r="D109" s="9">
        <v>1</v>
      </c>
      <c r="E109" s="3">
        <v>0</v>
      </c>
      <c r="F109" s="14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1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1</v>
      </c>
      <c r="U109" s="9">
        <v>1</v>
      </c>
      <c r="V109" s="9">
        <v>1</v>
      </c>
      <c r="W109" s="15">
        <f t="shared" si="4"/>
        <v>2.9410255737875941</v>
      </c>
      <c r="X109" s="46">
        <f t="shared" si="5"/>
        <v>0.94983761397196897</v>
      </c>
      <c r="Y109" s="28">
        <f t="shared" si="6"/>
        <v>-5.1464241659288118E-2</v>
      </c>
      <c r="Z109" s="1">
        <f t="shared" si="7"/>
        <v>2.5162649720252023E-3</v>
      </c>
    </row>
    <row r="110" spans="2:26">
      <c r="B110" s="9">
        <v>1</v>
      </c>
      <c r="C110" s="3">
        <v>0</v>
      </c>
      <c r="D110" s="9">
        <v>0</v>
      </c>
      <c r="E110" s="3">
        <v>1</v>
      </c>
      <c r="F110" s="14">
        <v>0</v>
      </c>
      <c r="G110" s="13">
        <v>0</v>
      </c>
      <c r="H110" s="13">
        <v>0</v>
      </c>
      <c r="I110" s="13">
        <v>0</v>
      </c>
      <c r="J110" s="13">
        <v>1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1</v>
      </c>
      <c r="S110" s="13">
        <v>0</v>
      </c>
      <c r="T110" s="13">
        <v>0</v>
      </c>
      <c r="U110" s="9">
        <v>1</v>
      </c>
      <c r="V110" s="9">
        <v>1</v>
      </c>
      <c r="W110" s="15">
        <f t="shared" si="4"/>
        <v>3.0683597974193102</v>
      </c>
      <c r="X110" s="46">
        <f t="shared" si="5"/>
        <v>0.95556858590998706</v>
      </c>
      <c r="Y110" s="28">
        <f t="shared" si="6"/>
        <v>-4.5448737752304118E-2</v>
      </c>
      <c r="Z110" s="1">
        <f t="shared" si="7"/>
        <v>1.9741505580382008E-3</v>
      </c>
    </row>
    <row r="111" spans="2:26">
      <c r="B111" s="9">
        <v>1</v>
      </c>
      <c r="C111" s="3">
        <v>0</v>
      </c>
      <c r="D111" s="9">
        <v>0</v>
      </c>
      <c r="E111" s="3">
        <v>1</v>
      </c>
      <c r="F111" s="14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1</v>
      </c>
      <c r="U111" s="9">
        <v>1</v>
      </c>
      <c r="V111" s="9">
        <v>1</v>
      </c>
      <c r="W111" s="15">
        <f t="shared" si="4"/>
        <v>1.2827704124674286</v>
      </c>
      <c r="X111" s="46">
        <f t="shared" si="5"/>
        <v>0.78292099288772066</v>
      </c>
      <c r="Y111" s="28">
        <f t="shared" si="6"/>
        <v>-0.24472349116320882</v>
      </c>
      <c r="Z111" s="1">
        <f t="shared" si="7"/>
        <v>4.7123295328853024E-2</v>
      </c>
    </row>
    <row r="112" spans="2:26">
      <c r="B112" s="9">
        <v>0</v>
      </c>
      <c r="C112" s="3">
        <v>1</v>
      </c>
      <c r="D112" s="9">
        <v>1</v>
      </c>
      <c r="E112" s="3">
        <v>0</v>
      </c>
      <c r="F112" s="14">
        <v>1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1</v>
      </c>
      <c r="U112" s="9">
        <v>1</v>
      </c>
      <c r="V112" s="9">
        <v>1</v>
      </c>
      <c r="W112" s="15">
        <f t="shared" si="4"/>
        <v>3.9260621950514358</v>
      </c>
      <c r="X112" s="46">
        <f t="shared" si="5"/>
        <v>0.98066022513804496</v>
      </c>
      <c r="Y112" s="28">
        <f t="shared" si="6"/>
        <v>-1.9529235030445277E-2</v>
      </c>
      <c r="Z112" s="1">
        <f t="shared" si="7"/>
        <v>3.7402689171110807E-4</v>
      </c>
    </row>
    <row r="113" spans="2:26">
      <c r="B113" s="9">
        <v>0</v>
      </c>
      <c r="C113" s="3">
        <v>1</v>
      </c>
      <c r="D113" s="9">
        <v>0</v>
      </c>
      <c r="E113" s="3">
        <v>1</v>
      </c>
      <c r="F113" s="14">
        <v>0</v>
      </c>
      <c r="G113" s="13">
        <v>0</v>
      </c>
      <c r="H113" s="13">
        <v>0</v>
      </c>
      <c r="I113" s="13">
        <v>0</v>
      </c>
      <c r="J113" s="13">
        <v>1</v>
      </c>
      <c r="K113" s="13">
        <v>0</v>
      </c>
      <c r="L113" s="13">
        <v>0</v>
      </c>
      <c r="M113" s="13">
        <v>1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9">
        <v>1</v>
      </c>
      <c r="V113" s="9">
        <v>1</v>
      </c>
      <c r="W113" s="15">
        <f t="shared" si="4"/>
        <v>4.0702610771001364</v>
      </c>
      <c r="X113" s="46">
        <f t="shared" si="5"/>
        <v>0.98321366141882161</v>
      </c>
      <c r="Y113" s="28">
        <f t="shared" si="6"/>
        <v>-1.6928825974503622E-2</v>
      </c>
      <c r="Z113" s="1">
        <f t="shared" si="7"/>
        <v>2.8178116296195826E-4</v>
      </c>
    </row>
    <row r="114" spans="2:26">
      <c r="B114" s="9">
        <v>1</v>
      </c>
      <c r="C114" s="3">
        <v>0</v>
      </c>
      <c r="D114" s="9">
        <v>1</v>
      </c>
      <c r="E114" s="3">
        <v>0</v>
      </c>
      <c r="F114" s="14">
        <v>1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1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9">
        <v>1</v>
      </c>
      <c r="V114" s="9">
        <v>1</v>
      </c>
      <c r="W114" s="15">
        <f t="shared" si="4"/>
        <v>3.330341230086729</v>
      </c>
      <c r="X114" s="46">
        <f t="shared" si="5"/>
        <v>0.96545515205716326</v>
      </c>
      <c r="Y114" s="28">
        <f t="shared" si="6"/>
        <v>-3.5155628676978939E-2</v>
      </c>
      <c r="Z114" s="1">
        <f t="shared" si="7"/>
        <v>1.1933465193937119E-3</v>
      </c>
    </row>
    <row r="115" spans="2:26">
      <c r="B115" s="9">
        <v>1</v>
      </c>
      <c r="C115" s="3">
        <v>0</v>
      </c>
      <c r="D115" s="9">
        <v>1</v>
      </c>
      <c r="E115" s="3">
        <v>0</v>
      </c>
      <c r="F115" s="14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9">
        <v>1</v>
      </c>
      <c r="V115" s="9">
        <v>1</v>
      </c>
      <c r="W115" s="15">
        <f t="shared" si="4"/>
        <v>-0.97131215057386422</v>
      </c>
      <c r="X115" s="46">
        <f t="shared" si="5"/>
        <v>0.27461904003884419</v>
      </c>
      <c r="Y115" s="28">
        <f t="shared" si="6"/>
        <v>-1.2923704506927614</v>
      </c>
      <c r="Z115" s="1">
        <f t="shared" si="7"/>
        <v>0.52617753707416792</v>
      </c>
    </row>
    <row r="116" spans="2:26">
      <c r="B116" s="9">
        <v>1</v>
      </c>
      <c r="C116" s="3">
        <v>0</v>
      </c>
      <c r="D116" s="9">
        <v>1</v>
      </c>
      <c r="E116" s="3">
        <v>0</v>
      </c>
      <c r="F116" s="14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1</v>
      </c>
      <c r="N116" s="13">
        <v>0</v>
      </c>
      <c r="O116" s="13">
        <v>0</v>
      </c>
      <c r="P116" s="13">
        <v>0</v>
      </c>
      <c r="Q116" s="13">
        <v>1</v>
      </c>
      <c r="R116" s="13">
        <v>0</v>
      </c>
      <c r="S116" s="13">
        <v>0</v>
      </c>
      <c r="T116" s="13">
        <v>0</v>
      </c>
      <c r="U116" s="9">
        <v>1</v>
      </c>
      <c r="V116" s="9">
        <v>1</v>
      </c>
      <c r="W116" s="15">
        <f t="shared" si="4"/>
        <v>2.762934417299137</v>
      </c>
      <c r="X116" s="46">
        <f t="shared" si="5"/>
        <v>0.94063969409983783</v>
      </c>
      <c r="Y116" s="28">
        <f t="shared" si="6"/>
        <v>-6.1195109532533876E-2</v>
      </c>
      <c r="Z116" s="1">
        <f t="shared" si="7"/>
        <v>3.5236459165608278E-3</v>
      </c>
    </row>
    <row r="117" spans="2:26">
      <c r="B117" s="9">
        <v>0</v>
      </c>
      <c r="C117" s="3">
        <v>1</v>
      </c>
      <c r="D117" s="9">
        <v>0</v>
      </c>
      <c r="E117" s="3">
        <v>1</v>
      </c>
      <c r="F117" s="14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9">
        <v>1</v>
      </c>
      <c r="V117" s="9">
        <v>1</v>
      </c>
      <c r="W117" s="15">
        <f t="shared" si="4"/>
        <v>-0.34311298015331626</v>
      </c>
      <c r="X117" s="46">
        <f t="shared" si="5"/>
        <v>0.41505349570771527</v>
      </c>
      <c r="Y117" s="28">
        <f t="shared" si="6"/>
        <v>-0.87934786173921975</v>
      </c>
      <c r="Z117" s="1">
        <f t="shared" si="7"/>
        <v>0.34216241288376392</v>
      </c>
    </row>
    <row r="118" spans="2:26">
      <c r="B118" s="9">
        <v>1</v>
      </c>
      <c r="C118" s="3">
        <v>0</v>
      </c>
      <c r="D118" s="9">
        <v>0</v>
      </c>
      <c r="E118" s="3">
        <v>1</v>
      </c>
      <c r="F118" s="14">
        <v>0</v>
      </c>
      <c r="G118" s="13">
        <v>0</v>
      </c>
      <c r="H118" s="13">
        <v>0</v>
      </c>
      <c r="I118" s="13">
        <v>1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9">
        <v>1</v>
      </c>
      <c r="V118" s="9">
        <v>1</v>
      </c>
      <c r="W118" s="15">
        <f t="shared" si="4"/>
        <v>3.2855592611812301</v>
      </c>
      <c r="X118" s="46">
        <f t="shared" si="5"/>
        <v>0.96393007225783489</v>
      </c>
      <c r="Y118" s="28">
        <f t="shared" si="6"/>
        <v>-3.673652615430649E-2</v>
      </c>
      <c r="Z118" s="1">
        <f t="shared" si="7"/>
        <v>1.3010396873250122E-3</v>
      </c>
    </row>
    <row r="119" spans="2:26">
      <c r="B119" s="9">
        <v>1</v>
      </c>
      <c r="C119" s="3">
        <v>0</v>
      </c>
      <c r="D119" s="9">
        <v>0</v>
      </c>
      <c r="E119" s="3">
        <v>1</v>
      </c>
      <c r="F119" s="14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9">
        <v>1</v>
      </c>
      <c r="V119" s="9">
        <v>1</v>
      </c>
      <c r="W119" s="15">
        <f t="shared" si="4"/>
        <v>-0.79578223738319198</v>
      </c>
      <c r="X119" s="46">
        <f t="shared" si="5"/>
        <v>0.31092846135341967</v>
      </c>
      <c r="Y119" s="28">
        <f t="shared" si="6"/>
        <v>-1.1681924210658647</v>
      </c>
      <c r="Z119" s="1">
        <f t="shared" si="7"/>
        <v>0.47481958537276564</v>
      </c>
    </row>
    <row r="120" spans="2:26">
      <c r="B120" s="9">
        <v>1</v>
      </c>
      <c r="C120" s="3">
        <v>0</v>
      </c>
      <c r="D120" s="9">
        <v>1</v>
      </c>
      <c r="E120" s="3">
        <v>0</v>
      </c>
      <c r="F120" s="14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1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9">
        <v>1</v>
      </c>
      <c r="V120" s="9">
        <v>1</v>
      </c>
      <c r="W120" s="15">
        <f t="shared" si="4"/>
        <v>0.34067506420444621</v>
      </c>
      <c r="X120" s="46">
        <f t="shared" si="5"/>
        <v>0.58435449477622825</v>
      </c>
      <c r="Y120" s="28">
        <f t="shared" si="6"/>
        <v>-0.53724746870780271</v>
      </c>
      <c r="Z120" s="1">
        <f t="shared" si="7"/>
        <v>0.17276118601272447</v>
      </c>
    </row>
    <row r="121" spans="2:26">
      <c r="B121" s="9">
        <v>1</v>
      </c>
      <c r="C121" s="3">
        <v>0</v>
      </c>
      <c r="D121" s="9">
        <v>0</v>
      </c>
      <c r="E121" s="3">
        <v>1</v>
      </c>
      <c r="F121" s="14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1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9">
        <v>1</v>
      </c>
      <c r="V121" s="9">
        <v>1</v>
      </c>
      <c r="W121" s="15">
        <f t="shared" si="4"/>
        <v>1.1397187047325981</v>
      </c>
      <c r="X121" s="46">
        <f t="shared" si="5"/>
        <v>0.75762798911057727</v>
      </c>
      <c r="Y121" s="28">
        <f t="shared" si="6"/>
        <v>-0.27756279334895789</v>
      </c>
      <c r="Z121" s="1">
        <f t="shared" si="7"/>
        <v>5.8744191662582448E-2</v>
      </c>
    </row>
    <row r="122" spans="2:26">
      <c r="B122" s="9">
        <v>0</v>
      </c>
      <c r="C122" s="3">
        <v>1</v>
      </c>
      <c r="D122" s="9">
        <v>1</v>
      </c>
      <c r="E122" s="3">
        <v>0</v>
      </c>
      <c r="F122" s="14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1</v>
      </c>
      <c r="L122" s="13">
        <v>0</v>
      </c>
      <c r="M122" s="13">
        <v>1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1</v>
      </c>
      <c r="U122" s="9">
        <v>1</v>
      </c>
      <c r="V122" s="9">
        <v>1</v>
      </c>
      <c r="W122" s="15">
        <f t="shared" si="4"/>
        <v>6.4458980336143004</v>
      </c>
      <c r="X122" s="46">
        <f t="shared" si="5"/>
        <v>0.99841549590490253</v>
      </c>
      <c r="Y122" s="28">
        <f t="shared" si="6"/>
        <v>-1.5857607493357808E-3</v>
      </c>
      <c r="Z122" s="1">
        <f t="shared" si="7"/>
        <v>2.5106532273806585E-6</v>
      </c>
    </row>
    <row r="123" spans="2:26">
      <c r="B123" s="9">
        <v>0</v>
      </c>
      <c r="C123" s="3">
        <v>0</v>
      </c>
      <c r="D123" s="9">
        <v>1</v>
      </c>
      <c r="E123" s="3">
        <v>0</v>
      </c>
      <c r="F123" s="14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1</v>
      </c>
      <c r="U123" s="9">
        <v>1</v>
      </c>
      <c r="V123" s="9">
        <v>1</v>
      </c>
      <c r="W123" s="15">
        <f t="shared" si="4"/>
        <v>1.6866436524367812</v>
      </c>
      <c r="X123" s="46">
        <f t="shared" si="5"/>
        <v>0.84378225739097812</v>
      </c>
      <c r="Y123" s="28">
        <f t="shared" si="6"/>
        <v>-0.16986080654428284</v>
      </c>
      <c r="Z123" s="1">
        <f t="shared" si="7"/>
        <v>2.4403983105858611E-2</v>
      </c>
    </row>
    <row r="124" spans="2:26">
      <c r="B124" s="9">
        <v>1</v>
      </c>
      <c r="C124" s="3">
        <v>0</v>
      </c>
      <c r="D124" s="9">
        <v>1</v>
      </c>
      <c r="E124" s="3">
        <v>0</v>
      </c>
      <c r="F124" s="14">
        <v>0</v>
      </c>
      <c r="G124" s="13">
        <v>0</v>
      </c>
      <c r="H124" s="13">
        <v>1</v>
      </c>
      <c r="I124" s="13">
        <v>0</v>
      </c>
      <c r="J124" s="13">
        <v>0</v>
      </c>
      <c r="K124" s="13">
        <v>0</v>
      </c>
      <c r="L124" s="13">
        <v>1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1</v>
      </c>
      <c r="U124" s="9">
        <v>1</v>
      </c>
      <c r="V124" s="9">
        <v>1</v>
      </c>
      <c r="W124" s="15">
        <f t="shared" si="4"/>
        <v>0.33611787831402434</v>
      </c>
      <c r="X124" s="46">
        <f t="shared" si="5"/>
        <v>0.58324720203557012</v>
      </c>
      <c r="Y124" s="28">
        <f t="shared" si="6"/>
        <v>-0.53914416528786924</v>
      </c>
      <c r="Z124" s="1">
        <f t="shared" si="7"/>
        <v>0.17368289461118092</v>
      </c>
    </row>
    <row r="125" spans="2:26">
      <c r="B125" s="9">
        <v>0</v>
      </c>
      <c r="C125" s="3">
        <v>1</v>
      </c>
      <c r="D125" s="9">
        <v>0</v>
      </c>
      <c r="E125" s="3">
        <v>1</v>
      </c>
      <c r="F125" s="14">
        <v>0</v>
      </c>
      <c r="G125" s="13">
        <v>1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1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9">
        <v>1</v>
      </c>
      <c r="V125" s="9">
        <v>1</v>
      </c>
      <c r="W125" s="15">
        <f t="shared" si="4"/>
        <v>-0.69847331217800734</v>
      </c>
      <c r="X125" s="46">
        <f t="shared" si="5"/>
        <v>0.33215080104522771</v>
      </c>
      <c r="Y125" s="28">
        <f t="shared" si="6"/>
        <v>-1.1021661931765867</v>
      </c>
      <c r="Z125" s="1">
        <f t="shared" si="7"/>
        <v>0.4460225525445311</v>
      </c>
    </row>
    <row r="126" spans="2:26">
      <c r="B126" s="9">
        <v>1</v>
      </c>
      <c r="C126" s="3">
        <v>0</v>
      </c>
      <c r="D126" s="9">
        <v>0</v>
      </c>
      <c r="E126" s="3">
        <v>1</v>
      </c>
      <c r="F126" s="14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1</v>
      </c>
      <c r="U126" s="9">
        <v>1</v>
      </c>
      <c r="V126" s="9">
        <v>1</v>
      </c>
      <c r="W126" s="15">
        <f t="shared" si="4"/>
        <v>1.2827704124674286</v>
      </c>
      <c r="X126" s="46">
        <f t="shared" si="5"/>
        <v>0.78292099288772066</v>
      </c>
      <c r="Y126" s="28">
        <f t="shared" si="6"/>
        <v>-0.24472349116320882</v>
      </c>
      <c r="Z126" s="1">
        <f t="shared" si="7"/>
        <v>4.7123295328853024E-2</v>
      </c>
    </row>
    <row r="127" spans="2:26">
      <c r="B127" s="9">
        <v>1</v>
      </c>
      <c r="C127" s="3">
        <v>0</v>
      </c>
      <c r="D127" s="9">
        <v>1</v>
      </c>
      <c r="E127" s="3">
        <v>0</v>
      </c>
      <c r="F127" s="14">
        <v>0</v>
      </c>
      <c r="G127" s="13">
        <v>0</v>
      </c>
      <c r="H127" s="13">
        <v>0</v>
      </c>
      <c r="I127" s="13">
        <v>1</v>
      </c>
      <c r="J127" s="13">
        <v>1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9">
        <v>1</v>
      </c>
      <c r="V127" s="9">
        <v>1</v>
      </c>
      <c r="W127" s="15">
        <f t="shared" si="4"/>
        <v>5.5879024631282208</v>
      </c>
      <c r="X127" s="46">
        <f t="shared" si="5"/>
        <v>0.99627108639499884</v>
      </c>
      <c r="Y127" s="28">
        <f t="shared" si="6"/>
        <v>-3.7358833350802567E-3</v>
      </c>
      <c r="Z127" s="1">
        <f t="shared" si="7"/>
        <v>1.3904796673562751E-5</v>
      </c>
    </row>
    <row r="128" spans="2:26">
      <c r="B128" s="9">
        <v>0</v>
      </c>
      <c r="C128" s="3">
        <v>1</v>
      </c>
      <c r="D128" s="9">
        <v>0</v>
      </c>
      <c r="E128" s="3">
        <v>1</v>
      </c>
      <c r="F128" s="14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9">
        <v>1</v>
      </c>
      <c r="V128" s="9">
        <v>1</v>
      </c>
      <c r="W128" s="15">
        <f t="shared" si="4"/>
        <v>-0.34311298015331626</v>
      </c>
      <c r="X128" s="46">
        <f t="shared" si="5"/>
        <v>0.41505349570771527</v>
      </c>
      <c r="Y128" s="28">
        <f t="shared" si="6"/>
        <v>-0.87934786173921975</v>
      </c>
      <c r="Z128" s="1">
        <f t="shared" si="7"/>
        <v>0.34216241288376392</v>
      </c>
    </row>
    <row r="129" spans="2:26">
      <c r="B129" s="9">
        <v>0</v>
      </c>
      <c r="C129" s="3">
        <v>1</v>
      </c>
      <c r="D129" s="9">
        <v>1</v>
      </c>
      <c r="E129" s="3">
        <v>0</v>
      </c>
      <c r="F129" s="14">
        <v>1</v>
      </c>
      <c r="G129" s="13">
        <v>0</v>
      </c>
      <c r="H129" s="13">
        <v>0</v>
      </c>
      <c r="I129" s="13">
        <v>1</v>
      </c>
      <c r="J129" s="13">
        <v>0</v>
      </c>
      <c r="K129" s="13">
        <v>0</v>
      </c>
      <c r="L129" s="13">
        <v>0</v>
      </c>
      <c r="M129" s="13">
        <v>0</v>
      </c>
      <c r="N129" s="13">
        <v>1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1</v>
      </c>
      <c r="U129" s="9">
        <v>1</v>
      </c>
      <c r="V129" s="9">
        <v>1</v>
      </c>
      <c r="W129" s="15">
        <f t="shared" si="4"/>
        <v>9.111669360305255</v>
      </c>
      <c r="X129" s="46">
        <f t="shared" si="5"/>
        <v>0.99988964186682439</v>
      </c>
      <c r="Y129" s="28">
        <f t="shared" si="6"/>
        <v>-1.1036422308244456E-4</v>
      </c>
      <c r="Z129" s="1">
        <f t="shared" si="7"/>
        <v>1.2178917558006616E-8</v>
      </c>
    </row>
    <row r="130" spans="2:26">
      <c r="B130" s="9">
        <v>0</v>
      </c>
      <c r="C130" s="3">
        <v>0</v>
      </c>
      <c r="D130" s="9">
        <v>0</v>
      </c>
      <c r="E130" s="3">
        <v>1</v>
      </c>
      <c r="F130" s="14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9">
        <v>1</v>
      </c>
      <c r="V130" s="9">
        <v>1</v>
      </c>
      <c r="W130" s="15">
        <f t="shared" si="4"/>
        <v>-0.21637908422316726</v>
      </c>
      <c r="X130" s="46">
        <f t="shared" si="5"/>
        <v>0.44611530477663064</v>
      </c>
      <c r="Y130" s="28">
        <f t="shared" si="6"/>
        <v>-0.80717782948611816</v>
      </c>
      <c r="Z130" s="1">
        <f t="shared" si="7"/>
        <v>0.30678825560268475</v>
      </c>
    </row>
    <row r="131" spans="2:26">
      <c r="B131" s="9">
        <v>0</v>
      </c>
      <c r="C131" s="3">
        <v>1</v>
      </c>
      <c r="D131" s="9">
        <v>0</v>
      </c>
      <c r="E131" s="3">
        <v>0</v>
      </c>
      <c r="F131" s="14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9">
        <v>1</v>
      </c>
      <c r="V131" s="9">
        <v>1</v>
      </c>
      <c r="W131" s="15">
        <f t="shared" si="4"/>
        <v>-0.36831494224695061</v>
      </c>
      <c r="X131" s="46">
        <f t="shared" si="5"/>
        <v>0.40894825359117204</v>
      </c>
      <c r="Y131" s="28">
        <f t="shared" si="6"/>
        <v>-0.89416665028056941</v>
      </c>
      <c r="Z131" s="1">
        <f t="shared" si="7"/>
        <v>0.34934216693292547</v>
      </c>
    </row>
    <row r="132" spans="2:26">
      <c r="B132" s="9">
        <v>0</v>
      </c>
      <c r="C132" s="3">
        <v>1</v>
      </c>
      <c r="D132" s="9">
        <v>1</v>
      </c>
      <c r="E132" s="3">
        <v>0</v>
      </c>
      <c r="F132" s="14">
        <v>0</v>
      </c>
      <c r="G132" s="13">
        <v>0</v>
      </c>
      <c r="H132" s="13">
        <v>0</v>
      </c>
      <c r="I132" s="13">
        <v>0</v>
      </c>
      <c r="J132" s="13">
        <v>1</v>
      </c>
      <c r="K132" s="13">
        <v>0</v>
      </c>
      <c r="L132" s="13">
        <v>1</v>
      </c>
      <c r="M132" s="13">
        <v>0</v>
      </c>
      <c r="N132" s="13">
        <v>0</v>
      </c>
      <c r="O132" s="13">
        <v>1</v>
      </c>
      <c r="P132" s="13">
        <v>0</v>
      </c>
      <c r="Q132" s="13">
        <v>0</v>
      </c>
      <c r="R132" s="13">
        <v>0</v>
      </c>
      <c r="S132" s="13">
        <v>0</v>
      </c>
      <c r="T132" s="13">
        <v>1</v>
      </c>
      <c r="U132" s="9">
        <v>1</v>
      </c>
      <c r="V132" s="9">
        <v>1</v>
      </c>
      <c r="W132" s="15">
        <f t="shared" si="4"/>
        <v>6.6041520077734184</v>
      </c>
      <c r="X132" s="46">
        <f t="shared" si="5"/>
        <v>0.99864710132595791</v>
      </c>
      <c r="Y132" s="28">
        <f t="shared" si="6"/>
        <v>-1.3538146677108272E-3</v>
      </c>
      <c r="Z132" s="1">
        <f t="shared" si="7"/>
        <v>1.8303348222248485E-6</v>
      </c>
    </row>
    <row r="133" spans="2:26">
      <c r="B133" s="9">
        <v>1</v>
      </c>
      <c r="C133" s="3">
        <v>0</v>
      </c>
      <c r="D133" s="9">
        <v>1</v>
      </c>
      <c r="E133" s="3">
        <v>0</v>
      </c>
      <c r="F133" s="14">
        <v>0</v>
      </c>
      <c r="G133" s="13">
        <v>0</v>
      </c>
      <c r="H133" s="13">
        <v>0</v>
      </c>
      <c r="I133" s="13">
        <v>1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1</v>
      </c>
      <c r="Q133" s="13">
        <v>0</v>
      </c>
      <c r="R133" s="13">
        <v>1</v>
      </c>
      <c r="S133" s="13">
        <v>0</v>
      </c>
      <c r="T133" s="13">
        <v>0</v>
      </c>
      <c r="U133" s="9">
        <v>1</v>
      </c>
      <c r="V133" s="9">
        <v>1</v>
      </c>
      <c r="W133" s="15">
        <f t="shared" si="4"/>
        <v>3.0509837706502059</v>
      </c>
      <c r="X133" s="46">
        <f t="shared" si="5"/>
        <v>0.95482497970589231</v>
      </c>
      <c r="Y133" s="28">
        <f t="shared" si="6"/>
        <v>-4.6227222620587823E-2</v>
      </c>
      <c r="Z133" s="1">
        <f t="shared" si="7"/>
        <v>2.0407824585730421E-3</v>
      </c>
    </row>
    <row r="134" spans="2:26">
      <c r="B134" s="9">
        <v>0</v>
      </c>
      <c r="C134" s="3">
        <v>1</v>
      </c>
      <c r="D134" s="9">
        <v>0</v>
      </c>
      <c r="E134" s="3">
        <v>1</v>
      </c>
      <c r="F134" s="14">
        <v>1</v>
      </c>
      <c r="G134" s="13">
        <v>0</v>
      </c>
      <c r="H134" s="13">
        <v>1</v>
      </c>
      <c r="I134" s="13">
        <v>1</v>
      </c>
      <c r="J134" s="13">
        <v>0</v>
      </c>
      <c r="K134" s="13">
        <v>1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9">
        <v>1</v>
      </c>
      <c r="V134" s="9">
        <v>1</v>
      </c>
      <c r="W134" s="15">
        <f t="shared" ref="W134:W197" si="8">SUMPRODUCT(B$2:U$2,B134:U134)</f>
        <v>7.0293637496342418</v>
      </c>
      <c r="X134" s="46">
        <f t="shared" ref="X134:X197" si="9">EXP(W134)/(1+EXP(W134))</f>
        <v>0.99911528840976827</v>
      </c>
      <c r="Y134" s="28">
        <f t="shared" ref="Y134:Y197" si="10">IFERROR(V134*LN(X134)+(1-V134)*LN(1-X134),0)</f>
        <v>-8.8510317850950789E-4</v>
      </c>
      <c r="Z134" s="1">
        <f t="shared" ref="Z134:Z197" si="11">(X134-V134)^2</f>
        <v>7.8271459789036509E-7</v>
      </c>
    </row>
    <row r="135" spans="2:26">
      <c r="B135" s="9">
        <v>1</v>
      </c>
      <c r="C135" s="3">
        <v>0</v>
      </c>
      <c r="D135" s="9">
        <v>1</v>
      </c>
      <c r="E135" s="3">
        <v>0</v>
      </c>
      <c r="F135" s="14">
        <v>0</v>
      </c>
      <c r="G135" s="13">
        <v>0</v>
      </c>
      <c r="H135" s="13">
        <v>0</v>
      </c>
      <c r="I135" s="13">
        <v>0</v>
      </c>
      <c r="J135" s="13">
        <v>1</v>
      </c>
      <c r="K135" s="13">
        <v>0</v>
      </c>
      <c r="L135" s="13">
        <v>1</v>
      </c>
      <c r="M135" s="13">
        <v>0</v>
      </c>
      <c r="N135" s="13">
        <v>0</v>
      </c>
      <c r="O135" s="13">
        <v>1</v>
      </c>
      <c r="P135" s="13">
        <v>0</v>
      </c>
      <c r="Q135" s="13">
        <v>0</v>
      </c>
      <c r="R135" s="13">
        <v>1</v>
      </c>
      <c r="S135" s="13">
        <v>0</v>
      </c>
      <c r="T135" s="13">
        <v>0</v>
      </c>
      <c r="U135" s="9">
        <v>1</v>
      </c>
      <c r="V135" s="9">
        <v>1</v>
      </c>
      <c r="W135" s="15">
        <f t="shared" si="8"/>
        <v>5.4591990203577607</v>
      </c>
      <c r="X135" s="46">
        <f t="shared" si="9"/>
        <v>0.99576108080571113</v>
      </c>
      <c r="Y135" s="28">
        <f t="shared" si="10"/>
        <v>-4.2479288821635815E-3</v>
      </c>
      <c r="Z135" s="1">
        <f t="shared" si="11"/>
        <v>1.7968435935710607E-5</v>
      </c>
    </row>
    <row r="136" spans="2:26">
      <c r="B136" s="9">
        <v>0</v>
      </c>
      <c r="C136" s="3">
        <v>1</v>
      </c>
      <c r="D136" s="9">
        <v>1</v>
      </c>
      <c r="E136" s="3">
        <v>0</v>
      </c>
      <c r="F136" s="14">
        <v>0</v>
      </c>
      <c r="G136" s="13">
        <v>0</v>
      </c>
      <c r="H136" s="13">
        <v>0</v>
      </c>
      <c r="I136" s="13">
        <v>1</v>
      </c>
      <c r="J136" s="13">
        <v>0</v>
      </c>
      <c r="K136" s="13">
        <v>0</v>
      </c>
      <c r="L136" s="13">
        <v>0</v>
      </c>
      <c r="M136" s="13">
        <v>1</v>
      </c>
      <c r="N136" s="13">
        <v>0</v>
      </c>
      <c r="O136" s="13">
        <v>0</v>
      </c>
      <c r="P136" s="13">
        <v>0</v>
      </c>
      <c r="Q136" s="13">
        <v>0</v>
      </c>
      <c r="R136" s="13">
        <v>1</v>
      </c>
      <c r="S136" s="13">
        <v>0</v>
      </c>
      <c r="T136" s="13">
        <v>0</v>
      </c>
      <c r="U136" s="9">
        <v>1</v>
      </c>
      <c r="V136" s="9">
        <v>1</v>
      </c>
      <c r="W136" s="15">
        <f t="shared" si="8"/>
        <v>6.8844684670010619</v>
      </c>
      <c r="X136" s="46">
        <f t="shared" si="9"/>
        <v>0.99897748653720608</v>
      </c>
      <c r="Y136" s="28">
        <f t="shared" si="10"/>
        <v>-1.0230365863156791E-3</v>
      </c>
      <c r="Z136" s="1">
        <f t="shared" si="11"/>
        <v>1.0455337815948071E-6</v>
      </c>
    </row>
    <row r="137" spans="2:26">
      <c r="B137" s="9">
        <v>0</v>
      </c>
      <c r="C137" s="3">
        <v>0</v>
      </c>
      <c r="D137" s="9">
        <v>1</v>
      </c>
      <c r="E137" s="3">
        <v>0</v>
      </c>
      <c r="F137" s="14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1</v>
      </c>
      <c r="U137" s="9">
        <v>1</v>
      </c>
      <c r="V137" s="9">
        <v>1</v>
      </c>
      <c r="W137" s="15">
        <f t="shared" si="8"/>
        <v>1.6866436524367812</v>
      </c>
      <c r="X137" s="46">
        <f t="shared" si="9"/>
        <v>0.84378225739097812</v>
      </c>
      <c r="Y137" s="28">
        <f t="shared" si="10"/>
        <v>-0.16986080654428284</v>
      </c>
      <c r="Z137" s="1">
        <f t="shared" si="11"/>
        <v>2.4403983105858611E-2</v>
      </c>
    </row>
    <row r="138" spans="2:26">
      <c r="B138" s="9">
        <v>1</v>
      </c>
      <c r="C138" s="3">
        <v>0</v>
      </c>
      <c r="D138" s="9">
        <v>1</v>
      </c>
      <c r="E138" s="3">
        <v>0</v>
      </c>
      <c r="F138" s="14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9">
        <v>1</v>
      </c>
      <c r="V138" s="9">
        <v>1</v>
      </c>
      <c r="W138" s="15">
        <f t="shared" si="8"/>
        <v>-0.97131215057386422</v>
      </c>
      <c r="X138" s="46">
        <f t="shared" si="9"/>
        <v>0.27461904003884419</v>
      </c>
      <c r="Y138" s="28">
        <f t="shared" si="10"/>
        <v>-1.2923704506927614</v>
      </c>
      <c r="Z138" s="1">
        <f t="shared" si="11"/>
        <v>0.52617753707416792</v>
      </c>
    </row>
    <row r="139" spans="2:26">
      <c r="B139" s="9">
        <v>0</v>
      </c>
      <c r="C139" s="3">
        <v>1</v>
      </c>
      <c r="D139" s="9">
        <v>1</v>
      </c>
      <c r="E139" s="3">
        <v>0</v>
      </c>
      <c r="F139" s="14">
        <v>0</v>
      </c>
      <c r="G139" s="13">
        <v>0</v>
      </c>
      <c r="H139" s="13">
        <v>0</v>
      </c>
      <c r="I139" s="13">
        <v>0</v>
      </c>
      <c r="J139" s="13">
        <v>1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9">
        <v>1</v>
      </c>
      <c r="V139" s="9">
        <v>1</v>
      </c>
      <c r="W139" s="15">
        <f t="shared" si="8"/>
        <v>1.9592302217936748</v>
      </c>
      <c r="X139" s="46">
        <f t="shared" si="9"/>
        <v>0.87644962062807841</v>
      </c>
      <c r="Y139" s="28">
        <f t="shared" si="10"/>
        <v>-0.1318760541642901</v>
      </c>
      <c r="Z139" s="1">
        <f t="shared" si="11"/>
        <v>1.5264696242945748E-2</v>
      </c>
    </row>
    <row r="140" spans="2:26">
      <c r="B140" s="9">
        <v>1</v>
      </c>
      <c r="C140" s="3">
        <v>0</v>
      </c>
      <c r="D140" s="9">
        <v>1</v>
      </c>
      <c r="E140" s="3">
        <v>0</v>
      </c>
      <c r="F140" s="14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9">
        <v>1</v>
      </c>
      <c r="V140" s="9">
        <v>1</v>
      </c>
      <c r="W140" s="15">
        <f t="shared" si="8"/>
        <v>-0.97131215057386422</v>
      </c>
      <c r="X140" s="46">
        <f t="shared" si="9"/>
        <v>0.27461904003884419</v>
      </c>
      <c r="Y140" s="28">
        <f t="shared" si="10"/>
        <v>-1.2923704506927614</v>
      </c>
      <c r="Z140" s="1">
        <f t="shared" si="11"/>
        <v>0.52617753707416792</v>
      </c>
    </row>
    <row r="141" spans="2:26">
      <c r="B141" s="9">
        <v>0</v>
      </c>
      <c r="C141" s="3">
        <v>1</v>
      </c>
      <c r="D141" s="9">
        <v>0</v>
      </c>
      <c r="E141" s="3">
        <v>0</v>
      </c>
      <c r="F141" s="14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9">
        <v>1</v>
      </c>
      <c r="V141" s="9">
        <v>1</v>
      </c>
      <c r="W141" s="15">
        <f t="shared" si="8"/>
        <v>-0.36831494224695061</v>
      </c>
      <c r="X141" s="46">
        <f t="shared" si="9"/>
        <v>0.40894825359117204</v>
      </c>
      <c r="Y141" s="28">
        <f t="shared" si="10"/>
        <v>-0.89416665028056941</v>
      </c>
      <c r="Z141" s="1">
        <f t="shared" si="11"/>
        <v>0.34934216693292547</v>
      </c>
    </row>
    <row r="142" spans="2:26">
      <c r="B142" s="9">
        <v>1</v>
      </c>
      <c r="C142" s="3">
        <v>0</v>
      </c>
      <c r="D142" s="9">
        <v>1</v>
      </c>
      <c r="E142" s="3">
        <v>0</v>
      </c>
      <c r="F142" s="14">
        <v>0</v>
      </c>
      <c r="G142" s="13">
        <v>0</v>
      </c>
      <c r="H142" s="13">
        <v>0</v>
      </c>
      <c r="I142" s="13">
        <v>0</v>
      </c>
      <c r="J142" s="13">
        <v>1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9">
        <v>1</v>
      </c>
      <c r="V142" s="9">
        <v>1</v>
      </c>
      <c r="W142" s="15">
        <f t="shared" si="8"/>
        <v>1.506560964563799</v>
      </c>
      <c r="X142" s="46">
        <f t="shared" si="9"/>
        <v>0.81855098263376036</v>
      </c>
      <c r="Y142" s="28">
        <f t="shared" si="10"/>
        <v>-0.20021959622589422</v>
      </c>
      <c r="Z142" s="1">
        <f t="shared" si="11"/>
        <v>3.2923745903173936E-2</v>
      </c>
    </row>
    <row r="143" spans="2:26">
      <c r="B143" s="9">
        <v>1</v>
      </c>
      <c r="C143" s="3">
        <v>0</v>
      </c>
      <c r="D143" s="9">
        <v>1</v>
      </c>
      <c r="E143" s="3">
        <v>0</v>
      </c>
      <c r="F143" s="14">
        <v>0</v>
      </c>
      <c r="G143" s="13">
        <v>0</v>
      </c>
      <c r="H143" s="13">
        <v>0</v>
      </c>
      <c r="I143" s="13">
        <v>1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1</v>
      </c>
      <c r="S143" s="13">
        <v>0</v>
      </c>
      <c r="T143" s="13">
        <v>0</v>
      </c>
      <c r="U143" s="9">
        <v>1</v>
      </c>
      <c r="V143" s="9">
        <v>1</v>
      </c>
      <c r="W143" s="15">
        <f t="shared" si="8"/>
        <v>4.496298267655396</v>
      </c>
      <c r="X143" s="46">
        <f t="shared" si="9"/>
        <v>0.98897276059635986</v>
      </c>
      <c r="Y143" s="28">
        <f t="shared" si="10"/>
        <v>-1.1088490108429886E-2</v>
      </c>
      <c r="Z143" s="1">
        <f t="shared" si="11"/>
        <v>1.2160000886519382E-4</v>
      </c>
    </row>
    <row r="144" spans="2:26">
      <c r="B144" s="9">
        <v>0</v>
      </c>
      <c r="C144" s="3">
        <v>0</v>
      </c>
      <c r="D144" s="9">
        <v>1</v>
      </c>
      <c r="E144" s="3">
        <v>0</v>
      </c>
      <c r="F144" s="14">
        <v>0</v>
      </c>
      <c r="G144" s="13">
        <v>0</v>
      </c>
      <c r="H144" s="13">
        <v>0</v>
      </c>
      <c r="I144" s="13">
        <v>1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9">
        <v>1</v>
      </c>
      <c r="V144" s="9">
        <v>1</v>
      </c>
      <c r="W144" s="15">
        <f t="shared" si="8"/>
        <v>3.6894325011505824</v>
      </c>
      <c r="X144" s="46">
        <f t="shared" si="9"/>
        <v>0.97562291258989464</v>
      </c>
      <c r="Y144" s="28">
        <f t="shared" si="10"/>
        <v>-2.4679127276656745E-2</v>
      </c>
      <c r="Z144" s="1">
        <f t="shared" si="11"/>
        <v>5.9424239059991714E-4</v>
      </c>
    </row>
    <row r="145" spans="2:26">
      <c r="B145" s="9">
        <v>0</v>
      </c>
      <c r="C145" s="3">
        <v>1</v>
      </c>
      <c r="D145" s="9">
        <v>0</v>
      </c>
      <c r="E145" s="3">
        <v>1</v>
      </c>
      <c r="F145" s="14">
        <v>1</v>
      </c>
      <c r="G145" s="13">
        <v>0</v>
      </c>
      <c r="H145" s="13">
        <v>0</v>
      </c>
      <c r="I145" s="13">
        <v>0</v>
      </c>
      <c r="J145" s="13">
        <v>1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1</v>
      </c>
      <c r="S145" s="13">
        <v>0</v>
      </c>
      <c r="T145" s="13">
        <v>0</v>
      </c>
      <c r="U145" s="9">
        <v>1</v>
      </c>
      <c r="V145" s="9">
        <v>1</v>
      </c>
      <c r="W145" s="15">
        <f t="shared" si="8"/>
        <v>5.8871814931939888</v>
      </c>
      <c r="X145" s="46">
        <f t="shared" si="9"/>
        <v>0.99723289169430096</v>
      </c>
      <c r="Y145" s="28">
        <f t="shared" si="10"/>
        <v>-2.7709438270560865E-3</v>
      </c>
      <c r="Z145" s="1">
        <f t="shared" si="11"/>
        <v>7.656888375468611E-6</v>
      </c>
    </row>
    <row r="146" spans="2:26">
      <c r="B146" s="9">
        <v>0</v>
      </c>
      <c r="C146" s="3">
        <v>0</v>
      </c>
      <c r="D146" s="9">
        <v>0</v>
      </c>
      <c r="E146" s="3">
        <v>1</v>
      </c>
      <c r="F146" s="14">
        <v>1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9">
        <v>1</v>
      </c>
      <c r="V146" s="9">
        <v>1</v>
      </c>
      <c r="W146" s="15">
        <f t="shared" si="8"/>
        <v>2.1497733543216357</v>
      </c>
      <c r="X146" s="46">
        <f t="shared" si="9"/>
        <v>0.89564759579994546</v>
      </c>
      <c r="Y146" s="28">
        <f t="shared" si="10"/>
        <v>-0.11020825163217576</v>
      </c>
      <c r="Z146" s="1">
        <f t="shared" si="11"/>
        <v>1.0889424262331559E-2</v>
      </c>
    </row>
    <row r="147" spans="2:26">
      <c r="B147" s="9">
        <v>0</v>
      </c>
      <c r="C147" s="3">
        <v>1</v>
      </c>
      <c r="D147" s="9">
        <v>1</v>
      </c>
      <c r="E147" s="3">
        <v>0</v>
      </c>
      <c r="F147" s="14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9">
        <v>1</v>
      </c>
      <c r="V147" s="9">
        <v>1</v>
      </c>
      <c r="W147" s="15">
        <f t="shared" si="8"/>
        <v>-0.5186428933439885</v>
      </c>
      <c r="X147" s="46">
        <f t="shared" si="9"/>
        <v>0.37316962533031278</v>
      </c>
      <c r="Y147" s="28">
        <f t="shared" si="10"/>
        <v>-0.98572220311143566</v>
      </c>
      <c r="Z147" s="1">
        <f t="shared" si="11"/>
        <v>0.39291631860854054</v>
      </c>
    </row>
    <row r="148" spans="2:26">
      <c r="B148" s="9">
        <v>1</v>
      </c>
      <c r="C148" s="3">
        <v>0</v>
      </c>
      <c r="D148" s="9">
        <v>1</v>
      </c>
      <c r="E148" s="3">
        <v>0</v>
      </c>
      <c r="F148" s="14">
        <v>0</v>
      </c>
      <c r="G148" s="13">
        <v>0</v>
      </c>
      <c r="H148" s="13">
        <v>1</v>
      </c>
      <c r="I148" s="13">
        <v>1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9">
        <v>1</v>
      </c>
      <c r="V148" s="9">
        <v>1</v>
      </c>
      <c r="W148" s="15">
        <f t="shared" si="8"/>
        <v>1.0845248056770127</v>
      </c>
      <c r="X148" s="46">
        <f t="shared" si="9"/>
        <v>0.74734930537260258</v>
      </c>
      <c r="Y148" s="28">
        <f t="shared" si="10"/>
        <v>-0.29122259220467928</v>
      </c>
      <c r="Z148" s="1">
        <f t="shared" si="11"/>
        <v>6.3832373495706418E-2</v>
      </c>
    </row>
    <row r="149" spans="2:26">
      <c r="B149" s="9">
        <v>0</v>
      </c>
      <c r="C149" s="3">
        <v>1</v>
      </c>
      <c r="D149" s="9">
        <v>0</v>
      </c>
      <c r="E149" s="3">
        <v>1</v>
      </c>
      <c r="F149" s="14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1</v>
      </c>
      <c r="P149" s="13">
        <v>0</v>
      </c>
      <c r="Q149" s="13">
        <v>0</v>
      </c>
      <c r="R149" s="13">
        <v>1</v>
      </c>
      <c r="S149" s="13">
        <v>0</v>
      </c>
      <c r="T149" s="13">
        <v>0</v>
      </c>
      <c r="U149" s="9">
        <v>1</v>
      </c>
      <c r="V149" s="9">
        <v>1</v>
      </c>
      <c r="W149" s="15">
        <f t="shared" si="8"/>
        <v>2.3551431542898333</v>
      </c>
      <c r="X149" s="46">
        <f t="shared" si="9"/>
        <v>0.91334216557170866</v>
      </c>
      <c r="Y149" s="28">
        <f t="shared" si="10"/>
        <v>-9.0644697980900621E-2</v>
      </c>
      <c r="Z149" s="1">
        <f t="shared" si="11"/>
        <v>7.5095802678011555E-3</v>
      </c>
    </row>
    <row r="150" spans="2:26">
      <c r="B150" s="9">
        <v>0</v>
      </c>
      <c r="C150" s="3">
        <v>1</v>
      </c>
      <c r="D150" s="9">
        <v>0</v>
      </c>
      <c r="E150" s="3">
        <v>1</v>
      </c>
      <c r="F150" s="14">
        <v>1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9">
        <v>1</v>
      </c>
      <c r="V150" s="9">
        <v>1</v>
      </c>
      <c r="W150" s="15">
        <f t="shared" si="8"/>
        <v>2.0230394583914868</v>
      </c>
      <c r="X150" s="46">
        <f t="shared" si="9"/>
        <v>0.88319493003719551</v>
      </c>
      <c r="Y150" s="28">
        <f t="shared" si="10"/>
        <v>-0.12420934392279856</v>
      </c>
      <c r="Z150" s="1">
        <f t="shared" si="11"/>
        <v>1.3643424369015651E-2</v>
      </c>
    </row>
    <row r="151" spans="2:26">
      <c r="B151" s="9">
        <v>0</v>
      </c>
      <c r="C151" s="3">
        <v>1</v>
      </c>
      <c r="D151" s="9">
        <v>1</v>
      </c>
      <c r="E151" s="3">
        <v>0</v>
      </c>
      <c r="F151" s="14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9">
        <v>1</v>
      </c>
      <c r="V151" s="9">
        <v>1</v>
      </c>
      <c r="W151" s="15">
        <f t="shared" si="8"/>
        <v>-0.5186428933439885</v>
      </c>
      <c r="X151" s="46">
        <f t="shared" si="9"/>
        <v>0.37316962533031278</v>
      </c>
      <c r="Y151" s="28">
        <f t="shared" si="10"/>
        <v>-0.98572220311143566</v>
      </c>
      <c r="Z151" s="1">
        <f t="shared" si="11"/>
        <v>0.39291631860854054</v>
      </c>
    </row>
    <row r="152" spans="2:26">
      <c r="B152" s="9">
        <v>0</v>
      </c>
      <c r="C152" s="3">
        <v>1</v>
      </c>
      <c r="D152" s="9">
        <v>1</v>
      </c>
      <c r="E152" s="3">
        <v>0</v>
      </c>
      <c r="F152" s="14">
        <v>1</v>
      </c>
      <c r="G152" s="13">
        <v>1</v>
      </c>
      <c r="H152" s="13">
        <v>0</v>
      </c>
      <c r="I152" s="13">
        <v>0</v>
      </c>
      <c r="J152" s="13">
        <v>1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1</v>
      </c>
      <c r="S152" s="13">
        <v>0</v>
      </c>
      <c r="T152" s="13">
        <v>0</v>
      </c>
      <c r="U152" s="9">
        <v>1</v>
      </c>
      <c r="V152" s="9">
        <v>1</v>
      </c>
      <c r="W152" s="15">
        <f t="shared" si="8"/>
        <v>3.4207903058628362</v>
      </c>
      <c r="X152" s="46">
        <f t="shared" si="9"/>
        <v>0.96834800358015505</v>
      </c>
      <c r="Y152" s="28">
        <f t="shared" si="10"/>
        <v>-3.2163748482277404E-2</v>
      </c>
      <c r="Z152" s="1">
        <f t="shared" si="11"/>
        <v>1.0018488773618777E-3</v>
      </c>
    </row>
    <row r="153" spans="2:26">
      <c r="B153" s="9">
        <v>1</v>
      </c>
      <c r="C153" s="3">
        <v>0</v>
      </c>
      <c r="D153" s="9">
        <v>1</v>
      </c>
      <c r="E153" s="3">
        <v>0</v>
      </c>
      <c r="F153" s="14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1</v>
      </c>
      <c r="S153" s="13">
        <v>0</v>
      </c>
      <c r="T153" s="13">
        <v>1</v>
      </c>
      <c r="U153" s="9">
        <v>1</v>
      </c>
      <c r="V153" s="9">
        <v>1</v>
      </c>
      <c r="W153" s="15">
        <f t="shared" si="8"/>
        <v>2.4935094189415952</v>
      </c>
      <c r="X153" s="46">
        <f t="shared" si="9"/>
        <v>0.92368555165248423</v>
      </c>
      <c r="Y153" s="28">
        <f t="shared" si="10"/>
        <v>-7.9383577324155283E-2</v>
      </c>
      <c r="Z153" s="1">
        <f t="shared" si="11"/>
        <v>5.8238950265856529E-3</v>
      </c>
    </row>
    <row r="154" spans="2:26">
      <c r="B154" s="9">
        <v>0</v>
      </c>
      <c r="C154" s="3">
        <v>1</v>
      </c>
      <c r="D154" s="9">
        <v>1</v>
      </c>
      <c r="E154" s="3">
        <v>0</v>
      </c>
      <c r="F154" s="14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1</v>
      </c>
      <c r="N154" s="13">
        <v>0</v>
      </c>
      <c r="O154" s="13">
        <v>0</v>
      </c>
      <c r="P154" s="13">
        <v>0</v>
      </c>
      <c r="Q154" s="13">
        <v>0</v>
      </c>
      <c r="R154" s="13">
        <v>1</v>
      </c>
      <c r="S154" s="13">
        <v>0</v>
      </c>
      <c r="T154" s="13">
        <v>0</v>
      </c>
      <c r="U154" s="9">
        <v>1</v>
      </c>
      <c r="V154" s="9">
        <v>1</v>
      </c>
      <c r="W154" s="15">
        <f t="shared" si="8"/>
        <v>2.8031269684366404</v>
      </c>
      <c r="X154" s="46">
        <f t="shared" si="9"/>
        <v>0.94284456586488108</v>
      </c>
      <c r="Y154" s="28">
        <f t="shared" si="10"/>
        <v>-5.8853839346118861E-2</v>
      </c>
      <c r="Z154" s="1">
        <f t="shared" si="11"/>
        <v>3.2667436511739172E-3</v>
      </c>
    </row>
    <row r="155" spans="2:26">
      <c r="B155" s="9">
        <v>0</v>
      </c>
      <c r="C155" s="3">
        <v>1</v>
      </c>
      <c r="D155" s="9">
        <v>0</v>
      </c>
      <c r="E155" s="3">
        <v>1</v>
      </c>
      <c r="F155" s="14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1</v>
      </c>
      <c r="T155" s="13">
        <v>0</v>
      </c>
      <c r="U155" s="9">
        <v>1</v>
      </c>
      <c r="V155" s="9">
        <v>1</v>
      </c>
      <c r="W155" s="15">
        <f t="shared" si="8"/>
        <v>-1.906022780151561</v>
      </c>
      <c r="X155" s="46">
        <f t="shared" si="9"/>
        <v>0.12942833180473437</v>
      </c>
      <c r="Y155" s="28">
        <f t="shared" si="10"/>
        <v>-2.0446279733944843</v>
      </c>
      <c r="Z155" s="1">
        <f t="shared" si="11"/>
        <v>0.75789502946428777</v>
      </c>
    </row>
    <row r="156" spans="2:26">
      <c r="B156" s="9">
        <v>1</v>
      </c>
      <c r="C156" s="3">
        <v>0</v>
      </c>
      <c r="D156" s="9">
        <v>0</v>
      </c>
      <c r="E156" s="3">
        <v>0</v>
      </c>
      <c r="F156" s="14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1</v>
      </c>
      <c r="N156" s="13">
        <v>0</v>
      </c>
      <c r="O156" s="13">
        <v>0</v>
      </c>
      <c r="P156" s="13">
        <v>0</v>
      </c>
      <c r="Q156" s="13">
        <v>0</v>
      </c>
      <c r="R156" s="13">
        <v>1</v>
      </c>
      <c r="S156" s="13">
        <v>0</v>
      </c>
      <c r="T156" s="13">
        <v>0</v>
      </c>
      <c r="U156" s="9">
        <v>1</v>
      </c>
      <c r="V156" s="9">
        <v>1</v>
      </c>
      <c r="W156" s="15">
        <f t="shared" si="8"/>
        <v>2.5007856623038029</v>
      </c>
      <c r="X156" s="46">
        <f t="shared" si="9"/>
        <v>0.92419687947577078</v>
      </c>
      <c r="Y156" s="28">
        <f t="shared" si="10"/>
        <v>-7.8830157011560084E-2</v>
      </c>
      <c r="Z156" s="1">
        <f t="shared" si="11"/>
        <v>5.7461130812108208E-3</v>
      </c>
    </row>
    <row r="157" spans="2:26">
      <c r="B157" s="9">
        <v>0</v>
      </c>
      <c r="C157" s="3">
        <v>1</v>
      </c>
      <c r="D157" s="9">
        <v>0</v>
      </c>
      <c r="E157" s="3">
        <v>1</v>
      </c>
      <c r="F157" s="14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1</v>
      </c>
      <c r="S157" s="13">
        <v>0</v>
      </c>
      <c r="T157" s="13">
        <v>0</v>
      </c>
      <c r="U157" s="9">
        <v>1</v>
      </c>
      <c r="V157" s="9">
        <v>1</v>
      </c>
      <c r="W157" s="15">
        <f t="shared" si="8"/>
        <v>1.0431559395115229</v>
      </c>
      <c r="X157" s="46">
        <f t="shared" si="9"/>
        <v>0.73945848756592525</v>
      </c>
      <c r="Y157" s="28">
        <f t="shared" si="10"/>
        <v>-0.30183713422044484</v>
      </c>
      <c r="Z157" s="1">
        <f t="shared" si="11"/>
        <v>6.7881879701435124E-2</v>
      </c>
    </row>
    <row r="158" spans="2:26">
      <c r="B158" s="9">
        <v>0</v>
      </c>
      <c r="C158" s="3">
        <v>1</v>
      </c>
      <c r="D158" s="9">
        <v>1</v>
      </c>
      <c r="E158" s="3">
        <v>0</v>
      </c>
      <c r="F158" s="14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1</v>
      </c>
      <c r="Q158" s="13">
        <v>0</v>
      </c>
      <c r="R158" s="13">
        <v>0</v>
      </c>
      <c r="S158" s="13">
        <v>0</v>
      </c>
      <c r="T158" s="13">
        <v>1</v>
      </c>
      <c r="U158" s="9">
        <v>1</v>
      </c>
      <c r="V158" s="9">
        <v>1</v>
      </c>
      <c r="W158" s="15">
        <f t="shared" si="8"/>
        <v>0.11459525950144162</v>
      </c>
      <c r="X158" s="46">
        <f t="shared" si="9"/>
        <v>0.52861750446322797</v>
      </c>
      <c r="Y158" s="28">
        <f t="shared" si="10"/>
        <v>-0.63749016259816405</v>
      </c>
      <c r="Z158" s="1">
        <f t="shared" si="11"/>
        <v>0.22220145709847491</v>
      </c>
    </row>
    <row r="159" spans="2:26">
      <c r="B159" s="9">
        <v>0</v>
      </c>
      <c r="C159" s="3">
        <v>1</v>
      </c>
      <c r="D159" s="9">
        <v>1</v>
      </c>
      <c r="E159" s="3">
        <v>0</v>
      </c>
      <c r="F159" s="14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1</v>
      </c>
      <c r="S159" s="13">
        <v>0</v>
      </c>
      <c r="T159" s="13">
        <v>0</v>
      </c>
      <c r="U159" s="9">
        <v>1</v>
      </c>
      <c r="V159" s="9">
        <v>1</v>
      </c>
      <c r="W159" s="15">
        <f t="shared" si="8"/>
        <v>0.86762602632085062</v>
      </c>
      <c r="X159" s="46">
        <f t="shared" si="9"/>
        <v>0.70425148346987587</v>
      </c>
      <c r="Y159" s="28">
        <f t="shared" si="10"/>
        <v>-0.35061976577437576</v>
      </c>
      <c r="Z159" s="1">
        <f t="shared" si="11"/>
        <v>8.7467185029769107E-2</v>
      </c>
    </row>
    <row r="160" spans="2:26">
      <c r="B160" s="9">
        <v>0</v>
      </c>
      <c r="C160" s="3">
        <v>1</v>
      </c>
      <c r="D160" s="9">
        <v>1</v>
      </c>
      <c r="E160" s="3">
        <v>0</v>
      </c>
      <c r="F160" s="14">
        <v>0</v>
      </c>
      <c r="G160" s="13">
        <v>0</v>
      </c>
      <c r="H160" s="13">
        <v>0</v>
      </c>
      <c r="I160" s="13">
        <v>1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1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9">
        <v>1</v>
      </c>
      <c r="V160" s="9">
        <v>1</v>
      </c>
      <c r="W160" s="15">
        <f t="shared" si="8"/>
        <v>4.8746858199987431</v>
      </c>
      <c r="X160" s="46">
        <f t="shared" si="9"/>
        <v>0.99242039578743235</v>
      </c>
      <c r="Y160" s="28">
        <f t="shared" si="10"/>
        <v>-7.6084753931808628E-3</v>
      </c>
      <c r="Z160" s="1">
        <f t="shared" si="11"/>
        <v>5.7450400019173229E-5</v>
      </c>
    </row>
    <row r="161" spans="2:26">
      <c r="B161" s="9">
        <v>0</v>
      </c>
      <c r="C161" s="3">
        <v>0</v>
      </c>
      <c r="D161" s="9">
        <v>0</v>
      </c>
      <c r="E161" s="3">
        <v>0</v>
      </c>
      <c r="F161" s="14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1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1</v>
      </c>
      <c r="U161" s="9">
        <v>1</v>
      </c>
      <c r="V161" s="9">
        <v>1</v>
      </c>
      <c r="W161" s="15">
        <f t="shared" si="8"/>
        <v>3.7724725456496091</v>
      </c>
      <c r="X161" s="46">
        <f t="shared" si="9"/>
        <v>0.97752175392038354</v>
      </c>
      <c r="Y161" s="28">
        <f t="shared" si="10"/>
        <v>-2.2734732720238529E-2</v>
      </c>
      <c r="Z161" s="1">
        <f t="shared" si="11"/>
        <v>5.0527154681579269E-4</v>
      </c>
    </row>
    <row r="162" spans="2:26">
      <c r="B162" s="9">
        <v>0</v>
      </c>
      <c r="C162" s="3">
        <v>0</v>
      </c>
      <c r="D162" s="9">
        <v>0</v>
      </c>
      <c r="E162" s="3">
        <v>1</v>
      </c>
      <c r="F162" s="14">
        <v>0</v>
      </c>
      <c r="G162" s="13">
        <v>0</v>
      </c>
      <c r="H162" s="13">
        <v>0</v>
      </c>
      <c r="I162" s="13">
        <v>0</v>
      </c>
      <c r="J162" s="13">
        <v>1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9">
        <v>1</v>
      </c>
      <c r="V162" s="9">
        <v>1</v>
      </c>
      <c r="W162" s="15">
        <f t="shared" si="8"/>
        <v>2.2614940309144957</v>
      </c>
      <c r="X162" s="46">
        <f t="shared" si="9"/>
        <v>0.9056373858087905</v>
      </c>
      <c r="Y162" s="28">
        <f t="shared" si="10"/>
        <v>-9.9116289469267455E-2</v>
      </c>
      <c r="Z162" s="1">
        <f t="shared" si="11"/>
        <v>8.904302956999054E-3</v>
      </c>
    </row>
    <row r="163" spans="2:26">
      <c r="B163" s="9">
        <v>1</v>
      </c>
      <c r="C163" s="3">
        <v>0</v>
      </c>
      <c r="D163" s="9">
        <v>1</v>
      </c>
      <c r="E163" s="3">
        <v>0</v>
      </c>
      <c r="F163" s="14">
        <v>0</v>
      </c>
      <c r="G163" s="13">
        <v>0</v>
      </c>
      <c r="H163" s="13">
        <v>0</v>
      </c>
      <c r="I163" s="13">
        <v>0</v>
      </c>
      <c r="J163" s="13">
        <v>1</v>
      </c>
      <c r="K163" s="13">
        <v>0</v>
      </c>
      <c r="L163" s="13">
        <v>0</v>
      </c>
      <c r="M163" s="13">
        <v>1</v>
      </c>
      <c r="N163" s="13">
        <v>0</v>
      </c>
      <c r="O163" s="13">
        <v>0</v>
      </c>
      <c r="P163" s="13">
        <v>1</v>
      </c>
      <c r="Q163" s="13">
        <v>0</v>
      </c>
      <c r="R163" s="13">
        <v>0</v>
      </c>
      <c r="S163" s="13">
        <v>0</v>
      </c>
      <c r="T163" s="13">
        <v>1</v>
      </c>
      <c r="U163" s="9">
        <v>1</v>
      </c>
      <c r="V163" s="9">
        <v>1</v>
      </c>
      <c r="W163" s="15">
        <f t="shared" si="8"/>
        <v>4.0753000595250191</v>
      </c>
      <c r="X163" s="46">
        <f t="shared" si="9"/>
        <v>0.98329662540858953</v>
      </c>
      <c r="Y163" s="28">
        <f t="shared" si="10"/>
        <v>-1.6844449106126293E-2</v>
      </c>
      <c r="Z163" s="1">
        <f t="shared" si="11"/>
        <v>2.7900272274097686E-4</v>
      </c>
    </row>
    <row r="164" spans="2:26">
      <c r="B164" s="9">
        <v>0</v>
      </c>
      <c r="C164" s="3">
        <v>1</v>
      </c>
      <c r="D164" s="9">
        <v>1</v>
      </c>
      <c r="E164" s="3">
        <v>0</v>
      </c>
      <c r="F164" s="14">
        <v>0</v>
      </c>
      <c r="G164" s="13">
        <v>0</v>
      </c>
      <c r="H164" s="13">
        <v>0</v>
      </c>
      <c r="I164" s="13">
        <v>0</v>
      </c>
      <c r="J164" s="13">
        <v>1</v>
      </c>
      <c r="K164" s="13">
        <v>0</v>
      </c>
      <c r="L164" s="13">
        <v>0</v>
      </c>
      <c r="M164" s="13">
        <v>1</v>
      </c>
      <c r="N164" s="13">
        <v>0</v>
      </c>
      <c r="O164" s="13">
        <v>0</v>
      </c>
      <c r="P164" s="13">
        <v>0</v>
      </c>
      <c r="Q164" s="13">
        <v>1</v>
      </c>
      <c r="R164" s="13">
        <v>0</v>
      </c>
      <c r="S164" s="13">
        <v>0</v>
      </c>
      <c r="T164" s="13">
        <v>1</v>
      </c>
      <c r="U164" s="9">
        <v>1</v>
      </c>
      <c r="V164" s="9">
        <v>1</v>
      </c>
      <c r="W164" s="15">
        <f t="shared" si="8"/>
        <v>7.772029439517298</v>
      </c>
      <c r="X164" s="46">
        <f t="shared" si="9"/>
        <v>0.99957882018777799</v>
      </c>
      <c r="Y164" s="28">
        <f t="shared" si="10"/>
        <v>-4.2126853335169102E-4</v>
      </c>
      <c r="Z164" s="1">
        <f t="shared" si="11"/>
        <v>1.7739243422336393E-7</v>
      </c>
    </row>
    <row r="165" spans="2:26">
      <c r="B165" s="9">
        <v>1</v>
      </c>
      <c r="C165" s="3">
        <v>0</v>
      </c>
      <c r="D165" s="9">
        <v>0</v>
      </c>
      <c r="E165" s="3">
        <v>1</v>
      </c>
      <c r="F165" s="14">
        <v>0</v>
      </c>
      <c r="G165" s="13">
        <v>0</v>
      </c>
      <c r="H165" s="13">
        <v>1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9">
        <v>1</v>
      </c>
      <c r="V165" s="9">
        <v>1</v>
      </c>
      <c r="W165" s="15">
        <f t="shared" si="8"/>
        <v>-2.8212867796967367</v>
      </c>
      <c r="X165" s="46">
        <f t="shared" si="9"/>
        <v>5.6184659310777332E-2</v>
      </c>
      <c r="Y165" s="28">
        <f t="shared" si="10"/>
        <v>-2.8791115253448947</v>
      </c>
      <c r="Z165" s="1">
        <f t="shared" si="11"/>
        <v>0.89078739732031353</v>
      </c>
    </row>
    <row r="166" spans="2:26">
      <c r="B166" s="9">
        <v>1</v>
      </c>
      <c r="C166" s="3">
        <v>0</v>
      </c>
      <c r="D166" s="9">
        <v>0</v>
      </c>
      <c r="E166" s="3">
        <v>1</v>
      </c>
      <c r="F166" s="14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1</v>
      </c>
      <c r="T166" s="13">
        <v>0</v>
      </c>
      <c r="U166" s="9">
        <v>1</v>
      </c>
      <c r="V166" s="9">
        <v>1</v>
      </c>
      <c r="W166" s="15">
        <f t="shared" si="8"/>
        <v>-2.3586920373814366</v>
      </c>
      <c r="X166" s="46">
        <f t="shared" si="9"/>
        <v>8.6377358253093353E-2</v>
      </c>
      <c r="Y166" s="28">
        <f t="shared" si="10"/>
        <v>-2.449029694770994</v>
      </c>
      <c r="Z166" s="1">
        <f t="shared" si="11"/>
        <v>0.83470633151259654</v>
      </c>
    </row>
    <row r="167" spans="2:26">
      <c r="B167" s="9">
        <v>0</v>
      </c>
      <c r="C167" s="3">
        <v>1</v>
      </c>
      <c r="D167" s="9">
        <v>1</v>
      </c>
      <c r="E167" s="3">
        <v>0</v>
      </c>
      <c r="F167" s="14">
        <v>0</v>
      </c>
      <c r="G167" s="13">
        <v>0</v>
      </c>
      <c r="H167" s="13">
        <v>1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1</v>
      </c>
      <c r="U167" s="9">
        <v>1</v>
      </c>
      <c r="V167" s="9">
        <v>1</v>
      </c>
      <c r="W167" s="15">
        <f t="shared" si="8"/>
        <v>-0.46559478580691277</v>
      </c>
      <c r="X167" s="46">
        <f t="shared" si="9"/>
        <v>0.38565942728194524</v>
      </c>
      <c r="Y167" s="28">
        <f t="shared" si="10"/>
        <v>-0.95280061172537189</v>
      </c>
      <c r="Z167" s="1">
        <f t="shared" si="11"/>
        <v>0.37741433928754753</v>
      </c>
    </row>
    <row r="168" spans="2:26">
      <c r="B168" s="9">
        <v>1</v>
      </c>
      <c r="C168" s="3">
        <v>0</v>
      </c>
      <c r="D168" s="9">
        <v>0</v>
      </c>
      <c r="E168" s="3">
        <v>1</v>
      </c>
      <c r="F168" s="14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1</v>
      </c>
      <c r="S168" s="13">
        <v>0</v>
      </c>
      <c r="T168" s="13">
        <v>0</v>
      </c>
      <c r="U168" s="9">
        <v>1</v>
      </c>
      <c r="V168" s="9">
        <v>1</v>
      </c>
      <c r="W168" s="15">
        <f t="shared" si="8"/>
        <v>0.59048668228164702</v>
      </c>
      <c r="X168" s="46">
        <f t="shared" si="9"/>
        <v>0.64347680541583474</v>
      </c>
      <c r="Y168" s="28">
        <f t="shared" si="10"/>
        <v>-0.44086929701540867</v>
      </c>
      <c r="Z168" s="1">
        <f t="shared" si="11"/>
        <v>0.12710878827649857</v>
      </c>
    </row>
    <row r="169" spans="2:26">
      <c r="B169" s="9">
        <v>0</v>
      </c>
      <c r="C169" s="3">
        <v>1</v>
      </c>
      <c r="D169" s="9">
        <v>1</v>
      </c>
      <c r="E169" s="3">
        <v>0</v>
      </c>
      <c r="F169" s="14">
        <v>0</v>
      </c>
      <c r="G169" s="13">
        <v>0</v>
      </c>
      <c r="H169" s="13">
        <v>0</v>
      </c>
      <c r="I169" s="13">
        <v>0</v>
      </c>
      <c r="J169" s="13">
        <v>1</v>
      </c>
      <c r="K169" s="13">
        <v>0</v>
      </c>
      <c r="L169" s="13">
        <v>0</v>
      </c>
      <c r="M169" s="13">
        <v>0</v>
      </c>
      <c r="N169" s="13">
        <v>0</v>
      </c>
      <c r="O169" s="13">
        <v>1</v>
      </c>
      <c r="P169" s="13">
        <v>0</v>
      </c>
      <c r="Q169" s="13">
        <v>0</v>
      </c>
      <c r="R169" s="13">
        <v>1</v>
      </c>
      <c r="S169" s="13">
        <v>0</v>
      </c>
      <c r="T169" s="13">
        <v>0</v>
      </c>
      <c r="U169" s="9">
        <v>1</v>
      </c>
      <c r="V169" s="9">
        <v>1</v>
      </c>
      <c r="W169" s="15">
        <f t="shared" si="8"/>
        <v>4.6574863562368236</v>
      </c>
      <c r="X169" s="46">
        <f t="shared" si="9"/>
        <v>0.99059893119967724</v>
      </c>
      <c r="Y169" s="28">
        <f t="shared" si="10"/>
        <v>-9.4455377709629328E-3</v>
      </c>
      <c r="Z169" s="1">
        <f t="shared" si="11"/>
        <v>8.8380094588402111E-5</v>
      </c>
    </row>
    <row r="170" spans="2:26">
      <c r="B170" s="9">
        <v>1</v>
      </c>
      <c r="C170" s="3">
        <v>0</v>
      </c>
      <c r="D170" s="9">
        <v>1</v>
      </c>
      <c r="E170" s="3">
        <v>0</v>
      </c>
      <c r="F170" s="14">
        <v>1</v>
      </c>
      <c r="G170" s="13">
        <v>0</v>
      </c>
      <c r="H170" s="13">
        <v>0</v>
      </c>
      <c r="I170" s="13">
        <v>1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1</v>
      </c>
      <c r="R170" s="13">
        <v>0</v>
      </c>
      <c r="S170" s="13">
        <v>0</v>
      </c>
      <c r="T170" s="13">
        <v>1</v>
      </c>
      <c r="U170" s="9">
        <v>1</v>
      </c>
      <c r="V170" s="9">
        <v>1</v>
      </c>
      <c r="W170" s="15">
        <f t="shared" si="8"/>
        <v>9.3534800621431931</v>
      </c>
      <c r="X170" s="46">
        <f t="shared" si="9"/>
        <v>0.99991334420984368</v>
      </c>
      <c r="Y170" s="28">
        <f t="shared" si="10"/>
        <v>-8.665954498622417E-5</v>
      </c>
      <c r="Z170" s="1">
        <f t="shared" si="11"/>
        <v>7.5092259676162187E-9</v>
      </c>
    </row>
    <row r="171" spans="2:26">
      <c r="B171" s="9">
        <v>0</v>
      </c>
      <c r="C171" s="3">
        <v>0</v>
      </c>
      <c r="D171" s="9">
        <v>1</v>
      </c>
      <c r="E171" s="3">
        <v>0</v>
      </c>
      <c r="F171" s="14">
        <v>0</v>
      </c>
      <c r="G171" s="13">
        <v>0</v>
      </c>
      <c r="H171" s="13">
        <v>0</v>
      </c>
      <c r="I171" s="13">
        <v>0</v>
      </c>
      <c r="J171" s="13">
        <v>1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9">
        <v>1</v>
      </c>
      <c r="V171" s="9">
        <v>1</v>
      </c>
      <c r="W171" s="15">
        <f t="shared" si="8"/>
        <v>2.0859641177238237</v>
      </c>
      <c r="X171" s="46">
        <f t="shared" si="9"/>
        <v>0.88953146172927577</v>
      </c>
      <c r="Y171" s="28">
        <f t="shared" si="10"/>
        <v>-0.11706040237328354</v>
      </c>
      <c r="Z171" s="1">
        <f t="shared" si="11"/>
        <v>1.2203297947670463E-2</v>
      </c>
    </row>
    <row r="172" spans="2:26">
      <c r="B172" s="9">
        <v>1</v>
      </c>
      <c r="C172" s="3">
        <v>0</v>
      </c>
      <c r="D172" s="9">
        <v>0</v>
      </c>
      <c r="E172" s="3">
        <v>1</v>
      </c>
      <c r="F172" s="14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9">
        <v>1</v>
      </c>
      <c r="V172" s="9">
        <v>1</v>
      </c>
      <c r="W172" s="15">
        <f t="shared" si="8"/>
        <v>-0.79578223738319198</v>
      </c>
      <c r="X172" s="46">
        <f t="shared" si="9"/>
        <v>0.31092846135341967</v>
      </c>
      <c r="Y172" s="28">
        <f t="shared" si="10"/>
        <v>-1.1681924210658647</v>
      </c>
      <c r="Z172" s="1">
        <f t="shared" si="11"/>
        <v>0.47481958537276564</v>
      </c>
    </row>
    <row r="173" spans="2:26">
      <c r="B173" s="9">
        <v>0</v>
      </c>
      <c r="C173" s="3">
        <v>0</v>
      </c>
      <c r="D173" s="9">
        <v>0</v>
      </c>
      <c r="E173" s="3">
        <v>0</v>
      </c>
      <c r="F173" s="14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9">
        <v>1</v>
      </c>
      <c r="V173" s="9">
        <v>1</v>
      </c>
      <c r="W173" s="15">
        <f t="shared" si="8"/>
        <v>-0.24158104631680161</v>
      </c>
      <c r="X173" s="46">
        <f t="shared" si="9"/>
        <v>0.43989676358403007</v>
      </c>
      <c r="Y173" s="28">
        <f t="shared" si="10"/>
        <v>-0.82121520781745028</v>
      </c>
      <c r="Z173" s="1">
        <f t="shared" si="11"/>
        <v>0.31371563544364389</v>
      </c>
    </row>
    <row r="174" spans="2:26">
      <c r="B174" s="9">
        <v>0</v>
      </c>
      <c r="C174" s="3">
        <v>1</v>
      </c>
      <c r="D174" s="9">
        <v>0</v>
      </c>
      <c r="E174" s="3">
        <v>1</v>
      </c>
      <c r="F174" s="14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9">
        <v>1</v>
      </c>
      <c r="V174" s="9">
        <v>1</v>
      </c>
      <c r="W174" s="15">
        <f t="shared" si="8"/>
        <v>-0.34311298015331626</v>
      </c>
      <c r="X174" s="46">
        <f t="shared" si="9"/>
        <v>0.41505349570771527</v>
      </c>
      <c r="Y174" s="28">
        <f t="shared" si="10"/>
        <v>-0.87934786173921975</v>
      </c>
      <c r="Z174" s="1">
        <f t="shared" si="11"/>
        <v>0.34216241288376392</v>
      </c>
    </row>
    <row r="175" spans="2:26">
      <c r="B175" s="9">
        <v>1</v>
      </c>
      <c r="C175" s="3">
        <v>0</v>
      </c>
      <c r="D175" s="9">
        <v>1</v>
      </c>
      <c r="E175" s="3">
        <v>0</v>
      </c>
      <c r="F175" s="14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1</v>
      </c>
      <c r="R175" s="13">
        <v>1</v>
      </c>
      <c r="S175" s="13">
        <v>0</v>
      </c>
      <c r="T175" s="13">
        <v>0</v>
      </c>
      <c r="U175" s="9">
        <v>1</v>
      </c>
      <c r="V175" s="9">
        <v>1</v>
      </c>
      <c r="W175" s="15">
        <f t="shared" si="8"/>
        <v>2.2137023948481862</v>
      </c>
      <c r="X175" s="46">
        <f t="shared" si="9"/>
        <v>0.90147325979901105</v>
      </c>
      <c r="Y175" s="28">
        <f t="shared" si="10"/>
        <v>-0.10372489867662349</v>
      </c>
      <c r="Z175" s="1">
        <f t="shared" si="11"/>
        <v>9.7075185346331711E-3</v>
      </c>
    </row>
    <row r="176" spans="2:26">
      <c r="B176" s="9">
        <v>1</v>
      </c>
      <c r="C176" s="3">
        <v>0</v>
      </c>
      <c r="D176" s="9">
        <v>0</v>
      </c>
      <c r="E176" s="3">
        <v>1</v>
      </c>
      <c r="F176" s="14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9">
        <v>1</v>
      </c>
      <c r="V176" s="9">
        <v>1</v>
      </c>
      <c r="W176" s="15">
        <f t="shared" si="8"/>
        <v>-0.79578223738319198</v>
      </c>
      <c r="X176" s="46">
        <f t="shared" si="9"/>
        <v>0.31092846135341967</v>
      </c>
      <c r="Y176" s="28">
        <f t="shared" si="10"/>
        <v>-1.1681924210658647</v>
      </c>
      <c r="Z176" s="1">
        <f t="shared" si="11"/>
        <v>0.47481958537276564</v>
      </c>
    </row>
    <row r="177" spans="2:26">
      <c r="B177" s="9">
        <v>1</v>
      </c>
      <c r="C177" s="3">
        <v>0</v>
      </c>
      <c r="D177" s="9">
        <v>0</v>
      </c>
      <c r="E177" s="3">
        <v>1</v>
      </c>
      <c r="F177" s="14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9">
        <v>1</v>
      </c>
      <c r="V177" s="9">
        <v>1</v>
      </c>
      <c r="W177" s="15">
        <f t="shared" si="8"/>
        <v>-0.79578223738319198</v>
      </c>
      <c r="X177" s="46">
        <f t="shared" si="9"/>
        <v>0.31092846135341967</v>
      </c>
      <c r="Y177" s="28">
        <f t="shared" si="10"/>
        <v>-1.1681924210658647</v>
      </c>
      <c r="Z177" s="1">
        <f t="shared" si="11"/>
        <v>0.47481958537276564</v>
      </c>
    </row>
    <row r="178" spans="2:26">
      <c r="B178" s="9">
        <v>0</v>
      </c>
      <c r="C178" s="3">
        <v>1</v>
      </c>
      <c r="D178" s="9">
        <v>1</v>
      </c>
      <c r="E178" s="3">
        <v>0</v>
      </c>
      <c r="F178" s="14">
        <v>1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1</v>
      </c>
      <c r="U178" s="9">
        <v>1</v>
      </c>
      <c r="V178" s="9">
        <v>1</v>
      </c>
      <c r="W178" s="15">
        <f t="shared" si="8"/>
        <v>3.9260621950514358</v>
      </c>
      <c r="X178" s="46">
        <f t="shared" si="9"/>
        <v>0.98066022513804496</v>
      </c>
      <c r="Y178" s="28">
        <f t="shared" si="10"/>
        <v>-1.9529235030445277E-2</v>
      </c>
      <c r="Z178" s="1">
        <f t="shared" si="11"/>
        <v>3.7402689171110807E-4</v>
      </c>
    </row>
    <row r="179" spans="2:26">
      <c r="B179" s="9">
        <v>0</v>
      </c>
      <c r="C179" s="3">
        <v>1</v>
      </c>
      <c r="D179" s="9">
        <v>0</v>
      </c>
      <c r="E179" s="3">
        <v>1</v>
      </c>
      <c r="F179" s="14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9">
        <v>1</v>
      </c>
      <c r="V179" s="9">
        <v>1</v>
      </c>
      <c r="W179" s="15">
        <f t="shared" si="8"/>
        <v>-0.34311298015331626</v>
      </c>
      <c r="X179" s="46">
        <f t="shared" si="9"/>
        <v>0.41505349570771527</v>
      </c>
      <c r="Y179" s="28">
        <f t="shared" si="10"/>
        <v>-0.87934786173921975</v>
      </c>
      <c r="Z179" s="1">
        <f t="shared" si="11"/>
        <v>0.34216241288376392</v>
      </c>
    </row>
    <row r="180" spans="2:26">
      <c r="B180" s="9">
        <v>0</v>
      </c>
      <c r="C180" s="3">
        <v>0</v>
      </c>
      <c r="D180" s="9">
        <v>0</v>
      </c>
      <c r="E180" s="3">
        <v>1</v>
      </c>
      <c r="F180" s="14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1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9">
        <v>1</v>
      </c>
      <c r="V180" s="9">
        <v>1</v>
      </c>
      <c r="W180" s="15">
        <f t="shared" si="8"/>
        <v>1.0956081305551433</v>
      </c>
      <c r="X180" s="46">
        <f t="shared" si="9"/>
        <v>0.74943629741484485</v>
      </c>
      <c r="Y180" s="28">
        <f t="shared" si="10"/>
        <v>-0.28843395849413384</v>
      </c>
      <c r="Z180" s="1">
        <f t="shared" si="11"/>
        <v>6.2782169053182083E-2</v>
      </c>
    </row>
    <row r="181" spans="2:26">
      <c r="B181" s="9">
        <v>0</v>
      </c>
      <c r="C181" s="3">
        <v>0</v>
      </c>
      <c r="D181" s="9">
        <v>0</v>
      </c>
      <c r="E181" s="3">
        <v>1</v>
      </c>
      <c r="F181" s="14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1</v>
      </c>
      <c r="R181" s="13">
        <v>1</v>
      </c>
      <c r="S181" s="13">
        <v>0</v>
      </c>
      <c r="T181" s="13">
        <v>1</v>
      </c>
      <c r="U181" s="9">
        <v>1</v>
      </c>
      <c r="V181" s="9">
        <v>1</v>
      </c>
      <c r="W181" s="15">
        <f t="shared" si="8"/>
        <v>5.0471881110495032</v>
      </c>
      <c r="X181" s="46">
        <f t="shared" si="9"/>
        <v>0.99361366625873615</v>
      </c>
      <c r="Y181" s="28">
        <f t="shared" si="10"/>
        <v>-6.4068136113444368E-3</v>
      </c>
      <c r="Z181" s="1">
        <f t="shared" si="11"/>
        <v>4.0785258654805124E-5</v>
      </c>
    </row>
    <row r="182" spans="2:26">
      <c r="B182" s="9">
        <v>0</v>
      </c>
      <c r="C182" s="3">
        <v>1</v>
      </c>
      <c r="D182" s="9">
        <v>1</v>
      </c>
      <c r="E182" s="3">
        <v>0</v>
      </c>
      <c r="F182" s="14">
        <v>0</v>
      </c>
      <c r="G182" s="13">
        <v>0</v>
      </c>
      <c r="H182" s="13">
        <v>0</v>
      </c>
      <c r="I182" s="13">
        <v>0</v>
      </c>
      <c r="J182" s="13">
        <v>1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9">
        <v>1</v>
      </c>
      <c r="V182" s="9">
        <v>1</v>
      </c>
      <c r="W182" s="15">
        <f t="shared" si="8"/>
        <v>1.9592302217936748</v>
      </c>
      <c r="X182" s="46">
        <f t="shared" si="9"/>
        <v>0.87644962062807841</v>
      </c>
      <c r="Y182" s="28">
        <f t="shared" si="10"/>
        <v>-0.1318760541642901</v>
      </c>
      <c r="Z182" s="1">
        <f t="shared" si="11"/>
        <v>1.5264696242945748E-2</v>
      </c>
    </row>
    <row r="183" spans="2:26">
      <c r="B183" s="9">
        <v>0</v>
      </c>
      <c r="C183" s="3">
        <v>1</v>
      </c>
      <c r="D183" s="9">
        <v>1</v>
      </c>
      <c r="E183" s="3">
        <v>0</v>
      </c>
      <c r="F183" s="14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1</v>
      </c>
      <c r="Q183" s="13">
        <v>0</v>
      </c>
      <c r="R183" s="13">
        <v>0</v>
      </c>
      <c r="S183" s="13">
        <v>0</v>
      </c>
      <c r="T183" s="13">
        <v>0</v>
      </c>
      <c r="U183" s="9">
        <v>1</v>
      </c>
      <c r="V183" s="9">
        <v>1</v>
      </c>
      <c r="W183" s="15">
        <f t="shared" si="8"/>
        <v>-1.9639573903491789</v>
      </c>
      <c r="X183" s="46">
        <f t="shared" si="9"/>
        <v>0.12303940494698924</v>
      </c>
      <c r="Y183" s="28">
        <f t="shared" si="10"/>
        <v>-2.0952506094930872</v>
      </c>
      <c r="Z183" s="1">
        <f t="shared" si="11"/>
        <v>0.76905988527573066</v>
      </c>
    </row>
    <row r="184" spans="2:26">
      <c r="B184" s="9">
        <v>0</v>
      </c>
      <c r="C184" s="3">
        <v>1</v>
      </c>
      <c r="D184" s="9">
        <v>1</v>
      </c>
      <c r="E184" s="3">
        <v>0</v>
      </c>
      <c r="F184" s="14">
        <v>1</v>
      </c>
      <c r="G184" s="13">
        <v>0</v>
      </c>
      <c r="H184" s="13">
        <v>0</v>
      </c>
      <c r="I184" s="13">
        <v>0</v>
      </c>
      <c r="J184" s="13">
        <v>1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1</v>
      </c>
      <c r="U184" s="9">
        <v>1</v>
      </c>
      <c r="V184" s="9">
        <v>1</v>
      </c>
      <c r="W184" s="15">
        <f t="shared" si="8"/>
        <v>6.4039353101890981</v>
      </c>
      <c r="X184" s="46">
        <f t="shared" si="9"/>
        <v>0.99834770322397393</v>
      </c>
      <c r="Y184" s="28">
        <f t="shared" si="10"/>
        <v>-1.653663323846595E-3</v>
      </c>
      <c r="Z184" s="1">
        <f t="shared" si="11"/>
        <v>2.7300846360661589E-6</v>
      </c>
    </row>
    <row r="185" spans="2:26">
      <c r="B185" s="9">
        <v>0</v>
      </c>
      <c r="C185" s="3">
        <v>1</v>
      </c>
      <c r="D185" s="9">
        <v>1</v>
      </c>
      <c r="E185" s="3">
        <v>0</v>
      </c>
      <c r="F185" s="14">
        <v>0</v>
      </c>
      <c r="G185" s="13">
        <v>0</v>
      </c>
      <c r="H185" s="13">
        <v>0</v>
      </c>
      <c r="I185" s="13">
        <v>0</v>
      </c>
      <c r="J185" s="13">
        <v>1</v>
      </c>
      <c r="K185" s="13">
        <v>0</v>
      </c>
      <c r="L185" s="13">
        <v>0</v>
      </c>
      <c r="M185" s="13">
        <v>0</v>
      </c>
      <c r="N185" s="13">
        <v>1</v>
      </c>
      <c r="O185" s="13">
        <v>0</v>
      </c>
      <c r="P185" s="13">
        <v>0</v>
      </c>
      <c r="Q185" s="13">
        <v>0</v>
      </c>
      <c r="R185" s="13">
        <v>1</v>
      </c>
      <c r="S185" s="13">
        <v>0</v>
      </c>
      <c r="T185" s="13">
        <v>0</v>
      </c>
      <c r="U185" s="9">
        <v>1</v>
      </c>
      <c r="V185" s="9">
        <v>1</v>
      </c>
      <c r="W185" s="15">
        <f t="shared" si="8"/>
        <v>4.4497648081479095</v>
      </c>
      <c r="X185" s="46">
        <f t="shared" si="9"/>
        <v>0.98845356355247493</v>
      </c>
      <c r="Y185" s="28">
        <f t="shared" si="10"/>
        <v>-1.1613614154241655E-2</v>
      </c>
      <c r="Z185" s="1">
        <f t="shared" si="11"/>
        <v>1.3332019463673525E-4</v>
      </c>
    </row>
    <row r="186" spans="2:26">
      <c r="B186" s="9">
        <v>0</v>
      </c>
      <c r="C186" s="3">
        <v>1</v>
      </c>
      <c r="D186" s="9">
        <v>0</v>
      </c>
      <c r="E186" s="3">
        <v>0</v>
      </c>
      <c r="F186" s="14">
        <v>0</v>
      </c>
      <c r="G186" s="13">
        <v>0</v>
      </c>
      <c r="H186" s="13">
        <v>0</v>
      </c>
      <c r="I186" s="13">
        <v>1</v>
      </c>
      <c r="J186" s="13">
        <v>1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9">
        <v>1</v>
      </c>
      <c r="V186" s="9">
        <v>1</v>
      </c>
      <c r="W186" s="15">
        <f t="shared" si="8"/>
        <v>6.1908996714551341</v>
      </c>
      <c r="X186" s="46">
        <f t="shared" si="9"/>
        <v>0.99795620225190207</v>
      </c>
      <c r="Y186" s="28">
        <f t="shared" si="10"/>
        <v>-2.04588915280685E-3</v>
      </c>
      <c r="Z186" s="1">
        <f t="shared" si="11"/>
        <v>4.1771092351301728E-6</v>
      </c>
    </row>
    <row r="187" spans="2:26">
      <c r="B187" s="9">
        <v>0</v>
      </c>
      <c r="C187" s="3">
        <v>1</v>
      </c>
      <c r="D187" s="9">
        <v>0</v>
      </c>
      <c r="E187" s="3">
        <v>1</v>
      </c>
      <c r="F187" s="14">
        <v>0</v>
      </c>
      <c r="G187" s="13">
        <v>0</v>
      </c>
      <c r="H187" s="13">
        <v>0</v>
      </c>
      <c r="I187" s="13">
        <v>1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1</v>
      </c>
      <c r="S187" s="13">
        <v>0</v>
      </c>
      <c r="T187" s="13">
        <v>1</v>
      </c>
      <c r="U187" s="9">
        <v>1</v>
      </c>
      <c r="V187" s="9">
        <v>1</v>
      </c>
      <c r="W187" s="15">
        <f t="shared" si="8"/>
        <v>7.2030500879265649</v>
      </c>
      <c r="X187" s="46">
        <f t="shared" si="9"/>
        <v>0.99925624146325132</v>
      </c>
      <c r="Y187" s="28">
        <f t="shared" si="10"/>
        <v>-7.4403526234903701E-4</v>
      </c>
      <c r="Z187" s="1">
        <f t="shared" si="11"/>
        <v>5.5317676098654397E-7</v>
      </c>
    </row>
    <row r="188" spans="2:26">
      <c r="B188" s="9">
        <v>1</v>
      </c>
      <c r="C188" s="3">
        <v>0</v>
      </c>
      <c r="D188" s="9">
        <v>0</v>
      </c>
      <c r="E188" s="3">
        <v>1</v>
      </c>
      <c r="F188" s="14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1</v>
      </c>
      <c r="N188" s="13">
        <v>0</v>
      </c>
      <c r="O188" s="13">
        <v>0</v>
      </c>
      <c r="P188" s="13">
        <v>0</v>
      </c>
      <c r="Q188" s="13">
        <v>1</v>
      </c>
      <c r="R188" s="13">
        <v>0</v>
      </c>
      <c r="S188" s="13">
        <v>0</v>
      </c>
      <c r="T188" s="13">
        <v>1</v>
      </c>
      <c r="U188" s="9">
        <v>1</v>
      </c>
      <c r="V188" s="9">
        <v>1</v>
      </c>
      <c r="W188" s="15">
        <f t="shared" si="8"/>
        <v>5.0170169803404292</v>
      </c>
      <c r="X188" s="46">
        <f t="shared" si="9"/>
        <v>0.99341933446693165</v>
      </c>
      <c r="Y188" s="28">
        <f t="shared" si="10"/>
        <v>-6.6024135760688442E-3</v>
      </c>
      <c r="Z188" s="1">
        <f t="shared" si="11"/>
        <v>4.330515885811379E-5</v>
      </c>
    </row>
    <row r="189" spans="2:26">
      <c r="B189" s="9">
        <v>0</v>
      </c>
      <c r="C189" s="3">
        <v>1</v>
      </c>
      <c r="D189" s="9">
        <v>1</v>
      </c>
      <c r="E189" s="3">
        <v>0</v>
      </c>
      <c r="F189" s="14">
        <v>0</v>
      </c>
      <c r="G189" s="13">
        <v>0</v>
      </c>
      <c r="H189" s="13">
        <v>1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1</v>
      </c>
      <c r="Q189" s="13">
        <v>1</v>
      </c>
      <c r="R189" s="13">
        <v>1</v>
      </c>
      <c r="S189" s="13">
        <v>0</v>
      </c>
      <c r="T189" s="13">
        <v>0</v>
      </c>
      <c r="U189" s="9">
        <v>1</v>
      </c>
      <c r="V189" s="9">
        <v>1</v>
      </c>
      <c r="W189" s="15">
        <f t="shared" si="8"/>
        <v>-0.80444738724067366</v>
      </c>
      <c r="X189" s="46">
        <f t="shared" si="9"/>
        <v>0.30907498428141489</v>
      </c>
      <c r="Y189" s="28">
        <f t="shared" si="10"/>
        <v>-1.1741713639460112</v>
      </c>
      <c r="Z189" s="1">
        <f t="shared" si="11"/>
        <v>0.47737737734572711</v>
      </c>
    </row>
    <row r="190" spans="2:26">
      <c r="B190" s="9">
        <v>0</v>
      </c>
      <c r="C190" s="3">
        <v>0</v>
      </c>
      <c r="D190" s="9">
        <v>1</v>
      </c>
      <c r="E190" s="3">
        <v>0</v>
      </c>
      <c r="F190" s="14">
        <v>1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1</v>
      </c>
      <c r="S190" s="13">
        <v>0</v>
      </c>
      <c r="T190" s="13">
        <v>0</v>
      </c>
      <c r="U190" s="9">
        <v>1</v>
      </c>
      <c r="V190" s="9">
        <v>1</v>
      </c>
      <c r="W190" s="15">
        <f t="shared" si="8"/>
        <v>3.3605123607958025</v>
      </c>
      <c r="X190" s="46">
        <f t="shared" si="9"/>
        <v>0.96644739492500886</v>
      </c>
      <c r="Y190" s="28">
        <f t="shared" si="10"/>
        <v>-3.4128410242337946E-2</v>
      </c>
      <c r="Z190" s="1">
        <f t="shared" si="11"/>
        <v>1.1257773073183211E-3</v>
      </c>
    </row>
    <row r="191" spans="2:26">
      <c r="B191" s="9">
        <v>0</v>
      </c>
      <c r="C191" s="3">
        <v>1</v>
      </c>
      <c r="D191" s="9">
        <v>0</v>
      </c>
      <c r="E191" s="3">
        <v>1</v>
      </c>
      <c r="F191" s="14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9">
        <v>1</v>
      </c>
      <c r="V191" s="9">
        <v>1</v>
      </c>
      <c r="W191" s="15">
        <f t="shared" si="8"/>
        <v>-0.34311298015331626</v>
      </c>
      <c r="X191" s="46">
        <f t="shared" si="9"/>
        <v>0.41505349570771527</v>
      </c>
      <c r="Y191" s="28">
        <f t="shared" si="10"/>
        <v>-0.87934786173921975</v>
      </c>
      <c r="Z191" s="1">
        <f t="shared" si="11"/>
        <v>0.34216241288376392</v>
      </c>
    </row>
    <row r="192" spans="2:26">
      <c r="B192" s="9">
        <v>1</v>
      </c>
      <c r="C192" s="3">
        <v>0</v>
      </c>
      <c r="D192" s="9">
        <v>0</v>
      </c>
      <c r="E192" s="3">
        <v>0</v>
      </c>
      <c r="F192" s="14">
        <v>1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1</v>
      </c>
      <c r="N192" s="13">
        <v>0</v>
      </c>
      <c r="O192" s="13">
        <v>0</v>
      </c>
      <c r="P192" s="13">
        <v>0</v>
      </c>
      <c r="Q192" s="13">
        <v>1</v>
      </c>
      <c r="R192" s="13">
        <v>0</v>
      </c>
      <c r="S192" s="13">
        <v>0</v>
      </c>
      <c r="T192" s="13">
        <v>1</v>
      </c>
      <c r="U192" s="9">
        <v>1</v>
      </c>
      <c r="V192" s="9">
        <v>1</v>
      </c>
      <c r="W192" s="15">
        <f t="shared" si="8"/>
        <v>7.3579674567915987</v>
      </c>
      <c r="X192" s="46">
        <f t="shared" si="9"/>
        <v>0.99936291326282689</v>
      </c>
      <c r="Y192" s="28">
        <f t="shared" si="10"/>
        <v>-6.3728976316314008E-4</v>
      </c>
      <c r="Z192" s="1">
        <f t="shared" si="11"/>
        <v>4.0587951068187841E-7</v>
      </c>
    </row>
    <row r="193" spans="2:26">
      <c r="B193" s="9">
        <v>1</v>
      </c>
      <c r="C193" s="3">
        <v>0</v>
      </c>
      <c r="D193" s="9">
        <v>0</v>
      </c>
      <c r="E193" s="3">
        <v>1</v>
      </c>
      <c r="F193" s="14">
        <v>0</v>
      </c>
      <c r="G193" s="13">
        <v>0</v>
      </c>
      <c r="H193" s="13">
        <v>0</v>
      </c>
      <c r="I193" s="13">
        <v>1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1</v>
      </c>
      <c r="P193" s="13">
        <v>0</v>
      </c>
      <c r="Q193" s="13">
        <v>0</v>
      </c>
      <c r="R193" s="13">
        <v>0</v>
      </c>
      <c r="S193" s="13">
        <v>0</v>
      </c>
      <c r="T193" s="13">
        <v>1</v>
      </c>
      <c r="U193" s="9">
        <v>1</v>
      </c>
      <c r="V193" s="9">
        <v>1</v>
      </c>
      <c r="W193" s="15">
        <f t="shared" si="8"/>
        <v>6.6760991258101612</v>
      </c>
      <c r="X193" s="46">
        <f t="shared" si="9"/>
        <v>0.99874090115714675</v>
      </c>
      <c r="Y193" s="28">
        <f t="shared" si="10"/>
        <v>-1.25989217379258E-3</v>
      </c>
      <c r="Z193" s="1">
        <f t="shared" si="11"/>
        <v>1.5853298960743823E-6</v>
      </c>
    </row>
    <row r="194" spans="2:26">
      <c r="B194" s="9">
        <v>1</v>
      </c>
      <c r="C194" s="3">
        <v>0</v>
      </c>
      <c r="D194" s="9">
        <v>1</v>
      </c>
      <c r="E194" s="3">
        <v>0</v>
      </c>
      <c r="F194" s="14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1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1</v>
      </c>
      <c r="U194" s="9">
        <v>1</v>
      </c>
      <c r="V194" s="9">
        <v>1</v>
      </c>
      <c r="W194" s="15">
        <f t="shared" si="8"/>
        <v>3.0427414413925464</v>
      </c>
      <c r="X194" s="46">
        <f t="shared" si="9"/>
        <v>0.95446811732383885</v>
      </c>
      <c r="Y194" s="28">
        <f t="shared" si="10"/>
        <v>-4.6601038863640545E-2</v>
      </c>
      <c r="Z194" s="1">
        <f t="shared" si="11"/>
        <v>2.073152340035704E-3</v>
      </c>
    </row>
    <row r="195" spans="2:26">
      <c r="B195" s="9">
        <v>1</v>
      </c>
      <c r="C195" s="3">
        <v>0</v>
      </c>
      <c r="D195" s="9">
        <v>0</v>
      </c>
      <c r="E195" s="3">
        <v>1</v>
      </c>
      <c r="F195" s="14">
        <v>1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9">
        <v>1</v>
      </c>
      <c r="V195" s="9">
        <v>1</v>
      </c>
      <c r="W195" s="15">
        <f t="shared" si="8"/>
        <v>1.5703702011616112</v>
      </c>
      <c r="X195" s="46">
        <f t="shared" si="9"/>
        <v>0.82783637696471013</v>
      </c>
      <c r="Y195" s="28">
        <f t="shared" si="10"/>
        <v>-0.18893975648623393</v>
      </c>
      <c r="Z195" s="1">
        <f t="shared" si="11"/>
        <v>2.9640313096637394E-2</v>
      </c>
    </row>
    <row r="196" spans="2:26">
      <c r="B196" s="9">
        <v>0</v>
      </c>
      <c r="C196" s="3">
        <v>1</v>
      </c>
      <c r="D196" s="9">
        <v>0</v>
      </c>
      <c r="E196" s="3">
        <v>0</v>
      </c>
      <c r="F196" s="14">
        <v>0</v>
      </c>
      <c r="G196" s="13">
        <v>0</v>
      </c>
      <c r="H196" s="13">
        <v>0</v>
      </c>
      <c r="I196" s="13">
        <v>1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9">
        <v>1</v>
      </c>
      <c r="V196" s="9">
        <v>1</v>
      </c>
      <c r="W196" s="15">
        <f t="shared" si="8"/>
        <v>3.7130265563174714</v>
      </c>
      <c r="X196" s="46">
        <f t="shared" si="9"/>
        <v>0.97617779380003333</v>
      </c>
      <c r="Y196" s="28">
        <f t="shared" si="10"/>
        <v>-2.4110543380492615E-2</v>
      </c>
      <c r="Z196" s="1">
        <f t="shared" si="11"/>
        <v>5.6749750823373031E-4</v>
      </c>
    </row>
    <row r="197" spans="2:26">
      <c r="B197" s="9">
        <v>0</v>
      </c>
      <c r="C197" s="3">
        <v>1</v>
      </c>
      <c r="D197" s="9">
        <v>1</v>
      </c>
      <c r="E197" s="3">
        <v>0</v>
      </c>
      <c r="F197" s="14">
        <v>0</v>
      </c>
      <c r="G197" s="13">
        <v>0</v>
      </c>
      <c r="H197" s="13">
        <v>0</v>
      </c>
      <c r="I197" s="13">
        <v>1</v>
      </c>
      <c r="J197" s="13">
        <v>1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1</v>
      </c>
      <c r="Q197" s="13">
        <v>0</v>
      </c>
      <c r="R197" s="13">
        <v>0</v>
      </c>
      <c r="S197" s="13">
        <v>0</v>
      </c>
      <c r="T197" s="13">
        <v>0</v>
      </c>
      <c r="U197" s="9">
        <v>1</v>
      </c>
      <c r="V197" s="9">
        <v>1</v>
      </c>
      <c r="W197" s="15">
        <f t="shared" si="8"/>
        <v>4.5952572233529052</v>
      </c>
      <c r="X197" s="46">
        <f t="shared" si="9"/>
        <v>0.99000135990332017</v>
      </c>
      <c r="Y197" s="28">
        <f t="shared" si="10"/>
        <v>-1.0048962214727545E-2</v>
      </c>
      <c r="Z197" s="1">
        <f t="shared" si="11"/>
        <v>9.9972803782933723E-5</v>
      </c>
    </row>
    <row r="198" spans="2:26">
      <c r="B198" s="9">
        <v>0</v>
      </c>
      <c r="C198" s="3">
        <v>1</v>
      </c>
      <c r="D198" s="9">
        <v>0</v>
      </c>
      <c r="E198" s="3">
        <v>1</v>
      </c>
      <c r="F198" s="14">
        <v>0</v>
      </c>
      <c r="G198" s="13">
        <v>0</v>
      </c>
      <c r="H198" s="13">
        <v>0</v>
      </c>
      <c r="I198" s="13">
        <v>0</v>
      </c>
      <c r="J198" s="13">
        <v>1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9">
        <v>1</v>
      </c>
      <c r="V198" s="9">
        <v>1</v>
      </c>
      <c r="W198" s="15">
        <f t="shared" ref="W198:W261" si="12">SUMPRODUCT(B$2:U$2,B198:U198)</f>
        <v>2.1347601349843468</v>
      </c>
      <c r="X198" s="46">
        <f t="shared" ref="X198:X261" si="13">EXP(W198)/(1+EXP(W198))</f>
        <v>0.89423605763730241</v>
      </c>
      <c r="Y198" s="28">
        <f t="shared" ref="Y198:Y261" si="14">IFERROR(V198*LN(X198)+(1-V198)*LN(1-X198),0)</f>
        <v>-0.11178549208862053</v>
      </c>
      <c r="Z198" s="1">
        <f t="shared" ref="Z198:Z261" si="15">(X198-V198)^2</f>
        <v>1.1186011504100018E-2</v>
      </c>
    </row>
    <row r="199" spans="2:26">
      <c r="B199" s="9">
        <v>0</v>
      </c>
      <c r="C199" s="3">
        <v>1</v>
      </c>
      <c r="D199" s="9">
        <v>0</v>
      </c>
      <c r="E199" s="3">
        <v>1</v>
      </c>
      <c r="F199" s="14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1</v>
      </c>
      <c r="R199" s="13">
        <v>0</v>
      </c>
      <c r="S199" s="13">
        <v>0</v>
      </c>
      <c r="T199" s="13">
        <v>0</v>
      </c>
      <c r="U199" s="9">
        <v>1</v>
      </c>
      <c r="V199" s="9">
        <v>1</v>
      </c>
      <c r="W199" s="15">
        <f t="shared" si="12"/>
        <v>1.455632645603895</v>
      </c>
      <c r="X199" s="46">
        <f t="shared" si="13"/>
        <v>0.81086379031562528</v>
      </c>
      <c r="Y199" s="28">
        <f t="shared" si="14"/>
        <v>-0.20965519172745348</v>
      </c>
      <c r="Z199" s="1">
        <f t="shared" si="15"/>
        <v>3.5772505813771761E-2</v>
      </c>
    </row>
    <row r="200" spans="2:26">
      <c r="B200" s="9">
        <v>1</v>
      </c>
      <c r="C200" s="3">
        <v>0</v>
      </c>
      <c r="D200" s="9">
        <v>0</v>
      </c>
      <c r="E200" s="3">
        <v>1</v>
      </c>
      <c r="F200" s="14">
        <v>0</v>
      </c>
      <c r="G200" s="13">
        <v>0</v>
      </c>
      <c r="H200" s="13">
        <v>1</v>
      </c>
      <c r="I200" s="13">
        <v>1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9">
        <v>1</v>
      </c>
      <c r="V200" s="9">
        <v>1</v>
      </c>
      <c r="W200" s="15">
        <f t="shared" si="12"/>
        <v>1.2600547188676852</v>
      </c>
      <c r="X200" s="46">
        <f t="shared" si="13"/>
        <v>0.77903552718434688</v>
      </c>
      <c r="Y200" s="28">
        <f t="shared" si="14"/>
        <v>-0.2496986280096653</v>
      </c>
      <c r="Z200" s="1">
        <f t="shared" si="15"/>
        <v>4.8825298246699511E-2</v>
      </c>
    </row>
    <row r="201" spans="2:26">
      <c r="B201" s="9">
        <v>1</v>
      </c>
      <c r="C201" s="3">
        <v>0</v>
      </c>
      <c r="D201" s="9">
        <v>1</v>
      </c>
      <c r="E201" s="3">
        <v>0</v>
      </c>
      <c r="F201" s="14">
        <v>1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1</v>
      </c>
      <c r="P201" s="13">
        <v>0</v>
      </c>
      <c r="Q201" s="13">
        <v>0</v>
      </c>
      <c r="R201" s="13">
        <v>1</v>
      </c>
      <c r="S201" s="13">
        <v>0</v>
      </c>
      <c r="T201" s="13">
        <v>0</v>
      </c>
      <c r="U201" s="9">
        <v>1</v>
      </c>
      <c r="V201" s="9">
        <v>1</v>
      </c>
      <c r="W201" s="15">
        <f t="shared" si="12"/>
        <v>4.0930964224140878</v>
      </c>
      <c r="X201" s="46">
        <f t="shared" si="13"/>
        <v>0.98358641934713154</v>
      </c>
      <c r="Y201" s="28">
        <f t="shared" si="14"/>
        <v>-1.6549775824548484E-2</v>
      </c>
      <c r="Z201" s="1">
        <f t="shared" si="15"/>
        <v>2.6940562984821797E-4</v>
      </c>
    </row>
    <row r="202" spans="2:26">
      <c r="B202" s="9">
        <v>0</v>
      </c>
      <c r="C202" s="3">
        <v>1</v>
      </c>
      <c r="D202" s="9">
        <v>0</v>
      </c>
      <c r="E202" s="3">
        <v>0</v>
      </c>
      <c r="F202" s="14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1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9">
        <v>1</v>
      </c>
      <c r="V202" s="9">
        <v>1</v>
      </c>
      <c r="W202" s="15">
        <f t="shared" si="12"/>
        <v>0.94367227253135999</v>
      </c>
      <c r="X202" s="46">
        <f t="shared" si="13"/>
        <v>0.7198408421698782</v>
      </c>
      <c r="Y202" s="28">
        <f t="shared" si="14"/>
        <v>-0.32872514394958613</v>
      </c>
      <c r="Z202" s="1">
        <f t="shared" si="15"/>
        <v>7.8489153716083102E-2</v>
      </c>
    </row>
    <row r="203" spans="2:26">
      <c r="B203" s="9">
        <v>0</v>
      </c>
      <c r="C203" s="3">
        <v>1</v>
      </c>
      <c r="D203" s="9">
        <v>0</v>
      </c>
      <c r="E203" s="3">
        <v>0</v>
      </c>
      <c r="F203" s="14">
        <v>0</v>
      </c>
      <c r="G203" s="13">
        <v>1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9">
        <v>1</v>
      </c>
      <c r="V203" s="9">
        <v>1</v>
      </c>
      <c r="W203" s="15">
        <f t="shared" si="12"/>
        <v>-2.6591762163874315</v>
      </c>
      <c r="X203" s="46">
        <f t="shared" si="13"/>
        <v>6.5425685782085713E-2</v>
      </c>
      <c r="Y203" s="28">
        <f t="shared" si="14"/>
        <v>-2.7268403486631141</v>
      </c>
      <c r="Z203" s="1">
        <f t="shared" si="15"/>
        <v>0.87342914879588474</v>
      </c>
    </row>
    <row r="204" spans="2:26">
      <c r="B204" s="9">
        <v>1</v>
      </c>
      <c r="C204" s="3">
        <v>0</v>
      </c>
      <c r="D204" s="9">
        <v>1</v>
      </c>
      <c r="E204" s="3">
        <v>0</v>
      </c>
      <c r="F204" s="14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1</v>
      </c>
      <c r="U204" s="9">
        <v>1</v>
      </c>
      <c r="V204" s="9">
        <v>1</v>
      </c>
      <c r="W204" s="15">
        <f t="shared" si="12"/>
        <v>1.1072404992767564</v>
      </c>
      <c r="X204" s="46">
        <f t="shared" si="13"/>
        <v>0.75161429734991958</v>
      </c>
      <c r="Y204" s="28">
        <f t="shared" si="14"/>
        <v>-0.28553198907197092</v>
      </c>
      <c r="Z204" s="1">
        <f t="shared" si="15"/>
        <v>6.169545728097417E-2</v>
      </c>
    </row>
    <row r="205" spans="2:26">
      <c r="B205" s="9">
        <v>0</v>
      </c>
      <c r="C205" s="3">
        <v>1</v>
      </c>
      <c r="D205" s="9">
        <v>1</v>
      </c>
      <c r="E205" s="3">
        <v>0</v>
      </c>
      <c r="F205" s="14">
        <v>0</v>
      </c>
      <c r="G205" s="13">
        <v>0</v>
      </c>
      <c r="H205" s="13">
        <v>0</v>
      </c>
      <c r="I205" s="13">
        <v>1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9">
        <v>1</v>
      </c>
      <c r="V205" s="9">
        <v>1</v>
      </c>
      <c r="W205" s="15">
        <f t="shared" si="12"/>
        <v>3.5626986052204335</v>
      </c>
      <c r="X205" s="46">
        <f t="shared" si="13"/>
        <v>0.97242004472624899</v>
      </c>
      <c r="Y205" s="28">
        <f t="shared" si="14"/>
        <v>-2.7967423089269736E-2</v>
      </c>
      <c r="Z205" s="1">
        <f t="shared" si="15"/>
        <v>7.6065393290210617E-4</v>
      </c>
    </row>
    <row r="206" spans="2:26">
      <c r="B206" s="9">
        <v>0</v>
      </c>
      <c r="C206" s="3">
        <v>1</v>
      </c>
      <c r="D206" s="9">
        <v>1</v>
      </c>
      <c r="E206" s="3">
        <v>0</v>
      </c>
      <c r="F206" s="14">
        <v>0</v>
      </c>
      <c r="G206" s="13">
        <v>0</v>
      </c>
      <c r="H206" s="13">
        <v>0</v>
      </c>
      <c r="I206" s="13">
        <v>0</v>
      </c>
      <c r="J206" s="13">
        <v>1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9">
        <v>1</v>
      </c>
      <c r="V206" s="9">
        <v>1</v>
      </c>
      <c r="W206" s="15">
        <f t="shared" si="12"/>
        <v>1.9592302217936748</v>
      </c>
      <c r="X206" s="46">
        <f t="shared" si="13"/>
        <v>0.87644962062807841</v>
      </c>
      <c r="Y206" s="28">
        <f t="shared" si="14"/>
        <v>-0.1318760541642901</v>
      </c>
      <c r="Z206" s="1">
        <f t="shared" si="15"/>
        <v>1.5264696242945748E-2</v>
      </c>
    </row>
    <row r="207" spans="2:26">
      <c r="B207" s="9">
        <v>1</v>
      </c>
      <c r="C207" s="3">
        <v>0</v>
      </c>
      <c r="D207" s="9">
        <v>1</v>
      </c>
      <c r="E207" s="3">
        <v>0</v>
      </c>
      <c r="F207" s="14">
        <v>0</v>
      </c>
      <c r="G207" s="13">
        <v>0</v>
      </c>
      <c r="H207" s="13">
        <v>0</v>
      </c>
      <c r="I207" s="13">
        <v>1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1</v>
      </c>
      <c r="Q207" s="13">
        <v>0</v>
      </c>
      <c r="R207" s="13">
        <v>0</v>
      </c>
      <c r="S207" s="13">
        <v>0</v>
      </c>
      <c r="T207" s="13">
        <v>0</v>
      </c>
      <c r="U207" s="9">
        <v>1</v>
      </c>
      <c r="V207" s="9">
        <v>1</v>
      </c>
      <c r="W207" s="15">
        <f t="shared" si="12"/>
        <v>1.6647148509853671</v>
      </c>
      <c r="X207" s="46">
        <f t="shared" si="13"/>
        <v>0.84086990085739299</v>
      </c>
      <c r="Y207" s="28">
        <f t="shared" si="14"/>
        <v>-0.17331832674585779</v>
      </c>
      <c r="Z207" s="1">
        <f t="shared" si="15"/>
        <v>2.5322388453135936E-2</v>
      </c>
    </row>
    <row r="208" spans="2:26">
      <c r="B208" s="9">
        <v>1</v>
      </c>
      <c r="C208" s="3">
        <v>0</v>
      </c>
      <c r="D208" s="9">
        <v>1</v>
      </c>
      <c r="E208" s="3">
        <v>0</v>
      </c>
      <c r="F208" s="14">
        <v>0</v>
      </c>
      <c r="G208" s="13">
        <v>0</v>
      </c>
      <c r="H208" s="13">
        <v>0</v>
      </c>
      <c r="I208" s="13">
        <v>1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9">
        <v>1</v>
      </c>
      <c r="V208" s="9">
        <v>1</v>
      </c>
      <c r="W208" s="15">
        <f t="shared" si="12"/>
        <v>3.1100293479905576</v>
      </c>
      <c r="X208" s="46">
        <f t="shared" si="13"/>
        <v>0.95730455532481096</v>
      </c>
      <c r="Y208" s="28">
        <f t="shared" si="14"/>
        <v>-4.363369852782107E-2</v>
      </c>
      <c r="Z208" s="1">
        <f t="shared" si="15"/>
        <v>1.8229009960121284E-3</v>
      </c>
    </row>
    <row r="209" spans="2:26">
      <c r="B209" s="9">
        <v>0</v>
      </c>
      <c r="C209" s="3">
        <v>1</v>
      </c>
      <c r="D209" s="9">
        <v>0</v>
      </c>
      <c r="E209" s="3">
        <v>1</v>
      </c>
      <c r="F209" s="14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1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9">
        <v>1</v>
      </c>
      <c r="V209" s="9">
        <v>1</v>
      </c>
      <c r="W209" s="15">
        <f t="shared" si="12"/>
        <v>1.5923879619624739</v>
      </c>
      <c r="X209" s="46">
        <f t="shared" si="13"/>
        <v>0.83095180738256369</v>
      </c>
      <c r="Y209" s="28">
        <f t="shared" si="14"/>
        <v>-0.18518347933116561</v>
      </c>
      <c r="Z209" s="1">
        <f t="shared" si="15"/>
        <v>2.8577291427221849E-2</v>
      </c>
    </row>
    <row r="210" spans="2:26">
      <c r="B210" s="9">
        <v>0</v>
      </c>
      <c r="C210" s="3">
        <v>1</v>
      </c>
      <c r="D210" s="9">
        <v>1</v>
      </c>
      <c r="E210" s="3">
        <v>0</v>
      </c>
      <c r="F210" s="14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9">
        <v>1</v>
      </c>
      <c r="V210" s="9">
        <v>1</v>
      </c>
      <c r="W210" s="15">
        <f t="shared" si="12"/>
        <v>-0.5186428933439885</v>
      </c>
      <c r="X210" s="46">
        <f t="shared" si="13"/>
        <v>0.37316962533031278</v>
      </c>
      <c r="Y210" s="28">
        <f t="shared" si="14"/>
        <v>-0.98572220311143566</v>
      </c>
      <c r="Z210" s="1">
        <f t="shared" si="15"/>
        <v>0.39291631860854054</v>
      </c>
    </row>
    <row r="211" spans="2:26">
      <c r="B211" s="9">
        <v>0</v>
      </c>
      <c r="C211" s="3">
        <v>1</v>
      </c>
      <c r="D211" s="9">
        <v>0</v>
      </c>
      <c r="E211" s="3">
        <v>1</v>
      </c>
      <c r="F211" s="14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1</v>
      </c>
      <c r="U211" s="9">
        <v>1</v>
      </c>
      <c r="V211" s="9">
        <v>1</v>
      </c>
      <c r="W211" s="15">
        <f t="shared" si="12"/>
        <v>1.7354396696973045</v>
      </c>
      <c r="X211" s="46">
        <f t="shared" si="13"/>
        <v>0.85010689194376843</v>
      </c>
      <c r="Y211" s="28">
        <f t="shared" si="14"/>
        <v>-0.16239318217633789</v>
      </c>
      <c r="Z211" s="1">
        <f t="shared" si="15"/>
        <v>2.2467943842757115E-2</v>
      </c>
    </row>
    <row r="212" spans="2:26">
      <c r="B212" s="9">
        <v>0</v>
      </c>
      <c r="C212" s="3">
        <v>0</v>
      </c>
      <c r="D212" s="9">
        <v>0</v>
      </c>
      <c r="E212" s="3">
        <v>1</v>
      </c>
      <c r="F212" s="14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9">
        <v>1</v>
      </c>
      <c r="V212" s="9">
        <v>1</v>
      </c>
      <c r="W212" s="15">
        <f t="shared" si="12"/>
        <v>-0.21637908422316726</v>
      </c>
      <c r="X212" s="46">
        <f t="shared" si="13"/>
        <v>0.44611530477663064</v>
      </c>
      <c r="Y212" s="28">
        <f t="shared" si="14"/>
        <v>-0.80717782948611816</v>
      </c>
      <c r="Z212" s="1">
        <f t="shared" si="15"/>
        <v>0.30678825560268475</v>
      </c>
    </row>
    <row r="213" spans="2:26">
      <c r="B213" s="9">
        <v>0</v>
      </c>
      <c r="C213" s="3">
        <v>0</v>
      </c>
      <c r="D213" s="9">
        <v>1</v>
      </c>
      <c r="E213" s="3">
        <v>0</v>
      </c>
      <c r="F213" s="14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1</v>
      </c>
      <c r="T213" s="13">
        <v>0</v>
      </c>
      <c r="U213" s="9">
        <v>1</v>
      </c>
      <c r="V213" s="9">
        <v>1</v>
      </c>
      <c r="W213" s="15">
        <f t="shared" si="12"/>
        <v>-1.9548187974120843</v>
      </c>
      <c r="X213" s="46">
        <f t="shared" si="13"/>
        <v>0.124028867313573</v>
      </c>
      <c r="Y213" s="28">
        <f t="shared" si="14"/>
        <v>-2.0872409395551172</v>
      </c>
      <c r="Z213" s="1">
        <f t="shared" si="15"/>
        <v>0.76732542529994197</v>
      </c>
    </row>
    <row r="214" spans="2:26">
      <c r="B214" s="9">
        <v>1</v>
      </c>
      <c r="C214" s="3">
        <v>0</v>
      </c>
      <c r="D214" s="9">
        <v>1</v>
      </c>
      <c r="E214" s="3">
        <v>0</v>
      </c>
      <c r="F214" s="14">
        <v>1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9">
        <v>1</v>
      </c>
      <c r="V214" s="9">
        <v>1</v>
      </c>
      <c r="W214" s="15">
        <f t="shared" si="12"/>
        <v>1.394840287970939</v>
      </c>
      <c r="X214" s="46">
        <f t="shared" si="13"/>
        <v>0.80136384340393862</v>
      </c>
      <c r="Y214" s="28">
        <f t="shared" si="14"/>
        <v>-0.22144019858857888</v>
      </c>
      <c r="Z214" s="1">
        <f t="shared" si="15"/>
        <v>3.9456322707255014E-2</v>
      </c>
    </row>
    <row r="215" spans="2:26">
      <c r="B215" s="9">
        <v>0</v>
      </c>
      <c r="C215" s="3">
        <v>1</v>
      </c>
      <c r="D215" s="9">
        <v>1</v>
      </c>
      <c r="E215" s="3">
        <v>0</v>
      </c>
      <c r="F215" s="14">
        <v>0</v>
      </c>
      <c r="G215" s="13">
        <v>0</v>
      </c>
      <c r="H215" s="13">
        <v>0</v>
      </c>
      <c r="I215" s="13">
        <v>1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1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9">
        <v>1</v>
      </c>
      <c r="V215" s="9">
        <v>1</v>
      </c>
      <c r="W215" s="15">
        <f t="shared" si="12"/>
        <v>4.8746858199987431</v>
      </c>
      <c r="X215" s="46">
        <f t="shared" si="13"/>
        <v>0.99242039578743235</v>
      </c>
      <c r="Y215" s="28">
        <f t="shared" si="14"/>
        <v>-7.6084753931808628E-3</v>
      </c>
      <c r="Z215" s="1">
        <f t="shared" si="15"/>
        <v>5.7450400019173229E-5</v>
      </c>
    </row>
    <row r="216" spans="2:26">
      <c r="B216" s="9">
        <v>1</v>
      </c>
      <c r="C216" s="3">
        <v>0</v>
      </c>
      <c r="D216" s="9">
        <v>0</v>
      </c>
      <c r="E216" s="3">
        <v>1</v>
      </c>
      <c r="F216" s="14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1</v>
      </c>
      <c r="S216" s="13">
        <v>0</v>
      </c>
      <c r="T216" s="13">
        <v>0</v>
      </c>
      <c r="U216" s="9">
        <v>1</v>
      </c>
      <c r="V216" s="9">
        <v>1</v>
      </c>
      <c r="W216" s="15">
        <f t="shared" si="12"/>
        <v>0.59048668228164702</v>
      </c>
      <c r="X216" s="46">
        <f t="shared" si="13"/>
        <v>0.64347680541583474</v>
      </c>
      <c r="Y216" s="28">
        <f t="shared" si="14"/>
        <v>-0.44086929701540867</v>
      </c>
      <c r="Z216" s="1">
        <f t="shared" si="15"/>
        <v>0.12710878827649857</v>
      </c>
    </row>
    <row r="217" spans="2:26">
      <c r="B217" s="9">
        <v>0</v>
      </c>
      <c r="C217" s="3">
        <v>1</v>
      </c>
      <c r="D217" s="9">
        <v>1</v>
      </c>
      <c r="E217" s="3">
        <v>0</v>
      </c>
      <c r="F217" s="14">
        <v>0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0</v>
      </c>
      <c r="N217" s="13">
        <v>0</v>
      </c>
      <c r="O217" s="13">
        <v>1</v>
      </c>
      <c r="P217" s="13">
        <v>0</v>
      </c>
      <c r="Q217" s="13">
        <v>0</v>
      </c>
      <c r="R217" s="13">
        <v>0</v>
      </c>
      <c r="S217" s="13">
        <v>0</v>
      </c>
      <c r="T217" s="13">
        <v>1</v>
      </c>
      <c r="U217" s="9">
        <v>1</v>
      </c>
      <c r="V217" s="9">
        <v>1</v>
      </c>
      <c r="W217" s="15">
        <f t="shared" si="12"/>
        <v>2.8718969712849427</v>
      </c>
      <c r="X217" s="46">
        <f t="shared" si="13"/>
        <v>0.94643959015458523</v>
      </c>
      <c r="Y217" s="28">
        <f t="shared" si="14"/>
        <v>-5.5048134823313652E-2</v>
      </c>
      <c r="Z217" s="1">
        <f t="shared" si="15"/>
        <v>2.8687175028088035E-3</v>
      </c>
    </row>
    <row r="218" spans="2:26">
      <c r="B218" s="9">
        <v>0</v>
      </c>
      <c r="C218" s="3">
        <v>1</v>
      </c>
      <c r="D218" s="9">
        <v>0</v>
      </c>
      <c r="E218" s="3">
        <v>1</v>
      </c>
      <c r="F218" s="14">
        <v>0</v>
      </c>
      <c r="G218" s="13">
        <v>0</v>
      </c>
      <c r="H218" s="13">
        <v>1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1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9">
        <v>1</v>
      </c>
      <c r="V218" s="9">
        <v>1</v>
      </c>
      <c r="W218" s="15">
        <f t="shared" si="12"/>
        <v>-1.0566303076885508</v>
      </c>
      <c r="X218" s="46">
        <f t="shared" si="13"/>
        <v>0.25795393371626252</v>
      </c>
      <c r="Y218" s="28">
        <f t="shared" si="14"/>
        <v>-1.3549742614900888</v>
      </c>
      <c r="Z218" s="1">
        <f t="shared" si="15"/>
        <v>0.5506323644871689</v>
      </c>
    </row>
    <row r="219" spans="2:26">
      <c r="B219" s="9">
        <v>0</v>
      </c>
      <c r="C219" s="3">
        <v>1</v>
      </c>
      <c r="D219" s="9">
        <v>0</v>
      </c>
      <c r="E219" s="3">
        <v>1</v>
      </c>
      <c r="F219" s="14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1</v>
      </c>
      <c r="R219" s="13">
        <v>0</v>
      </c>
      <c r="S219" s="13">
        <v>0</v>
      </c>
      <c r="T219" s="13">
        <v>0</v>
      </c>
      <c r="U219" s="9">
        <v>1</v>
      </c>
      <c r="V219" s="9">
        <v>1</v>
      </c>
      <c r="W219" s="15">
        <f t="shared" si="12"/>
        <v>1.455632645603895</v>
      </c>
      <c r="X219" s="46">
        <f t="shared" si="13"/>
        <v>0.81086379031562528</v>
      </c>
      <c r="Y219" s="28">
        <f t="shared" si="14"/>
        <v>-0.20965519172745348</v>
      </c>
      <c r="Z219" s="1">
        <f t="shared" si="15"/>
        <v>3.5772505813771761E-2</v>
      </c>
    </row>
    <row r="220" spans="2:26">
      <c r="B220" s="9">
        <v>0</v>
      </c>
      <c r="C220" s="3">
        <v>0</v>
      </c>
      <c r="D220" s="9">
        <v>0</v>
      </c>
      <c r="E220" s="3">
        <v>1</v>
      </c>
      <c r="F220" s="14">
        <v>1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1</v>
      </c>
      <c r="R220" s="13">
        <v>1</v>
      </c>
      <c r="S220" s="13">
        <v>0</v>
      </c>
      <c r="T220" s="13">
        <v>0</v>
      </c>
      <c r="U220" s="9">
        <v>1</v>
      </c>
      <c r="V220" s="9">
        <v>1</v>
      </c>
      <c r="W220" s="15">
        <f t="shared" si="12"/>
        <v>5.3347878997436853</v>
      </c>
      <c r="X220" s="46">
        <f t="shared" si="13"/>
        <v>0.9952021973579408</v>
      </c>
      <c r="Y220" s="28">
        <f t="shared" si="14"/>
        <v>-4.8093490435293625E-3</v>
      </c>
      <c r="Z220" s="1">
        <f t="shared" si="15"/>
        <v>2.3018910192150252E-5</v>
      </c>
    </row>
    <row r="221" spans="2:26">
      <c r="B221" s="9">
        <v>0</v>
      </c>
      <c r="C221" s="3">
        <v>1</v>
      </c>
      <c r="D221" s="9">
        <v>1</v>
      </c>
      <c r="E221" s="3">
        <v>0</v>
      </c>
      <c r="F221" s="14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1</v>
      </c>
      <c r="U221" s="9">
        <v>1</v>
      </c>
      <c r="V221" s="9">
        <v>1</v>
      </c>
      <c r="W221" s="15">
        <f t="shared" si="12"/>
        <v>1.5599097565066322</v>
      </c>
      <c r="X221" s="46">
        <f t="shared" si="13"/>
        <v>0.82634040324589497</v>
      </c>
      <c r="Y221" s="28">
        <f t="shared" si="14"/>
        <v>-0.19074847988816931</v>
      </c>
      <c r="Z221" s="1">
        <f t="shared" si="15"/>
        <v>3.0157655544798365E-2</v>
      </c>
    </row>
    <row r="222" spans="2:26">
      <c r="B222" s="9">
        <v>1</v>
      </c>
      <c r="C222" s="3">
        <v>0</v>
      </c>
      <c r="D222" s="9">
        <v>1</v>
      </c>
      <c r="E222" s="3">
        <v>0</v>
      </c>
      <c r="F222" s="14">
        <v>0</v>
      </c>
      <c r="G222" s="13">
        <v>0</v>
      </c>
      <c r="H222" s="13">
        <v>0</v>
      </c>
      <c r="I222" s="13">
        <v>1</v>
      </c>
      <c r="J222" s="13">
        <v>0</v>
      </c>
      <c r="K222" s="13">
        <v>0</v>
      </c>
      <c r="L222" s="13">
        <v>0</v>
      </c>
      <c r="M222" s="13">
        <v>1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1</v>
      </c>
      <c r="U222" s="9">
        <v>1</v>
      </c>
      <c r="V222" s="9">
        <v>1</v>
      </c>
      <c r="W222" s="15">
        <f t="shared" si="12"/>
        <v>7.1240829399569678</v>
      </c>
      <c r="X222" s="46">
        <f t="shared" si="13"/>
        <v>0.99919517692481163</v>
      </c>
      <c r="Y222" s="28">
        <f t="shared" si="14"/>
        <v>-8.0514711915658465E-4</v>
      </c>
      <c r="Z222" s="1">
        <f t="shared" si="15"/>
        <v>6.4774018235565762E-7</v>
      </c>
    </row>
    <row r="223" spans="2:26">
      <c r="B223" s="9">
        <v>0</v>
      </c>
      <c r="C223" s="3">
        <v>1</v>
      </c>
      <c r="D223" s="9">
        <v>0</v>
      </c>
      <c r="E223" s="3">
        <v>0</v>
      </c>
      <c r="F223" s="14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1</v>
      </c>
      <c r="U223" s="9">
        <v>1</v>
      </c>
      <c r="V223" s="9">
        <v>1</v>
      </c>
      <c r="W223" s="15">
        <f t="shared" si="12"/>
        <v>1.7102377076036701</v>
      </c>
      <c r="X223" s="46">
        <f t="shared" si="13"/>
        <v>0.84686711346076859</v>
      </c>
      <c r="Y223" s="28">
        <f t="shared" si="14"/>
        <v>-0.16621148747608272</v>
      </c>
      <c r="Z223" s="1">
        <f t="shared" si="15"/>
        <v>2.3449680939837118E-2</v>
      </c>
    </row>
    <row r="224" spans="2:26">
      <c r="B224" s="9">
        <v>0</v>
      </c>
      <c r="C224" s="3">
        <v>1</v>
      </c>
      <c r="D224" s="9">
        <v>0</v>
      </c>
      <c r="E224" s="3">
        <v>1</v>
      </c>
      <c r="F224" s="14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9">
        <v>1</v>
      </c>
      <c r="V224" s="9">
        <v>1</v>
      </c>
      <c r="W224" s="15">
        <f t="shared" si="12"/>
        <v>-0.34311298015331626</v>
      </c>
      <c r="X224" s="46">
        <f t="shared" si="13"/>
        <v>0.41505349570771527</v>
      </c>
      <c r="Y224" s="28">
        <f t="shared" si="14"/>
        <v>-0.87934786173921975</v>
      </c>
      <c r="Z224" s="1">
        <f t="shared" si="15"/>
        <v>0.34216241288376392</v>
      </c>
    </row>
    <row r="225" spans="2:26">
      <c r="B225" s="9">
        <v>0</v>
      </c>
      <c r="C225" s="3">
        <v>1</v>
      </c>
      <c r="D225" s="9">
        <v>0</v>
      </c>
      <c r="E225" s="3">
        <v>0</v>
      </c>
      <c r="F225" s="14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1</v>
      </c>
      <c r="R225" s="13">
        <v>0</v>
      </c>
      <c r="S225" s="13">
        <v>0</v>
      </c>
      <c r="T225" s="13">
        <v>0</v>
      </c>
      <c r="U225" s="9">
        <v>1</v>
      </c>
      <c r="V225" s="9">
        <v>1</v>
      </c>
      <c r="W225" s="15">
        <f t="shared" si="12"/>
        <v>1.4304306835102607</v>
      </c>
      <c r="X225" s="46">
        <f t="shared" si="13"/>
        <v>0.80696841237633432</v>
      </c>
      <c r="Y225" s="28">
        <f t="shared" si="14"/>
        <v>-0.21447075351501821</v>
      </c>
      <c r="Z225" s="1">
        <f t="shared" si="15"/>
        <v>3.726119382051292E-2</v>
      </c>
    </row>
    <row r="226" spans="2:26">
      <c r="B226" s="9">
        <v>1</v>
      </c>
      <c r="C226" s="3">
        <v>0</v>
      </c>
      <c r="D226" s="9">
        <v>1</v>
      </c>
      <c r="E226" s="3">
        <v>0</v>
      </c>
      <c r="F226" s="14">
        <v>0</v>
      </c>
      <c r="G226" s="13">
        <v>0</v>
      </c>
      <c r="H226" s="13">
        <v>0</v>
      </c>
      <c r="I226" s="13">
        <v>1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1</v>
      </c>
      <c r="U226" s="9">
        <v>1</v>
      </c>
      <c r="V226" s="9">
        <v>1</v>
      </c>
      <c r="W226" s="15">
        <f t="shared" si="12"/>
        <v>5.1885819978411778</v>
      </c>
      <c r="X226" s="46">
        <f t="shared" si="13"/>
        <v>0.99445104912892035</v>
      </c>
      <c r="Y226" s="28">
        <f t="shared" si="14"/>
        <v>-5.5644034893560469E-3</v>
      </c>
      <c r="Z226" s="1">
        <f t="shared" si="15"/>
        <v>3.0790855769655607E-5</v>
      </c>
    </row>
    <row r="227" spans="2:26">
      <c r="B227" s="9">
        <v>0</v>
      </c>
      <c r="C227" s="3">
        <v>1</v>
      </c>
      <c r="D227" s="9">
        <v>1</v>
      </c>
      <c r="E227" s="3">
        <v>0</v>
      </c>
      <c r="F227" s="14">
        <v>0</v>
      </c>
      <c r="G227" s="13">
        <v>0</v>
      </c>
      <c r="H227" s="13">
        <v>0</v>
      </c>
      <c r="I227" s="13">
        <v>0</v>
      </c>
      <c r="J227" s="13">
        <v>1</v>
      </c>
      <c r="K227" s="13">
        <v>0</v>
      </c>
      <c r="L227" s="13">
        <v>0</v>
      </c>
      <c r="M227" s="13">
        <v>1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9">
        <v>1</v>
      </c>
      <c r="V227" s="9">
        <v>1</v>
      </c>
      <c r="W227" s="15">
        <f t="shared" si="12"/>
        <v>3.8947311639094653</v>
      </c>
      <c r="X227" s="46">
        <f t="shared" si="13"/>
        <v>0.98005697332541053</v>
      </c>
      <c r="Y227" s="28">
        <f t="shared" si="14"/>
        <v>-2.0144572961016623E-2</v>
      </c>
      <c r="Z227" s="1">
        <f t="shared" si="15"/>
        <v>3.9772431294338715E-4</v>
      </c>
    </row>
    <row r="228" spans="2:26">
      <c r="B228" s="9">
        <v>1</v>
      </c>
      <c r="C228" s="3">
        <v>0</v>
      </c>
      <c r="D228" s="9">
        <v>0</v>
      </c>
      <c r="E228" s="3">
        <v>0</v>
      </c>
      <c r="F228" s="14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1</v>
      </c>
      <c r="S228" s="13">
        <v>0</v>
      </c>
      <c r="T228" s="13">
        <v>0</v>
      </c>
      <c r="U228" s="9">
        <v>1</v>
      </c>
      <c r="V228" s="9">
        <v>1</v>
      </c>
      <c r="W228" s="15">
        <f t="shared" si="12"/>
        <v>0.56528472018801268</v>
      </c>
      <c r="X228" s="46">
        <f t="shared" si="13"/>
        <v>0.63767443858928763</v>
      </c>
      <c r="Y228" s="28">
        <f t="shared" si="14"/>
        <v>-0.44992741021951976</v>
      </c>
      <c r="Z228" s="1">
        <f t="shared" si="15"/>
        <v>0.1312798124515879</v>
      </c>
    </row>
    <row r="229" spans="2:26">
      <c r="B229" s="9">
        <v>1</v>
      </c>
      <c r="C229" s="3">
        <v>0</v>
      </c>
      <c r="D229" s="9">
        <v>0</v>
      </c>
      <c r="E229" s="3">
        <v>1</v>
      </c>
      <c r="F229" s="14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9">
        <v>1</v>
      </c>
      <c r="V229" s="9">
        <v>1</v>
      </c>
      <c r="W229" s="15">
        <f t="shared" si="12"/>
        <v>-0.79578223738319198</v>
      </c>
      <c r="X229" s="46">
        <f t="shared" si="13"/>
        <v>0.31092846135341967</v>
      </c>
      <c r="Y229" s="28">
        <f t="shared" si="14"/>
        <v>-1.1681924210658647</v>
      </c>
      <c r="Z229" s="1">
        <f t="shared" si="15"/>
        <v>0.47481958537276564</v>
      </c>
    </row>
    <row r="230" spans="2:26">
      <c r="B230" s="9">
        <v>1</v>
      </c>
      <c r="C230" s="3">
        <v>0</v>
      </c>
      <c r="D230" s="9">
        <v>0</v>
      </c>
      <c r="E230" s="3">
        <v>1</v>
      </c>
      <c r="F230" s="14">
        <v>0</v>
      </c>
      <c r="G230" s="13">
        <v>0</v>
      </c>
      <c r="H230" s="13">
        <v>0</v>
      </c>
      <c r="I230" s="13">
        <v>1</v>
      </c>
      <c r="J230" s="13">
        <v>1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9">
        <v>1</v>
      </c>
      <c r="V230" s="9">
        <v>1</v>
      </c>
      <c r="W230" s="15">
        <f t="shared" si="12"/>
        <v>5.7634323763188933</v>
      </c>
      <c r="X230" s="46">
        <f t="shared" si="13"/>
        <v>0.9968695163643011</v>
      </c>
      <c r="Y230" s="28">
        <f t="shared" si="14"/>
        <v>-3.1353938498367181E-3</v>
      </c>
      <c r="Z230" s="1">
        <f t="shared" si="15"/>
        <v>9.7999277933786003E-6</v>
      </c>
    </row>
    <row r="231" spans="2:26">
      <c r="B231" s="9">
        <v>0</v>
      </c>
      <c r="C231" s="3">
        <v>1</v>
      </c>
      <c r="D231" s="9">
        <v>1</v>
      </c>
      <c r="E231" s="3">
        <v>0</v>
      </c>
      <c r="F231" s="14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1</v>
      </c>
      <c r="S231" s="13">
        <v>0</v>
      </c>
      <c r="T231" s="13">
        <v>0</v>
      </c>
      <c r="U231" s="9">
        <v>1</v>
      </c>
      <c r="V231" s="9">
        <v>1</v>
      </c>
      <c r="W231" s="15">
        <f t="shared" si="12"/>
        <v>0.86762602632085062</v>
      </c>
      <c r="X231" s="46">
        <f t="shared" si="13"/>
        <v>0.70425148346987587</v>
      </c>
      <c r="Y231" s="28">
        <f t="shared" si="14"/>
        <v>-0.35061976577437576</v>
      </c>
      <c r="Z231" s="1">
        <f t="shared" si="15"/>
        <v>8.7467185029769107E-2</v>
      </c>
    </row>
    <row r="232" spans="2:26">
      <c r="B232" s="9">
        <v>0</v>
      </c>
      <c r="C232" s="3">
        <v>1</v>
      </c>
      <c r="D232" s="9">
        <v>0</v>
      </c>
      <c r="E232" s="3">
        <v>0</v>
      </c>
      <c r="F232" s="14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1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9">
        <v>1</v>
      </c>
      <c r="V232" s="9">
        <v>1</v>
      </c>
      <c r="W232" s="15">
        <f t="shared" si="12"/>
        <v>0.94367227253135999</v>
      </c>
      <c r="X232" s="46">
        <f t="shared" si="13"/>
        <v>0.7198408421698782</v>
      </c>
      <c r="Y232" s="28">
        <f t="shared" si="14"/>
        <v>-0.32872514394958613</v>
      </c>
      <c r="Z232" s="1">
        <f t="shared" si="15"/>
        <v>7.8489153716083102E-2</v>
      </c>
    </row>
    <row r="233" spans="2:26">
      <c r="B233" s="9">
        <v>1</v>
      </c>
      <c r="C233" s="3">
        <v>0</v>
      </c>
      <c r="D233" s="9">
        <v>0</v>
      </c>
      <c r="E233" s="3">
        <v>0</v>
      </c>
      <c r="F233" s="14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1</v>
      </c>
      <c r="U233" s="9">
        <v>1</v>
      </c>
      <c r="V233" s="9">
        <v>1</v>
      </c>
      <c r="W233" s="15">
        <f t="shared" si="12"/>
        <v>1.2575684503737943</v>
      </c>
      <c r="X233" s="46">
        <f t="shared" si="13"/>
        <v>0.77860724607555098</v>
      </c>
      <c r="Y233" s="28">
        <f t="shared" si="14"/>
        <v>-0.25024853730458307</v>
      </c>
      <c r="Z233" s="1">
        <f t="shared" si="15"/>
        <v>4.9014751490251633E-2</v>
      </c>
    </row>
    <row r="234" spans="2:26">
      <c r="B234" s="9">
        <v>0</v>
      </c>
      <c r="C234" s="3">
        <v>0</v>
      </c>
      <c r="D234" s="9">
        <v>0</v>
      </c>
      <c r="E234" s="3">
        <v>0</v>
      </c>
      <c r="F234" s="14">
        <v>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1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1</v>
      </c>
      <c r="S234" s="13">
        <v>0</v>
      </c>
      <c r="T234" s="13">
        <v>0</v>
      </c>
      <c r="U234" s="9">
        <v>1</v>
      </c>
      <c r="V234" s="9">
        <v>1</v>
      </c>
      <c r="W234" s="15">
        <f t="shared" si="12"/>
        <v>2.3990697946988502</v>
      </c>
      <c r="X234" s="46">
        <f t="shared" si="13"/>
        <v>0.91675634319304244</v>
      </c>
      <c r="Y234" s="28">
        <f t="shared" si="14"/>
        <v>-8.6913552836703753E-2</v>
      </c>
      <c r="Z234" s="1">
        <f t="shared" si="15"/>
        <v>6.9295063985945309E-3</v>
      </c>
    </row>
    <row r="235" spans="2:26">
      <c r="B235" s="9">
        <v>1</v>
      </c>
      <c r="C235" s="3">
        <v>0</v>
      </c>
      <c r="D235" s="9">
        <v>0</v>
      </c>
      <c r="E235" s="3">
        <v>1</v>
      </c>
      <c r="F235" s="14">
        <v>0</v>
      </c>
      <c r="G235" s="13">
        <v>0</v>
      </c>
      <c r="H235" s="13">
        <v>1</v>
      </c>
      <c r="I235" s="13">
        <v>0</v>
      </c>
      <c r="J235" s="13">
        <v>1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9">
        <v>1</v>
      </c>
      <c r="V235" s="9">
        <v>1</v>
      </c>
      <c r="W235" s="15">
        <f t="shared" si="12"/>
        <v>-0.34341366455907357</v>
      </c>
      <c r="X235" s="46">
        <f t="shared" si="13"/>
        <v>0.41498049618257321</v>
      </c>
      <c r="Y235" s="28">
        <f t="shared" si="14"/>
        <v>-0.87952375700626539</v>
      </c>
      <c r="Z235" s="1">
        <f t="shared" si="15"/>
        <v>0.34224781984678831</v>
      </c>
    </row>
    <row r="236" spans="2:26">
      <c r="B236" s="9">
        <v>1</v>
      </c>
      <c r="C236" s="3">
        <v>0</v>
      </c>
      <c r="D236" s="9">
        <v>0</v>
      </c>
      <c r="E236" s="3">
        <v>1</v>
      </c>
      <c r="F236" s="14">
        <v>1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1</v>
      </c>
      <c r="Q236" s="13">
        <v>0</v>
      </c>
      <c r="R236" s="13">
        <v>0</v>
      </c>
      <c r="S236" s="13">
        <v>0</v>
      </c>
      <c r="T236" s="13">
        <v>0</v>
      </c>
      <c r="U236" s="9">
        <v>1</v>
      </c>
      <c r="V236" s="9">
        <v>1</v>
      </c>
      <c r="W236" s="15">
        <f t="shared" si="12"/>
        <v>0.12505570415642059</v>
      </c>
      <c r="X236" s="46">
        <f t="shared" si="13"/>
        <v>0.53122324513150165</v>
      </c>
      <c r="Y236" s="28">
        <f t="shared" si="14"/>
        <v>-0.63257292211713256</v>
      </c>
      <c r="Z236" s="1">
        <f t="shared" si="15"/>
        <v>0.21975164590504018</v>
      </c>
    </row>
    <row r="237" spans="2:26">
      <c r="B237" s="9">
        <v>1</v>
      </c>
      <c r="C237" s="3">
        <v>0</v>
      </c>
      <c r="D237" s="9">
        <v>1</v>
      </c>
      <c r="E237" s="3">
        <v>0</v>
      </c>
      <c r="F237" s="14">
        <v>1</v>
      </c>
      <c r="G237" s="13">
        <v>0</v>
      </c>
      <c r="H237" s="13">
        <v>0</v>
      </c>
      <c r="I237" s="13">
        <v>0</v>
      </c>
      <c r="J237" s="13">
        <v>1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1</v>
      </c>
      <c r="R237" s="13">
        <v>0</v>
      </c>
      <c r="S237" s="13">
        <v>0</v>
      </c>
      <c r="T237" s="13">
        <v>1</v>
      </c>
      <c r="U237" s="9">
        <v>1</v>
      </c>
      <c r="V237" s="9">
        <v>1</v>
      </c>
      <c r="W237" s="15">
        <f t="shared" si="12"/>
        <v>7.750011678716433</v>
      </c>
      <c r="X237" s="46">
        <f t="shared" si="13"/>
        <v>0.99956944794483515</v>
      </c>
      <c r="Y237" s="28">
        <f t="shared" si="14"/>
        <v>-4.3064476931408232E-4</v>
      </c>
      <c r="Z237" s="1">
        <f t="shared" si="15"/>
        <v>1.8537507220667228E-7</v>
      </c>
    </row>
    <row r="238" spans="2:26">
      <c r="B238" s="9">
        <v>0</v>
      </c>
      <c r="C238" s="3">
        <v>1</v>
      </c>
      <c r="D238" s="9">
        <v>1</v>
      </c>
      <c r="E238" s="3">
        <v>0</v>
      </c>
      <c r="F238" s="14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9">
        <v>1</v>
      </c>
      <c r="V238" s="9">
        <v>1</v>
      </c>
      <c r="W238" s="15">
        <f t="shared" si="12"/>
        <v>-0.5186428933439885</v>
      </c>
      <c r="X238" s="46">
        <f t="shared" si="13"/>
        <v>0.37316962533031278</v>
      </c>
      <c r="Y238" s="28">
        <f t="shared" si="14"/>
        <v>-0.98572220311143566</v>
      </c>
      <c r="Z238" s="1">
        <f t="shared" si="15"/>
        <v>0.39291631860854054</v>
      </c>
    </row>
    <row r="239" spans="2:26">
      <c r="B239" s="9">
        <v>0</v>
      </c>
      <c r="C239" s="3">
        <v>0</v>
      </c>
      <c r="D239" s="9">
        <v>0</v>
      </c>
      <c r="E239" s="3">
        <v>1</v>
      </c>
      <c r="F239" s="14">
        <v>1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1</v>
      </c>
      <c r="P239" s="13">
        <v>0</v>
      </c>
      <c r="Q239" s="13">
        <v>1</v>
      </c>
      <c r="R239" s="13">
        <v>1</v>
      </c>
      <c r="S239" s="13">
        <v>0</v>
      </c>
      <c r="T239" s="13">
        <v>1</v>
      </c>
      <c r="U239" s="9">
        <v>1</v>
      </c>
      <c r="V239" s="9">
        <v>1</v>
      </c>
      <c r="W239" s="15">
        <f t="shared" si="12"/>
        <v>8.7253277643726168</v>
      </c>
      <c r="X239" s="46">
        <f t="shared" si="13"/>
        <v>0.99983760682723299</v>
      </c>
      <c r="Y239" s="28">
        <f t="shared" si="14"/>
        <v>-1.6240635996597988E-4</v>
      </c>
      <c r="Z239" s="1">
        <f t="shared" si="15"/>
        <v>2.6371542561334603E-8</v>
      </c>
    </row>
    <row r="240" spans="2:26">
      <c r="B240" s="9">
        <v>1</v>
      </c>
      <c r="C240" s="3">
        <v>0</v>
      </c>
      <c r="D240" s="9">
        <v>1</v>
      </c>
      <c r="E240" s="3">
        <v>0</v>
      </c>
      <c r="F240" s="14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1</v>
      </c>
      <c r="L240" s="13">
        <v>0</v>
      </c>
      <c r="M240" s="13">
        <v>0</v>
      </c>
      <c r="N240" s="13">
        <v>1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9">
        <v>1</v>
      </c>
      <c r="V240" s="9">
        <v>1</v>
      </c>
      <c r="W240" s="15">
        <f t="shared" si="12"/>
        <v>3.0834408511074112</v>
      </c>
      <c r="X240" s="46">
        <f t="shared" si="13"/>
        <v>0.95620450507455645</v>
      </c>
      <c r="Y240" s="28">
        <f t="shared" si="14"/>
        <v>-4.4783471365804628E-2</v>
      </c>
      <c r="Z240" s="1">
        <f t="shared" si="15"/>
        <v>1.9180453757645514E-3</v>
      </c>
    </row>
    <row r="241" spans="2:26">
      <c r="B241" s="9">
        <v>0</v>
      </c>
      <c r="C241" s="3">
        <v>1</v>
      </c>
      <c r="D241" s="9">
        <v>0</v>
      </c>
      <c r="E241" s="3">
        <v>1</v>
      </c>
      <c r="F241" s="14">
        <v>0</v>
      </c>
      <c r="G241" s="13">
        <v>0</v>
      </c>
      <c r="H241" s="13">
        <v>1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1</v>
      </c>
      <c r="P241" s="13">
        <v>0</v>
      </c>
      <c r="Q241" s="13">
        <v>0</v>
      </c>
      <c r="R241" s="13">
        <v>0</v>
      </c>
      <c r="S241" s="13">
        <v>0</v>
      </c>
      <c r="T241" s="13">
        <v>1</v>
      </c>
      <c r="U241" s="9">
        <v>1</v>
      </c>
      <c r="V241" s="9">
        <v>1</v>
      </c>
      <c r="W241" s="15">
        <f t="shared" si="12"/>
        <v>1.0219223421620698</v>
      </c>
      <c r="X241" s="46">
        <f t="shared" si="13"/>
        <v>0.73534687923951192</v>
      </c>
      <c r="Y241" s="28">
        <f t="shared" si="14"/>
        <v>-0.30741294655654622</v>
      </c>
      <c r="Z241" s="1">
        <f t="shared" si="15"/>
        <v>7.0041274328265485E-2</v>
      </c>
    </row>
    <row r="242" spans="2:26">
      <c r="B242" s="9">
        <v>0</v>
      </c>
      <c r="C242" s="3">
        <v>1</v>
      </c>
      <c r="D242" s="9">
        <v>0</v>
      </c>
      <c r="E242" s="3">
        <v>1</v>
      </c>
      <c r="F242" s="14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9">
        <v>1</v>
      </c>
      <c r="V242" s="9">
        <v>1</v>
      </c>
      <c r="W242" s="15">
        <f t="shared" si="12"/>
        <v>-0.34311298015331626</v>
      </c>
      <c r="X242" s="46">
        <f t="shared" si="13"/>
        <v>0.41505349570771527</v>
      </c>
      <c r="Y242" s="28">
        <f t="shared" si="14"/>
        <v>-0.87934786173921975</v>
      </c>
      <c r="Z242" s="1">
        <f t="shared" si="15"/>
        <v>0.34216241288376392</v>
      </c>
    </row>
    <row r="243" spans="2:26">
      <c r="B243" s="9">
        <v>0</v>
      </c>
      <c r="C243" s="3">
        <v>1</v>
      </c>
      <c r="D243" s="9">
        <v>0</v>
      </c>
      <c r="E243" s="3">
        <v>1</v>
      </c>
      <c r="F243" s="14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9">
        <v>1</v>
      </c>
      <c r="V243" s="9">
        <v>1</v>
      </c>
      <c r="W243" s="15">
        <f t="shared" si="12"/>
        <v>-0.34311298015331626</v>
      </c>
      <c r="X243" s="46">
        <f t="shared" si="13"/>
        <v>0.41505349570771527</v>
      </c>
      <c r="Y243" s="28">
        <f t="shared" si="14"/>
        <v>-0.87934786173921975</v>
      </c>
      <c r="Z243" s="1">
        <f t="shared" si="15"/>
        <v>0.34216241288376392</v>
      </c>
    </row>
    <row r="244" spans="2:26">
      <c r="B244" s="9">
        <v>0</v>
      </c>
      <c r="C244" s="3">
        <v>0</v>
      </c>
      <c r="D244" s="9">
        <v>1</v>
      </c>
      <c r="E244" s="3">
        <v>0</v>
      </c>
      <c r="F244" s="14">
        <v>0</v>
      </c>
      <c r="G244" s="13">
        <v>0</v>
      </c>
      <c r="H244" s="13">
        <v>0</v>
      </c>
      <c r="I244" s="13">
        <v>1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9">
        <v>1</v>
      </c>
      <c r="V244" s="9">
        <v>1</v>
      </c>
      <c r="W244" s="15">
        <f t="shared" si="12"/>
        <v>3.6894325011505824</v>
      </c>
      <c r="X244" s="46">
        <f t="shared" si="13"/>
        <v>0.97562291258989464</v>
      </c>
      <c r="Y244" s="28">
        <f t="shared" si="14"/>
        <v>-2.4679127276656745E-2</v>
      </c>
      <c r="Z244" s="1">
        <f t="shared" si="15"/>
        <v>5.9424239059991714E-4</v>
      </c>
    </row>
    <row r="245" spans="2:26">
      <c r="B245" s="9">
        <v>0</v>
      </c>
      <c r="C245" s="3">
        <v>1</v>
      </c>
      <c r="D245" s="9">
        <v>0</v>
      </c>
      <c r="E245" s="3">
        <v>1</v>
      </c>
      <c r="F245" s="14">
        <v>0</v>
      </c>
      <c r="G245" s="13">
        <v>0</v>
      </c>
      <c r="H245" s="13">
        <v>0</v>
      </c>
      <c r="I245" s="13">
        <v>0</v>
      </c>
      <c r="J245" s="13">
        <v>1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1</v>
      </c>
      <c r="T245" s="13">
        <v>0</v>
      </c>
      <c r="U245" s="9">
        <v>1</v>
      </c>
      <c r="V245" s="9">
        <v>1</v>
      </c>
      <c r="W245" s="15">
        <f t="shared" si="12"/>
        <v>0.57185033498610194</v>
      </c>
      <c r="X245" s="46">
        <f t="shared" si="13"/>
        <v>0.63919002057248464</v>
      </c>
      <c r="Y245" s="28">
        <f t="shared" si="14"/>
        <v>-0.44755349702290292</v>
      </c>
      <c r="Z245" s="1">
        <f t="shared" si="15"/>
        <v>0.13018384125448407</v>
      </c>
    </row>
    <row r="246" spans="2:26">
      <c r="B246" s="9">
        <v>0</v>
      </c>
      <c r="C246" s="3">
        <v>1</v>
      </c>
      <c r="D246" s="9">
        <v>1</v>
      </c>
      <c r="E246" s="3">
        <v>0</v>
      </c>
      <c r="F246" s="14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1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9">
        <v>1</v>
      </c>
      <c r="V246" s="9">
        <v>1</v>
      </c>
      <c r="W246" s="15">
        <f t="shared" si="12"/>
        <v>1.4168580487718017</v>
      </c>
      <c r="X246" s="46">
        <f t="shared" si="13"/>
        <v>0.80484538499155545</v>
      </c>
      <c r="Y246" s="28">
        <f t="shared" si="14"/>
        <v>-0.21710508834452968</v>
      </c>
      <c r="Z246" s="1">
        <f t="shared" si="15"/>
        <v>3.8085323759094215E-2</v>
      </c>
    </row>
    <row r="247" spans="2:26">
      <c r="B247" s="9">
        <v>0</v>
      </c>
      <c r="C247" s="3">
        <v>1</v>
      </c>
      <c r="D247" s="9">
        <v>0</v>
      </c>
      <c r="E247" s="3">
        <v>1</v>
      </c>
      <c r="F247" s="14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9">
        <v>1</v>
      </c>
      <c r="V247" s="9">
        <v>1</v>
      </c>
      <c r="W247" s="15">
        <f t="shared" si="12"/>
        <v>-0.34311298015331626</v>
      </c>
      <c r="X247" s="46">
        <f t="shared" si="13"/>
        <v>0.41505349570771527</v>
      </c>
      <c r="Y247" s="28">
        <f t="shared" si="14"/>
        <v>-0.87934786173921975</v>
      </c>
      <c r="Z247" s="1">
        <f t="shared" si="15"/>
        <v>0.34216241288376392</v>
      </c>
    </row>
    <row r="248" spans="2:26">
      <c r="B248" s="9">
        <v>1</v>
      </c>
      <c r="C248" s="3">
        <v>0</v>
      </c>
      <c r="D248" s="9">
        <v>0</v>
      </c>
      <c r="E248" s="3">
        <v>1</v>
      </c>
      <c r="F248" s="14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9">
        <v>1</v>
      </c>
      <c r="V248" s="9">
        <v>1</v>
      </c>
      <c r="W248" s="15">
        <f t="shared" si="12"/>
        <v>-0.79578223738319198</v>
      </c>
      <c r="X248" s="46">
        <f t="shared" si="13"/>
        <v>0.31092846135341967</v>
      </c>
      <c r="Y248" s="28">
        <f t="shared" si="14"/>
        <v>-1.1681924210658647</v>
      </c>
      <c r="Z248" s="1">
        <f t="shared" si="15"/>
        <v>0.47481958537276564</v>
      </c>
    </row>
    <row r="249" spans="2:26">
      <c r="B249" s="9">
        <v>0</v>
      </c>
      <c r="C249" s="3">
        <v>1</v>
      </c>
      <c r="D249" s="9">
        <v>0</v>
      </c>
      <c r="E249" s="3">
        <v>1</v>
      </c>
      <c r="F249" s="14">
        <v>0</v>
      </c>
      <c r="G249" s="13">
        <v>0</v>
      </c>
      <c r="H249" s="13">
        <v>0</v>
      </c>
      <c r="I249" s="13">
        <v>0</v>
      </c>
      <c r="J249" s="13">
        <v>1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1</v>
      </c>
      <c r="U249" s="9">
        <v>1</v>
      </c>
      <c r="V249" s="9">
        <v>1</v>
      </c>
      <c r="W249" s="15">
        <f t="shared" si="12"/>
        <v>4.213312784834967</v>
      </c>
      <c r="X249" s="46">
        <f t="shared" si="13"/>
        <v>0.98541849946470961</v>
      </c>
      <c r="Y249" s="28">
        <f t="shared" si="14"/>
        <v>-1.4688855489829256E-2</v>
      </c>
      <c r="Z249" s="1">
        <f t="shared" si="15"/>
        <v>2.12620157860674E-4</v>
      </c>
    </row>
    <row r="250" spans="2:26">
      <c r="B250" s="9">
        <v>0</v>
      </c>
      <c r="C250" s="3">
        <v>1</v>
      </c>
      <c r="D250" s="9">
        <v>1</v>
      </c>
      <c r="E250" s="3">
        <v>0</v>
      </c>
      <c r="F250" s="14">
        <v>0</v>
      </c>
      <c r="G250" s="13">
        <v>0</v>
      </c>
      <c r="H250" s="13">
        <v>1</v>
      </c>
      <c r="I250" s="13">
        <v>0</v>
      </c>
      <c r="J250" s="13">
        <v>1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1</v>
      </c>
      <c r="S250" s="13">
        <v>0</v>
      </c>
      <c r="T250" s="13">
        <v>0</v>
      </c>
      <c r="U250" s="9">
        <v>1</v>
      </c>
      <c r="V250" s="9">
        <v>1</v>
      </c>
      <c r="W250" s="15">
        <f t="shared" si="12"/>
        <v>1.3199945991449689</v>
      </c>
      <c r="X250" s="46">
        <f t="shared" si="13"/>
        <v>0.78918080795931522</v>
      </c>
      <c r="Y250" s="28">
        <f t="shared" si="14"/>
        <v>-0.23675982347793414</v>
      </c>
      <c r="Z250" s="1">
        <f t="shared" si="15"/>
        <v>4.4444731732687127E-2</v>
      </c>
    </row>
    <row r="251" spans="2:26">
      <c r="B251" s="9">
        <v>1</v>
      </c>
      <c r="C251" s="3">
        <v>0</v>
      </c>
      <c r="D251" s="9">
        <v>0</v>
      </c>
      <c r="E251" s="3">
        <v>1</v>
      </c>
      <c r="F251" s="14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9">
        <v>1</v>
      </c>
      <c r="V251" s="9">
        <v>1</v>
      </c>
      <c r="W251" s="15">
        <f t="shared" si="12"/>
        <v>-0.79578223738319198</v>
      </c>
      <c r="X251" s="46">
        <f t="shared" si="13"/>
        <v>0.31092846135341967</v>
      </c>
      <c r="Y251" s="28">
        <f t="shared" si="14"/>
        <v>-1.1681924210658647</v>
      </c>
      <c r="Z251" s="1">
        <f t="shared" si="15"/>
        <v>0.47481958537276564</v>
      </c>
    </row>
    <row r="252" spans="2:26">
      <c r="B252" s="9">
        <v>1</v>
      </c>
      <c r="C252" s="3">
        <v>0</v>
      </c>
      <c r="D252" s="9">
        <v>1</v>
      </c>
      <c r="E252" s="3">
        <v>0</v>
      </c>
      <c r="F252" s="14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1</v>
      </c>
      <c r="P252" s="13">
        <v>0</v>
      </c>
      <c r="Q252" s="13">
        <v>1</v>
      </c>
      <c r="R252" s="13">
        <v>0</v>
      </c>
      <c r="S252" s="13">
        <v>0</v>
      </c>
      <c r="T252" s="13">
        <v>0</v>
      </c>
      <c r="U252" s="9">
        <v>1</v>
      </c>
      <c r="V252" s="9">
        <v>1</v>
      </c>
      <c r="W252" s="15">
        <f t="shared" si="12"/>
        <v>2.1394206899616575</v>
      </c>
      <c r="X252" s="46">
        <f t="shared" si="13"/>
        <v>0.89467603409270247</v>
      </c>
      <c r="Y252" s="28">
        <f t="shared" si="14"/>
        <v>-0.11129359931613006</v>
      </c>
      <c r="Z252" s="1">
        <f t="shared" si="15"/>
        <v>1.1093137794441573E-2</v>
      </c>
    </row>
    <row r="253" spans="2:26">
      <c r="B253" s="9">
        <v>1</v>
      </c>
      <c r="C253" s="3">
        <v>0</v>
      </c>
      <c r="D253" s="9">
        <v>1</v>
      </c>
      <c r="E253" s="3">
        <v>0</v>
      </c>
      <c r="F253" s="14">
        <v>1</v>
      </c>
      <c r="G253" s="13">
        <v>0</v>
      </c>
      <c r="H253" s="13">
        <v>0</v>
      </c>
      <c r="I253" s="13">
        <v>0</v>
      </c>
      <c r="J253" s="13">
        <v>1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1</v>
      </c>
      <c r="R253" s="13">
        <v>1</v>
      </c>
      <c r="S253" s="13">
        <v>0</v>
      </c>
      <c r="T253" s="13">
        <v>0</v>
      </c>
      <c r="U253" s="9">
        <v>1</v>
      </c>
      <c r="V253" s="9">
        <v>1</v>
      </c>
      <c r="W253" s="15">
        <f t="shared" si="12"/>
        <v>7.0577279485306512</v>
      </c>
      <c r="X253" s="46">
        <f t="shared" si="13"/>
        <v>0.99914000872129949</v>
      </c>
      <c r="Y253" s="28">
        <f t="shared" si="14"/>
        <v>-8.6036128334928904E-4</v>
      </c>
      <c r="Z253" s="1">
        <f t="shared" si="15"/>
        <v>7.3958499944094088E-7</v>
      </c>
    </row>
    <row r="254" spans="2:26">
      <c r="B254" s="9">
        <v>1</v>
      </c>
      <c r="C254" s="3">
        <v>0</v>
      </c>
      <c r="D254" s="9">
        <v>0</v>
      </c>
      <c r="E254" s="3">
        <v>1</v>
      </c>
      <c r="F254" s="14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9">
        <v>1</v>
      </c>
      <c r="V254" s="9">
        <v>1</v>
      </c>
      <c r="W254" s="15">
        <f t="shared" si="12"/>
        <v>-0.79578223738319198</v>
      </c>
      <c r="X254" s="46">
        <f t="shared" si="13"/>
        <v>0.31092846135341967</v>
      </c>
      <c r="Y254" s="28">
        <f t="shared" si="14"/>
        <v>-1.1681924210658647</v>
      </c>
      <c r="Z254" s="1">
        <f t="shared" si="15"/>
        <v>0.47481958537276564</v>
      </c>
    </row>
    <row r="255" spans="2:26">
      <c r="B255" s="9">
        <v>1</v>
      </c>
      <c r="C255" s="3">
        <v>0</v>
      </c>
      <c r="D255" s="9">
        <v>1</v>
      </c>
      <c r="E255" s="3">
        <v>0</v>
      </c>
      <c r="F255" s="14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1</v>
      </c>
      <c r="R255" s="13">
        <v>1</v>
      </c>
      <c r="S255" s="13">
        <v>0</v>
      </c>
      <c r="T255" s="13">
        <v>0</v>
      </c>
      <c r="U255" s="9">
        <v>1</v>
      </c>
      <c r="V255" s="9">
        <v>1</v>
      </c>
      <c r="W255" s="15">
        <f t="shared" si="12"/>
        <v>2.2137023948481862</v>
      </c>
      <c r="X255" s="46">
        <f t="shared" si="13"/>
        <v>0.90147325979901105</v>
      </c>
      <c r="Y255" s="28">
        <f t="shared" si="14"/>
        <v>-0.10372489867662349</v>
      </c>
      <c r="Z255" s="1">
        <f t="shared" si="15"/>
        <v>9.7075185346331711E-3</v>
      </c>
    </row>
    <row r="256" spans="2:26">
      <c r="B256" s="9">
        <v>1</v>
      </c>
      <c r="C256" s="3">
        <v>0</v>
      </c>
      <c r="D256" s="9">
        <v>1</v>
      </c>
      <c r="E256" s="3">
        <v>0</v>
      </c>
      <c r="F256" s="14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9">
        <v>1</v>
      </c>
      <c r="V256" s="9">
        <v>1</v>
      </c>
      <c r="W256" s="15">
        <f t="shared" si="12"/>
        <v>-0.97131215057386422</v>
      </c>
      <c r="X256" s="46">
        <f t="shared" si="13"/>
        <v>0.27461904003884419</v>
      </c>
      <c r="Y256" s="28">
        <f t="shared" si="14"/>
        <v>-1.2923704506927614</v>
      </c>
      <c r="Z256" s="1">
        <f t="shared" si="15"/>
        <v>0.52617753707416792</v>
      </c>
    </row>
    <row r="257" spans="2:26">
      <c r="B257" s="9">
        <v>0</v>
      </c>
      <c r="C257" s="3">
        <v>1</v>
      </c>
      <c r="D257" s="9">
        <v>0</v>
      </c>
      <c r="E257" s="3">
        <v>1</v>
      </c>
      <c r="F257" s="14">
        <v>0</v>
      </c>
      <c r="G257" s="13">
        <v>0</v>
      </c>
      <c r="H257" s="13">
        <v>0</v>
      </c>
      <c r="I257" s="13">
        <v>0</v>
      </c>
      <c r="J257" s="13">
        <v>1</v>
      </c>
      <c r="K257" s="13">
        <v>0</v>
      </c>
      <c r="L257" s="13">
        <v>0</v>
      </c>
      <c r="M257" s="13">
        <v>0</v>
      </c>
      <c r="N257" s="13">
        <v>0</v>
      </c>
      <c r="O257" s="13">
        <v>1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9">
        <v>1</v>
      </c>
      <c r="V257" s="9">
        <v>1</v>
      </c>
      <c r="W257" s="15">
        <f t="shared" si="12"/>
        <v>3.4467473497626573</v>
      </c>
      <c r="X257" s="46">
        <f t="shared" si="13"/>
        <v>0.96913399147523704</v>
      </c>
      <c r="Y257" s="28">
        <f t="shared" si="14"/>
        <v>-3.1352398554685669E-2</v>
      </c>
      <c r="Z257" s="1">
        <f t="shared" si="15"/>
        <v>9.527104822507394E-4</v>
      </c>
    </row>
    <row r="258" spans="2:26">
      <c r="B258" s="9">
        <v>0</v>
      </c>
      <c r="C258" s="3">
        <v>1</v>
      </c>
      <c r="D258" s="9">
        <v>0</v>
      </c>
      <c r="E258" s="3">
        <v>0</v>
      </c>
      <c r="F258" s="14">
        <v>0</v>
      </c>
      <c r="G258" s="13">
        <v>0</v>
      </c>
      <c r="H258" s="13">
        <v>0</v>
      </c>
      <c r="I258" s="13">
        <v>0</v>
      </c>
      <c r="J258" s="13">
        <v>1</v>
      </c>
      <c r="K258" s="13">
        <v>0</v>
      </c>
      <c r="L258" s="13">
        <v>0</v>
      </c>
      <c r="M258" s="13">
        <v>0</v>
      </c>
      <c r="N258" s="13">
        <v>1</v>
      </c>
      <c r="O258" s="13">
        <v>0</v>
      </c>
      <c r="P258" s="13">
        <v>0</v>
      </c>
      <c r="Q258" s="13">
        <v>0</v>
      </c>
      <c r="R258" s="13">
        <v>1</v>
      </c>
      <c r="S258" s="13">
        <v>0</v>
      </c>
      <c r="T258" s="13">
        <v>0</v>
      </c>
      <c r="U258" s="9">
        <v>1</v>
      </c>
      <c r="V258" s="9">
        <v>1</v>
      </c>
      <c r="W258" s="15">
        <f t="shared" si="12"/>
        <v>4.6000927592449479</v>
      </c>
      <c r="X258" s="46">
        <f t="shared" si="13"/>
        <v>0.99004911202645618</v>
      </c>
      <c r="Y258" s="28">
        <f t="shared" si="14"/>
        <v>-1.0000728976411421E-2</v>
      </c>
      <c r="Z258" s="1">
        <f t="shared" si="15"/>
        <v>9.9020171462019046E-5</v>
      </c>
    </row>
    <row r="259" spans="2:26">
      <c r="B259" s="9">
        <v>0</v>
      </c>
      <c r="C259" s="3">
        <v>1</v>
      </c>
      <c r="D259" s="9">
        <v>1</v>
      </c>
      <c r="E259" s="3">
        <v>0</v>
      </c>
      <c r="F259" s="14">
        <v>1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1</v>
      </c>
      <c r="R259" s="13">
        <v>0</v>
      </c>
      <c r="S259" s="13">
        <v>0</v>
      </c>
      <c r="T259" s="13">
        <v>0</v>
      </c>
      <c r="U259" s="9">
        <v>1</v>
      </c>
      <c r="V259" s="9">
        <v>1</v>
      </c>
      <c r="W259" s="15">
        <f t="shared" si="12"/>
        <v>3.646255170958026</v>
      </c>
      <c r="X259" s="46">
        <f t="shared" si="13"/>
        <v>0.97457466881650112</v>
      </c>
      <c r="Y259" s="28">
        <f t="shared" si="14"/>
        <v>-2.5754140274660848E-2</v>
      </c>
      <c r="Z259" s="1">
        <f t="shared" si="15"/>
        <v>6.4644746579060051E-4</v>
      </c>
    </row>
    <row r="260" spans="2:26">
      <c r="B260" s="9">
        <v>0</v>
      </c>
      <c r="C260" s="3">
        <v>1</v>
      </c>
      <c r="D260" s="9">
        <v>0</v>
      </c>
      <c r="E260" s="3">
        <v>1</v>
      </c>
      <c r="F260" s="14">
        <v>0</v>
      </c>
      <c r="G260" s="13">
        <v>1</v>
      </c>
      <c r="H260" s="13">
        <v>0</v>
      </c>
      <c r="I260" s="13">
        <v>1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9">
        <v>1</v>
      </c>
      <c r="V260" s="9">
        <v>1</v>
      </c>
      <c r="W260" s="15">
        <f t="shared" si="12"/>
        <v>1.4473672442706245</v>
      </c>
      <c r="X260" s="46">
        <f t="shared" si="13"/>
        <v>0.80959291959532331</v>
      </c>
      <c r="Y260" s="28">
        <f t="shared" si="14"/>
        <v>-0.21122372604631481</v>
      </c>
      <c r="Z260" s="1">
        <f t="shared" si="15"/>
        <v>3.6254856268233014E-2</v>
      </c>
    </row>
    <row r="261" spans="2:26">
      <c r="B261" s="9">
        <v>1</v>
      </c>
      <c r="C261" s="3">
        <v>0</v>
      </c>
      <c r="D261" s="9">
        <v>0</v>
      </c>
      <c r="E261" s="3">
        <v>1</v>
      </c>
      <c r="F261" s="14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9">
        <v>1</v>
      </c>
      <c r="V261" s="9">
        <v>1</v>
      </c>
      <c r="W261" s="15">
        <f t="shared" si="12"/>
        <v>-0.79578223738319198</v>
      </c>
      <c r="X261" s="46">
        <f t="shared" si="13"/>
        <v>0.31092846135341967</v>
      </c>
      <c r="Y261" s="28">
        <f t="shared" si="14"/>
        <v>-1.1681924210658647</v>
      </c>
      <c r="Z261" s="1">
        <f t="shared" si="15"/>
        <v>0.47481958537276564</v>
      </c>
    </row>
    <row r="262" spans="2:26">
      <c r="B262" s="9">
        <v>0</v>
      </c>
      <c r="C262" s="3">
        <v>1</v>
      </c>
      <c r="D262" s="9">
        <v>0</v>
      </c>
      <c r="E262" s="3">
        <v>0</v>
      </c>
      <c r="F262" s="14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9">
        <v>1</v>
      </c>
      <c r="V262" s="9">
        <v>1</v>
      </c>
      <c r="W262" s="15">
        <f t="shared" ref="W262:W325" si="16">SUMPRODUCT(B$2:U$2,B262:U262)</f>
        <v>-0.36831494224695061</v>
      </c>
      <c r="X262" s="46">
        <f t="shared" ref="X262:X325" si="17">EXP(W262)/(1+EXP(W262))</f>
        <v>0.40894825359117204</v>
      </c>
      <c r="Y262" s="28">
        <f t="shared" ref="Y262:Y325" si="18">IFERROR(V262*LN(X262)+(1-V262)*LN(1-X262),0)</f>
        <v>-0.89416665028056941</v>
      </c>
      <c r="Z262" s="1">
        <f t="shared" ref="Z262:Z325" si="19">(X262-V262)^2</f>
        <v>0.34934216693292547</v>
      </c>
    </row>
    <row r="263" spans="2:26">
      <c r="B263" s="9">
        <v>1</v>
      </c>
      <c r="C263" s="3">
        <v>0</v>
      </c>
      <c r="D263" s="9">
        <v>0</v>
      </c>
      <c r="E263" s="3">
        <v>0</v>
      </c>
      <c r="F263" s="14">
        <v>0</v>
      </c>
      <c r="G263" s="13">
        <v>0</v>
      </c>
      <c r="H263" s="13">
        <v>0</v>
      </c>
      <c r="I263" s="13">
        <v>1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1</v>
      </c>
      <c r="P263" s="13">
        <v>0</v>
      </c>
      <c r="Q263" s="13">
        <v>1</v>
      </c>
      <c r="R263" s="13">
        <v>0</v>
      </c>
      <c r="S263" s="13">
        <v>0</v>
      </c>
      <c r="T263" s="13">
        <v>1</v>
      </c>
      <c r="U263" s="9">
        <v>1</v>
      </c>
      <c r="V263" s="9">
        <v>1</v>
      </c>
      <c r="W263" s="15">
        <f t="shared" si="16"/>
        <v>8.4496427894737369</v>
      </c>
      <c r="X263" s="46">
        <f t="shared" si="17"/>
        <v>0.99978606893979549</v>
      </c>
      <c r="Y263" s="28">
        <f t="shared" si="18"/>
        <v>-2.1395394671791762E-4</v>
      </c>
      <c r="Z263" s="1">
        <f t="shared" si="19"/>
        <v>4.5766498520225078E-8</v>
      </c>
    </row>
    <row r="264" spans="2:26">
      <c r="B264" s="9">
        <v>1</v>
      </c>
      <c r="C264" s="3">
        <v>0</v>
      </c>
      <c r="D264" s="9">
        <v>0</v>
      </c>
      <c r="E264" s="3">
        <v>1</v>
      </c>
      <c r="F264" s="14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1</v>
      </c>
      <c r="S264" s="13">
        <v>0</v>
      </c>
      <c r="T264" s="13">
        <v>0</v>
      </c>
      <c r="U264" s="9">
        <v>1</v>
      </c>
      <c r="V264" s="9">
        <v>1</v>
      </c>
      <c r="W264" s="15">
        <f t="shared" si="16"/>
        <v>0.59048668228164702</v>
      </c>
      <c r="X264" s="46">
        <f t="shared" si="17"/>
        <v>0.64347680541583474</v>
      </c>
      <c r="Y264" s="28">
        <f t="shared" si="18"/>
        <v>-0.44086929701540867</v>
      </c>
      <c r="Z264" s="1">
        <f t="shared" si="19"/>
        <v>0.12710878827649857</v>
      </c>
    </row>
    <row r="265" spans="2:26">
      <c r="B265" s="9">
        <v>0</v>
      </c>
      <c r="C265" s="3">
        <v>1</v>
      </c>
      <c r="D265" s="9">
        <v>0</v>
      </c>
      <c r="E265" s="3">
        <v>1</v>
      </c>
      <c r="F265" s="14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1</v>
      </c>
      <c r="U265" s="9">
        <v>1</v>
      </c>
      <c r="V265" s="9">
        <v>1</v>
      </c>
      <c r="W265" s="15">
        <f t="shared" si="16"/>
        <v>1.7354396696973045</v>
      </c>
      <c r="X265" s="46">
        <f t="shared" si="17"/>
        <v>0.85010689194376843</v>
      </c>
      <c r="Y265" s="28">
        <f t="shared" si="18"/>
        <v>-0.16239318217633789</v>
      </c>
      <c r="Z265" s="1">
        <f t="shared" si="19"/>
        <v>2.2467943842757115E-2</v>
      </c>
    </row>
    <row r="266" spans="2:26">
      <c r="B266" s="9">
        <v>0</v>
      </c>
      <c r="C266" s="3">
        <v>0</v>
      </c>
      <c r="D266" s="9">
        <v>0</v>
      </c>
      <c r="E266" s="3">
        <v>1</v>
      </c>
      <c r="F266" s="14">
        <v>0</v>
      </c>
      <c r="G266" s="13">
        <v>0</v>
      </c>
      <c r="H266" s="13">
        <v>0</v>
      </c>
      <c r="I266" s="13">
        <v>1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9">
        <v>1</v>
      </c>
      <c r="V266" s="9">
        <v>1</v>
      </c>
      <c r="W266" s="15">
        <f t="shared" si="16"/>
        <v>3.8649624143412544</v>
      </c>
      <c r="X266" s="46">
        <f t="shared" si="17"/>
        <v>0.97946674289747748</v>
      </c>
      <c r="Y266" s="28">
        <f t="shared" si="18"/>
        <v>-2.0746995315894707E-2</v>
      </c>
      <c r="Z266" s="1">
        <f t="shared" si="19"/>
        <v>4.216146472382914E-4</v>
      </c>
    </row>
    <row r="267" spans="2:26">
      <c r="B267" s="9">
        <v>0</v>
      </c>
      <c r="C267" s="3">
        <v>1</v>
      </c>
      <c r="D267" s="9">
        <v>0</v>
      </c>
      <c r="E267" s="3">
        <v>1</v>
      </c>
      <c r="F267" s="14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1</v>
      </c>
      <c r="U267" s="9">
        <v>1</v>
      </c>
      <c r="V267" s="9">
        <v>1</v>
      </c>
      <c r="W267" s="15">
        <f t="shared" si="16"/>
        <v>1.7354396696973045</v>
      </c>
      <c r="X267" s="46">
        <f t="shared" si="17"/>
        <v>0.85010689194376843</v>
      </c>
      <c r="Y267" s="28">
        <f t="shared" si="18"/>
        <v>-0.16239318217633789</v>
      </c>
      <c r="Z267" s="1">
        <f t="shared" si="19"/>
        <v>2.2467943842757115E-2</v>
      </c>
    </row>
    <row r="268" spans="2:26">
      <c r="B268" s="9">
        <v>0</v>
      </c>
      <c r="C268" s="3">
        <v>0</v>
      </c>
      <c r="D268" s="9">
        <v>0</v>
      </c>
      <c r="E268" s="3">
        <v>1</v>
      </c>
      <c r="F268" s="14">
        <v>0</v>
      </c>
      <c r="G268" s="13">
        <v>0</v>
      </c>
      <c r="H268" s="13">
        <v>1</v>
      </c>
      <c r="I268" s="13">
        <v>0</v>
      </c>
      <c r="J268" s="13">
        <v>1</v>
      </c>
      <c r="K268" s="13">
        <v>0</v>
      </c>
      <c r="L268" s="13">
        <v>0</v>
      </c>
      <c r="M268" s="13">
        <v>0</v>
      </c>
      <c r="N268" s="13">
        <v>0</v>
      </c>
      <c r="O268" s="13">
        <v>1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9">
        <v>1</v>
      </c>
      <c r="V268" s="9">
        <v>1</v>
      </c>
      <c r="W268" s="15">
        <f t="shared" si="16"/>
        <v>1.5479767033792613</v>
      </c>
      <c r="X268" s="46">
        <f t="shared" si="17"/>
        <v>0.82462131281085305</v>
      </c>
      <c r="Y268" s="28">
        <f t="shared" si="18"/>
        <v>-0.19283101280170975</v>
      </c>
      <c r="Z268" s="1">
        <f t="shared" si="19"/>
        <v>3.0757683920188659E-2</v>
      </c>
    </row>
    <row r="269" spans="2:26">
      <c r="B269" s="9">
        <v>1</v>
      </c>
      <c r="C269" s="3">
        <v>0</v>
      </c>
      <c r="D269" s="9">
        <v>1</v>
      </c>
      <c r="E269" s="3">
        <v>0</v>
      </c>
      <c r="F269" s="14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1</v>
      </c>
      <c r="P269" s="13">
        <v>0</v>
      </c>
      <c r="Q269" s="13">
        <v>0</v>
      </c>
      <c r="R269" s="13">
        <v>1</v>
      </c>
      <c r="S269" s="13">
        <v>0</v>
      </c>
      <c r="T269" s="13">
        <v>0</v>
      </c>
      <c r="U269" s="9">
        <v>1</v>
      </c>
      <c r="V269" s="9">
        <v>1</v>
      </c>
      <c r="W269" s="15">
        <f t="shared" si="16"/>
        <v>1.7269439838692853</v>
      </c>
      <c r="X269" s="46">
        <f t="shared" si="17"/>
        <v>0.84902110474929493</v>
      </c>
      <c r="Y269" s="28">
        <f t="shared" si="18"/>
        <v>-0.16367123461780442</v>
      </c>
      <c r="Z269" s="1">
        <f t="shared" si="19"/>
        <v>2.2794626811123375E-2</v>
      </c>
    </row>
    <row r="270" spans="2:26">
      <c r="B270" s="9">
        <v>0</v>
      </c>
      <c r="C270" s="3">
        <v>0</v>
      </c>
      <c r="D270" s="9">
        <v>1</v>
      </c>
      <c r="E270" s="3">
        <v>0</v>
      </c>
      <c r="F270" s="14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9">
        <v>1</v>
      </c>
      <c r="V270" s="9">
        <v>1</v>
      </c>
      <c r="W270" s="15">
        <f t="shared" si="16"/>
        <v>-0.39190899741383955</v>
      </c>
      <c r="X270" s="46">
        <f t="shared" si="17"/>
        <v>0.40325783303081747</v>
      </c>
      <c r="Y270" s="28">
        <f t="shared" si="18"/>
        <v>-0.9081791374145346</v>
      </c>
      <c r="Z270" s="1">
        <f t="shared" si="19"/>
        <v>0.35610121383907578</v>
      </c>
    </row>
    <row r="271" spans="2:26">
      <c r="B271" s="9">
        <v>1</v>
      </c>
      <c r="C271" s="3">
        <v>0</v>
      </c>
      <c r="D271" s="9">
        <v>0</v>
      </c>
      <c r="E271" s="3">
        <v>1</v>
      </c>
      <c r="F271" s="14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1</v>
      </c>
      <c r="S271" s="13">
        <v>0</v>
      </c>
      <c r="T271" s="13">
        <v>0</v>
      </c>
      <c r="U271" s="9">
        <v>1</v>
      </c>
      <c r="V271" s="9">
        <v>1</v>
      </c>
      <c r="W271" s="15">
        <f t="shared" si="16"/>
        <v>0.59048668228164702</v>
      </c>
      <c r="X271" s="46">
        <f t="shared" si="17"/>
        <v>0.64347680541583474</v>
      </c>
      <c r="Y271" s="28">
        <f t="shared" si="18"/>
        <v>-0.44086929701540867</v>
      </c>
      <c r="Z271" s="1">
        <f t="shared" si="19"/>
        <v>0.12710878827649857</v>
      </c>
    </row>
    <row r="272" spans="2:26">
      <c r="B272" s="9">
        <v>0</v>
      </c>
      <c r="C272" s="3">
        <v>1</v>
      </c>
      <c r="D272" s="9">
        <v>1</v>
      </c>
      <c r="E272" s="3">
        <v>0</v>
      </c>
      <c r="F272" s="14">
        <v>0</v>
      </c>
      <c r="G272" s="13">
        <v>0</v>
      </c>
      <c r="H272" s="13">
        <v>0</v>
      </c>
      <c r="I272" s="13">
        <v>1</v>
      </c>
      <c r="J272" s="13">
        <v>0</v>
      </c>
      <c r="K272" s="13">
        <v>0</v>
      </c>
      <c r="L272" s="13">
        <v>0</v>
      </c>
      <c r="M272" s="13">
        <v>0</v>
      </c>
      <c r="N272" s="13">
        <v>1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9">
        <v>1</v>
      </c>
      <c r="V272" s="9">
        <v>1</v>
      </c>
      <c r="W272" s="15">
        <f t="shared" si="16"/>
        <v>4.6669642719098299</v>
      </c>
      <c r="X272" s="46">
        <f t="shared" si="17"/>
        <v>0.99068678690392853</v>
      </c>
      <c r="Y272" s="28">
        <f t="shared" si="18"/>
        <v>-9.3568522234862474E-3</v>
      </c>
      <c r="Z272" s="1">
        <f t="shared" si="19"/>
        <v>8.6735938172837149E-5</v>
      </c>
    </row>
    <row r="273" spans="2:26">
      <c r="B273" s="9">
        <v>0</v>
      </c>
      <c r="C273" s="3">
        <v>1</v>
      </c>
      <c r="D273" s="9">
        <v>0</v>
      </c>
      <c r="E273" s="3">
        <v>1</v>
      </c>
      <c r="F273" s="14">
        <v>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9">
        <v>1</v>
      </c>
      <c r="V273" s="9">
        <v>1</v>
      </c>
      <c r="W273" s="15">
        <f t="shared" si="16"/>
        <v>-0.34311298015331626</v>
      </c>
      <c r="X273" s="46">
        <f t="shared" si="17"/>
        <v>0.41505349570771527</v>
      </c>
      <c r="Y273" s="28">
        <f t="shared" si="18"/>
        <v>-0.87934786173921975</v>
      </c>
      <c r="Z273" s="1">
        <f t="shared" si="19"/>
        <v>0.34216241288376392</v>
      </c>
    </row>
    <row r="274" spans="2:26">
      <c r="B274" s="9">
        <v>0</v>
      </c>
      <c r="C274" s="3">
        <v>1</v>
      </c>
      <c r="D274" s="9">
        <v>1</v>
      </c>
      <c r="E274" s="3">
        <v>0</v>
      </c>
      <c r="F274" s="14">
        <v>1</v>
      </c>
      <c r="G274" s="13">
        <v>0</v>
      </c>
      <c r="H274" s="13">
        <v>0</v>
      </c>
      <c r="I274" s="13">
        <v>1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9">
        <v>1</v>
      </c>
      <c r="V274" s="9">
        <v>1</v>
      </c>
      <c r="W274" s="15">
        <f t="shared" si="16"/>
        <v>5.9288510437652358</v>
      </c>
      <c r="X274" s="46">
        <f t="shared" si="17"/>
        <v>0.99734552675836008</v>
      </c>
      <c r="Y274" s="28">
        <f t="shared" si="18"/>
        <v>-2.6580026028486907E-3</v>
      </c>
      <c r="Z274" s="1">
        <f t="shared" si="19"/>
        <v>7.0462281905823491E-6</v>
      </c>
    </row>
    <row r="275" spans="2:26">
      <c r="B275" s="9">
        <v>1</v>
      </c>
      <c r="C275" s="3">
        <v>0</v>
      </c>
      <c r="D275" s="9">
        <v>1</v>
      </c>
      <c r="E275" s="3">
        <v>0</v>
      </c>
      <c r="F275" s="14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9">
        <v>1</v>
      </c>
      <c r="V275" s="9">
        <v>1</v>
      </c>
      <c r="W275" s="15">
        <f t="shared" si="16"/>
        <v>-0.97131215057386422</v>
      </c>
      <c r="X275" s="46">
        <f t="shared" si="17"/>
        <v>0.27461904003884419</v>
      </c>
      <c r="Y275" s="28">
        <f t="shared" si="18"/>
        <v>-1.2923704506927614</v>
      </c>
      <c r="Z275" s="1">
        <f t="shared" si="19"/>
        <v>0.52617753707416792</v>
      </c>
    </row>
    <row r="276" spans="2:26">
      <c r="B276" s="9">
        <v>0</v>
      </c>
      <c r="C276" s="3">
        <v>1</v>
      </c>
      <c r="D276" s="9">
        <v>1</v>
      </c>
      <c r="E276" s="3">
        <v>0</v>
      </c>
      <c r="F276" s="14">
        <v>0</v>
      </c>
      <c r="G276" s="13">
        <v>0</v>
      </c>
      <c r="H276" s="13">
        <v>0</v>
      </c>
      <c r="I276" s="13">
        <v>1</v>
      </c>
      <c r="J276" s="13">
        <v>1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9">
        <v>1</v>
      </c>
      <c r="V276" s="9">
        <v>1</v>
      </c>
      <c r="W276" s="15">
        <f t="shared" si="16"/>
        <v>6.0405717203580958</v>
      </c>
      <c r="X276" s="46">
        <f t="shared" si="17"/>
        <v>0.99762545417150905</v>
      </c>
      <c r="Y276" s="28">
        <f t="shared" si="18"/>
        <v>-2.3773695333334289E-3</v>
      </c>
      <c r="Z276" s="1">
        <f t="shared" si="19"/>
        <v>5.6384678916037634E-6</v>
      </c>
    </row>
    <row r="277" spans="2:26">
      <c r="B277" s="9">
        <v>1</v>
      </c>
      <c r="C277" s="3">
        <v>0</v>
      </c>
      <c r="D277" s="9">
        <v>1</v>
      </c>
      <c r="E277" s="3">
        <v>0</v>
      </c>
      <c r="F277" s="14">
        <v>0</v>
      </c>
      <c r="G277" s="13">
        <v>0</v>
      </c>
      <c r="H277" s="13">
        <v>0</v>
      </c>
      <c r="I277" s="13">
        <v>0</v>
      </c>
      <c r="J277" s="13">
        <v>1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9">
        <v>1</v>
      </c>
      <c r="V277" s="9">
        <v>1</v>
      </c>
      <c r="W277" s="15">
        <f t="shared" si="16"/>
        <v>1.506560964563799</v>
      </c>
      <c r="X277" s="46">
        <f t="shared" si="17"/>
        <v>0.81855098263376036</v>
      </c>
      <c r="Y277" s="28">
        <f t="shared" si="18"/>
        <v>-0.20021959622589422</v>
      </c>
      <c r="Z277" s="1">
        <f t="shared" si="19"/>
        <v>3.2923745903173936E-2</v>
      </c>
    </row>
    <row r="278" spans="2:26">
      <c r="B278" s="9">
        <v>0</v>
      </c>
      <c r="C278" s="3">
        <v>1</v>
      </c>
      <c r="D278" s="9">
        <v>0</v>
      </c>
      <c r="E278" s="3">
        <v>0</v>
      </c>
      <c r="F278" s="14">
        <v>0</v>
      </c>
      <c r="G278" s="13">
        <v>0</v>
      </c>
      <c r="H278" s="13">
        <v>0</v>
      </c>
      <c r="I278" s="13">
        <v>0</v>
      </c>
      <c r="J278" s="13">
        <v>1</v>
      </c>
      <c r="K278" s="13">
        <v>0</v>
      </c>
      <c r="L278" s="13">
        <v>0</v>
      </c>
      <c r="M278" s="13">
        <v>0</v>
      </c>
      <c r="N278" s="13">
        <v>1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9">
        <v>1</v>
      </c>
      <c r="V278" s="9">
        <v>1</v>
      </c>
      <c r="W278" s="15">
        <f t="shared" si="16"/>
        <v>3.2138238395801095</v>
      </c>
      <c r="X278" s="46">
        <f t="shared" si="17"/>
        <v>0.96135119150649362</v>
      </c>
      <c r="Y278" s="28">
        <f t="shared" si="18"/>
        <v>-3.941549295488192E-2</v>
      </c>
      <c r="Z278" s="1">
        <f t="shared" si="19"/>
        <v>1.493730397967731E-3</v>
      </c>
    </row>
    <row r="279" spans="2:26">
      <c r="B279" s="9">
        <v>0</v>
      </c>
      <c r="C279" s="3">
        <v>1</v>
      </c>
      <c r="D279" s="9">
        <v>0</v>
      </c>
      <c r="E279" s="3">
        <v>1</v>
      </c>
      <c r="F279" s="14">
        <v>0</v>
      </c>
      <c r="G279" s="13">
        <v>0</v>
      </c>
      <c r="H279" s="13">
        <v>0</v>
      </c>
      <c r="I279" s="13">
        <v>0</v>
      </c>
      <c r="J279" s="13">
        <v>1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9">
        <v>1</v>
      </c>
      <c r="V279" s="9">
        <v>1</v>
      </c>
      <c r="W279" s="15">
        <f t="shared" si="16"/>
        <v>2.1347601349843468</v>
      </c>
      <c r="X279" s="46">
        <f t="shared" si="17"/>
        <v>0.89423605763730241</v>
      </c>
      <c r="Y279" s="28">
        <f t="shared" si="18"/>
        <v>-0.11178549208862053</v>
      </c>
      <c r="Z279" s="1">
        <f t="shared" si="19"/>
        <v>1.1186011504100018E-2</v>
      </c>
    </row>
    <row r="280" spans="2:26">
      <c r="B280" s="9">
        <v>0</v>
      </c>
      <c r="C280" s="3">
        <v>1</v>
      </c>
      <c r="D280" s="9">
        <v>1</v>
      </c>
      <c r="E280" s="3">
        <v>0</v>
      </c>
      <c r="F280" s="14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1</v>
      </c>
      <c r="U280" s="9">
        <v>1</v>
      </c>
      <c r="V280" s="9">
        <v>1</v>
      </c>
      <c r="W280" s="15">
        <f t="shared" si="16"/>
        <v>1.5599097565066322</v>
      </c>
      <c r="X280" s="46">
        <f t="shared" si="17"/>
        <v>0.82634040324589497</v>
      </c>
      <c r="Y280" s="28">
        <f t="shared" si="18"/>
        <v>-0.19074847988816931</v>
      </c>
      <c r="Z280" s="1">
        <f t="shared" si="19"/>
        <v>3.0157655544798365E-2</v>
      </c>
    </row>
    <row r="281" spans="2:26">
      <c r="B281" s="9">
        <v>0</v>
      </c>
      <c r="C281" s="3">
        <v>1</v>
      </c>
      <c r="D281" s="9">
        <v>1</v>
      </c>
      <c r="E281" s="3">
        <v>0</v>
      </c>
      <c r="F281" s="14">
        <v>0</v>
      </c>
      <c r="G281" s="13">
        <v>0</v>
      </c>
      <c r="H281" s="13">
        <v>0</v>
      </c>
      <c r="I281" s="13">
        <v>0</v>
      </c>
      <c r="J281" s="13">
        <v>1</v>
      </c>
      <c r="K281" s="13">
        <v>0</v>
      </c>
      <c r="L281" s="13">
        <v>0</v>
      </c>
      <c r="M281" s="13">
        <v>0</v>
      </c>
      <c r="N281" s="13">
        <v>1</v>
      </c>
      <c r="O281" s="13">
        <v>1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9">
        <v>1</v>
      </c>
      <c r="V281" s="9">
        <v>1</v>
      </c>
      <c r="W281" s="15">
        <f t="shared" si="16"/>
        <v>4.3754831032613817</v>
      </c>
      <c r="X281" s="46">
        <f t="shared" si="17"/>
        <v>0.98757427885940208</v>
      </c>
      <c r="Y281" s="28">
        <f t="shared" si="18"/>
        <v>-1.2503565937545941E-2</v>
      </c>
      <c r="Z281" s="1">
        <f t="shared" si="19"/>
        <v>1.5439854586390216E-4</v>
      </c>
    </row>
    <row r="282" spans="2:26">
      <c r="B282" s="9">
        <v>0</v>
      </c>
      <c r="C282" s="3">
        <v>1</v>
      </c>
      <c r="D282" s="9">
        <v>0</v>
      </c>
      <c r="E282" s="3">
        <v>1</v>
      </c>
      <c r="F282" s="14">
        <v>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1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9">
        <v>1</v>
      </c>
      <c r="V282" s="9">
        <v>1</v>
      </c>
      <c r="W282" s="15">
        <f t="shared" si="16"/>
        <v>0.76115268653608048</v>
      </c>
      <c r="X282" s="46">
        <f t="shared" si="17"/>
        <v>0.6816039421795439</v>
      </c>
      <c r="Y282" s="28">
        <f t="shared" si="18"/>
        <v>-0.38330651976963714</v>
      </c>
      <c r="Z282" s="1">
        <f t="shared" si="19"/>
        <v>0.10137604963560723</v>
      </c>
    </row>
    <row r="283" spans="2:26">
      <c r="B283" s="9">
        <v>0</v>
      </c>
      <c r="C283" s="3">
        <v>1</v>
      </c>
      <c r="D283" s="9">
        <v>0</v>
      </c>
      <c r="E283" s="3">
        <v>1</v>
      </c>
      <c r="F283" s="14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1</v>
      </c>
      <c r="U283" s="9">
        <v>1</v>
      </c>
      <c r="V283" s="9">
        <v>1</v>
      </c>
      <c r="W283" s="15">
        <f t="shared" si="16"/>
        <v>1.7354396696973045</v>
      </c>
      <c r="X283" s="46">
        <f t="shared" si="17"/>
        <v>0.85010689194376843</v>
      </c>
      <c r="Y283" s="28">
        <f t="shared" si="18"/>
        <v>-0.16239318217633789</v>
      </c>
      <c r="Z283" s="1">
        <f t="shared" si="19"/>
        <v>2.2467943842757115E-2</v>
      </c>
    </row>
    <row r="284" spans="2:26">
      <c r="B284" s="9">
        <v>0</v>
      </c>
      <c r="C284" s="3">
        <v>1</v>
      </c>
      <c r="D284" s="9">
        <v>0</v>
      </c>
      <c r="E284" s="3">
        <v>1</v>
      </c>
      <c r="F284" s="14">
        <v>0</v>
      </c>
      <c r="G284" s="13">
        <v>0</v>
      </c>
      <c r="H284" s="13">
        <v>0</v>
      </c>
      <c r="I284" s="13">
        <v>1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9">
        <v>1</v>
      </c>
      <c r="V284" s="9">
        <v>1</v>
      </c>
      <c r="W284" s="15">
        <f t="shared" si="16"/>
        <v>3.7382285184111055</v>
      </c>
      <c r="X284" s="46">
        <f t="shared" si="17"/>
        <v>0.9767568780701833</v>
      </c>
      <c r="Y284" s="28">
        <f t="shared" si="18"/>
        <v>-2.3517503279906721E-2</v>
      </c>
      <c r="Z284" s="1">
        <f t="shared" si="19"/>
        <v>5.4024271704432606E-4</v>
      </c>
    </row>
    <row r="285" spans="2:26">
      <c r="B285" s="9">
        <v>1</v>
      </c>
      <c r="C285" s="3">
        <v>0</v>
      </c>
      <c r="D285" s="9">
        <v>0</v>
      </c>
      <c r="E285" s="3">
        <v>1</v>
      </c>
      <c r="F285" s="14">
        <v>0</v>
      </c>
      <c r="G285" s="13">
        <v>0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1</v>
      </c>
      <c r="P285" s="13">
        <v>0</v>
      </c>
      <c r="Q285" s="13">
        <v>0</v>
      </c>
      <c r="R285" s="13">
        <v>0</v>
      </c>
      <c r="S285" s="13">
        <v>0</v>
      </c>
      <c r="T285" s="13">
        <v>1</v>
      </c>
      <c r="U285" s="9">
        <v>1</v>
      </c>
      <c r="V285" s="9">
        <v>1</v>
      </c>
      <c r="W285" s="15">
        <f t="shared" si="16"/>
        <v>2.5947576272457389</v>
      </c>
      <c r="X285" s="46">
        <f t="shared" si="17"/>
        <v>0.93052342643779451</v>
      </c>
      <c r="Y285" s="28">
        <f t="shared" si="18"/>
        <v>-7.2008027034269728E-2</v>
      </c>
      <c r="Z285" s="1">
        <f t="shared" si="19"/>
        <v>4.8269942739445513E-3</v>
      </c>
    </row>
    <row r="286" spans="2:26">
      <c r="B286" s="9">
        <v>1</v>
      </c>
      <c r="C286" s="3">
        <v>0</v>
      </c>
      <c r="D286" s="9">
        <v>1</v>
      </c>
      <c r="E286" s="3">
        <v>0</v>
      </c>
      <c r="F286" s="14">
        <v>0</v>
      </c>
      <c r="G286" s="13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9">
        <v>1</v>
      </c>
      <c r="V286" s="9">
        <v>1</v>
      </c>
      <c r="W286" s="15">
        <f t="shared" si="16"/>
        <v>-0.97131215057386422</v>
      </c>
      <c r="X286" s="46">
        <f t="shared" si="17"/>
        <v>0.27461904003884419</v>
      </c>
      <c r="Y286" s="28">
        <f t="shared" si="18"/>
        <v>-1.2923704506927614</v>
      </c>
      <c r="Z286" s="1">
        <f t="shared" si="19"/>
        <v>0.52617753707416792</v>
      </c>
    </row>
    <row r="287" spans="2:26">
      <c r="B287" s="9">
        <v>0</v>
      </c>
      <c r="C287" s="3">
        <v>1</v>
      </c>
      <c r="D287" s="9">
        <v>0</v>
      </c>
      <c r="E287" s="3">
        <v>1</v>
      </c>
      <c r="F287" s="14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9">
        <v>1</v>
      </c>
      <c r="V287" s="9">
        <v>1</v>
      </c>
      <c r="W287" s="15">
        <f t="shared" si="16"/>
        <v>-0.34311298015331626</v>
      </c>
      <c r="X287" s="46">
        <f t="shared" si="17"/>
        <v>0.41505349570771527</v>
      </c>
      <c r="Y287" s="28">
        <f t="shared" si="18"/>
        <v>-0.87934786173921975</v>
      </c>
      <c r="Z287" s="1">
        <f t="shared" si="19"/>
        <v>0.34216241288376392</v>
      </c>
    </row>
    <row r="288" spans="2:26">
      <c r="B288" s="9">
        <v>0</v>
      </c>
      <c r="C288" s="3">
        <v>1</v>
      </c>
      <c r="D288" s="9">
        <v>1</v>
      </c>
      <c r="E288" s="3">
        <v>0</v>
      </c>
      <c r="F288" s="14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1</v>
      </c>
      <c r="P288" s="13">
        <v>0</v>
      </c>
      <c r="Q288" s="13">
        <v>0</v>
      </c>
      <c r="R288" s="13">
        <v>0</v>
      </c>
      <c r="S288" s="13">
        <v>0</v>
      </c>
      <c r="T288" s="13">
        <v>1</v>
      </c>
      <c r="U288" s="9">
        <v>1</v>
      </c>
      <c r="V288" s="9">
        <v>1</v>
      </c>
      <c r="W288" s="15">
        <f t="shared" si="16"/>
        <v>2.8718969712849427</v>
      </c>
      <c r="X288" s="46">
        <f t="shared" si="17"/>
        <v>0.94643959015458523</v>
      </c>
      <c r="Y288" s="28">
        <f t="shared" si="18"/>
        <v>-5.5048134823313652E-2</v>
      </c>
      <c r="Z288" s="1">
        <f t="shared" si="19"/>
        <v>2.8687175028088035E-3</v>
      </c>
    </row>
    <row r="289" spans="2:26">
      <c r="B289" s="9">
        <v>0</v>
      </c>
      <c r="C289" s="3">
        <v>0</v>
      </c>
      <c r="D289" s="9">
        <v>1</v>
      </c>
      <c r="E289" s="3">
        <v>0</v>
      </c>
      <c r="F289" s="14">
        <v>0</v>
      </c>
      <c r="G289" s="13">
        <v>0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1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9">
        <v>1</v>
      </c>
      <c r="V289" s="9">
        <v>1</v>
      </c>
      <c r="W289" s="15">
        <f t="shared" si="16"/>
        <v>0.92007821736447104</v>
      </c>
      <c r="X289" s="46">
        <f t="shared" si="17"/>
        <v>0.71505804276006557</v>
      </c>
      <c r="Y289" s="28">
        <f t="shared" si="18"/>
        <v>-0.33539156089753419</v>
      </c>
      <c r="Z289" s="1">
        <f t="shared" si="19"/>
        <v>8.1191918995724616E-2</v>
      </c>
    </row>
    <row r="290" spans="2:26">
      <c r="B290" s="9">
        <v>0</v>
      </c>
      <c r="C290" s="3">
        <v>0</v>
      </c>
      <c r="D290" s="9">
        <v>0</v>
      </c>
      <c r="E290" s="3">
        <v>1</v>
      </c>
      <c r="F290" s="14">
        <v>0</v>
      </c>
      <c r="G290" s="13">
        <v>0</v>
      </c>
      <c r="H290" s="13">
        <v>0</v>
      </c>
      <c r="I290" s="13">
        <v>1</v>
      </c>
      <c r="J290" s="13">
        <v>1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1</v>
      </c>
      <c r="T290" s="13">
        <v>0</v>
      </c>
      <c r="U290" s="9">
        <v>1</v>
      </c>
      <c r="V290" s="9">
        <v>1</v>
      </c>
      <c r="W290" s="15">
        <f t="shared" si="16"/>
        <v>4.7799257294806727</v>
      </c>
      <c r="X290" s="46">
        <f t="shared" si="17"/>
        <v>0.99167329364463042</v>
      </c>
      <c r="Y290" s="28">
        <f t="shared" si="18"/>
        <v>-8.3615670259913275E-3</v>
      </c>
      <c r="Z290" s="1">
        <f t="shared" si="19"/>
        <v>6.9334038728552223E-5</v>
      </c>
    </row>
    <row r="291" spans="2:26">
      <c r="B291" s="9">
        <v>0</v>
      </c>
      <c r="C291" s="3">
        <v>1</v>
      </c>
      <c r="D291" s="9">
        <v>1</v>
      </c>
      <c r="E291" s="3">
        <v>0</v>
      </c>
      <c r="F291" s="14">
        <v>0</v>
      </c>
      <c r="G291" s="13">
        <v>0</v>
      </c>
      <c r="H291" s="13">
        <v>0</v>
      </c>
      <c r="I291" s="13">
        <v>0</v>
      </c>
      <c r="J291" s="13">
        <v>1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1</v>
      </c>
      <c r="U291" s="9">
        <v>1</v>
      </c>
      <c r="V291" s="9">
        <v>1</v>
      </c>
      <c r="W291" s="15">
        <f t="shared" si="16"/>
        <v>4.0377828716442954</v>
      </c>
      <c r="X291" s="46">
        <f t="shared" si="17"/>
        <v>0.98266912497006198</v>
      </c>
      <c r="Y291" s="28">
        <f t="shared" si="18"/>
        <v>-1.7482812678549651E-2</v>
      </c>
      <c r="Z291" s="1">
        <f t="shared" si="19"/>
        <v>3.0035922930332913E-4</v>
      </c>
    </row>
    <row r="292" spans="2:26">
      <c r="B292" s="9">
        <v>1</v>
      </c>
      <c r="C292" s="3">
        <v>0</v>
      </c>
      <c r="D292" s="9">
        <v>0</v>
      </c>
      <c r="E292" s="3">
        <v>1</v>
      </c>
      <c r="F292" s="14">
        <v>1</v>
      </c>
      <c r="G292" s="13">
        <v>0</v>
      </c>
      <c r="H292" s="13">
        <v>0</v>
      </c>
      <c r="I292" s="13">
        <v>0</v>
      </c>
      <c r="J292" s="13">
        <v>1</v>
      </c>
      <c r="K292" s="13">
        <v>0</v>
      </c>
      <c r="L292" s="13">
        <v>0</v>
      </c>
      <c r="M292" s="13">
        <v>1</v>
      </c>
      <c r="N292" s="13">
        <v>1</v>
      </c>
      <c r="O292" s="13">
        <v>0</v>
      </c>
      <c r="P292" s="13">
        <v>1</v>
      </c>
      <c r="Q292" s="13">
        <v>0</v>
      </c>
      <c r="R292" s="13">
        <v>0</v>
      </c>
      <c r="S292" s="13">
        <v>0</v>
      </c>
      <c r="T292" s="13">
        <v>0</v>
      </c>
      <c r="U292" s="9">
        <v>1</v>
      </c>
      <c r="V292" s="9">
        <v>1</v>
      </c>
      <c r="W292" s="15">
        <f t="shared" si="16"/>
        <v>5.6426954280992705</v>
      </c>
      <c r="X292" s="46">
        <f t="shared" si="17"/>
        <v>0.99646920588006849</v>
      </c>
      <c r="Y292" s="28">
        <f t="shared" si="18"/>
        <v>-3.5370420846770468E-3</v>
      </c>
      <c r="Z292" s="1">
        <f t="shared" si="19"/>
        <v>1.2466507117342946E-5</v>
      </c>
    </row>
    <row r="293" spans="2:26">
      <c r="B293" s="9">
        <v>0</v>
      </c>
      <c r="C293" s="3">
        <v>1</v>
      </c>
      <c r="D293" s="9">
        <v>0</v>
      </c>
      <c r="E293" s="3">
        <v>1</v>
      </c>
      <c r="F293" s="14">
        <v>0</v>
      </c>
      <c r="G293" s="13">
        <v>0</v>
      </c>
      <c r="H293" s="13">
        <v>1</v>
      </c>
      <c r="I293" s="13">
        <v>1</v>
      </c>
      <c r="J293" s="13">
        <v>1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9">
        <v>1</v>
      </c>
      <c r="V293" s="9">
        <v>1</v>
      </c>
      <c r="W293" s="15">
        <f t="shared" si="16"/>
        <v>4.1905970912352233</v>
      </c>
      <c r="X293" s="46">
        <f t="shared" si="17"/>
        <v>0.9850884755237721</v>
      </c>
      <c r="Y293" s="28">
        <f t="shared" si="18"/>
        <v>-1.502381897710661E-2</v>
      </c>
      <c r="Z293" s="1">
        <f t="shared" si="19"/>
        <v>2.2235356220514374E-4</v>
      </c>
    </row>
    <row r="294" spans="2:26">
      <c r="B294" s="9">
        <v>0</v>
      </c>
      <c r="C294" s="3">
        <v>0</v>
      </c>
      <c r="D294" s="9">
        <v>1</v>
      </c>
      <c r="E294" s="3">
        <v>0</v>
      </c>
      <c r="F294" s="14">
        <v>1</v>
      </c>
      <c r="G294" s="13">
        <v>0</v>
      </c>
      <c r="H294" s="13">
        <v>0</v>
      </c>
      <c r="I294" s="13">
        <v>0</v>
      </c>
      <c r="J294" s="13">
        <v>0</v>
      </c>
      <c r="K294" s="13">
        <v>1</v>
      </c>
      <c r="L294" s="13">
        <v>0</v>
      </c>
      <c r="M294" s="13">
        <v>1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9">
        <v>1</v>
      </c>
      <c r="V294" s="9">
        <v>1</v>
      </c>
      <c r="W294" s="15">
        <f t="shared" si="16"/>
        <v>6.8602317182386319</v>
      </c>
      <c r="X294" s="46">
        <f t="shared" si="17"/>
        <v>0.99895242765035086</v>
      </c>
      <c r="Y294" s="28">
        <f t="shared" si="18"/>
        <v>-1.0481214370690417E-3</v>
      </c>
      <c r="Z294" s="1">
        <f t="shared" si="19"/>
        <v>1.0974078277494192E-6</v>
      </c>
    </row>
    <row r="295" spans="2:26">
      <c r="B295" s="9">
        <v>0</v>
      </c>
      <c r="C295" s="3">
        <v>1</v>
      </c>
      <c r="D295" s="9">
        <v>1</v>
      </c>
      <c r="E295" s="3">
        <v>0</v>
      </c>
      <c r="F295" s="14">
        <v>0</v>
      </c>
      <c r="G295" s="13">
        <v>0</v>
      </c>
      <c r="H295" s="13">
        <v>0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1</v>
      </c>
      <c r="Q295" s="13">
        <v>1</v>
      </c>
      <c r="R295" s="13">
        <v>0</v>
      </c>
      <c r="S295" s="13">
        <v>0</v>
      </c>
      <c r="T295" s="13">
        <v>1</v>
      </c>
      <c r="U295" s="9">
        <v>1</v>
      </c>
      <c r="V295" s="9">
        <v>1</v>
      </c>
      <c r="W295" s="15">
        <f t="shared" si="16"/>
        <v>1.9133408852586529</v>
      </c>
      <c r="X295" s="46">
        <f t="shared" si="17"/>
        <v>0.87139401390570548</v>
      </c>
      <c r="Y295" s="28">
        <f t="shared" si="18"/>
        <v>-0.13766103483615519</v>
      </c>
      <c r="Z295" s="1">
        <f t="shared" si="19"/>
        <v>1.6539499659285875E-2</v>
      </c>
    </row>
    <row r="296" spans="2:26">
      <c r="B296" s="9">
        <v>0</v>
      </c>
      <c r="C296" s="3">
        <v>1</v>
      </c>
      <c r="D296" s="9">
        <v>1</v>
      </c>
      <c r="E296" s="3">
        <v>0</v>
      </c>
      <c r="F296" s="14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1</v>
      </c>
      <c r="N296" s="13">
        <v>0</v>
      </c>
      <c r="O296" s="13">
        <v>0</v>
      </c>
      <c r="P296" s="13">
        <v>1</v>
      </c>
      <c r="Q296" s="13">
        <v>1</v>
      </c>
      <c r="R296" s="13">
        <v>0</v>
      </c>
      <c r="S296" s="13">
        <v>0</v>
      </c>
      <c r="T296" s="13">
        <v>0</v>
      </c>
      <c r="U296" s="9">
        <v>1</v>
      </c>
      <c r="V296" s="9">
        <v>1</v>
      </c>
      <c r="W296" s="15">
        <f t="shared" si="16"/>
        <v>1.7702891775238223</v>
      </c>
      <c r="X296" s="46">
        <f t="shared" si="17"/>
        <v>0.85449362942430285</v>
      </c>
      <c r="Y296" s="28">
        <f t="shared" si="18"/>
        <v>-0.15724623177984973</v>
      </c>
      <c r="Z296" s="1">
        <f t="shared" si="19"/>
        <v>2.1172103878112105E-2</v>
      </c>
    </row>
    <row r="297" spans="2:26">
      <c r="B297" s="9">
        <v>1</v>
      </c>
      <c r="C297" s="3">
        <v>0</v>
      </c>
      <c r="D297" s="9">
        <v>1</v>
      </c>
      <c r="E297" s="3">
        <v>0</v>
      </c>
      <c r="F297" s="14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9">
        <v>1</v>
      </c>
      <c r="V297" s="9">
        <v>1</v>
      </c>
      <c r="W297" s="15">
        <f t="shared" si="16"/>
        <v>-0.97131215057386422</v>
      </c>
      <c r="X297" s="46">
        <f t="shared" si="17"/>
        <v>0.27461904003884419</v>
      </c>
      <c r="Y297" s="28">
        <f t="shared" si="18"/>
        <v>-1.2923704506927614</v>
      </c>
      <c r="Z297" s="1">
        <f t="shared" si="19"/>
        <v>0.52617753707416792</v>
      </c>
    </row>
    <row r="298" spans="2:26">
      <c r="B298" s="9">
        <v>1</v>
      </c>
      <c r="C298" s="3">
        <v>0</v>
      </c>
      <c r="D298" s="9">
        <v>1</v>
      </c>
      <c r="E298" s="3">
        <v>0</v>
      </c>
      <c r="F298" s="14">
        <v>1</v>
      </c>
      <c r="G298" s="13">
        <v>0</v>
      </c>
      <c r="H298" s="13">
        <v>0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1</v>
      </c>
      <c r="R298" s="13">
        <v>0</v>
      </c>
      <c r="S298" s="13">
        <v>0</v>
      </c>
      <c r="T298" s="13">
        <v>0</v>
      </c>
      <c r="U298" s="9">
        <v>1</v>
      </c>
      <c r="V298" s="9">
        <v>1</v>
      </c>
      <c r="W298" s="15">
        <f t="shared" si="16"/>
        <v>3.1935859137281501</v>
      </c>
      <c r="X298" s="46">
        <f t="shared" si="17"/>
        <v>0.96059218904894172</v>
      </c>
      <c r="Y298" s="28">
        <f t="shared" si="18"/>
        <v>-4.0205321109746527E-2</v>
      </c>
      <c r="Z298" s="1">
        <f t="shared" si="19"/>
        <v>1.5529755639543486E-3</v>
      </c>
    </row>
    <row r="299" spans="2:26">
      <c r="B299" s="9">
        <v>1</v>
      </c>
      <c r="C299" s="3">
        <v>0</v>
      </c>
      <c r="D299" s="9">
        <v>0</v>
      </c>
      <c r="E299" s="3">
        <v>1</v>
      </c>
      <c r="F299" s="14">
        <v>1</v>
      </c>
      <c r="G299" s="13">
        <v>0</v>
      </c>
      <c r="H299" s="13">
        <v>0</v>
      </c>
      <c r="I299" s="13">
        <v>0</v>
      </c>
      <c r="J299" s="13">
        <v>1</v>
      </c>
      <c r="K299" s="13">
        <v>0</v>
      </c>
      <c r="L299" s="13">
        <v>0</v>
      </c>
      <c r="M299" s="13">
        <v>0</v>
      </c>
      <c r="N299" s="13">
        <v>0</v>
      </c>
      <c r="O299" s="13">
        <v>1</v>
      </c>
      <c r="P299" s="13">
        <v>0</v>
      </c>
      <c r="Q299" s="13">
        <v>0</v>
      </c>
      <c r="R299" s="13">
        <v>1</v>
      </c>
      <c r="S299" s="13">
        <v>0</v>
      </c>
      <c r="T299" s="13">
        <v>1</v>
      </c>
      <c r="U299" s="9">
        <v>1</v>
      </c>
      <c r="V299" s="9">
        <v>1</v>
      </c>
      <c r="W299" s="15">
        <f t="shared" si="16"/>
        <v>8.8250521005930445</v>
      </c>
      <c r="X299" s="46">
        <f t="shared" si="17"/>
        <v>0.99985301780391556</v>
      </c>
      <c r="Y299" s="28">
        <f t="shared" si="18"/>
        <v>-1.4699299902600011E-4</v>
      </c>
      <c r="Z299" s="1">
        <f t="shared" si="19"/>
        <v>2.1603765965805999E-8</v>
      </c>
    </row>
    <row r="300" spans="2:26">
      <c r="B300" s="9">
        <v>0</v>
      </c>
      <c r="C300" s="3">
        <v>1</v>
      </c>
      <c r="D300" s="9">
        <v>1</v>
      </c>
      <c r="E300" s="3">
        <v>0</v>
      </c>
      <c r="F300" s="14">
        <v>0</v>
      </c>
      <c r="G300" s="13">
        <v>1</v>
      </c>
      <c r="H300" s="13">
        <v>0</v>
      </c>
      <c r="I300" s="13">
        <v>1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1</v>
      </c>
      <c r="P300" s="13">
        <v>0</v>
      </c>
      <c r="Q300" s="13">
        <v>0</v>
      </c>
      <c r="R300" s="13">
        <v>1</v>
      </c>
      <c r="S300" s="13">
        <v>0</v>
      </c>
      <c r="T300" s="13">
        <v>0</v>
      </c>
      <c r="U300" s="9">
        <v>1</v>
      </c>
      <c r="V300" s="9">
        <v>1</v>
      </c>
      <c r="W300" s="15">
        <f t="shared" si="16"/>
        <v>3.9700934655231017</v>
      </c>
      <c r="X300" s="46">
        <f t="shared" si="17"/>
        <v>0.98147787422820298</v>
      </c>
      <c r="Y300" s="28">
        <f t="shared" si="18"/>
        <v>-1.8695808333567644E-2</v>
      </c>
      <c r="Z300" s="1">
        <f t="shared" si="19"/>
        <v>3.4306914310626717E-4</v>
      </c>
    </row>
    <row r="301" spans="2:26">
      <c r="B301" s="9">
        <v>0</v>
      </c>
      <c r="C301" s="3">
        <v>1</v>
      </c>
      <c r="D301" s="9">
        <v>0</v>
      </c>
      <c r="E301" s="3">
        <v>0</v>
      </c>
      <c r="F301" s="14">
        <v>0</v>
      </c>
      <c r="G301" s="13">
        <v>0</v>
      </c>
      <c r="H301" s="13">
        <v>0</v>
      </c>
      <c r="I301" s="13">
        <v>1</v>
      </c>
      <c r="J301" s="13">
        <v>1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9">
        <v>1</v>
      </c>
      <c r="V301" s="9">
        <v>1</v>
      </c>
      <c r="W301" s="15">
        <f t="shared" si="16"/>
        <v>6.1908996714551341</v>
      </c>
      <c r="X301" s="46">
        <f t="shared" si="17"/>
        <v>0.99795620225190207</v>
      </c>
      <c r="Y301" s="28">
        <f t="shared" si="18"/>
        <v>-2.04588915280685E-3</v>
      </c>
      <c r="Z301" s="1">
        <f t="shared" si="19"/>
        <v>4.1771092351301728E-6</v>
      </c>
    </row>
    <row r="302" spans="2:26">
      <c r="B302" s="9">
        <v>0</v>
      </c>
      <c r="C302" s="3">
        <v>1</v>
      </c>
      <c r="D302" s="9">
        <v>0</v>
      </c>
      <c r="E302" s="3">
        <v>1</v>
      </c>
      <c r="F302" s="14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9">
        <v>1</v>
      </c>
      <c r="V302" s="9">
        <v>1</v>
      </c>
      <c r="W302" s="15">
        <f t="shared" si="16"/>
        <v>-0.34311298015331626</v>
      </c>
      <c r="X302" s="46">
        <f t="shared" si="17"/>
        <v>0.41505349570771527</v>
      </c>
      <c r="Y302" s="28">
        <f t="shared" si="18"/>
        <v>-0.87934786173921975</v>
      </c>
      <c r="Z302" s="1">
        <f t="shared" si="19"/>
        <v>0.34216241288376392</v>
      </c>
    </row>
    <row r="303" spans="2:26">
      <c r="B303" s="9">
        <v>0</v>
      </c>
      <c r="C303" s="3">
        <v>1</v>
      </c>
      <c r="D303" s="9">
        <v>0</v>
      </c>
      <c r="E303" s="3">
        <v>0</v>
      </c>
      <c r="F303" s="14">
        <v>0</v>
      </c>
      <c r="G303" s="13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1</v>
      </c>
      <c r="R303" s="13">
        <v>0</v>
      </c>
      <c r="S303" s="13">
        <v>0</v>
      </c>
      <c r="T303" s="13">
        <v>0</v>
      </c>
      <c r="U303" s="9">
        <v>1</v>
      </c>
      <c r="V303" s="9">
        <v>1</v>
      </c>
      <c r="W303" s="15">
        <f t="shared" si="16"/>
        <v>1.4304306835102607</v>
      </c>
      <c r="X303" s="46">
        <f t="shared" si="17"/>
        <v>0.80696841237633432</v>
      </c>
      <c r="Y303" s="28">
        <f t="shared" si="18"/>
        <v>-0.21447075351501821</v>
      </c>
      <c r="Z303" s="1">
        <f t="shared" si="19"/>
        <v>3.726119382051292E-2</v>
      </c>
    </row>
    <row r="304" spans="2:26">
      <c r="B304" s="9">
        <v>0</v>
      </c>
      <c r="C304" s="3">
        <v>1</v>
      </c>
      <c r="D304" s="9">
        <v>1</v>
      </c>
      <c r="E304" s="3">
        <v>0</v>
      </c>
      <c r="F304" s="14">
        <v>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1</v>
      </c>
      <c r="R304" s="13">
        <v>0</v>
      </c>
      <c r="S304" s="13">
        <v>0</v>
      </c>
      <c r="T304" s="13">
        <v>0</v>
      </c>
      <c r="U304" s="9">
        <v>1</v>
      </c>
      <c r="V304" s="9">
        <v>1</v>
      </c>
      <c r="W304" s="15">
        <f t="shared" si="16"/>
        <v>1.2801027324132228</v>
      </c>
      <c r="X304" s="46">
        <f t="shared" si="17"/>
        <v>0.78246726324524818</v>
      </c>
      <c r="Y304" s="28">
        <f t="shared" si="18"/>
        <v>-0.24530319355129218</v>
      </c>
      <c r="Z304" s="1">
        <f t="shared" si="19"/>
        <v>4.7320491560012154E-2</v>
      </c>
    </row>
    <row r="305" spans="2:26">
      <c r="B305" s="9">
        <v>1</v>
      </c>
      <c r="C305" s="3">
        <v>0</v>
      </c>
      <c r="D305" s="9">
        <v>1</v>
      </c>
      <c r="E305" s="3">
        <v>0</v>
      </c>
      <c r="F305" s="14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1</v>
      </c>
      <c r="R305" s="13">
        <v>0</v>
      </c>
      <c r="S305" s="13">
        <v>1</v>
      </c>
      <c r="T305" s="13">
        <v>1</v>
      </c>
      <c r="U305" s="9">
        <v>1</v>
      </c>
      <c r="V305" s="9">
        <v>1</v>
      </c>
      <c r="W305" s="15">
        <f t="shared" si="16"/>
        <v>1.3430763250357227</v>
      </c>
      <c r="X305" s="46">
        <f t="shared" si="17"/>
        <v>0.79299538677167425</v>
      </c>
      <c r="Y305" s="28">
        <f t="shared" si="18"/>
        <v>-0.23193787480220002</v>
      </c>
      <c r="Z305" s="1">
        <f t="shared" si="19"/>
        <v>4.2850909897808737E-2</v>
      </c>
    </row>
    <row r="306" spans="2:26">
      <c r="B306" s="9">
        <v>0</v>
      </c>
      <c r="C306" s="3">
        <v>1</v>
      </c>
      <c r="D306" s="9">
        <v>1</v>
      </c>
      <c r="E306" s="3">
        <v>0</v>
      </c>
      <c r="F306" s="14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1</v>
      </c>
      <c r="S306" s="13">
        <v>0</v>
      </c>
      <c r="T306" s="13">
        <v>0</v>
      </c>
      <c r="U306" s="9">
        <v>1</v>
      </c>
      <c r="V306" s="9">
        <v>1</v>
      </c>
      <c r="W306" s="15">
        <f t="shared" si="16"/>
        <v>0.86762602632085062</v>
      </c>
      <c r="X306" s="46">
        <f t="shared" si="17"/>
        <v>0.70425148346987587</v>
      </c>
      <c r="Y306" s="28">
        <f t="shared" si="18"/>
        <v>-0.35061976577437576</v>
      </c>
      <c r="Z306" s="1">
        <f t="shared" si="19"/>
        <v>8.7467185029769107E-2</v>
      </c>
    </row>
    <row r="307" spans="2:26">
      <c r="B307" s="9">
        <v>1</v>
      </c>
      <c r="C307" s="3">
        <v>0</v>
      </c>
      <c r="D307" s="9">
        <v>1</v>
      </c>
      <c r="E307" s="3">
        <v>0</v>
      </c>
      <c r="F307" s="14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9">
        <v>1</v>
      </c>
      <c r="V307" s="9">
        <v>1</v>
      </c>
      <c r="W307" s="15">
        <f t="shared" si="16"/>
        <v>-0.97131215057386422</v>
      </c>
      <c r="X307" s="46">
        <f t="shared" si="17"/>
        <v>0.27461904003884419</v>
      </c>
      <c r="Y307" s="28">
        <f t="shared" si="18"/>
        <v>-1.2923704506927614</v>
      </c>
      <c r="Z307" s="1">
        <f t="shared" si="19"/>
        <v>0.52617753707416792</v>
      </c>
    </row>
    <row r="308" spans="2:26">
      <c r="B308" s="9">
        <v>0</v>
      </c>
      <c r="C308" s="3">
        <v>1</v>
      </c>
      <c r="D308" s="9">
        <v>1</v>
      </c>
      <c r="E308" s="3">
        <v>0</v>
      </c>
      <c r="F308" s="14">
        <v>1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9">
        <v>1</v>
      </c>
      <c r="V308" s="9">
        <v>1</v>
      </c>
      <c r="W308" s="15">
        <f t="shared" si="16"/>
        <v>1.8475095452008148</v>
      </c>
      <c r="X308" s="46">
        <f t="shared" si="17"/>
        <v>0.86383442981755232</v>
      </c>
      <c r="Y308" s="28">
        <f t="shared" si="18"/>
        <v>-0.1463741606974798</v>
      </c>
      <c r="Z308" s="1">
        <f t="shared" si="19"/>
        <v>1.8541062503111085E-2</v>
      </c>
    </row>
    <row r="309" spans="2:26">
      <c r="B309" s="9">
        <v>1</v>
      </c>
      <c r="C309" s="3">
        <v>0</v>
      </c>
      <c r="D309" s="9">
        <v>0</v>
      </c>
      <c r="E309" s="3">
        <v>1</v>
      </c>
      <c r="F309" s="14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1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9">
        <v>1</v>
      </c>
      <c r="V309" s="9">
        <v>1</v>
      </c>
      <c r="W309" s="15">
        <f t="shared" si="16"/>
        <v>0.5162049773951185</v>
      </c>
      <c r="X309" s="46">
        <f t="shared" si="17"/>
        <v>0.62625993576354866</v>
      </c>
      <c r="Y309" s="28">
        <f t="shared" si="18"/>
        <v>-0.46798976121822161</v>
      </c>
      <c r="Z309" s="1">
        <f t="shared" si="19"/>
        <v>0.13968163561546679</v>
      </c>
    </row>
    <row r="310" spans="2:26">
      <c r="B310" s="9">
        <v>1</v>
      </c>
      <c r="C310" s="3">
        <v>0</v>
      </c>
      <c r="D310" s="9">
        <v>0</v>
      </c>
      <c r="E310" s="3">
        <v>1</v>
      </c>
      <c r="F310" s="14">
        <v>0</v>
      </c>
      <c r="G310" s="13">
        <v>0</v>
      </c>
      <c r="H310" s="13">
        <v>0</v>
      </c>
      <c r="I310" s="13">
        <v>0</v>
      </c>
      <c r="J310" s="13">
        <v>1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1</v>
      </c>
      <c r="S310" s="13">
        <v>0</v>
      </c>
      <c r="T310" s="13">
        <v>1</v>
      </c>
      <c r="U310" s="9">
        <v>1</v>
      </c>
      <c r="V310" s="9">
        <v>1</v>
      </c>
      <c r="W310" s="15">
        <f t="shared" si="16"/>
        <v>5.1469124472699308</v>
      </c>
      <c r="X310" s="46">
        <f t="shared" si="17"/>
        <v>0.99421630733123845</v>
      </c>
      <c r="Y310" s="28">
        <f t="shared" si="18"/>
        <v>-5.8004829905452197E-3</v>
      </c>
      <c r="Z310" s="1">
        <f t="shared" si="19"/>
        <v>3.3451100886686133E-5</v>
      </c>
    </row>
    <row r="311" spans="2:26">
      <c r="B311" s="9">
        <v>0</v>
      </c>
      <c r="C311" s="3">
        <v>0</v>
      </c>
      <c r="D311" s="9">
        <v>0</v>
      </c>
      <c r="E311" s="3">
        <v>1</v>
      </c>
      <c r="F311" s="14">
        <v>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1</v>
      </c>
      <c r="S311" s="13">
        <v>0</v>
      </c>
      <c r="T311" s="13">
        <v>0</v>
      </c>
      <c r="U311" s="9">
        <v>1</v>
      </c>
      <c r="V311" s="9">
        <v>1</v>
      </c>
      <c r="W311" s="15">
        <f t="shared" si="16"/>
        <v>1.1698898354416718</v>
      </c>
      <c r="X311" s="46">
        <f t="shared" si="17"/>
        <v>0.7631251023878346</v>
      </c>
      <c r="Y311" s="28">
        <f t="shared" si="18"/>
        <v>-0.2703332999480243</v>
      </c>
      <c r="Z311" s="1">
        <f t="shared" si="19"/>
        <v>5.6109717118773841E-2</v>
      </c>
    </row>
    <row r="312" spans="2:26">
      <c r="B312" s="9">
        <v>0</v>
      </c>
      <c r="C312" s="3">
        <v>1</v>
      </c>
      <c r="D312" s="9">
        <v>0</v>
      </c>
      <c r="E312" s="3">
        <v>1</v>
      </c>
      <c r="F312" s="14">
        <v>0</v>
      </c>
      <c r="G312" s="13">
        <v>0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1</v>
      </c>
      <c r="U312" s="9">
        <v>1</v>
      </c>
      <c r="V312" s="9">
        <v>1</v>
      </c>
      <c r="W312" s="15">
        <f t="shared" si="16"/>
        <v>1.7354396696973045</v>
      </c>
      <c r="X312" s="46">
        <f t="shared" si="17"/>
        <v>0.85010689194376843</v>
      </c>
      <c r="Y312" s="28">
        <f t="shared" si="18"/>
        <v>-0.16239318217633789</v>
      </c>
      <c r="Z312" s="1">
        <f t="shared" si="19"/>
        <v>2.2467943842757115E-2</v>
      </c>
    </row>
    <row r="313" spans="2:26">
      <c r="B313" s="9">
        <v>1</v>
      </c>
      <c r="C313" s="3">
        <v>0</v>
      </c>
      <c r="D313" s="9">
        <v>1</v>
      </c>
      <c r="E313" s="3">
        <v>0</v>
      </c>
      <c r="F313" s="14">
        <v>0</v>
      </c>
      <c r="G313" s="13">
        <v>1</v>
      </c>
      <c r="H313" s="13">
        <v>0</v>
      </c>
      <c r="I313" s="13">
        <v>1</v>
      </c>
      <c r="J313" s="13">
        <v>1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9">
        <v>1</v>
      </c>
      <c r="V313" s="9">
        <v>1</v>
      </c>
      <c r="W313" s="15">
        <f t="shared" si="16"/>
        <v>3.2970411889877398</v>
      </c>
      <c r="X313" s="46">
        <f t="shared" si="17"/>
        <v>0.96432716651156125</v>
      </c>
      <c r="Y313" s="28">
        <f t="shared" si="18"/>
        <v>-3.6324657601339745E-2</v>
      </c>
      <c r="Z313" s="1">
        <f t="shared" si="19"/>
        <v>1.272551049093877E-3</v>
      </c>
    </row>
    <row r="314" spans="2:26">
      <c r="B314" s="9">
        <v>0</v>
      </c>
      <c r="C314" s="3">
        <v>1</v>
      </c>
      <c r="D314" s="9">
        <v>1</v>
      </c>
      <c r="E314" s="3">
        <v>0</v>
      </c>
      <c r="F314" s="14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1</v>
      </c>
      <c r="S314" s="13">
        <v>0</v>
      </c>
      <c r="T314" s="13">
        <v>0</v>
      </c>
      <c r="U314" s="9">
        <v>1</v>
      </c>
      <c r="V314" s="9">
        <v>1</v>
      </c>
      <c r="W314" s="15">
        <f t="shared" si="16"/>
        <v>0.86762602632085062</v>
      </c>
      <c r="X314" s="46">
        <f t="shared" si="17"/>
        <v>0.70425148346987587</v>
      </c>
      <c r="Y314" s="28">
        <f t="shared" si="18"/>
        <v>-0.35061976577437576</v>
      </c>
      <c r="Z314" s="1">
        <f t="shared" si="19"/>
        <v>8.7467185029769107E-2</v>
      </c>
    </row>
    <row r="315" spans="2:26">
      <c r="B315" s="9">
        <v>0</v>
      </c>
      <c r="C315" s="3">
        <v>0</v>
      </c>
      <c r="D315" s="9">
        <v>0</v>
      </c>
      <c r="E315" s="3">
        <v>1</v>
      </c>
      <c r="F315" s="14">
        <v>0</v>
      </c>
      <c r="G315" s="13">
        <v>0</v>
      </c>
      <c r="H315" s="13">
        <v>0</v>
      </c>
      <c r="I315" s="13">
        <v>1</v>
      </c>
      <c r="J315" s="13">
        <v>1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1</v>
      </c>
      <c r="S315" s="13">
        <v>0</v>
      </c>
      <c r="T315" s="13">
        <v>0</v>
      </c>
      <c r="U315" s="9">
        <v>1</v>
      </c>
      <c r="V315" s="9">
        <v>1</v>
      </c>
      <c r="W315" s="15">
        <f t="shared" si="16"/>
        <v>7.7291044491437564</v>
      </c>
      <c r="X315" s="46">
        <f t="shared" si="17"/>
        <v>0.99956035553434186</v>
      </c>
      <c r="Y315" s="28">
        <f t="shared" si="18"/>
        <v>-4.3974113762146598E-4</v>
      </c>
      <c r="Z315" s="1">
        <f t="shared" si="19"/>
        <v>1.9328725618383141E-7</v>
      </c>
    </row>
    <row r="316" spans="2:26">
      <c r="B316" s="9">
        <v>0</v>
      </c>
      <c r="C316" s="3">
        <v>0</v>
      </c>
      <c r="D316" s="9">
        <v>1</v>
      </c>
      <c r="E316" s="3">
        <v>0</v>
      </c>
      <c r="F316" s="14">
        <v>1</v>
      </c>
      <c r="G316" s="13">
        <v>0</v>
      </c>
      <c r="H316" s="13">
        <v>1</v>
      </c>
      <c r="I316" s="13">
        <v>1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1</v>
      </c>
      <c r="S316" s="13">
        <v>0</v>
      </c>
      <c r="T316" s="13">
        <v>0</v>
      </c>
      <c r="U316" s="9">
        <v>1</v>
      </c>
      <c r="V316" s="9">
        <v>1</v>
      </c>
      <c r="W316" s="15">
        <f t="shared" si="16"/>
        <v>5.416349317046679</v>
      </c>
      <c r="X316" s="46">
        <f t="shared" si="17"/>
        <v>0.99557631762337329</v>
      </c>
      <c r="Y316" s="28">
        <f t="shared" si="18"/>
        <v>-4.4334958112171845E-3</v>
      </c>
      <c r="Z316" s="1">
        <f t="shared" si="19"/>
        <v>1.9568965769277775E-5</v>
      </c>
    </row>
    <row r="317" spans="2:26">
      <c r="B317" s="9">
        <v>1</v>
      </c>
      <c r="C317" s="3">
        <v>0</v>
      </c>
      <c r="D317" s="9">
        <v>0</v>
      </c>
      <c r="E317" s="3">
        <v>1</v>
      </c>
      <c r="F317" s="14">
        <v>1</v>
      </c>
      <c r="G317" s="13">
        <v>0</v>
      </c>
      <c r="H317" s="13">
        <v>0</v>
      </c>
      <c r="I317" s="13">
        <v>1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1</v>
      </c>
      <c r="R317" s="13">
        <v>0</v>
      </c>
      <c r="S317" s="13">
        <v>0</v>
      </c>
      <c r="T317" s="13">
        <v>1</v>
      </c>
      <c r="U317" s="9">
        <v>1</v>
      </c>
      <c r="V317" s="9">
        <v>1</v>
      </c>
      <c r="W317" s="15">
        <f t="shared" si="16"/>
        <v>9.5290099753338655</v>
      </c>
      <c r="X317" s="46">
        <f t="shared" si="17"/>
        <v>0.9999272937119662</v>
      </c>
      <c r="Y317" s="28">
        <f t="shared" si="18"/>
        <v>-7.2708931264077215E-5</v>
      </c>
      <c r="Z317" s="1">
        <f t="shared" si="19"/>
        <v>5.286204319653449E-9</v>
      </c>
    </row>
    <row r="318" spans="2:26">
      <c r="B318" s="9">
        <v>0</v>
      </c>
      <c r="C318" s="3">
        <v>1</v>
      </c>
      <c r="D318" s="9">
        <v>0</v>
      </c>
      <c r="E318" s="3">
        <v>1</v>
      </c>
      <c r="F318" s="14">
        <v>1</v>
      </c>
      <c r="G318" s="13">
        <v>0</v>
      </c>
      <c r="H318" s="13">
        <v>0</v>
      </c>
      <c r="I318" s="13">
        <v>0</v>
      </c>
      <c r="J318" s="13">
        <v>1</v>
      </c>
      <c r="K318" s="13">
        <v>0</v>
      </c>
      <c r="L318" s="13">
        <v>0</v>
      </c>
      <c r="M318" s="13">
        <v>0</v>
      </c>
      <c r="N318" s="13">
        <v>0</v>
      </c>
      <c r="O318" s="13">
        <v>1</v>
      </c>
      <c r="P318" s="13">
        <v>0</v>
      </c>
      <c r="Q318" s="13">
        <v>0</v>
      </c>
      <c r="R318" s="13">
        <v>0</v>
      </c>
      <c r="S318" s="13">
        <v>1</v>
      </c>
      <c r="T318" s="13">
        <v>0</v>
      </c>
      <c r="U318" s="9">
        <v>1</v>
      </c>
      <c r="V318" s="9">
        <v>1</v>
      </c>
      <c r="W318" s="15">
        <f t="shared" si="16"/>
        <v>4.249989988309216</v>
      </c>
      <c r="X318" s="46">
        <f t="shared" si="17"/>
        <v>0.9859362341355622</v>
      </c>
      <c r="Y318" s="28">
        <f t="shared" si="18"/>
        <v>-1.4163597732885178E-2</v>
      </c>
      <c r="Z318" s="1">
        <f t="shared" si="19"/>
        <v>1.9778951028972603E-4</v>
      </c>
    </row>
    <row r="319" spans="2:26">
      <c r="B319" s="9">
        <v>0</v>
      </c>
      <c r="C319" s="3">
        <v>1</v>
      </c>
      <c r="D319" s="9">
        <v>1</v>
      </c>
      <c r="E319" s="3">
        <v>0</v>
      </c>
      <c r="F319" s="14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1</v>
      </c>
      <c r="S319" s="13">
        <v>0</v>
      </c>
      <c r="T319" s="13">
        <v>0</v>
      </c>
      <c r="U319" s="9">
        <v>1</v>
      </c>
      <c r="V319" s="9">
        <v>1</v>
      </c>
      <c r="W319" s="15">
        <f t="shared" si="16"/>
        <v>0.86762602632085062</v>
      </c>
      <c r="X319" s="46">
        <f t="shared" si="17"/>
        <v>0.70425148346987587</v>
      </c>
      <c r="Y319" s="28">
        <f t="shared" si="18"/>
        <v>-0.35061976577437576</v>
      </c>
      <c r="Z319" s="1">
        <f t="shared" si="19"/>
        <v>8.7467185029769107E-2</v>
      </c>
    </row>
    <row r="320" spans="2:26">
      <c r="B320" s="9">
        <v>1</v>
      </c>
      <c r="C320" s="3">
        <v>0</v>
      </c>
      <c r="D320" s="9">
        <v>0</v>
      </c>
      <c r="E320" s="3">
        <v>1</v>
      </c>
      <c r="F320" s="14">
        <v>1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9">
        <v>1</v>
      </c>
      <c r="V320" s="9">
        <v>1</v>
      </c>
      <c r="W320" s="15">
        <f t="shared" si="16"/>
        <v>1.5703702011616112</v>
      </c>
      <c r="X320" s="46">
        <f t="shared" si="17"/>
        <v>0.82783637696471013</v>
      </c>
      <c r="Y320" s="28">
        <f t="shared" si="18"/>
        <v>-0.18893975648623393</v>
      </c>
      <c r="Z320" s="1">
        <f t="shared" si="19"/>
        <v>2.9640313096637394E-2</v>
      </c>
    </row>
    <row r="321" spans="2:26">
      <c r="B321" s="9">
        <v>0</v>
      </c>
      <c r="C321" s="3">
        <v>1</v>
      </c>
      <c r="D321" s="9">
        <v>1</v>
      </c>
      <c r="E321" s="3">
        <v>0</v>
      </c>
      <c r="F321" s="14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1</v>
      </c>
      <c r="R321" s="13">
        <v>0</v>
      </c>
      <c r="S321" s="13">
        <v>0</v>
      </c>
      <c r="T321" s="13">
        <v>1</v>
      </c>
      <c r="U321" s="9">
        <v>1</v>
      </c>
      <c r="V321" s="9">
        <v>1</v>
      </c>
      <c r="W321" s="15">
        <f t="shared" si="16"/>
        <v>3.3586553822638434</v>
      </c>
      <c r="X321" s="46">
        <f t="shared" si="17"/>
        <v>0.96638712681610439</v>
      </c>
      <c r="Y321" s="28">
        <f t="shared" si="18"/>
        <v>-3.4190772651790068E-2</v>
      </c>
      <c r="Z321" s="1">
        <f t="shared" si="19"/>
        <v>1.1298252436766484E-3</v>
      </c>
    </row>
    <row r="322" spans="2:26">
      <c r="B322" s="9">
        <v>1</v>
      </c>
      <c r="C322" s="3">
        <v>0</v>
      </c>
      <c r="D322" s="9">
        <v>1</v>
      </c>
      <c r="E322" s="3">
        <v>0</v>
      </c>
      <c r="F322" s="14">
        <v>0</v>
      </c>
      <c r="G322" s="13">
        <v>0</v>
      </c>
      <c r="H322" s="13">
        <v>0</v>
      </c>
      <c r="I322" s="13">
        <v>1</v>
      </c>
      <c r="J322" s="13">
        <v>0</v>
      </c>
      <c r="K322" s="13">
        <v>0</v>
      </c>
      <c r="L322" s="13">
        <v>0</v>
      </c>
      <c r="M322" s="13">
        <v>1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1</v>
      </c>
      <c r="U322" s="9">
        <v>1</v>
      </c>
      <c r="V322" s="9">
        <v>1</v>
      </c>
      <c r="W322" s="15">
        <f t="shared" si="16"/>
        <v>7.1240829399569678</v>
      </c>
      <c r="X322" s="46">
        <f t="shared" si="17"/>
        <v>0.99919517692481163</v>
      </c>
      <c r="Y322" s="28">
        <f t="shared" si="18"/>
        <v>-8.0514711915658465E-4</v>
      </c>
      <c r="Z322" s="1">
        <f t="shared" si="19"/>
        <v>6.4774018235565762E-7</v>
      </c>
    </row>
    <row r="323" spans="2:26">
      <c r="B323" s="9">
        <v>1</v>
      </c>
      <c r="C323" s="3">
        <v>0</v>
      </c>
      <c r="D323" s="9">
        <v>1</v>
      </c>
      <c r="E323" s="3">
        <v>0</v>
      </c>
      <c r="F323" s="14">
        <v>0</v>
      </c>
      <c r="G323" s="13">
        <v>0</v>
      </c>
      <c r="H323" s="13">
        <v>0</v>
      </c>
      <c r="I323" s="13">
        <v>1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1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9">
        <v>1</v>
      </c>
      <c r="V323" s="9">
        <v>1</v>
      </c>
      <c r="W323" s="15">
        <f t="shared" si="16"/>
        <v>4.4220165627688681</v>
      </c>
      <c r="X323" s="46">
        <f t="shared" si="17"/>
        <v>0.98813253912177601</v>
      </c>
      <c r="Y323" s="28">
        <f t="shared" si="18"/>
        <v>-1.1938441322749285E-2</v>
      </c>
      <c r="Z323" s="1">
        <f t="shared" si="19"/>
        <v>1.4083662769617691E-4</v>
      </c>
    </row>
    <row r="324" spans="2:26">
      <c r="B324" s="9">
        <v>0</v>
      </c>
      <c r="C324" s="3">
        <v>1</v>
      </c>
      <c r="D324" s="9">
        <v>1</v>
      </c>
      <c r="E324" s="3">
        <v>0</v>
      </c>
      <c r="F324" s="14">
        <v>0</v>
      </c>
      <c r="G324" s="13">
        <v>1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9">
        <v>1</v>
      </c>
      <c r="V324" s="9">
        <v>1</v>
      </c>
      <c r="W324" s="15">
        <f t="shared" si="16"/>
        <v>-2.8095041674844694</v>
      </c>
      <c r="X324" s="46">
        <f t="shared" si="17"/>
        <v>5.6812744184282858E-2</v>
      </c>
      <c r="Y324" s="28">
        <f t="shared" si="18"/>
        <v>-2.8679946089804904</v>
      </c>
      <c r="Z324" s="1">
        <f t="shared" si="19"/>
        <v>0.88960219953318309</v>
      </c>
    </row>
    <row r="325" spans="2:26">
      <c r="B325" s="9">
        <v>1</v>
      </c>
      <c r="C325" s="3">
        <v>0</v>
      </c>
      <c r="D325" s="9">
        <v>0</v>
      </c>
      <c r="E325" s="3">
        <v>1</v>
      </c>
      <c r="F325" s="14">
        <v>1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9">
        <v>1</v>
      </c>
      <c r="V325" s="9">
        <v>1</v>
      </c>
      <c r="W325" s="15">
        <f t="shared" si="16"/>
        <v>1.5703702011616112</v>
      </c>
      <c r="X325" s="46">
        <f t="shared" si="17"/>
        <v>0.82783637696471013</v>
      </c>
      <c r="Y325" s="28">
        <f t="shared" si="18"/>
        <v>-0.18893975648623393</v>
      </c>
      <c r="Z325" s="1">
        <f t="shared" si="19"/>
        <v>2.9640313096637394E-2</v>
      </c>
    </row>
    <row r="326" spans="2:26">
      <c r="B326" s="9">
        <v>0</v>
      </c>
      <c r="C326" s="3">
        <v>0</v>
      </c>
      <c r="D326" s="9">
        <v>0</v>
      </c>
      <c r="E326" s="3">
        <v>1</v>
      </c>
      <c r="F326" s="14">
        <v>0</v>
      </c>
      <c r="G326" s="13">
        <v>1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1</v>
      </c>
      <c r="S326" s="13">
        <v>0</v>
      </c>
      <c r="T326" s="13">
        <v>0</v>
      </c>
      <c r="U326" s="9">
        <v>1</v>
      </c>
      <c r="V326" s="9">
        <v>1</v>
      </c>
      <c r="W326" s="15">
        <f t="shared" ref="W326:W389" si="20">SUMPRODUCT(B$2:U$2,B326:U326)</f>
        <v>-1.1209714386988094</v>
      </c>
      <c r="X326" s="46">
        <f t="shared" ref="X326:X389" si="21">EXP(W326)/(1+EXP(W326))</f>
        <v>0.24583113610998644</v>
      </c>
      <c r="Y326" s="28">
        <f t="shared" ref="Y326:Y389" si="22">IFERROR(V326*LN(X326)+(1-V326)*LN(1-X326),0)</f>
        <v>-1.4031104173338971</v>
      </c>
      <c r="Z326" s="1">
        <f t="shared" ref="Z326:Z389" si="23">(X326-V326)^2</f>
        <v>0.56877067526115388</v>
      </c>
    </row>
    <row r="327" spans="2:26">
      <c r="B327" s="9">
        <v>0</v>
      </c>
      <c r="C327" s="3">
        <v>1</v>
      </c>
      <c r="D327" s="9">
        <v>0</v>
      </c>
      <c r="E327" s="3">
        <v>1</v>
      </c>
      <c r="F327" s="14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9">
        <v>1</v>
      </c>
      <c r="V327" s="9">
        <v>1</v>
      </c>
      <c r="W327" s="15">
        <f t="shared" si="20"/>
        <v>-0.34311298015331626</v>
      </c>
      <c r="X327" s="46">
        <f t="shared" si="21"/>
        <v>0.41505349570771527</v>
      </c>
      <c r="Y327" s="28">
        <f t="shared" si="22"/>
        <v>-0.87934786173921975</v>
      </c>
      <c r="Z327" s="1">
        <f t="shared" si="23"/>
        <v>0.34216241288376392</v>
      </c>
    </row>
    <row r="328" spans="2:26">
      <c r="B328" s="9">
        <v>0</v>
      </c>
      <c r="C328" s="3">
        <v>1</v>
      </c>
      <c r="D328" s="9">
        <v>0</v>
      </c>
      <c r="E328" s="3">
        <v>0</v>
      </c>
      <c r="F328" s="14">
        <v>0</v>
      </c>
      <c r="G328" s="13">
        <v>0</v>
      </c>
      <c r="H328" s="13">
        <v>0</v>
      </c>
      <c r="I328" s="13">
        <v>1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1</v>
      </c>
      <c r="R328" s="13">
        <v>1</v>
      </c>
      <c r="S328" s="13">
        <v>0</v>
      </c>
      <c r="T328" s="13">
        <v>0</v>
      </c>
      <c r="U328" s="9">
        <v>1</v>
      </c>
      <c r="V328" s="9">
        <v>1</v>
      </c>
      <c r="W328" s="15">
        <f t="shared" si="20"/>
        <v>6.8980411017395209</v>
      </c>
      <c r="X328" s="46">
        <f t="shared" si="21"/>
        <v>0.99899125707676617</v>
      </c>
      <c r="Y328" s="28">
        <f t="shared" si="22"/>
        <v>-1.0092520467884021E-3</v>
      </c>
      <c r="Z328" s="1">
        <f t="shared" si="23"/>
        <v>1.017562285174332E-6</v>
      </c>
    </row>
    <row r="329" spans="2:26">
      <c r="B329" s="9">
        <v>0</v>
      </c>
      <c r="C329" s="3">
        <v>1</v>
      </c>
      <c r="D329" s="9">
        <v>1</v>
      </c>
      <c r="E329" s="3">
        <v>0</v>
      </c>
      <c r="F329" s="14">
        <v>0</v>
      </c>
      <c r="G329" s="13">
        <v>0</v>
      </c>
      <c r="H329" s="13">
        <v>0</v>
      </c>
      <c r="I329" s="13">
        <v>0</v>
      </c>
      <c r="J329" s="13">
        <v>1</v>
      </c>
      <c r="K329" s="13">
        <v>0</v>
      </c>
      <c r="L329" s="13">
        <v>0</v>
      </c>
      <c r="M329" s="13">
        <v>1</v>
      </c>
      <c r="N329" s="13">
        <v>0</v>
      </c>
      <c r="O329" s="13">
        <v>1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9">
        <v>1</v>
      </c>
      <c r="V329" s="9">
        <v>1</v>
      </c>
      <c r="W329" s="15">
        <f t="shared" si="20"/>
        <v>5.2067183786877758</v>
      </c>
      <c r="X329" s="46">
        <f t="shared" si="21"/>
        <v>0.9945502363947365</v>
      </c>
      <c r="Y329" s="28">
        <f t="shared" si="22"/>
        <v>-5.4646677409477661E-3</v>
      </c>
      <c r="Z329" s="1">
        <f t="shared" si="23"/>
        <v>2.9699923353254646E-5</v>
      </c>
    </row>
    <row r="330" spans="2:26">
      <c r="B330" s="9">
        <v>1</v>
      </c>
      <c r="C330" s="3">
        <v>0</v>
      </c>
      <c r="D330" s="9">
        <v>0</v>
      </c>
      <c r="E330" s="3">
        <v>0</v>
      </c>
      <c r="F330" s="14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1</v>
      </c>
      <c r="U330" s="9">
        <v>1</v>
      </c>
      <c r="V330" s="9">
        <v>1</v>
      </c>
      <c r="W330" s="15">
        <f t="shared" si="20"/>
        <v>1.2575684503737943</v>
      </c>
      <c r="X330" s="46">
        <f t="shared" si="21"/>
        <v>0.77860724607555098</v>
      </c>
      <c r="Y330" s="28">
        <f t="shared" si="22"/>
        <v>-0.25024853730458307</v>
      </c>
      <c r="Z330" s="1">
        <f t="shared" si="23"/>
        <v>4.9014751490251633E-2</v>
      </c>
    </row>
    <row r="331" spans="2:26">
      <c r="B331" s="9">
        <v>0</v>
      </c>
      <c r="C331" s="3">
        <v>1</v>
      </c>
      <c r="D331" s="9">
        <v>1</v>
      </c>
      <c r="E331" s="3">
        <v>0</v>
      </c>
      <c r="F331" s="14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1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1</v>
      </c>
      <c r="S331" s="13">
        <v>0</v>
      </c>
      <c r="T331" s="13">
        <v>0</v>
      </c>
      <c r="U331" s="9">
        <v>1</v>
      </c>
      <c r="V331" s="9">
        <v>1</v>
      </c>
      <c r="W331" s="15">
        <f t="shared" si="20"/>
        <v>3.8181133613127289</v>
      </c>
      <c r="X331" s="46">
        <f t="shared" si="21"/>
        <v>0.97850306098167195</v>
      </c>
      <c r="Y331" s="28">
        <f t="shared" si="22"/>
        <v>-2.173136391209278E-2</v>
      </c>
      <c r="Z331" s="1">
        <f t="shared" si="23"/>
        <v>4.6211838715771514E-4</v>
      </c>
    </row>
    <row r="332" spans="2:26">
      <c r="B332" s="9">
        <v>0</v>
      </c>
      <c r="C332" s="3">
        <v>1</v>
      </c>
      <c r="D332" s="9">
        <v>0</v>
      </c>
      <c r="E332" s="3">
        <v>1</v>
      </c>
      <c r="F332" s="14">
        <v>0</v>
      </c>
      <c r="G332" s="13">
        <v>0</v>
      </c>
      <c r="H332" s="13">
        <v>0</v>
      </c>
      <c r="I332" s="13">
        <v>0</v>
      </c>
      <c r="J332" s="13">
        <v>1</v>
      </c>
      <c r="K332" s="13">
        <v>1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1</v>
      </c>
      <c r="S332" s="13">
        <v>0</v>
      </c>
      <c r="T332" s="13">
        <v>0</v>
      </c>
      <c r="U332" s="9">
        <v>1</v>
      </c>
      <c r="V332" s="9">
        <v>1</v>
      </c>
      <c r="W332" s="15">
        <f t="shared" si="20"/>
        <v>6.4715163896410637</v>
      </c>
      <c r="X332" s="46">
        <f t="shared" si="21"/>
        <v>0.99845551085337181</v>
      </c>
      <c r="Y332" s="28">
        <f t="shared" si="22"/>
        <v>-1.5456830995134254E-3</v>
      </c>
      <c r="Z332" s="1">
        <f t="shared" si="23"/>
        <v>2.3854467240522803E-6</v>
      </c>
    </row>
    <row r="333" spans="2:26">
      <c r="B333" s="9">
        <v>0</v>
      </c>
      <c r="C333" s="3">
        <v>1</v>
      </c>
      <c r="D333" s="9">
        <v>1</v>
      </c>
      <c r="E333" s="3">
        <v>0</v>
      </c>
      <c r="F333" s="14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1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9">
        <v>1</v>
      </c>
      <c r="V333" s="9">
        <v>1</v>
      </c>
      <c r="W333" s="15">
        <f t="shared" si="20"/>
        <v>0.7933443214343221</v>
      </c>
      <c r="X333" s="46">
        <f t="shared" si="21"/>
        <v>0.68854896977827307</v>
      </c>
      <c r="Y333" s="28">
        <f t="shared" si="22"/>
        <v>-0.37316883802931683</v>
      </c>
      <c r="Z333" s="1">
        <f t="shared" si="23"/>
        <v>9.7001744226175066E-2</v>
      </c>
    </row>
    <row r="334" spans="2:26">
      <c r="B334" s="9">
        <v>0</v>
      </c>
      <c r="C334" s="3">
        <v>0</v>
      </c>
      <c r="D334" s="9">
        <v>1</v>
      </c>
      <c r="E334" s="3">
        <v>0</v>
      </c>
      <c r="F334" s="14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1</v>
      </c>
      <c r="N334" s="13">
        <v>0</v>
      </c>
      <c r="O334" s="13">
        <v>0</v>
      </c>
      <c r="P334" s="13">
        <v>0</v>
      </c>
      <c r="Q334" s="13">
        <v>0</v>
      </c>
      <c r="R334" s="13">
        <v>1</v>
      </c>
      <c r="S334" s="13">
        <v>0</v>
      </c>
      <c r="T334" s="13">
        <v>0</v>
      </c>
      <c r="U334" s="9">
        <v>1</v>
      </c>
      <c r="V334" s="9">
        <v>1</v>
      </c>
      <c r="W334" s="15">
        <f t="shared" si="20"/>
        <v>2.9298608643667898</v>
      </c>
      <c r="X334" s="46">
        <f t="shared" si="21"/>
        <v>0.94930297932998675</v>
      </c>
      <c r="Y334" s="28">
        <f t="shared" si="22"/>
        <v>-5.2027269649939367E-2</v>
      </c>
      <c r="Z334" s="1">
        <f t="shared" si="23"/>
        <v>2.5701879048157508E-3</v>
      </c>
    </row>
    <row r="335" spans="2:26">
      <c r="B335" s="9">
        <v>1</v>
      </c>
      <c r="C335" s="3">
        <v>0</v>
      </c>
      <c r="D335" s="9">
        <v>1</v>
      </c>
      <c r="E335" s="3">
        <v>0</v>
      </c>
      <c r="F335" s="14">
        <v>0</v>
      </c>
      <c r="G335" s="13">
        <v>0</v>
      </c>
      <c r="H335" s="13">
        <v>0</v>
      </c>
      <c r="I335" s="13">
        <v>1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1</v>
      </c>
      <c r="R335" s="13">
        <v>1</v>
      </c>
      <c r="S335" s="13">
        <v>0</v>
      </c>
      <c r="T335" s="13">
        <v>0</v>
      </c>
      <c r="U335" s="9">
        <v>1</v>
      </c>
      <c r="V335" s="9">
        <v>1</v>
      </c>
      <c r="W335" s="15">
        <f t="shared" si="20"/>
        <v>6.2950438934126076</v>
      </c>
      <c r="X335" s="46">
        <f t="shared" si="21"/>
        <v>0.99815797104324122</v>
      </c>
      <c r="Y335" s="28">
        <f t="shared" si="22"/>
        <v>-1.8437275783581746E-3</v>
      </c>
      <c r="Z335" s="1">
        <f t="shared" si="23"/>
        <v>3.3930706775378354E-6</v>
      </c>
    </row>
    <row r="336" spans="2:26">
      <c r="B336" s="9">
        <v>0</v>
      </c>
      <c r="C336" s="3">
        <v>1</v>
      </c>
      <c r="D336" s="9">
        <v>1</v>
      </c>
      <c r="E336" s="3">
        <v>0</v>
      </c>
      <c r="F336" s="14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1</v>
      </c>
      <c r="L336" s="13">
        <v>1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9">
        <v>1</v>
      </c>
      <c r="V336" s="9">
        <v>1</v>
      </c>
      <c r="W336" s="15">
        <f t="shared" si="20"/>
        <v>3.6862263629987031</v>
      </c>
      <c r="X336" s="46">
        <f t="shared" si="21"/>
        <v>0.97554654511479688</v>
      </c>
      <c r="Y336" s="28">
        <f t="shared" si="22"/>
        <v>-2.4757405946748877E-2</v>
      </c>
      <c r="Z336" s="1">
        <f t="shared" si="23"/>
        <v>5.9797145582266432E-4</v>
      </c>
    </row>
    <row r="337" spans="2:26">
      <c r="B337" s="9">
        <v>0</v>
      </c>
      <c r="C337" s="3">
        <v>0</v>
      </c>
      <c r="D337" s="9">
        <v>1</v>
      </c>
      <c r="E337" s="3">
        <v>0</v>
      </c>
      <c r="F337" s="14">
        <v>0</v>
      </c>
      <c r="G337" s="13">
        <v>0</v>
      </c>
      <c r="H337" s="13">
        <v>0</v>
      </c>
      <c r="I337" s="13">
        <v>0</v>
      </c>
      <c r="J337" s="13">
        <v>1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1</v>
      </c>
      <c r="U337" s="9">
        <v>1</v>
      </c>
      <c r="V337" s="9">
        <v>1</v>
      </c>
      <c r="W337" s="15">
        <f t="shared" si="20"/>
        <v>4.1645167675744439</v>
      </c>
      <c r="X337" s="46">
        <f t="shared" si="21"/>
        <v>0.98470049068471011</v>
      </c>
      <c r="Y337" s="28">
        <f t="shared" si="22"/>
        <v>-1.5417754419669534E-2</v>
      </c>
      <c r="Z337" s="1">
        <f t="shared" si="23"/>
        <v>2.3407498528864226E-4</v>
      </c>
    </row>
    <row r="338" spans="2:26">
      <c r="B338" s="9">
        <v>1</v>
      </c>
      <c r="C338" s="3">
        <v>0</v>
      </c>
      <c r="D338" s="9">
        <v>1</v>
      </c>
      <c r="E338" s="3">
        <v>0</v>
      </c>
      <c r="F338" s="14">
        <v>0</v>
      </c>
      <c r="G338" s="13">
        <v>0</v>
      </c>
      <c r="H338" s="13">
        <v>0</v>
      </c>
      <c r="I338" s="13">
        <v>1</v>
      </c>
      <c r="J338" s="13">
        <v>1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9">
        <v>1</v>
      </c>
      <c r="V338" s="9">
        <v>1</v>
      </c>
      <c r="W338" s="15">
        <f t="shared" si="20"/>
        <v>5.5879024631282208</v>
      </c>
      <c r="X338" s="46">
        <f t="shared" si="21"/>
        <v>0.99627108639499884</v>
      </c>
      <c r="Y338" s="28">
        <f t="shared" si="22"/>
        <v>-3.7358833350802567E-3</v>
      </c>
      <c r="Z338" s="1">
        <f t="shared" si="23"/>
        <v>1.3904796673562751E-5</v>
      </c>
    </row>
    <row r="339" spans="2:26">
      <c r="B339" s="9">
        <v>0</v>
      </c>
      <c r="C339" s="3">
        <v>0</v>
      </c>
      <c r="D339" s="9">
        <v>0</v>
      </c>
      <c r="E339" s="3">
        <v>1</v>
      </c>
      <c r="F339" s="14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9">
        <v>1</v>
      </c>
      <c r="V339" s="9">
        <v>1</v>
      </c>
      <c r="W339" s="15">
        <f t="shared" si="20"/>
        <v>-0.21637908422316726</v>
      </c>
      <c r="X339" s="46">
        <f t="shared" si="21"/>
        <v>0.44611530477663064</v>
      </c>
      <c r="Y339" s="28">
        <f t="shared" si="22"/>
        <v>-0.80717782948611816</v>
      </c>
      <c r="Z339" s="1">
        <f t="shared" si="23"/>
        <v>0.30678825560268475</v>
      </c>
    </row>
    <row r="340" spans="2:26">
      <c r="B340" s="9">
        <v>0</v>
      </c>
      <c r="C340" s="3">
        <v>0</v>
      </c>
      <c r="D340" s="9">
        <v>0</v>
      </c>
      <c r="E340" s="3">
        <v>1</v>
      </c>
      <c r="F340" s="14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1</v>
      </c>
      <c r="U340" s="9">
        <v>1</v>
      </c>
      <c r="V340" s="9">
        <v>1</v>
      </c>
      <c r="W340" s="15">
        <f t="shared" si="20"/>
        <v>1.8621735656274532</v>
      </c>
      <c r="X340" s="46">
        <f t="shared" si="21"/>
        <v>0.86555009371758795</v>
      </c>
      <c r="Y340" s="28">
        <f t="shared" si="22"/>
        <v>-0.14439002768421758</v>
      </c>
      <c r="Z340" s="1">
        <f t="shared" si="23"/>
        <v>1.8076777299349381E-2</v>
      </c>
    </row>
    <row r="341" spans="2:26">
      <c r="B341" s="9">
        <v>0</v>
      </c>
      <c r="C341" s="3">
        <v>1</v>
      </c>
      <c r="D341" s="9">
        <v>0</v>
      </c>
      <c r="E341" s="3">
        <v>1</v>
      </c>
      <c r="F341" s="14">
        <v>1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1</v>
      </c>
      <c r="S341" s="13">
        <v>0</v>
      </c>
      <c r="T341" s="13">
        <v>0</v>
      </c>
      <c r="U341" s="9">
        <v>1</v>
      </c>
      <c r="V341" s="9">
        <v>1</v>
      </c>
      <c r="W341" s="15">
        <f t="shared" si="20"/>
        <v>3.4093083780563256</v>
      </c>
      <c r="X341" s="46">
        <f t="shared" si="21"/>
        <v>0.96799418199697085</v>
      </c>
      <c r="Y341" s="28">
        <f t="shared" si="22"/>
        <v>-3.2529202057329967E-2</v>
      </c>
      <c r="Z341" s="1">
        <f t="shared" si="23"/>
        <v>1.024372386043025E-3</v>
      </c>
    </row>
    <row r="342" spans="2:26">
      <c r="B342" s="9">
        <v>0</v>
      </c>
      <c r="C342" s="3">
        <v>1</v>
      </c>
      <c r="D342" s="9">
        <v>0</v>
      </c>
      <c r="E342" s="3">
        <v>1</v>
      </c>
      <c r="F342" s="14">
        <v>0</v>
      </c>
      <c r="G342" s="13">
        <v>0</v>
      </c>
      <c r="H342" s="13">
        <v>0</v>
      </c>
      <c r="I342" s="13">
        <v>0</v>
      </c>
      <c r="J342" s="13">
        <v>1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9">
        <v>1</v>
      </c>
      <c r="V342" s="9">
        <v>1</v>
      </c>
      <c r="W342" s="15">
        <f t="shared" si="20"/>
        <v>2.1347601349843468</v>
      </c>
      <c r="X342" s="46">
        <f t="shared" si="21"/>
        <v>0.89423605763730241</v>
      </c>
      <c r="Y342" s="28">
        <f t="shared" si="22"/>
        <v>-0.11178549208862053</v>
      </c>
      <c r="Z342" s="1">
        <f t="shared" si="23"/>
        <v>1.1186011504100018E-2</v>
      </c>
    </row>
    <row r="343" spans="2:26">
      <c r="B343" s="9">
        <v>1</v>
      </c>
      <c r="C343" s="3">
        <v>0</v>
      </c>
      <c r="D343" s="9">
        <v>0</v>
      </c>
      <c r="E343" s="3">
        <v>1</v>
      </c>
      <c r="F343" s="14">
        <v>1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1</v>
      </c>
      <c r="P343" s="13">
        <v>0</v>
      </c>
      <c r="Q343" s="13">
        <v>1</v>
      </c>
      <c r="R343" s="13">
        <v>0</v>
      </c>
      <c r="S343" s="13">
        <v>0</v>
      </c>
      <c r="T343" s="13">
        <v>0</v>
      </c>
      <c r="U343" s="9">
        <v>1</v>
      </c>
      <c r="V343" s="9">
        <v>1</v>
      </c>
      <c r="W343" s="15">
        <f t="shared" si="20"/>
        <v>4.6811030416971322</v>
      </c>
      <c r="X343" s="46">
        <f t="shared" si="21"/>
        <v>0.99081633700159188</v>
      </c>
      <c r="Y343" s="28">
        <f t="shared" si="22"/>
        <v>-9.2260928052597443E-3</v>
      </c>
      <c r="Z343" s="1">
        <f t="shared" si="23"/>
        <v>8.433966606833034E-5</v>
      </c>
    </row>
    <row r="344" spans="2:26">
      <c r="B344" s="9">
        <v>0</v>
      </c>
      <c r="C344" s="3">
        <v>1</v>
      </c>
      <c r="D344" s="9">
        <v>1</v>
      </c>
      <c r="E344" s="3">
        <v>0</v>
      </c>
      <c r="F344" s="14">
        <v>0</v>
      </c>
      <c r="G344" s="13">
        <v>0</v>
      </c>
      <c r="H344" s="13">
        <v>0</v>
      </c>
      <c r="I344" s="13">
        <v>0</v>
      </c>
      <c r="J344" s="13">
        <v>1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1</v>
      </c>
      <c r="S344" s="13">
        <v>0</v>
      </c>
      <c r="T344" s="13">
        <v>0</v>
      </c>
      <c r="U344" s="9">
        <v>1</v>
      </c>
      <c r="V344" s="9">
        <v>1</v>
      </c>
      <c r="W344" s="15">
        <f t="shared" si="20"/>
        <v>3.345499141458514</v>
      </c>
      <c r="X344" s="46">
        <f t="shared" si="21"/>
        <v>0.96595713985983322</v>
      </c>
      <c r="Y344" s="28">
        <f t="shared" si="22"/>
        <v>-3.463581442905872E-2</v>
      </c>
      <c r="Z344" s="1">
        <f t="shared" si="23"/>
        <v>1.1589163265229559E-3</v>
      </c>
    </row>
    <row r="345" spans="2:26">
      <c r="B345" s="9">
        <v>0</v>
      </c>
      <c r="C345" s="3">
        <v>1</v>
      </c>
      <c r="D345" s="9">
        <v>1</v>
      </c>
      <c r="E345" s="3">
        <v>0</v>
      </c>
      <c r="F345" s="14">
        <v>1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1</v>
      </c>
      <c r="R345" s="13">
        <v>0</v>
      </c>
      <c r="S345" s="13">
        <v>0</v>
      </c>
      <c r="T345" s="13">
        <v>0</v>
      </c>
      <c r="U345" s="9">
        <v>1</v>
      </c>
      <c r="V345" s="9">
        <v>1</v>
      </c>
      <c r="W345" s="15">
        <f t="shared" si="20"/>
        <v>3.646255170958026</v>
      </c>
      <c r="X345" s="46">
        <f t="shared" si="21"/>
        <v>0.97457466881650112</v>
      </c>
      <c r="Y345" s="28">
        <f t="shared" si="22"/>
        <v>-2.5754140274660848E-2</v>
      </c>
      <c r="Z345" s="1">
        <f t="shared" si="23"/>
        <v>6.4644746579060051E-4</v>
      </c>
    </row>
    <row r="346" spans="2:26">
      <c r="B346" s="9">
        <v>0</v>
      </c>
      <c r="C346" s="3">
        <v>1</v>
      </c>
      <c r="D346" s="9">
        <v>0</v>
      </c>
      <c r="E346" s="3">
        <v>0</v>
      </c>
      <c r="F346" s="14">
        <v>0</v>
      </c>
      <c r="G346" s="13">
        <v>0</v>
      </c>
      <c r="H346" s="13">
        <v>0</v>
      </c>
      <c r="I346" s="13">
        <v>1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1</v>
      </c>
      <c r="U346" s="9">
        <v>1</v>
      </c>
      <c r="V346" s="9">
        <v>1</v>
      </c>
      <c r="W346" s="15">
        <f t="shared" si="20"/>
        <v>5.791579206168092</v>
      </c>
      <c r="X346" s="46">
        <f t="shared" si="21"/>
        <v>0.99695613658904059</v>
      </c>
      <c r="Y346" s="28">
        <f t="shared" si="22"/>
        <v>-3.0485053852754595E-3</v>
      </c>
      <c r="Z346" s="1">
        <f t="shared" si="23"/>
        <v>9.2651044645774729E-6</v>
      </c>
    </row>
    <row r="347" spans="2:26">
      <c r="B347" s="9">
        <v>0</v>
      </c>
      <c r="C347" s="3">
        <v>1</v>
      </c>
      <c r="D347" s="9">
        <v>0</v>
      </c>
      <c r="E347" s="3">
        <v>0</v>
      </c>
      <c r="F347" s="14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9">
        <v>1</v>
      </c>
      <c r="V347" s="9">
        <v>1</v>
      </c>
      <c r="W347" s="15">
        <f t="shared" si="20"/>
        <v>-0.36831494224695061</v>
      </c>
      <c r="X347" s="46">
        <f t="shared" si="21"/>
        <v>0.40894825359117204</v>
      </c>
      <c r="Y347" s="28">
        <f t="shared" si="22"/>
        <v>-0.89416665028056941</v>
      </c>
      <c r="Z347" s="1">
        <f t="shared" si="23"/>
        <v>0.34934216693292547</v>
      </c>
    </row>
    <row r="348" spans="2:26">
      <c r="B348" s="9">
        <v>1</v>
      </c>
      <c r="C348" s="3">
        <v>0</v>
      </c>
      <c r="D348" s="9">
        <v>0</v>
      </c>
      <c r="E348" s="3">
        <v>1</v>
      </c>
      <c r="F348" s="14">
        <v>0</v>
      </c>
      <c r="G348" s="13">
        <v>0</v>
      </c>
      <c r="H348" s="13">
        <v>0</v>
      </c>
      <c r="I348" s="13">
        <v>1</v>
      </c>
      <c r="J348" s="13">
        <v>0</v>
      </c>
      <c r="K348" s="13">
        <v>0</v>
      </c>
      <c r="L348" s="13">
        <v>0</v>
      </c>
      <c r="M348" s="13">
        <v>1</v>
      </c>
      <c r="N348" s="13">
        <v>0</v>
      </c>
      <c r="O348" s="13">
        <v>0</v>
      </c>
      <c r="P348" s="13">
        <v>0</v>
      </c>
      <c r="Q348" s="13">
        <v>0</v>
      </c>
      <c r="R348" s="13">
        <v>1</v>
      </c>
      <c r="S348" s="13">
        <v>0</v>
      </c>
      <c r="T348" s="13">
        <v>0</v>
      </c>
      <c r="U348" s="9">
        <v>1</v>
      </c>
      <c r="V348" s="9">
        <v>1</v>
      </c>
      <c r="W348" s="15">
        <f t="shared" si="20"/>
        <v>6.6073291229618585</v>
      </c>
      <c r="X348" s="46">
        <f t="shared" si="21"/>
        <v>0.99865138703242384</v>
      </c>
      <c r="Y348" s="28">
        <f t="shared" si="22"/>
        <v>-1.3495231644719066E-3</v>
      </c>
      <c r="Z348" s="1">
        <f t="shared" si="23"/>
        <v>1.8187569363145691E-6</v>
      </c>
    </row>
    <row r="349" spans="2:26">
      <c r="B349" s="9">
        <v>0</v>
      </c>
      <c r="C349" s="3">
        <v>1</v>
      </c>
      <c r="D349" s="9">
        <v>0</v>
      </c>
      <c r="E349" s="3">
        <v>1</v>
      </c>
      <c r="F349" s="14">
        <v>0</v>
      </c>
      <c r="G349" s="13">
        <v>1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9">
        <v>1</v>
      </c>
      <c r="V349" s="9">
        <v>1</v>
      </c>
      <c r="W349" s="15">
        <f t="shared" si="20"/>
        <v>-2.6339742542937974</v>
      </c>
      <c r="X349" s="46">
        <f t="shared" si="21"/>
        <v>6.6983644422511271E-2</v>
      </c>
      <c r="Y349" s="28">
        <f t="shared" si="22"/>
        <v>-2.7033068024884694</v>
      </c>
      <c r="Z349" s="1">
        <f t="shared" si="23"/>
        <v>0.87051951977509889</v>
      </c>
    </row>
    <row r="350" spans="2:26">
      <c r="B350" s="9">
        <v>0</v>
      </c>
      <c r="C350" s="3">
        <v>1</v>
      </c>
      <c r="D350" s="9">
        <v>0</v>
      </c>
      <c r="E350" s="3">
        <v>1</v>
      </c>
      <c r="F350" s="14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1</v>
      </c>
      <c r="U350" s="9">
        <v>1</v>
      </c>
      <c r="V350" s="9">
        <v>1</v>
      </c>
      <c r="W350" s="15">
        <f t="shared" si="20"/>
        <v>1.7354396696973045</v>
      </c>
      <c r="X350" s="46">
        <f t="shared" si="21"/>
        <v>0.85010689194376843</v>
      </c>
      <c r="Y350" s="28">
        <f t="shared" si="22"/>
        <v>-0.16239318217633789</v>
      </c>
      <c r="Z350" s="1">
        <f t="shared" si="23"/>
        <v>2.2467943842757115E-2</v>
      </c>
    </row>
    <row r="351" spans="2:26">
      <c r="B351" s="9">
        <v>0</v>
      </c>
      <c r="C351" s="3">
        <v>1</v>
      </c>
      <c r="D351" s="9">
        <v>1</v>
      </c>
      <c r="E351" s="3">
        <v>0</v>
      </c>
      <c r="F351" s="14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9">
        <v>1</v>
      </c>
      <c r="V351" s="9">
        <v>1</v>
      </c>
      <c r="W351" s="15">
        <f t="shared" si="20"/>
        <v>-0.5186428933439885</v>
      </c>
      <c r="X351" s="46">
        <f t="shared" si="21"/>
        <v>0.37316962533031278</v>
      </c>
      <c r="Y351" s="28">
        <f t="shared" si="22"/>
        <v>-0.98572220311143566</v>
      </c>
      <c r="Z351" s="1">
        <f t="shared" si="23"/>
        <v>0.39291631860854054</v>
      </c>
    </row>
    <row r="352" spans="2:26">
      <c r="B352" s="9">
        <v>1</v>
      </c>
      <c r="C352" s="3">
        <v>0</v>
      </c>
      <c r="D352" s="9">
        <v>0</v>
      </c>
      <c r="E352" s="3">
        <v>0</v>
      </c>
      <c r="F352" s="14">
        <v>0</v>
      </c>
      <c r="G352" s="13">
        <v>0</v>
      </c>
      <c r="H352" s="13">
        <v>0</v>
      </c>
      <c r="I352" s="13">
        <v>1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1</v>
      </c>
      <c r="S352" s="13">
        <v>0</v>
      </c>
      <c r="T352" s="13">
        <v>0</v>
      </c>
      <c r="U352" s="9">
        <v>1</v>
      </c>
      <c r="V352" s="9">
        <v>1</v>
      </c>
      <c r="W352" s="15">
        <f t="shared" si="20"/>
        <v>4.6466262187524343</v>
      </c>
      <c r="X352" s="46">
        <f t="shared" si="21"/>
        <v>0.99049725338278172</v>
      </c>
      <c r="Y352" s="28">
        <f t="shared" si="22"/>
        <v>-9.5481858077176209E-3</v>
      </c>
      <c r="Z352" s="1">
        <f t="shared" si="23"/>
        <v>9.0302193271053516E-5</v>
      </c>
    </row>
    <row r="353" spans="2:26">
      <c r="B353" s="9">
        <v>0</v>
      </c>
      <c r="C353" s="3">
        <v>0</v>
      </c>
      <c r="D353" s="9">
        <v>1</v>
      </c>
      <c r="E353" s="3">
        <v>0</v>
      </c>
      <c r="F353" s="14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1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9">
        <v>1</v>
      </c>
      <c r="V353" s="9">
        <v>1</v>
      </c>
      <c r="W353" s="15">
        <f t="shared" si="20"/>
        <v>0.92007821736447104</v>
      </c>
      <c r="X353" s="46">
        <f t="shared" si="21"/>
        <v>0.71505804276006557</v>
      </c>
      <c r="Y353" s="28">
        <f t="shared" si="22"/>
        <v>-0.33539156089753419</v>
      </c>
      <c r="Z353" s="1">
        <f t="shared" si="23"/>
        <v>8.1191918995724616E-2</v>
      </c>
    </row>
    <row r="354" spans="2:26">
      <c r="B354" s="9">
        <v>0</v>
      </c>
      <c r="C354" s="3">
        <v>1</v>
      </c>
      <c r="D354" s="9">
        <v>0</v>
      </c>
      <c r="E354" s="3">
        <v>1</v>
      </c>
      <c r="F354" s="14">
        <v>0</v>
      </c>
      <c r="G354" s="13">
        <v>0</v>
      </c>
      <c r="H354" s="13">
        <v>0</v>
      </c>
      <c r="I354" s="13">
        <v>0</v>
      </c>
      <c r="J354" s="13">
        <v>1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9">
        <v>1</v>
      </c>
      <c r="V354" s="9">
        <v>1</v>
      </c>
      <c r="W354" s="15">
        <f t="shared" si="20"/>
        <v>2.1347601349843468</v>
      </c>
      <c r="X354" s="46">
        <f t="shared" si="21"/>
        <v>0.89423605763730241</v>
      </c>
      <c r="Y354" s="28">
        <f t="shared" si="22"/>
        <v>-0.11178549208862053</v>
      </c>
      <c r="Z354" s="1">
        <f t="shared" si="23"/>
        <v>1.1186011504100018E-2</v>
      </c>
    </row>
    <row r="355" spans="2:26">
      <c r="B355" s="9">
        <v>0</v>
      </c>
      <c r="C355" s="3">
        <v>1</v>
      </c>
      <c r="D355" s="9">
        <v>1</v>
      </c>
      <c r="E355" s="3">
        <v>0</v>
      </c>
      <c r="F355" s="14">
        <v>0</v>
      </c>
      <c r="G355" s="13">
        <v>0</v>
      </c>
      <c r="H355" s="13">
        <v>0</v>
      </c>
      <c r="I355" s="13">
        <v>1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9">
        <v>1</v>
      </c>
      <c r="V355" s="9">
        <v>1</v>
      </c>
      <c r="W355" s="15">
        <f t="shared" si="20"/>
        <v>3.5626986052204335</v>
      </c>
      <c r="X355" s="46">
        <f t="shared" si="21"/>
        <v>0.97242004472624899</v>
      </c>
      <c r="Y355" s="28">
        <f t="shared" si="22"/>
        <v>-2.7967423089269736E-2</v>
      </c>
      <c r="Z355" s="1">
        <f t="shared" si="23"/>
        <v>7.6065393290210617E-4</v>
      </c>
    </row>
    <row r="356" spans="2:26">
      <c r="B356" s="9">
        <v>0</v>
      </c>
      <c r="C356" s="3">
        <v>1</v>
      </c>
      <c r="D356" s="9">
        <v>1</v>
      </c>
      <c r="E356" s="3">
        <v>0</v>
      </c>
      <c r="F356" s="14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1</v>
      </c>
      <c r="U356" s="9">
        <v>1</v>
      </c>
      <c r="V356" s="9">
        <v>1</v>
      </c>
      <c r="W356" s="15">
        <f t="shared" si="20"/>
        <v>1.5599097565066322</v>
      </c>
      <c r="X356" s="46">
        <f t="shared" si="21"/>
        <v>0.82634040324589497</v>
      </c>
      <c r="Y356" s="28">
        <f t="shared" si="22"/>
        <v>-0.19074847988816931</v>
      </c>
      <c r="Z356" s="1">
        <f t="shared" si="23"/>
        <v>3.0157655544798365E-2</v>
      </c>
    </row>
    <row r="357" spans="2:26">
      <c r="B357" s="9">
        <v>1</v>
      </c>
      <c r="C357" s="3">
        <v>0</v>
      </c>
      <c r="D357" s="9">
        <v>0</v>
      </c>
      <c r="E357" s="3">
        <v>1</v>
      </c>
      <c r="F357" s="14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1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1</v>
      </c>
      <c r="U357" s="9">
        <v>1</v>
      </c>
      <c r="V357" s="9">
        <v>1</v>
      </c>
      <c r="W357" s="15">
        <f t="shared" si="20"/>
        <v>4.2332577474593069</v>
      </c>
      <c r="X357" s="46">
        <f t="shared" si="21"/>
        <v>0.98570232889953691</v>
      </c>
      <c r="Y357" s="28">
        <f t="shared" si="22"/>
        <v>-1.440086762758897E-2</v>
      </c>
      <c r="Z357" s="1">
        <f t="shared" si="23"/>
        <v>2.0442339889701754E-4</v>
      </c>
    </row>
    <row r="358" spans="2:26">
      <c r="B358" s="9">
        <v>1</v>
      </c>
      <c r="C358" s="3">
        <v>0</v>
      </c>
      <c r="D358" s="9">
        <v>0</v>
      </c>
      <c r="E358" s="3">
        <v>0</v>
      </c>
      <c r="F358" s="14">
        <v>1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1</v>
      </c>
      <c r="O358" s="13">
        <v>0</v>
      </c>
      <c r="P358" s="13">
        <v>0</v>
      </c>
      <c r="Q358" s="13">
        <v>1</v>
      </c>
      <c r="R358" s="13">
        <v>0</v>
      </c>
      <c r="S358" s="13">
        <v>0</v>
      </c>
      <c r="T358" s="13">
        <v>0</v>
      </c>
      <c r="U358" s="9">
        <v>1</v>
      </c>
      <c r="V358" s="9">
        <v>1</v>
      </c>
      <c r="W358" s="15">
        <f t="shared" si="20"/>
        <v>4.448179531514584</v>
      </c>
      <c r="X358" s="46">
        <f t="shared" si="21"/>
        <v>0.98843545658891996</v>
      </c>
      <c r="Y358" s="28">
        <f t="shared" si="22"/>
        <v>-1.1631932798708796E-2</v>
      </c>
      <c r="Z358" s="1">
        <f t="shared" si="23"/>
        <v>1.3373866430675481E-4</v>
      </c>
    </row>
    <row r="359" spans="2:26">
      <c r="B359" s="9">
        <v>0</v>
      </c>
      <c r="C359" s="3">
        <v>1</v>
      </c>
      <c r="D359" s="9">
        <v>1</v>
      </c>
      <c r="E359" s="3">
        <v>0</v>
      </c>
      <c r="F359" s="14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1</v>
      </c>
      <c r="T359" s="13">
        <v>0</v>
      </c>
      <c r="U359" s="9">
        <v>1</v>
      </c>
      <c r="V359" s="9">
        <v>1</v>
      </c>
      <c r="W359" s="15">
        <f t="shared" si="20"/>
        <v>-2.0815526933422333</v>
      </c>
      <c r="X359" s="46">
        <f t="shared" si="21"/>
        <v>0.11090277342827884</v>
      </c>
      <c r="Y359" s="28">
        <f t="shared" si="22"/>
        <v>-2.1991013765681062</v>
      </c>
      <c r="Z359" s="1">
        <f t="shared" si="23"/>
        <v>0.79049387829752649</v>
      </c>
    </row>
    <row r="360" spans="2:26">
      <c r="B360" s="9">
        <v>0</v>
      </c>
      <c r="C360" s="3">
        <v>1</v>
      </c>
      <c r="D360" s="9">
        <v>0</v>
      </c>
      <c r="E360" s="3">
        <v>0</v>
      </c>
      <c r="F360" s="14">
        <v>0</v>
      </c>
      <c r="G360" s="13">
        <v>0</v>
      </c>
      <c r="H360" s="13">
        <v>0</v>
      </c>
      <c r="I360" s="13">
        <v>1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1</v>
      </c>
      <c r="U360" s="9">
        <v>1</v>
      </c>
      <c r="V360" s="9">
        <v>1</v>
      </c>
      <c r="W360" s="15">
        <f t="shared" si="20"/>
        <v>5.791579206168092</v>
      </c>
      <c r="X360" s="46">
        <f t="shared" si="21"/>
        <v>0.99695613658904059</v>
      </c>
      <c r="Y360" s="28">
        <f t="shared" si="22"/>
        <v>-3.0485053852754595E-3</v>
      </c>
      <c r="Z360" s="1">
        <f t="shared" si="23"/>
        <v>9.2651044645774729E-6</v>
      </c>
    </row>
    <row r="361" spans="2:26">
      <c r="B361" s="9">
        <v>0</v>
      </c>
      <c r="C361" s="3">
        <v>1</v>
      </c>
      <c r="D361" s="9">
        <v>0</v>
      </c>
      <c r="E361" s="3">
        <v>1</v>
      </c>
      <c r="F361" s="14">
        <v>0</v>
      </c>
      <c r="G361" s="13">
        <v>0</v>
      </c>
      <c r="H361" s="13">
        <v>0</v>
      </c>
      <c r="I361" s="13">
        <v>1</v>
      </c>
      <c r="J361" s="13">
        <v>1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9">
        <v>1</v>
      </c>
      <c r="V361" s="9">
        <v>1</v>
      </c>
      <c r="W361" s="15">
        <f t="shared" si="20"/>
        <v>6.2161016335487682</v>
      </c>
      <c r="X361" s="46">
        <f t="shared" si="21"/>
        <v>0.99800696496190011</v>
      </c>
      <c r="Y361" s="28">
        <f t="shared" si="22"/>
        <v>-1.9950237752860336E-3</v>
      </c>
      <c r="Z361" s="1">
        <f t="shared" si="23"/>
        <v>3.9721886630938241E-6</v>
      </c>
    </row>
    <row r="362" spans="2:26">
      <c r="B362" s="9">
        <v>1</v>
      </c>
      <c r="C362" s="3">
        <v>0</v>
      </c>
      <c r="D362" s="9">
        <v>0</v>
      </c>
      <c r="E362" s="3">
        <v>1</v>
      </c>
      <c r="F362" s="14">
        <v>0</v>
      </c>
      <c r="G362" s="13">
        <v>0</v>
      </c>
      <c r="H362" s="13">
        <v>0</v>
      </c>
      <c r="I362" s="13">
        <v>1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1</v>
      </c>
      <c r="S362" s="13">
        <v>0</v>
      </c>
      <c r="T362" s="13">
        <v>1</v>
      </c>
      <c r="U362" s="9">
        <v>1</v>
      </c>
      <c r="V362" s="9">
        <v>1</v>
      </c>
      <c r="W362" s="15">
        <f t="shared" si="20"/>
        <v>6.750380830696689</v>
      </c>
      <c r="X362" s="46">
        <f t="shared" si="21"/>
        <v>0.99883093451497051</v>
      </c>
      <c r="Y362" s="28">
        <f t="shared" si="22"/>
        <v>-1.1697493751438074E-3</v>
      </c>
      <c r="Z362" s="1">
        <f t="shared" si="23"/>
        <v>1.3667141082872267E-6</v>
      </c>
    </row>
    <row r="363" spans="2:26">
      <c r="B363" s="9">
        <v>1</v>
      </c>
      <c r="C363" s="3">
        <v>0</v>
      </c>
      <c r="D363" s="9">
        <v>0</v>
      </c>
      <c r="E363" s="3">
        <v>1</v>
      </c>
      <c r="F363" s="14">
        <v>0</v>
      </c>
      <c r="G363" s="13">
        <v>0</v>
      </c>
      <c r="H363" s="13">
        <v>0</v>
      </c>
      <c r="I363" s="13">
        <v>0</v>
      </c>
      <c r="J363" s="13">
        <v>1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9">
        <v>1</v>
      </c>
      <c r="V363" s="9">
        <v>1</v>
      </c>
      <c r="W363" s="15">
        <f t="shared" si="20"/>
        <v>1.6820908777544712</v>
      </c>
      <c r="X363" s="46">
        <f t="shared" si="21"/>
        <v>0.84318119932821167</v>
      </c>
      <c r="Y363" s="28">
        <f t="shared" si="22"/>
        <v>-0.17057339825550996</v>
      </c>
      <c r="Z363" s="1">
        <f t="shared" si="23"/>
        <v>2.4592136244138078E-2</v>
      </c>
    </row>
    <row r="364" spans="2:26">
      <c r="B364" s="9">
        <v>0</v>
      </c>
      <c r="C364" s="3">
        <v>1</v>
      </c>
      <c r="D364" s="9">
        <v>0</v>
      </c>
      <c r="E364" s="3">
        <v>1</v>
      </c>
      <c r="F364" s="14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1</v>
      </c>
      <c r="S364" s="13">
        <v>0</v>
      </c>
      <c r="T364" s="13">
        <v>1</v>
      </c>
      <c r="U364" s="9">
        <v>1</v>
      </c>
      <c r="V364" s="9">
        <v>1</v>
      </c>
      <c r="W364" s="15">
        <f t="shared" si="20"/>
        <v>3.1217085893621435</v>
      </c>
      <c r="X364" s="46">
        <f t="shared" si="21"/>
        <v>0.95777937423693071</v>
      </c>
      <c r="Y364" s="28">
        <f t="shared" si="22"/>
        <v>-4.3137825825304225E-2</v>
      </c>
      <c r="Z364" s="1">
        <f t="shared" si="23"/>
        <v>1.7825812398251499E-3</v>
      </c>
    </row>
    <row r="365" spans="2:26">
      <c r="B365" s="9">
        <v>0</v>
      </c>
      <c r="C365" s="3">
        <v>0</v>
      </c>
      <c r="D365" s="9">
        <v>1</v>
      </c>
      <c r="E365" s="3">
        <v>0</v>
      </c>
      <c r="F365" s="14">
        <v>0</v>
      </c>
      <c r="G365" s="13">
        <v>1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1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9">
        <v>1</v>
      </c>
      <c r="V365" s="9">
        <v>1</v>
      </c>
      <c r="W365" s="15">
        <f t="shared" si="20"/>
        <v>-0.74726932943853042</v>
      </c>
      <c r="X365" s="46">
        <f t="shared" si="21"/>
        <v>0.32141659116212767</v>
      </c>
      <c r="Y365" s="28">
        <f t="shared" si="22"/>
        <v>-1.1350172054736478</v>
      </c>
      <c r="Z365" s="1">
        <f t="shared" si="23"/>
        <v>0.46047544275002705</v>
      </c>
    </row>
    <row r="366" spans="2:26">
      <c r="B366" s="9">
        <v>0</v>
      </c>
      <c r="C366" s="3">
        <v>1</v>
      </c>
      <c r="D366" s="9">
        <v>0</v>
      </c>
      <c r="E366" s="3">
        <v>1</v>
      </c>
      <c r="F366" s="14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9">
        <v>1</v>
      </c>
      <c r="V366" s="9">
        <v>1</v>
      </c>
      <c r="W366" s="15">
        <f t="shared" si="20"/>
        <v>-0.34311298015331626</v>
      </c>
      <c r="X366" s="46">
        <f t="shared" si="21"/>
        <v>0.41505349570771527</v>
      </c>
      <c r="Y366" s="28">
        <f t="shared" si="22"/>
        <v>-0.87934786173921975</v>
      </c>
      <c r="Z366" s="1">
        <f t="shared" si="23"/>
        <v>0.34216241288376392</v>
      </c>
    </row>
    <row r="367" spans="2:26">
      <c r="B367" s="9">
        <v>1</v>
      </c>
      <c r="C367" s="3">
        <v>0</v>
      </c>
      <c r="D367" s="9">
        <v>1</v>
      </c>
      <c r="E367" s="3">
        <v>0</v>
      </c>
      <c r="F367" s="14">
        <v>0</v>
      </c>
      <c r="G367" s="13">
        <v>0</v>
      </c>
      <c r="H367" s="13">
        <v>0</v>
      </c>
      <c r="I367" s="13">
        <v>0</v>
      </c>
      <c r="J367" s="13">
        <v>1</v>
      </c>
      <c r="K367" s="13">
        <v>0</v>
      </c>
      <c r="L367" s="13">
        <v>1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9">
        <v>1</v>
      </c>
      <c r="V367" s="9">
        <v>1</v>
      </c>
      <c r="W367" s="15">
        <f t="shared" si="20"/>
        <v>2.7609428859146119</v>
      </c>
      <c r="X367" s="46">
        <f t="shared" si="21"/>
        <v>0.94052839600646443</v>
      </c>
      <c r="Y367" s="28">
        <f t="shared" si="22"/>
        <v>-6.1313438239137624E-2</v>
      </c>
      <c r="Z367" s="1">
        <f t="shared" si="23"/>
        <v>3.536871681563916E-3</v>
      </c>
    </row>
    <row r="368" spans="2:26">
      <c r="B368" s="9">
        <v>0</v>
      </c>
      <c r="C368" s="3">
        <v>1</v>
      </c>
      <c r="D368" s="9">
        <v>1</v>
      </c>
      <c r="E368" s="3">
        <v>0</v>
      </c>
      <c r="F368" s="14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1</v>
      </c>
      <c r="S368" s="13">
        <v>0</v>
      </c>
      <c r="T368" s="13">
        <v>0</v>
      </c>
      <c r="U368" s="9">
        <v>1</v>
      </c>
      <c r="V368" s="9">
        <v>1</v>
      </c>
      <c r="W368" s="15">
        <f t="shared" si="20"/>
        <v>0.86762602632085062</v>
      </c>
      <c r="X368" s="46">
        <f t="shared" si="21"/>
        <v>0.70425148346987587</v>
      </c>
      <c r="Y368" s="28">
        <f t="shared" si="22"/>
        <v>-0.35061976577437576</v>
      </c>
      <c r="Z368" s="1">
        <f t="shared" si="23"/>
        <v>8.7467185029769107E-2</v>
      </c>
    </row>
    <row r="369" spans="2:26">
      <c r="B369" s="9">
        <v>0</v>
      </c>
      <c r="C369" s="3">
        <v>1</v>
      </c>
      <c r="D369" s="9">
        <v>1</v>
      </c>
      <c r="E369" s="3">
        <v>0</v>
      </c>
      <c r="F369" s="14">
        <v>0</v>
      </c>
      <c r="G369" s="13">
        <v>0</v>
      </c>
      <c r="H369" s="13">
        <v>0</v>
      </c>
      <c r="I369" s="13">
        <v>1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1</v>
      </c>
      <c r="U369" s="9">
        <v>1</v>
      </c>
      <c r="V369" s="9">
        <v>1</v>
      </c>
      <c r="W369" s="15">
        <f t="shared" si="20"/>
        <v>5.6412512550710536</v>
      </c>
      <c r="X369" s="46">
        <f t="shared" si="21"/>
        <v>0.99646412116143002</v>
      </c>
      <c r="Y369" s="28">
        <f t="shared" si="22"/>
        <v>-3.5421448330424728E-3</v>
      </c>
      <c r="Z369" s="1">
        <f t="shared" si="23"/>
        <v>1.2502439161047015E-5</v>
      </c>
    </row>
    <row r="370" spans="2:26">
      <c r="B370" s="9">
        <v>0</v>
      </c>
      <c r="C370" s="3">
        <v>1</v>
      </c>
      <c r="D370" s="9">
        <v>0</v>
      </c>
      <c r="E370" s="3">
        <v>1</v>
      </c>
      <c r="F370" s="14">
        <v>0</v>
      </c>
      <c r="G370" s="13">
        <v>0</v>
      </c>
      <c r="H370" s="13">
        <v>0</v>
      </c>
      <c r="I370" s="13">
        <v>0</v>
      </c>
      <c r="J370" s="13">
        <v>1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9">
        <v>1</v>
      </c>
      <c r="V370" s="9">
        <v>1</v>
      </c>
      <c r="W370" s="15">
        <f t="shared" si="20"/>
        <v>2.1347601349843468</v>
      </c>
      <c r="X370" s="46">
        <f t="shared" si="21"/>
        <v>0.89423605763730241</v>
      </c>
      <c r="Y370" s="28">
        <f t="shared" si="22"/>
        <v>-0.11178549208862053</v>
      </c>
      <c r="Z370" s="1">
        <f t="shared" si="23"/>
        <v>1.1186011504100018E-2</v>
      </c>
    </row>
    <row r="371" spans="2:26">
      <c r="B371" s="9">
        <v>0</v>
      </c>
      <c r="C371" s="3">
        <v>1</v>
      </c>
      <c r="D371" s="9">
        <v>1</v>
      </c>
      <c r="E371" s="3">
        <v>0</v>
      </c>
      <c r="F371" s="14">
        <v>0</v>
      </c>
      <c r="G371" s="13">
        <v>0</v>
      </c>
      <c r="H371" s="13">
        <v>0</v>
      </c>
      <c r="I371" s="13">
        <v>1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1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9">
        <v>1</v>
      </c>
      <c r="V371" s="9">
        <v>1</v>
      </c>
      <c r="W371" s="15">
        <f t="shared" si="20"/>
        <v>4.8746858199987431</v>
      </c>
      <c r="X371" s="46">
        <f t="shared" si="21"/>
        <v>0.99242039578743235</v>
      </c>
      <c r="Y371" s="28">
        <f t="shared" si="22"/>
        <v>-7.6084753931808628E-3</v>
      </c>
      <c r="Z371" s="1">
        <f t="shared" si="23"/>
        <v>5.7450400019173229E-5</v>
      </c>
    </row>
    <row r="372" spans="2:26">
      <c r="B372" s="9">
        <v>1</v>
      </c>
      <c r="C372" s="3">
        <v>0</v>
      </c>
      <c r="D372" s="9">
        <v>0</v>
      </c>
      <c r="E372" s="3">
        <v>1</v>
      </c>
      <c r="F372" s="14">
        <v>0</v>
      </c>
      <c r="G372" s="13">
        <v>0</v>
      </c>
      <c r="H372" s="13">
        <v>0</v>
      </c>
      <c r="I372" s="13">
        <v>0</v>
      </c>
      <c r="J372" s="13">
        <v>1</v>
      </c>
      <c r="K372" s="13">
        <v>0</v>
      </c>
      <c r="L372" s="13">
        <v>0</v>
      </c>
      <c r="M372" s="13">
        <v>1</v>
      </c>
      <c r="N372" s="13">
        <v>0</v>
      </c>
      <c r="O372" s="13">
        <v>1</v>
      </c>
      <c r="P372" s="13">
        <v>0</v>
      </c>
      <c r="Q372" s="13">
        <v>0</v>
      </c>
      <c r="R372" s="13">
        <v>0</v>
      </c>
      <c r="S372" s="13">
        <v>0</v>
      </c>
      <c r="T372" s="13">
        <v>1</v>
      </c>
      <c r="U372" s="9">
        <v>1</v>
      </c>
      <c r="V372" s="9">
        <v>1</v>
      </c>
      <c r="W372" s="15">
        <f t="shared" si="20"/>
        <v>7.0081316844991921</v>
      </c>
      <c r="X372" s="46">
        <f t="shared" si="21"/>
        <v>0.99909632047899111</v>
      </c>
      <c r="Y372" s="28">
        <f t="shared" si="22"/>
        <v>-9.0408808550669682E-4</v>
      </c>
      <c r="Z372" s="1">
        <f t="shared" si="23"/>
        <v>8.1663667669086273E-7</v>
      </c>
    </row>
    <row r="373" spans="2:26">
      <c r="B373" s="9">
        <v>0</v>
      </c>
      <c r="C373" s="3">
        <v>1</v>
      </c>
      <c r="D373" s="9">
        <v>0</v>
      </c>
      <c r="E373" s="3">
        <v>1</v>
      </c>
      <c r="F373" s="14">
        <v>0</v>
      </c>
      <c r="G373" s="13">
        <v>0</v>
      </c>
      <c r="H373" s="13">
        <v>0</v>
      </c>
      <c r="I373" s="13">
        <v>0</v>
      </c>
      <c r="J373" s="13">
        <v>1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9">
        <v>1</v>
      </c>
      <c r="V373" s="9">
        <v>1</v>
      </c>
      <c r="W373" s="15">
        <f t="shared" si="20"/>
        <v>2.1347601349843468</v>
      </c>
      <c r="X373" s="46">
        <f t="shared" si="21"/>
        <v>0.89423605763730241</v>
      </c>
      <c r="Y373" s="28">
        <f t="shared" si="22"/>
        <v>-0.11178549208862053</v>
      </c>
      <c r="Z373" s="1">
        <f t="shared" si="23"/>
        <v>1.1186011504100018E-2</v>
      </c>
    </row>
    <row r="374" spans="2:26">
      <c r="B374" s="9">
        <v>0</v>
      </c>
      <c r="C374" s="3">
        <v>0</v>
      </c>
      <c r="D374" s="9">
        <v>1</v>
      </c>
      <c r="E374" s="3">
        <v>0</v>
      </c>
      <c r="F374" s="14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1</v>
      </c>
      <c r="S374" s="13">
        <v>0</v>
      </c>
      <c r="T374" s="13">
        <v>0</v>
      </c>
      <c r="U374" s="9">
        <v>1</v>
      </c>
      <c r="V374" s="9">
        <v>1</v>
      </c>
      <c r="W374" s="15">
        <f t="shared" si="20"/>
        <v>0.99435992225099956</v>
      </c>
      <c r="X374" s="46">
        <f t="shared" si="21"/>
        <v>0.72994822798751913</v>
      </c>
      <c r="Y374" s="28">
        <f t="shared" si="22"/>
        <v>-0.31478166791972473</v>
      </c>
      <c r="Z374" s="1">
        <f t="shared" si="23"/>
        <v>7.2927959567080952E-2</v>
      </c>
    </row>
    <row r="375" spans="2:26">
      <c r="B375" s="9">
        <v>0</v>
      </c>
      <c r="C375" s="3">
        <v>1</v>
      </c>
      <c r="D375" s="9">
        <v>0</v>
      </c>
      <c r="E375" s="3">
        <v>1</v>
      </c>
      <c r="F375" s="14">
        <v>0</v>
      </c>
      <c r="G375" s="13">
        <v>0</v>
      </c>
      <c r="H375" s="13">
        <v>0</v>
      </c>
      <c r="I375" s="13">
        <v>0</v>
      </c>
      <c r="J375" s="13">
        <v>0</v>
      </c>
      <c r="K375" s="13">
        <v>1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1</v>
      </c>
      <c r="R375" s="13">
        <v>0</v>
      </c>
      <c r="S375" s="13">
        <v>0</v>
      </c>
      <c r="T375" s="13">
        <v>1</v>
      </c>
      <c r="U375" s="9">
        <v>1</v>
      </c>
      <c r="V375" s="9">
        <v>1</v>
      </c>
      <c r="W375" s="15">
        <f t="shared" si="20"/>
        <v>6.4846726304463935</v>
      </c>
      <c r="X375" s="46">
        <f t="shared" si="21"/>
        <v>0.99847566667242516</v>
      </c>
      <c r="Y375" s="28">
        <f t="shared" si="22"/>
        <v>-1.5254963056159968E-3</v>
      </c>
      <c r="Z375" s="1">
        <f t="shared" si="23"/>
        <v>2.3235920935553996E-6</v>
      </c>
    </row>
    <row r="376" spans="2:26">
      <c r="B376" s="9">
        <v>1</v>
      </c>
      <c r="C376" s="3">
        <v>0</v>
      </c>
      <c r="D376" s="9">
        <v>1</v>
      </c>
      <c r="E376" s="3">
        <v>0</v>
      </c>
      <c r="F376" s="14">
        <v>0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9">
        <v>1</v>
      </c>
      <c r="V376" s="9">
        <v>1</v>
      </c>
      <c r="W376" s="15">
        <f t="shared" si="20"/>
        <v>-0.97131215057386422</v>
      </c>
      <c r="X376" s="46">
        <f t="shared" si="21"/>
        <v>0.27461904003884419</v>
      </c>
      <c r="Y376" s="28">
        <f t="shared" si="22"/>
        <v>-1.2923704506927614</v>
      </c>
      <c r="Z376" s="1">
        <f t="shared" si="23"/>
        <v>0.52617753707416792</v>
      </c>
    </row>
    <row r="377" spans="2:26">
      <c r="B377" s="9">
        <v>0</v>
      </c>
      <c r="C377" s="3">
        <v>0</v>
      </c>
      <c r="D377" s="9">
        <v>1</v>
      </c>
      <c r="E377" s="3">
        <v>0</v>
      </c>
      <c r="F377" s="14">
        <v>0</v>
      </c>
      <c r="G377" s="13">
        <v>0</v>
      </c>
      <c r="H377" s="13">
        <v>0</v>
      </c>
      <c r="I377" s="13">
        <v>1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0</v>
      </c>
      <c r="U377" s="9">
        <v>1</v>
      </c>
      <c r="V377" s="9">
        <v>1</v>
      </c>
      <c r="W377" s="15">
        <f t="shared" si="20"/>
        <v>3.6894325011505824</v>
      </c>
      <c r="X377" s="46">
        <f t="shared" si="21"/>
        <v>0.97562291258989464</v>
      </c>
      <c r="Y377" s="28">
        <f t="shared" si="22"/>
        <v>-2.4679127276656745E-2</v>
      </c>
      <c r="Z377" s="1">
        <f t="shared" si="23"/>
        <v>5.9424239059991714E-4</v>
      </c>
    </row>
    <row r="378" spans="2:26">
      <c r="B378" s="9">
        <v>0</v>
      </c>
      <c r="C378" s="3">
        <v>1</v>
      </c>
      <c r="D378" s="9">
        <v>0</v>
      </c>
      <c r="E378" s="3">
        <v>1</v>
      </c>
      <c r="F378" s="14">
        <v>0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0</v>
      </c>
      <c r="U378" s="9">
        <v>1</v>
      </c>
      <c r="V378" s="9">
        <v>1</v>
      </c>
      <c r="W378" s="15">
        <f t="shared" si="20"/>
        <v>-0.34311298015331626</v>
      </c>
      <c r="X378" s="46">
        <f t="shared" si="21"/>
        <v>0.41505349570771527</v>
      </c>
      <c r="Y378" s="28">
        <f t="shared" si="22"/>
        <v>-0.87934786173921975</v>
      </c>
      <c r="Z378" s="1">
        <f t="shared" si="23"/>
        <v>0.34216241288376392</v>
      </c>
    </row>
    <row r="379" spans="2:26">
      <c r="B379" s="9">
        <v>0</v>
      </c>
      <c r="C379" s="3">
        <v>1</v>
      </c>
      <c r="D379" s="9">
        <v>0</v>
      </c>
      <c r="E379" s="3">
        <v>1</v>
      </c>
      <c r="F379" s="14">
        <v>0</v>
      </c>
      <c r="G379" s="13">
        <v>0</v>
      </c>
      <c r="H379" s="13">
        <v>0</v>
      </c>
      <c r="I379" s="13">
        <v>1</v>
      </c>
      <c r="J379" s="13">
        <v>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9">
        <v>1</v>
      </c>
      <c r="V379" s="9">
        <v>1</v>
      </c>
      <c r="W379" s="15">
        <f t="shared" si="20"/>
        <v>3.7382285184111055</v>
      </c>
      <c r="X379" s="46">
        <f t="shared" si="21"/>
        <v>0.9767568780701833</v>
      </c>
      <c r="Y379" s="28">
        <f t="shared" si="22"/>
        <v>-2.3517503279906721E-2</v>
      </c>
      <c r="Z379" s="1">
        <f t="shared" si="23"/>
        <v>5.4024271704432606E-4</v>
      </c>
    </row>
    <row r="380" spans="2:26">
      <c r="B380" s="9">
        <v>0</v>
      </c>
      <c r="C380" s="3">
        <v>1</v>
      </c>
      <c r="D380" s="9">
        <v>1</v>
      </c>
      <c r="E380" s="3">
        <v>0</v>
      </c>
      <c r="F380" s="14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1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v>0</v>
      </c>
      <c r="U380" s="9">
        <v>1</v>
      </c>
      <c r="V380" s="9">
        <v>1</v>
      </c>
      <c r="W380" s="15">
        <f t="shared" si="20"/>
        <v>1.4168580487718017</v>
      </c>
      <c r="X380" s="46">
        <f t="shared" si="21"/>
        <v>0.80484538499155545</v>
      </c>
      <c r="Y380" s="28">
        <f t="shared" si="22"/>
        <v>-0.21710508834452968</v>
      </c>
      <c r="Z380" s="1">
        <f t="shared" si="23"/>
        <v>3.8085323759094215E-2</v>
      </c>
    </row>
    <row r="381" spans="2:26">
      <c r="B381" s="9">
        <v>0</v>
      </c>
      <c r="C381" s="3">
        <v>1</v>
      </c>
      <c r="D381" s="9">
        <v>1</v>
      </c>
      <c r="E381" s="3">
        <v>0</v>
      </c>
      <c r="F381" s="14">
        <v>1</v>
      </c>
      <c r="G381" s="13">
        <v>0</v>
      </c>
      <c r="H381" s="13">
        <v>0</v>
      </c>
      <c r="I381" s="13">
        <v>1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1</v>
      </c>
      <c r="S381" s="13">
        <v>0</v>
      </c>
      <c r="T381" s="13">
        <v>0</v>
      </c>
      <c r="U381" s="9">
        <v>1</v>
      </c>
      <c r="V381" s="9">
        <v>1</v>
      </c>
      <c r="W381" s="15">
        <f t="shared" si="20"/>
        <v>7.3151199634300745</v>
      </c>
      <c r="X381" s="46">
        <f t="shared" si="21"/>
        <v>0.99933504098024317</v>
      </c>
      <c r="Y381" s="28">
        <f t="shared" si="22"/>
        <v>-6.6518020306313079E-4</v>
      </c>
      <c r="Z381" s="1">
        <f t="shared" si="23"/>
        <v>4.4217049795596133E-7</v>
      </c>
    </row>
    <row r="382" spans="2:26">
      <c r="B382" s="9">
        <v>1</v>
      </c>
      <c r="C382" s="3">
        <v>0</v>
      </c>
      <c r="D382" s="9">
        <v>1</v>
      </c>
      <c r="E382" s="3">
        <v>0</v>
      </c>
      <c r="F382" s="14">
        <v>0</v>
      </c>
      <c r="G382" s="13">
        <v>0</v>
      </c>
      <c r="H382" s="13">
        <v>0</v>
      </c>
      <c r="I382" s="13">
        <v>1</v>
      </c>
      <c r="J382" s="13">
        <v>1</v>
      </c>
      <c r="K382" s="13">
        <v>0</v>
      </c>
      <c r="L382" s="13">
        <v>0</v>
      </c>
      <c r="M382" s="13">
        <v>0</v>
      </c>
      <c r="N382" s="13">
        <v>0</v>
      </c>
      <c r="O382" s="13">
        <v>1</v>
      </c>
      <c r="P382" s="13">
        <v>0</v>
      </c>
      <c r="Q382" s="13">
        <v>0</v>
      </c>
      <c r="R382" s="13">
        <v>0</v>
      </c>
      <c r="S382" s="13">
        <v>1</v>
      </c>
      <c r="T382" s="13">
        <v>1</v>
      </c>
      <c r="U382" s="9">
        <v>1</v>
      </c>
      <c r="V382" s="9">
        <v>1</v>
      </c>
      <c r="W382" s="15">
        <f t="shared" si="20"/>
        <v>7.4155325277589075</v>
      </c>
      <c r="X382" s="46">
        <f t="shared" si="21"/>
        <v>0.99939853016807556</v>
      </c>
      <c r="Y382" s="28">
        <f t="shared" si="22"/>
        <v>-6.0165078746696817E-4</v>
      </c>
      <c r="Z382" s="1">
        <f t="shared" si="23"/>
        <v>3.6176595871521333E-7</v>
      </c>
    </row>
    <row r="383" spans="2:26">
      <c r="B383" s="9">
        <v>0</v>
      </c>
      <c r="C383" s="3">
        <v>0</v>
      </c>
      <c r="D383" s="9">
        <v>1</v>
      </c>
      <c r="E383" s="3">
        <v>0</v>
      </c>
      <c r="F383" s="14">
        <v>0</v>
      </c>
      <c r="G383" s="13">
        <v>0</v>
      </c>
      <c r="H383" s="13">
        <v>0</v>
      </c>
      <c r="I383" s="13">
        <v>0</v>
      </c>
      <c r="J383" s="13">
        <v>0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9">
        <v>1</v>
      </c>
      <c r="V383" s="9">
        <v>1</v>
      </c>
      <c r="W383" s="15">
        <f t="shared" si="20"/>
        <v>-0.39190899741383955</v>
      </c>
      <c r="X383" s="46">
        <f t="shared" si="21"/>
        <v>0.40325783303081747</v>
      </c>
      <c r="Y383" s="28">
        <f t="shared" si="22"/>
        <v>-0.9081791374145346</v>
      </c>
      <c r="Z383" s="1">
        <f t="shared" si="23"/>
        <v>0.35610121383907578</v>
      </c>
    </row>
    <row r="384" spans="2:26">
      <c r="B384" s="9">
        <v>0</v>
      </c>
      <c r="C384" s="3">
        <v>1</v>
      </c>
      <c r="D384" s="9">
        <v>1</v>
      </c>
      <c r="E384" s="3">
        <v>0</v>
      </c>
      <c r="F384" s="14">
        <v>0</v>
      </c>
      <c r="G384" s="13">
        <v>0</v>
      </c>
      <c r="H384" s="13">
        <v>0</v>
      </c>
      <c r="I384" s="13">
        <v>0</v>
      </c>
      <c r="J384" s="13">
        <v>1</v>
      </c>
      <c r="K384" s="13">
        <v>0</v>
      </c>
      <c r="L384" s="13">
        <v>0</v>
      </c>
      <c r="M384" s="13">
        <v>0</v>
      </c>
      <c r="N384" s="13">
        <v>1</v>
      </c>
      <c r="O384" s="13">
        <v>0</v>
      </c>
      <c r="P384" s="13">
        <v>1</v>
      </c>
      <c r="Q384" s="13">
        <v>0</v>
      </c>
      <c r="R384" s="13">
        <v>0</v>
      </c>
      <c r="S384" s="13">
        <v>0</v>
      </c>
      <c r="T384" s="13">
        <v>1</v>
      </c>
      <c r="U384" s="9">
        <v>1</v>
      </c>
      <c r="V384" s="9">
        <v>1</v>
      </c>
      <c r="W384" s="15">
        <f t="shared" si="20"/>
        <v>3.6967340413285013</v>
      </c>
      <c r="X384" s="46">
        <f t="shared" si="21"/>
        <v>0.97579596225615506</v>
      </c>
      <c r="Y384" s="28">
        <f t="shared" si="22"/>
        <v>-2.4501769489515646E-2</v>
      </c>
      <c r="Z384" s="1">
        <f t="shared" si="23"/>
        <v>5.8583544310547055E-4</v>
      </c>
    </row>
    <row r="385" spans="2:26">
      <c r="B385" s="9">
        <v>1</v>
      </c>
      <c r="C385" s="3">
        <v>0</v>
      </c>
      <c r="D385" s="9">
        <v>0</v>
      </c>
      <c r="E385" s="3">
        <v>0</v>
      </c>
      <c r="F385" s="14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0</v>
      </c>
      <c r="L385" s="13">
        <v>0</v>
      </c>
      <c r="M385" s="13">
        <v>0</v>
      </c>
      <c r="N385" s="13">
        <v>0</v>
      </c>
      <c r="O385" s="13">
        <v>1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9">
        <v>1</v>
      </c>
      <c r="V385" s="9">
        <v>1</v>
      </c>
      <c r="W385" s="15">
        <f t="shared" si="20"/>
        <v>0.4910030153014841</v>
      </c>
      <c r="X385" s="46">
        <f t="shared" si="21"/>
        <v>0.62034268863470421</v>
      </c>
      <c r="Y385" s="28">
        <f t="shared" si="22"/>
        <v>-0.47748323003406662</v>
      </c>
      <c r="Z385" s="1">
        <f t="shared" si="23"/>
        <v>0.14413967407312517</v>
      </c>
    </row>
    <row r="386" spans="2:26">
      <c r="B386" s="9">
        <v>0</v>
      </c>
      <c r="C386" s="3">
        <v>1</v>
      </c>
      <c r="D386" s="9">
        <v>1</v>
      </c>
      <c r="E386" s="3">
        <v>0</v>
      </c>
      <c r="F386" s="14">
        <v>0</v>
      </c>
      <c r="G386" s="13">
        <v>0</v>
      </c>
      <c r="H386" s="13">
        <v>1</v>
      </c>
      <c r="I386" s="13">
        <v>0</v>
      </c>
      <c r="J386" s="13">
        <v>1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1</v>
      </c>
      <c r="U386" s="9">
        <v>1</v>
      </c>
      <c r="V386" s="9">
        <v>1</v>
      </c>
      <c r="W386" s="15">
        <f t="shared" si="20"/>
        <v>2.0122783293307505</v>
      </c>
      <c r="X386" s="46">
        <f t="shared" si="21"/>
        <v>0.88208020833439327</v>
      </c>
      <c r="Y386" s="28">
        <f t="shared" si="22"/>
        <v>-0.12547228795541912</v>
      </c>
      <c r="Z386" s="1">
        <f t="shared" si="23"/>
        <v>1.3905077266460095E-2</v>
      </c>
    </row>
    <row r="387" spans="2:26">
      <c r="B387" s="9">
        <v>1</v>
      </c>
      <c r="C387" s="3">
        <v>0</v>
      </c>
      <c r="D387" s="9">
        <v>1</v>
      </c>
      <c r="E387" s="3">
        <v>0</v>
      </c>
      <c r="F387" s="14">
        <v>1</v>
      </c>
      <c r="G387" s="13">
        <v>0</v>
      </c>
      <c r="H387" s="13">
        <v>0</v>
      </c>
      <c r="I387" s="13">
        <v>0</v>
      </c>
      <c r="J387" s="13">
        <v>1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0</v>
      </c>
      <c r="U387" s="9">
        <v>1</v>
      </c>
      <c r="V387" s="9">
        <v>1</v>
      </c>
      <c r="W387" s="15">
        <f t="shared" si="20"/>
        <v>3.8727134031086021</v>
      </c>
      <c r="X387" s="46">
        <f t="shared" si="21"/>
        <v>0.9796220500602697</v>
      </c>
      <c r="Y387" s="28">
        <f t="shared" si="22"/>
        <v>-2.0588444908505477E-2</v>
      </c>
      <c r="Z387" s="1">
        <f t="shared" si="23"/>
        <v>4.1526084374615414E-4</v>
      </c>
    </row>
    <row r="388" spans="2:26">
      <c r="B388" s="9">
        <v>1</v>
      </c>
      <c r="C388" s="3">
        <v>0</v>
      </c>
      <c r="D388" s="9">
        <v>0</v>
      </c>
      <c r="E388" s="3">
        <v>1</v>
      </c>
      <c r="F388" s="14">
        <v>0</v>
      </c>
      <c r="G388" s="13">
        <v>0</v>
      </c>
      <c r="H388" s="13">
        <v>0</v>
      </c>
      <c r="I388" s="13">
        <v>1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9">
        <v>1</v>
      </c>
      <c r="V388" s="9">
        <v>1</v>
      </c>
      <c r="W388" s="15">
        <f t="shared" si="20"/>
        <v>3.2855592611812301</v>
      </c>
      <c r="X388" s="46">
        <f t="shared" si="21"/>
        <v>0.96393007225783489</v>
      </c>
      <c r="Y388" s="28">
        <f t="shared" si="22"/>
        <v>-3.673652615430649E-2</v>
      </c>
      <c r="Z388" s="1">
        <f t="shared" si="23"/>
        <v>1.3010396873250122E-3</v>
      </c>
    </row>
    <row r="389" spans="2:26">
      <c r="B389" s="9">
        <v>1</v>
      </c>
      <c r="C389" s="3">
        <v>0</v>
      </c>
      <c r="D389" s="9">
        <v>1</v>
      </c>
      <c r="E389" s="3">
        <v>0</v>
      </c>
      <c r="F389" s="14">
        <v>0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9">
        <v>1</v>
      </c>
      <c r="V389" s="9">
        <v>1</v>
      </c>
      <c r="W389" s="15">
        <f t="shared" si="20"/>
        <v>-0.97131215057386422</v>
      </c>
      <c r="X389" s="46">
        <f t="shared" si="21"/>
        <v>0.27461904003884419</v>
      </c>
      <c r="Y389" s="28">
        <f t="shared" si="22"/>
        <v>-1.2923704506927614</v>
      </c>
      <c r="Z389" s="1">
        <f t="shared" si="23"/>
        <v>0.52617753707416792</v>
      </c>
    </row>
    <row r="390" spans="2:26">
      <c r="B390" s="9">
        <v>0</v>
      </c>
      <c r="C390" s="3">
        <v>1</v>
      </c>
      <c r="D390" s="9">
        <v>0</v>
      </c>
      <c r="E390" s="3">
        <v>1</v>
      </c>
      <c r="F390" s="14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1</v>
      </c>
      <c r="U390" s="9">
        <v>1</v>
      </c>
      <c r="V390" s="9">
        <v>1</v>
      </c>
      <c r="W390" s="15">
        <f t="shared" ref="W390:W453" si="24">SUMPRODUCT(B$2:U$2,B390:U390)</f>
        <v>1.7354396696973045</v>
      </c>
      <c r="X390" s="46">
        <f t="shared" ref="X390:X453" si="25">EXP(W390)/(1+EXP(W390))</f>
        <v>0.85010689194376843</v>
      </c>
      <c r="Y390" s="28">
        <f t="shared" ref="Y390:Y453" si="26">IFERROR(V390*LN(X390)+(1-V390)*LN(1-X390),0)</f>
        <v>-0.16239318217633789</v>
      </c>
      <c r="Z390" s="1">
        <f t="shared" ref="Z390:Z453" si="27">(X390-V390)^2</f>
        <v>2.2467943842757115E-2</v>
      </c>
    </row>
    <row r="391" spans="2:26">
      <c r="B391" s="9">
        <v>1</v>
      </c>
      <c r="C391" s="3">
        <v>0</v>
      </c>
      <c r="D391" s="9">
        <v>0</v>
      </c>
      <c r="E391" s="3">
        <v>0</v>
      </c>
      <c r="F391" s="14">
        <v>0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9">
        <v>1</v>
      </c>
      <c r="V391" s="9">
        <v>1</v>
      </c>
      <c r="W391" s="15">
        <f t="shared" si="24"/>
        <v>-0.82098419947682633</v>
      </c>
      <c r="X391" s="46">
        <f t="shared" si="25"/>
        <v>0.3055547816078607</v>
      </c>
      <c r="Y391" s="28">
        <f t="shared" si="26"/>
        <v>-1.185626198580676</v>
      </c>
      <c r="Z391" s="1">
        <f t="shared" si="27"/>
        <v>0.48225416134770599</v>
      </c>
    </row>
    <row r="392" spans="2:26">
      <c r="B392" s="9">
        <v>0</v>
      </c>
      <c r="C392" s="3">
        <v>1</v>
      </c>
      <c r="D392" s="9">
        <v>0</v>
      </c>
      <c r="E392" s="3">
        <v>1</v>
      </c>
      <c r="F392" s="14">
        <v>0</v>
      </c>
      <c r="G392" s="13">
        <v>0</v>
      </c>
      <c r="H392" s="13">
        <v>0</v>
      </c>
      <c r="I392" s="13">
        <v>0</v>
      </c>
      <c r="J392" s="13">
        <v>1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>
        <v>0</v>
      </c>
      <c r="U392" s="9">
        <v>1</v>
      </c>
      <c r="V392" s="9">
        <v>1</v>
      </c>
      <c r="W392" s="15">
        <f t="shared" si="24"/>
        <v>2.1347601349843468</v>
      </c>
      <c r="X392" s="46">
        <f t="shared" si="25"/>
        <v>0.89423605763730241</v>
      </c>
      <c r="Y392" s="28">
        <f t="shared" si="26"/>
        <v>-0.11178549208862053</v>
      </c>
      <c r="Z392" s="1">
        <f t="shared" si="27"/>
        <v>1.1186011504100018E-2</v>
      </c>
    </row>
    <row r="393" spans="2:26">
      <c r="B393" s="9">
        <v>0</v>
      </c>
      <c r="C393" s="3">
        <v>1</v>
      </c>
      <c r="D393" s="9">
        <v>0</v>
      </c>
      <c r="E393" s="3">
        <v>1</v>
      </c>
      <c r="F393" s="14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9">
        <v>1</v>
      </c>
      <c r="V393" s="9">
        <v>1</v>
      </c>
      <c r="W393" s="15">
        <f t="shared" si="24"/>
        <v>-0.34311298015331626</v>
      </c>
      <c r="X393" s="46">
        <f t="shared" si="25"/>
        <v>0.41505349570771527</v>
      </c>
      <c r="Y393" s="28">
        <f t="shared" si="26"/>
        <v>-0.87934786173921975</v>
      </c>
      <c r="Z393" s="1">
        <f t="shared" si="27"/>
        <v>0.34216241288376392</v>
      </c>
    </row>
    <row r="394" spans="2:26">
      <c r="B394" s="9">
        <v>0</v>
      </c>
      <c r="C394" s="3">
        <v>1</v>
      </c>
      <c r="D394" s="9">
        <v>0</v>
      </c>
      <c r="E394" s="3">
        <v>1</v>
      </c>
      <c r="F394" s="14">
        <v>0</v>
      </c>
      <c r="G394" s="13">
        <v>0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9">
        <v>1</v>
      </c>
      <c r="V394" s="9">
        <v>1</v>
      </c>
      <c r="W394" s="15">
        <f t="shared" si="24"/>
        <v>-0.34311298015331626</v>
      </c>
      <c r="X394" s="46">
        <f t="shared" si="25"/>
        <v>0.41505349570771527</v>
      </c>
      <c r="Y394" s="28">
        <f t="shared" si="26"/>
        <v>-0.87934786173921975</v>
      </c>
      <c r="Z394" s="1">
        <f t="shared" si="27"/>
        <v>0.34216241288376392</v>
      </c>
    </row>
    <row r="395" spans="2:26">
      <c r="B395" s="9">
        <v>1</v>
      </c>
      <c r="C395" s="3">
        <v>0</v>
      </c>
      <c r="D395" s="9">
        <v>0</v>
      </c>
      <c r="E395" s="3">
        <v>1</v>
      </c>
      <c r="F395" s="14">
        <v>0</v>
      </c>
      <c r="G395" s="13">
        <v>0</v>
      </c>
      <c r="H395" s="13">
        <v>0</v>
      </c>
      <c r="I395" s="13">
        <v>1</v>
      </c>
      <c r="J395" s="13">
        <v>0</v>
      </c>
      <c r="K395" s="13">
        <v>0</v>
      </c>
      <c r="L395" s="13">
        <v>0</v>
      </c>
      <c r="M395" s="13">
        <v>0</v>
      </c>
      <c r="N395" s="13">
        <v>1</v>
      </c>
      <c r="O395" s="13">
        <v>0</v>
      </c>
      <c r="P395" s="13">
        <v>0</v>
      </c>
      <c r="Q395" s="13">
        <v>1</v>
      </c>
      <c r="R395" s="13">
        <v>0</v>
      </c>
      <c r="S395" s="13">
        <v>0</v>
      </c>
      <c r="T395" s="13">
        <v>1</v>
      </c>
      <c r="U395" s="9">
        <v>1</v>
      </c>
      <c r="V395" s="9">
        <v>1</v>
      </c>
      <c r="W395" s="15">
        <f t="shared" si="24"/>
        <v>8.2671232034784605</v>
      </c>
      <c r="X395" s="46">
        <f t="shared" si="25"/>
        <v>0.9997432428839228</v>
      </c>
      <c r="Y395" s="28">
        <f t="shared" si="26"/>
        <v>-2.5679008382878518E-4</v>
      </c>
      <c r="Z395" s="1">
        <f t="shared" si="27"/>
        <v>6.5924216656280629E-8</v>
      </c>
    </row>
    <row r="396" spans="2:26">
      <c r="B396" s="9">
        <v>0</v>
      </c>
      <c r="C396" s="3">
        <v>0</v>
      </c>
      <c r="D396" s="9">
        <v>1</v>
      </c>
      <c r="E396" s="3">
        <v>0</v>
      </c>
      <c r="F396" s="14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1</v>
      </c>
      <c r="P396" s="13">
        <v>0</v>
      </c>
      <c r="Q396" s="13">
        <v>1</v>
      </c>
      <c r="R396" s="13">
        <v>1</v>
      </c>
      <c r="S396" s="13">
        <v>0</v>
      </c>
      <c r="T396" s="13">
        <v>0</v>
      </c>
      <c r="U396" s="9">
        <v>1</v>
      </c>
      <c r="V396" s="9">
        <v>1</v>
      </c>
      <c r="W396" s="15">
        <f t="shared" si="24"/>
        <v>4.105092762786521</v>
      </c>
      <c r="X396" s="46">
        <f t="shared" si="25"/>
        <v>0.98377897101285527</v>
      </c>
      <c r="Y396" s="28">
        <f t="shared" si="26"/>
        <v>-1.6354030115813281E-2</v>
      </c>
      <c r="Z396" s="1">
        <f t="shared" si="27"/>
        <v>2.6312178140178941E-4</v>
      </c>
    </row>
    <row r="397" spans="2:26">
      <c r="B397" s="9">
        <v>0</v>
      </c>
      <c r="C397" s="3">
        <v>1</v>
      </c>
      <c r="D397" s="9">
        <v>1</v>
      </c>
      <c r="E397" s="3">
        <v>0</v>
      </c>
      <c r="F397" s="14">
        <v>0</v>
      </c>
      <c r="G397" s="13">
        <v>0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1</v>
      </c>
      <c r="N397" s="13">
        <v>0</v>
      </c>
      <c r="O397" s="13">
        <v>1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9">
        <v>1</v>
      </c>
      <c r="V397" s="9">
        <v>1</v>
      </c>
      <c r="W397" s="15">
        <f t="shared" si="24"/>
        <v>2.7288452635501121</v>
      </c>
      <c r="X397" s="46">
        <f t="shared" si="25"/>
        <v>0.93870743215499064</v>
      </c>
      <c r="Y397" s="28">
        <f t="shared" si="26"/>
        <v>-6.3251422172941024E-2</v>
      </c>
      <c r="Z397" s="1">
        <f t="shared" si="27"/>
        <v>3.7567788730350753E-3</v>
      </c>
    </row>
    <row r="398" spans="2:26">
      <c r="B398" s="9">
        <v>0</v>
      </c>
      <c r="C398" s="3">
        <v>1</v>
      </c>
      <c r="D398" s="9">
        <v>1</v>
      </c>
      <c r="E398" s="3">
        <v>0</v>
      </c>
      <c r="F398" s="14">
        <v>0</v>
      </c>
      <c r="G398" s="13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1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9">
        <v>1</v>
      </c>
      <c r="V398" s="9">
        <v>1</v>
      </c>
      <c r="W398" s="15">
        <f t="shared" si="24"/>
        <v>1.4168580487718017</v>
      </c>
      <c r="X398" s="46">
        <f t="shared" si="25"/>
        <v>0.80484538499155545</v>
      </c>
      <c r="Y398" s="28">
        <f t="shared" si="26"/>
        <v>-0.21710508834452968</v>
      </c>
      <c r="Z398" s="1">
        <f t="shared" si="27"/>
        <v>3.8085323759094215E-2</v>
      </c>
    </row>
    <row r="399" spans="2:26">
      <c r="B399" s="9">
        <v>0</v>
      </c>
      <c r="C399" s="3">
        <v>1</v>
      </c>
      <c r="D399" s="9">
        <v>0</v>
      </c>
      <c r="E399" s="3">
        <v>1</v>
      </c>
      <c r="F399" s="14">
        <v>0</v>
      </c>
      <c r="G399" s="13">
        <v>0</v>
      </c>
      <c r="H399" s="13">
        <v>0</v>
      </c>
      <c r="I399" s="13">
        <v>1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1</v>
      </c>
      <c r="R399" s="13">
        <v>0</v>
      </c>
      <c r="S399" s="13">
        <v>0</v>
      </c>
      <c r="T399" s="13">
        <v>0</v>
      </c>
      <c r="U399" s="9">
        <v>1</v>
      </c>
      <c r="V399" s="9">
        <v>1</v>
      </c>
      <c r="W399" s="15">
        <f t="shared" si="24"/>
        <v>5.5369741441683162</v>
      </c>
      <c r="X399" s="46">
        <f t="shared" si="25"/>
        <v>0.99607702441296209</v>
      </c>
      <c r="Y399" s="28">
        <f t="shared" si="26"/>
        <v>-3.9306906396850468E-3</v>
      </c>
      <c r="Z399" s="1">
        <f t="shared" si="27"/>
        <v>1.5389737456495461E-5</v>
      </c>
    </row>
    <row r="400" spans="2:26">
      <c r="B400" s="9">
        <v>0</v>
      </c>
      <c r="C400" s="3">
        <v>1</v>
      </c>
      <c r="D400" s="9">
        <v>1</v>
      </c>
      <c r="E400" s="3">
        <v>0</v>
      </c>
      <c r="F400" s="14">
        <v>0</v>
      </c>
      <c r="G400" s="13">
        <v>0</v>
      </c>
      <c r="H400" s="13">
        <v>1</v>
      </c>
      <c r="I400" s="13">
        <v>1</v>
      </c>
      <c r="J400" s="13">
        <v>0</v>
      </c>
      <c r="K400" s="13">
        <v>1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9">
        <v>1</v>
      </c>
      <c r="V400" s="9">
        <v>1</v>
      </c>
      <c r="W400" s="15">
        <f t="shared" si="24"/>
        <v>4.4876813978987666</v>
      </c>
      <c r="X400" s="46">
        <f t="shared" si="25"/>
        <v>0.98887839108813336</v>
      </c>
      <c r="Y400" s="28">
        <f t="shared" si="26"/>
        <v>-1.1183916408045749E-2</v>
      </c>
      <c r="Z400" s="1">
        <f t="shared" si="27"/>
        <v>1.2369018478851154E-4</v>
      </c>
    </row>
    <row r="401" spans="2:26">
      <c r="B401" s="9">
        <v>1</v>
      </c>
      <c r="C401" s="3">
        <v>0</v>
      </c>
      <c r="D401" s="9">
        <v>1</v>
      </c>
      <c r="E401" s="3">
        <v>0</v>
      </c>
      <c r="F401" s="14">
        <v>1</v>
      </c>
      <c r="G401" s="13">
        <v>0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1</v>
      </c>
      <c r="Q401" s="13">
        <v>0</v>
      </c>
      <c r="R401" s="13">
        <v>0</v>
      </c>
      <c r="S401" s="13">
        <v>0</v>
      </c>
      <c r="T401" s="13">
        <v>0</v>
      </c>
      <c r="U401" s="9">
        <v>1</v>
      </c>
      <c r="V401" s="9">
        <v>1</v>
      </c>
      <c r="W401" s="15">
        <f t="shared" si="24"/>
        <v>-5.0474209034251649E-2</v>
      </c>
      <c r="X401" s="46">
        <f t="shared" si="25"/>
        <v>0.48738412602588893</v>
      </c>
      <c r="Y401" s="28">
        <f t="shared" si="26"/>
        <v>-0.71870270700033334</v>
      </c>
      <c r="Z401" s="1">
        <f t="shared" si="27"/>
        <v>0.26277503425024179</v>
      </c>
    </row>
    <row r="402" spans="2:26">
      <c r="B402" s="9">
        <v>0</v>
      </c>
      <c r="C402" s="3">
        <v>1</v>
      </c>
      <c r="D402" s="9">
        <v>1</v>
      </c>
      <c r="E402" s="3">
        <v>0</v>
      </c>
      <c r="F402" s="14">
        <v>0</v>
      </c>
      <c r="G402" s="13">
        <v>0</v>
      </c>
      <c r="H402" s="13">
        <v>0</v>
      </c>
      <c r="I402" s="13">
        <v>1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3">
        <v>1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9">
        <v>1</v>
      </c>
      <c r="V402" s="9">
        <v>1</v>
      </c>
      <c r="W402" s="15">
        <f t="shared" si="24"/>
        <v>4.8746858199987431</v>
      </c>
      <c r="X402" s="46">
        <f t="shared" si="25"/>
        <v>0.99242039578743235</v>
      </c>
      <c r="Y402" s="28">
        <f t="shared" si="26"/>
        <v>-7.6084753931808628E-3</v>
      </c>
      <c r="Z402" s="1">
        <f t="shared" si="27"/>
        <v>5.7450400019173229E-5</v>
      </c>
    </row>
    <row r="403" spans="2:26">
      <c r="B403" s="9">
        <v>0</v>
      </c>
      <c r="C403" s="3">
        <v>1</v>
      </c>
      <c r="D403" s="9">
        <v>0</v>
      </c>
      <c r="E403" s="3">
        <v>1</v>
      </c>
      <c r="F403" s="14">
        <v>0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1</v>
      </c>
      <c r="Q403" s="13">
        <v>0</v>
      </c>
      <c r="R403" s="13">
        <v>0</v>
      </c>
      <c r="S403" s="13">
        <v>0</v>
      </c>
      <c r="T403" s="13">
        <v>1</v>
      </c>
      <c r="U403" s="9">
        <v>1</v>
      </c>
      <c r="V403" s="9">
        <v>1</v>
      </c>
      <c r="W403" s="15">
        <f t="shared" si="24"/>
        <v>0.29012517269211385</v>
      </c>
      <c r="X403" s="46">
        <f t="shared" si="25"/>
        <v>0.57202677700280991</v>
      </c>
      <c r="Y403" s="28">
        <f t="shared" si="26"/>
        <v>-0.55856947575605542</v>
      </c>
      <c r="Z403" s="1">
        <f t="shared" si="27"/>
        <v>0.18316107960260261</v>
      </c>
    </row>
    <row r="404" spans="2:26">
      <c r="B404" s="9">
        <v>1</v>
      </c>
      <c r="C404" s="3">
        <v>0</v>
      </c>
      <c r="D404" s="9">
        <v>0</v>
      </c>
      <c r="E404" s="3">
        <v>0</v>
      </c>
      <c r="F404" s="14">
        <v>0</v>
      </c>
      <c r="G404" s="13">
        <v>0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9">
        <v>1</v>
      </c>
      <c r="V404" s="9">
        <v>1</v>
      </c>
      <c r="W404" s="15">
        <f t="shared" si="24"/>
        <v>-0.82098419947682633</v>
      </c>
      <c r="X404" s="46">
        <f t="shared" si="25"/>
        <v>0.3055547816078607</v>
      </c>
      <c r="Y404" s="28">
        <f t="shared" si="26"/>
        <v>-1.185626198580676</v>
      </c>
      <c r="Z404" s="1">
        <f t="shared" si="27"/>
        <v>0.48225416134770599</v>
      </c>
    </row>
    <row r="405" spans="2:26">
      <c r="B405" s="9">
        <v>1</v>
      </c>
      <c r="C405" s="3">
        <v>0</v>
      </c>
      <c r="D405" s="9">
        <v>1</v>
      </c>
      <c r="E405" s="3">
        <v>0</v>
      </c>
      <c r="F405" s="14">
        <v>0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1</v>
      </c>
      <c r="U405" s="9">
        <v>1</v>
      </c>
      <c r="V405" s="9">
        <v>1</v>
      </c>
      <c r="W405" s="15">
        <f t="shared" si="24"/>
        <v>1.1072404992767564</v>
      </c>
      <c r="X405" s="46">
        <f t="shared" si="25"/>
        <v>0.75161429734991958</v>
      </c>
      <c r="Y405" s="28">
        <f t="shared" si="26"/>
        <v>-0.28553198907197092</v>
      </c>
      <c r="Z405" s="1">
        <f t="shared" si="27"/>
        <v>6.169545728097417E-2</v>
      </c>
    </row>
    <row r="406" spans="2:26">
      <c r="B406" s="9">
        <v>0</v>
      </c>
      <c r="C406" s="3">
        <v>0</v>
      </c>
      <c r="D406" s="9">
        <v>0</v>
      </c>
      <c r="E406" s="3">
        <v>1</v>
      </c>
      <c r="F406" s="14">
        <v>0</v>
      </c>
      <c r="G406" s="13">
        <v>0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0</v>
      </c>
      <c r="O406" s="13">
        <v>1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9">
        <v>1</v>
      </c>
      <c r="V406" s="9">
        <v>1</v>
      </c>
      <c r="W406" s="15">
        <f t="shared" si="24"/>
        <v>1.0956081305551433</v>
      </c>
      <c r="X406" s="46">
        <f t="shared" si="25"/>
        <v>0.74943629741484485</v>
      </c>
      <c r="Y406" s="28">
        <f t="shared" si="26"/>
        <v>-0.28843395849413384</v>
      </c>
      <c r="Z406" s="1">
        <f t="shared" si="27"/>
        <v>6.2782169053182083E-2</v>
      </c>
    </row>
    <row r="407" spans="2:26">
      <c r="B407" s="9">
        <v>0</v>
      </c>
      <c r="C407" s="3">
        <v>1</v>
      </c>
      <c r="D407" s="9">
        <v>1</v>
      </c>
      <c r="E407" s="3">
        <v>0</v>
      </c>
      <c r="F407" s="14">
        <v>0</v>
      </c>
      <c r="G407" s="13">
        <v>0</v>
      </c>
      <c r="H407" s="13">
        <v>0</v>
      </c>
      <c r="I407" s="13">
        <v>0</v>
      </c>
      <c r="J407" s="13">
        <v>1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9">
        <v>1</v>
      </c>
      <c r="V407" s="9">
        <v>1</v>
      </c>
      <c r="W407" s="15">
        <f t="shared" si="24"/>
        <v>1.9592302217936748</v>
      </c>
      <c r="X407" s="46">
        <f t="shared" si="25"/>
        <v>0.87644962062807841</v>
      </c>
      <c r="Y407" s="28">
        <f t="shared" si="26"/>
        <v>-0.1318760541642901</v>
      </c>
      <c r="Z407" s="1">
        <f t="shared" si="27"/>
        <v>1.5264696242945748E-2</v>
      </c>
    </row>
    <row r="408" spans="2:26">
      <c r="B408" s="9">
        <v>0</v>
      </c>
      <c r="C408" s="3">
        <v>1</v>
      </c>
      <c r="D408" s="9">
        <v>0</v>
      </c>
      <c r="E408" s="3">
        <v>0</v>
      </c>
      <c r="F408" s="14">
        <v>1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1</v>
      </c>
      <c r="P408" s="13">
        <v>0</v>
      </c>
      <c r="Q408" s="13">
        <v>1</v>
      </c>
      <c r="R408" s="13">
        <v>0</v>
      </c>
      <c r="S408" s="13">
        <v>0</v>
      </c>
      <c r="T408" s="13">
        <v>1</v>
      </c>
      <c r="U408" s="9">
        <v>1</v>
      </c>
      <c r="V408" s="9">
        <v>1</v>
      </c>
      <c r="W408" s="15">
        <f t="shared" si="24"/>
        <v>7.1871229866839945</v>
      </c>
      <c r="X408" s="46">
        <f t="shared" si="25"/>
        <v>0.99924430973085454</v>
      </c>
      <c r="Y408" s="28">
        <f t="shared" si="26"/>
        <v>-7.5597594696860085E-4</v>
      </c>
      <c r="Z408" s="1">
        <f t="shared" si="27"/>
        <v>5.7106778288113666E-7</v>
      </c>
    </row>
    <row r="409" spans="2:26">
      <c r="B409" s="9">
        <v>1</v>
      </c>
      <c r="C409" s="3">
        <v>0</v>
      </c>
      <c r="D409" s="9">
        <v>0</v>
      </c>
      <c r="E409" s="3">
        <v>1</v>
      </c>
      <c r="F409" s="14">
        <v>0</v>
      </c>
      <c r="G409" s="13">
        <v>0</v>
      </c>
      <c r="H409" s="13">
        <v>0</v>
      </c>
      <c r="I409" s="13">
        <v>0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1</v>
      </c>
      <c r="S409" s="13">
        <v>0</v>
      </c>
      <c r="T409" s="13">
        <v>1</v>
      </c>
      <c r="U409" s="9">
        <v>1</v>
      </c>
      <c r="V409" s="9">
        <v>1</v>
      </c>
      <c r="W409" s="15">
        <f t="shared" si="24"/>
        <v>2.6690393321322676</v>
      </c>
      <c r="X409" s="46">
        <f t="shared" si="25"/>
        <v>0.93517481728326224</v>
      </c>
      <c r="Y409" s="28">
        <f t="shared" si="26"/>
        <v>-6.7021796813798551E-2</v>
      </c>
      <c r="Z409" s="1">
        <f t="shared" si="27"/>
        <v>4.2023043142584366E-3</v>
      </c>
    </row>
    <row r="410" spans="2:26">
      <c r="B410" s="9">
        <v>1</v>
      </c>
      <c r="C410" s="3">
        <v>0</v>
      </c>
      <c r="D410" s="9">
        <v>0</v>
      </c>
      <c r="E410" s="3">
        <v>0</v>
      </c>
      <c r="F410" s="14">
        <v>1</v>
      </c>
      <c r="G410" s="13">
        <v>1</v>
      </c>
      <c r="H410" s="13">
        <v>1</v>
      </c>
      <c r="I410" s="13">
        <v>0</v>
      </c>
      <c r="J410" s="13">
        <v>0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3">
        <v>1</v>
      </c>
      <c r="R410" s="13">
        <v>0</v>
      </c>
      <c r="S410" s="13">
        <v>0</v>
      </c>
      <c r="T410" s="13">
        <v>1</v>
      </c>
      <c r="U410" s="9">
        <v>1</v>
      </c>
      <c r="V410" s="9">
        <v>1</v>
      </c>
      <c r="W410" s="15">
        <f t="shared" si="24"/>
        <v>1.1061006982217827</v>
      </c>
      <c r="X410" s="46">
        <f t="shared" si="25"/>
        <v>0.75140144659081753</v>
      </c>
      <c r="Y410" s="28">
        <f t="shared" si="26"/>
        <v>-0.2858152206500606</v>
      </c>
      <c r="Z410" s="1">
        <f t="shared" si="27"/>
        <v>6.1801240757138144E-2</v>
      </c>
    </row>
    <row r="411" spans="2:26">
      <c r="B411" s="9">
        <v>0</v>
      </c>
      <c r="C411" s="3">
        <v>1</v>
      </c>
      <c r="D411" s="9">
        <v>1</v>
      </c>
      <c r="E411" s="3">
        <v>0</v>
      </c>
      <c r="F411" s="14">
        <v>0</v>
      </c>
      <c r="G411" s="13">
        <v>0</v>
      </c>
      <c r="H411" s="13">
        <v>0</v>
      </c>
      <c r="I411" s="13">
        <v>1</v>
      </c>
      <c r="J411" s="13">
        <v>0</v>
      </c>
      <c r="K411" s="13">
        <v>0</v>
      </c>
      <c r="L411" s="13">
        <v>0</v>
      </c>
      <c r="M411" s="13">
        <v>0</v>
      </c>
      <c r="N411" s="13">
        <v>1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9">
        <v>1</v>
      </c>
      <c r="V411" s="9">
        <v>1</v>
      </c>
      <c r="W411" s="15">
        <f t="shared" si="24"/>
        <v>4.6669642719098299</v>
      </c>
      <c r="X411" s="46">
        <f t="shared" si="25"/>
        <v>0.99068678690392853</v>
      </c>
      <c r="Y411" s="28">
        <f t="shared" si="26"/>
        <v>-9.3568522234862474E-3</v>
      </c>
      <c r="Z411" s="1">
        <f t="shared" si="27"/>
        <v>8.6735938172837149E-5</v>
      </c>
    </row>
    <row r="412" spans="2:26">
      <c r="B412" s="9">
        <v>0</v>
      </c>
      <c r="C412" s="3">
        <v>1</v>
      </c>
      <c r="D412" s="9">
        <v>0</v>
      </c>
      <c r="E412" s="3">
        <v>1</v>
      </c>
      <c r="F412" s="14">
        <v>0</v>
      </c>
      <c r="G412" s="13">
        <v>0</v>
      </c>
      <c r="H412" s="13">
        <v>0</v>
      </c>
      <c r="I412" s="13">
        <v>0</v>
      </c>
      <c r="J412" s="13">
        <v>1</v>
      </c>
      <c r="K412" s="13">
        <v>0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13">
        <v>0</v>
      </c>
      <c r="R412" s="13">
        <v>1</v>
      </c>
      <c r="S412" s="13">
        <v>0</v>
      </c>
      <c r="T412" s="13">
        <v>0</v>
      </c>
      <c r="U412" s="9">
        <v>1</v>
      </c>
      <c r="V412" s="9">
        <v>1</v>
      </c>
      <c r="W412" s="15">
        <f t="shared" si="24"/>
        <v>3.5210290546491856</v>
      </c>
      <c r="X412" s="46">
        <f t="shared" si="25"/>
        <v>0.97128022342806131</v>
      </c>
      <c r="Y412" s="28">
        <f t="shared" si="26"/>
        <v>-2.9140259711787041E-2</v>
      </c>
      <c r="Z412" s="1">
        <f t="shared" si="27"/>
        <v>8.2482556634207865E-4</v>
      </c>
    </row>
    <row r="413" spans="2:26">
      <c r="B413" s="9">
        <v>1</v>
      </c>
      <c r="C413" s="3">
        <v>0</v>
      </c>
      <c r="D413" s="9">
        <v>0</v>
      </c>
      <c r="E413" s="3">
        <v>1</v>
      </c>
      <c r="F413" s="14">
        <v>0</v>
      </c>
      <c r="G413" s="13">
        <v>0</v>
      </c>
      <c r="H413" s="13">
        <v>0</v>
      </c>
      <c r="I413" s="13">
        <v>1</v>
      </c>
      <c r="J413" s="13">
        <v>1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1</v>
      </c>
      <c r="S413" s="13">
        <v>0</v>
      </c>
      <c r="T413" s="13">
        <v>1</v>
      </c>
      <c r="U413" s="9">
        <v>1</v>
      </c>
      <c r="V413" s="9">
        <v>1</v>
      </c>
      <c r="W413" s="15">
        <f t="shared" si="24"/>
        <v>9.2282539458343535</v>
      </c>
      <c r="X413" s="46">
        <f t="shared" si="25"/>
        <v>0.99990178505508143</v>
      </c>
      <c r="Y413" s="28">
        <f t="shared" si="26"/>
        <v>-9.8219768322098654E-5</v>
      </c>
      <c r="Z413" s="1">
        <f t="shared" si="27"/>
        <v>9.6461754053583656E-9</v>
      </c>
    </row>
    <row r="414" spans="2:26">
      <c r="B414" s="9">
        <v>0</v>
      </c>
      <c r="C414" s="3">
        <v>1</v>
      </c>
      <c r="D414" s="9">
        <v>0</v>
      </c>
      <c r="E414" s="3">
        <v>1</v>
      </c>
      <c r="F414" s="14">
        <v>1</v>
      </c>
      <c r="G414" s="13">
        <v>0</v>
      </c>
      <c r="H414" s="13">
        <v>0</v>
      </c>
      <c r="I414" s="13">
        <v>1</v>
      </c>
      <c r="J414" s="13">
        <v>0</v>
      </c>
      <c r="K414" s="13">
        <v>0</v>
      </c>
      <c r="L414" s="13">
        <v>0</v>
      </c>
      <c r="M414" s="13">
        <v>0</v>
      </c>
      <c r="N414" s="13">
        <v>0</v>
      </c>
      <c r="O414" s="13">
        <v>0</v>
      </c>
      <c r="P414" s="13">
        <v>0</v>
      </c>
      <c r="Q414" s="13">
        <v>0</v>
      </c>
      <c r="R414" s="13">
        <v>0</v>
      </c>
      <c r="S414" s="13">
        <v>0</v>
      </c>
      <c r="T414" s="13">
        <v>0</v>
      </c>
      <c r="U414" s="9">
        <v>1</v>
      </c>
      <c r="V414" s="9">
        <v>1</v>
      </c>
      <c r="W414" s="15">
        <f t="shared" si="24"/>
        <v>6.1043809569559082</v>
      </c>
      <c r="X414" s="46">
        <f t="shared" si="25"/>
        <v>0.99777191215661254</v>
      </c>
      <c r="Y414" s="28">
        <f t="shared" si="26"/>
        <v>-2.2305737243001659E-3</v>
      </c>
      <c r="Z414" s="1">
        <f t="shared" si="27"/>
        <v>4.9643754378509852E-6</v>
      </c>
    </row>
    <row r="415" spans="2:26">
      <c r="B415" s="9">
        <v>0</v>
      </c>
      <c r="C415" s="3">
        <v>1</v>
      </c>
      <c r="D415" s="9">
        <v>0</v>
      </c>
      <c r="E415" s="3">
        <v>1</v>
      </c>
      <c r="F415" s="14">
        <v>0</v>
      </c>
      <c r="G415" s="13">
        <v>0</v>
      </c>
      <c r="H415" s="13">
        <v>0</v>
      </c>
      <c r="I415" s="13">
        <v>0</v>
      </c>
      <c r="J415" s="13">
        <v>0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9">
        <v>1</v>
      </c>
      <c r="V415" s="9">
        <v>1</v>
      </c>
      <c r="W415" s="15">
        <f t="shared" si="24"/>
        <v>-0.34311298015331626</v>
      </c>
      <c r="X415" s="46">
        <f t="shared" si="25"/>
        <v>0.41505349570771527</v>
      </c>
      <c r="Y415" s="28">
        <f t="shared" si="26"/>
        <v>-0.87934786173921975</v>
      </c>
      <c r="Z415" s="1">
        <f t="shared" si="27"/>
        <v>0.34216241288376392</v>
      </c>
    </row>
    <row r="416" spans="2:26">
      <c r="B416" s="9">
        <v>0</v>
      </c>
      <c r="C416" s="3">
        <v>1</v>
      </c>
      <c r="D416" s="9">
        <v>1</v>
      </c>
      <c r="E416" s="3">
        <v>0</v>
      </c>
      <c r="F416" s="14">
        <v>0</v>
      </c>
      <c r="G416" s="13">
        <v>0</v>
      </c>
      <c r="H416" s="13">
        <v>0</v>
      </c>
      <c r="I416" s="13">
        <v>0</v>
      </c>
      <c r="J416" s="13">
        <v>0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9">
        <v>1</v>
      </c>
      <c r="V416" s="9">
        <v>1</v>
      </c>
      <c r="W416" s="15">
        <f t="shared" si="24"/>
        <v>-0.5186428933439885</v>
      </c>
      <c r="X416" s="46">
        <f t="shared" si="25"/>
        <v>0.37316962533031278</v>
      </c>
      <c r="Y416" s="28">
        <f t="shared" si="26"/>
        <v>-0.98572220311143566</v>
      </c>
      <c r="Z416" s="1">
        <f t="shared" si="27"/>
        <v>0.39291631860854054</v>
      </c>
    </row>
    <row r="417" spans="2:26">
      <c r="B417" s="9">
        <v>0</v>
      </c>
      <c r="C417" s="3">
        <v>1</v>
      </c>
      <c r="D417" s="9">
        <v>0</v>
      </c>
      <c r="E417" s="3">
        <v>1</v>
      </c>
      <c r="F417" s="14">
        <v>0</v>
      </c>
      <c r="G417" s="13">
        <v>0</v>
      </c>
      <c r="H417" s="13">
        <v>0</v>
      </c>
      <c r="I417" s="13">
        <v>1</v>
      </c>
      <c r="J417" s="13">
        <v>0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>
        <v>0</v>
      </c>
      <c r="U417" s="9">
        <v>1</v>
      </c>
      <c r="V417" s="9">
        <v>1</v>
      </c>
      <c r="W417" s="15">
        <f t="shared" si="24"/>
        <v>3.7382285184111055</v>
      </c>
      <c r="X417" s="46">
        <f t="shared" si="25"/>
        <v>0.9767568780701833</v>
      </c>
      <c r="Y417" s="28">
        <f t="shared" si="26"/>
        <v>-2.3517503279906721E-2</v>
      </c>
      <c r="Z417" s="1">
        <f t="shared" si="27"/>
        <v>5.4024271704432606E-4</v>
      </c>
    </row>
    <row r="418" spans="2:26">
      <c r="B418" s="9">
        <v>1</v>
      </c>
      <c r="C418" s="3">
        <v>0</v>
      </c>
      <c r="D418" s="9">
        <v>0</v>
      </c>
      <c r="E418" s="3">
        <v>1</v>
      </c>
      <c r="F418" s="14">
        <v>0</v>
      </c>
      <c r="G418" s="13">
        <v>0</v>
      </c>
      <c r="H418" s="13">
        <v>0</v>
      </c>
      <c r="I418" s="13">
        <v>0</v>
      </c>
      <c r="J418" s="13">
        <v>0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9">
        <v>1</v>
      </c>
      <c r="V418" s="9">
        <v>1</v>
      </c>
      <c r="W418" s="15">
        <f t="shared" si="24"/>
        <v>-0.79578223738319198</v>
      </c>
      <c r="X418" s="46">
        <f t="shared" si="25"/>
        <v>0.31092846135341967</v>
      </c>
      <c r="Y418" s="28">
        <f t="shared" si="26"/>
        <v>-1.1681924210658647</v>
      </c>
      <c r="Z418" s="1">
        <f t="shared" si="27"/>
        <v>0.47481958537276564</v>
      </c>
    </row>
    <row r="419" spans="2:26">
      <c r="B419" s="9">
        <v>1</v>
      </c>
      <c r="C419" s="3">
        <v>0</v>
      </c>
      <c r="D419" s="9">
        <v>0</v>
      </c>
      <c r="E419" s="3">
        <v>1</v>
      </c>
      <c r="F419" s="14">
        <v>0</v>
      </c>
      <c r="G419" s="13">
        <v>0</v>
      </c>
      <c r="H419" s="13">
        <v>0</v>
      </c>
      <c r="I419" s="13">
        <v>0</v>
      </c>
      <c r="J419" s="13">
        <v>0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9">
        <v>1</v>
      </c>
      <c r="V419" s="9">
        <v>1</v>
      </c>
      <c r="W419" s="15">
        <f t="shared" si="24"/>
        <v>-0.79578223738319198</v>
      </c>
      <c r="X419" s="46">
        <f t="shared" si="25"/>
        <v>0.31092846135341967</v>
      </c>
      <c r="Y419" s="28">
        <f t="shared" si="26"/>
        <v>-1.1681924210658647</v>
      </c>
      <c r="Z419" s="1">
        <f t="shared" si="27"/>
        <v>0.47481958537276564</v>
      </c>
    </row>
    <row r="420" spans="2:26">
      <c r="B420" s="9">
        <v>1</v>
      </c>
      <c r="C420" s="3">
        <v>0</v>
      </c>
      <c r="D420" s="9">
        <v>0</v>
      </c>
      <c r="E420" s="3">
        <v>1</v>
      </c>
      <c r="F420" s="14">
        <v>0</v>
      </c>
      <c r="G420" s="13">
        <v>0</v>
      </c>
      <c r="H420" s="13">
        <v>0</v>
      </c>
      <c r="I420" s="13">
        <v>0</v>
      </c>
      <c r="J420" s="13">
        <v>0</v>
      </c>
      <c r="K420" s="13">
        <v>0</v>
      </c>
      <c r="L420" s="13">
        <v>0</v>
      </c>
      <c r="M420" s="13">
        <v>0</v>
      </c>
      <c r="N420" s="13">
        <v>1</v>
      </c>
      <c r="O420" s="13">
        <v>0</v>
      </c>
      <c r="P420" s="13">
        <v>1</v>
      </c>
      <c r="Q420" s="13">
        <v>0</v>
      </c>
      <c r="R420" s="13">
        <v>0</v>
      </c>
      <c r="S420" s="13">
        <v>0</v>
      </c>
      <c r="T420" s="13">
        <v>0</v>
      </c>
      <c r="U420" s="9">
        <v>1</v>
      </c>
      <c r="V420" s="9">
        <v>1</v>
      </c>
      <c r="W420" s="15">
        <f t="shared" si="24"/>
        <v>-1.1368310676989859</v>
      </c>
      <c r="X420" s="46">
        <f t="shared" si="25"/>
        <v>0.24290265577779466</v>
      </c>
      <c r="Y420" s="28">
        <f t="shared" si="26"/>
        <v>-1.4150945094076204</v>
      </c>
      <c r="Z420" s="1">
        <f t="shared" si="27"/>
        <v>0.57319638862831646</v>
      </c>
    </row>
    <row r="421" spans="2:26">
      <c r="B421" s="9">
        <v>0</v>
      </c>
      <c r="C421" s="3">
        <v>1</v>
      </c>
      <c r="D421" s="9">
        <v>0</v>
      </c>
      <c r="E421" s="3">
        <v>1</v>
      </c>
      <c r="F421" s="14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9">
        <v>1</v>
      </c>
      <c r="V421" s="9">
        <v>1</v>
      </c>
      <c r="W421" s="15">
        <f t="shared" si="24"/>
        <v>-0.34311298015331626</v>
      </c>
      <c r="X421" s="46">
        <f t="shared" si="25"/>
        <v>0.41505349570771527</v>
      </c>
      <c r="Y421" s="28">
        <f t="shared" si="26"/>
        <v>-0.87934786173921975</v>
      </c>
      <c r="Z421" s="1">
        <f t="shared" si="27"/>
        <v>0.34216241288376392</v>
      </c>
    </row>
    <row r="422" spans="2:26">
      <c r="B422" s="9">
        <v>1</v>
      </c>
      <c r="C422" s="3">
        <v>0</v>
      </c>
      <c r="D422" s="9">
        <v>1</v>
      </c>
      <c r="E422" s="3">
        <v>0</v>
      </c>
      <c r="F422" s="14">
        <v>0</v>
      </c>
      <c r="G422" s="13">
        <v>0</v>
      </c>
      <c r="H422" s="13">
        <v>0</v>
      </c>
      <c r="I422" s="13">
        <v>0</v>
      </c>
      <c r="J422" s="13">
        <v>0</v>
      </c>
      <c r="K422" s="13">
        <v>0</v>
      </c>
      <c r="L422" s="13">
        <v>0</v>
      </c>
      <c r="M422" s="13">
        <v>1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1</v>
      </c>
      <c r="U422" s="9">
        <v>1</v>
      </c>
      <c r="V422" s="9">
        <v>1</v>
      </c>
      <c r="W422" s="15">
        <f t="shared" si="24"/>
        <v>3.0427414413925464</v>
      </c>
      <c r="X422" s="46">
        <f t="shared" si="25"/>
        <v>0.95446811732383885</v>
      </c>
      <c r="Y422" s="28">
        <f t="shared" si="26"/>
        <v>-4.6601038863640545E-2</v>
      </c>
      <c r="Z422" s="1">
        <f t="shared" si="27"/>
        <v>2.073152340035704E-3</v>
      </c>
    </row>
    <row r="423" spans="2:26">
      <c r="B423" s="9">
        <v>1</v>
      </c>
      <c r="C423" s="3">
        <v>0</v>
      </c>
      <c r="D423" s="9">
        <v>0</v>
      </c>
      <c r="E423" s="3">
        <v>1</v>
      </c>
      <c r="F423" s="14">
        <v>0</v>
      </c>
      <c r="G423" s="13">
        <v>0</v>
      </c>
      <c r="H423" s="13">
        <v>0</v>
      </c>
      <c r="I423" s="13">
        <v>1</v>
      </c>
      <c r="J423" s="13">
        <v>0</v>
      </c>
      <c r="K423" s="13">
        <v>0</v>
      </c>
      <c r="L423" s="13">
        <v>0</v>
      </c>
      <c r="M423" s="13">
        <v>0</v>
      </c>
      <c r="N423" s="13">
        <v>0</v>
      </c>
      <c r="O423" s="13">
        <v>1</v>
      </c>
      <c r="P423" s="13">
        <v>0</v>
      </c>
      <c r="Q423" s="13">
        <v>0</v>
      </c>
      <c r="R423" s="13">
        <v>1</v>
      </c>
      <c r="S423" s="13">
        <v>0</v>
      </c>
      <c r="T423" s="13">
        <v>0</v>
      </c>
      <c r="U423" s="9">
        <v>1</v>
      </c>
      <c r="V423" s="9">
        <v>1</v>
      </c>
      <c r="W423" s="15">
        <f t="shared" si="24"/>
        <v>5.9838153956243794</v>
      </c>
      <c r="X423" s="46">
        <f t="shared" si="25"/>
        <v>0.99748713419953916</v>
      </c>
      <c r="Y423" s="28">
        <f t="shared" si="26"/>
        <v>-2.5160283468738118E-3</v>
      </c>
      <c r="Z423" s="1">
        <f t="shared" si="27"/>
        <v>6.3144945311256955E-6</v>
      </c>
    </row>
    <row r="424" spans="2:26">
      <c r="B424" s="9">
        <v>0</v>
      </c>
      <c r="C424" s="3">
        <v>1</v>
      </c>
      <c r="D424" s="9">
        <v>0</v>
      </c>
      <c r="E424" s="3">
        <v>1</v>
      </c>
      <c r="F424" s="14">
        <v>0</v>
      </c>
      <c r="G424" s="13">
        <v>0</v>
      </c>
      <c r="H424" s="13">
        <v>0</v>
      </c>
      <c r="I424" s="13">
        <v>0</v>
      </c>
      <c r="J424" s="13">
        <v>0</v>
      </c>
      <c r="K424" s="13">
        <v>0</v>
      </c>
      <c r="L424" s="13">
        <v>0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9">
        <v>1</v>
      </c>
      <c r="V424" s="9">
        <v>1</v>
      </c>
      <c r="W424" s="15">
        <f t="shared" si="24"/>
        <v>-0.34311298015331626</v>
      </c>
      <c r="X424" s="46">
        <f t="shared" si="25"/>
        <v>0.41505349570771527</v>
      </c>
      <c r="Y424" s="28">
        <f t="shared" si="26"/>
        <v>-0.87934786173921975</v>
      </c>
      <c r="Z424" s="1">
        <f t="shared" si="27"/>
        <v>0.34216241288376392</v>
      </c>
    </row>
    <row r="425" spans="2:26">
      <c r="B425" s="9">
        <v>0</v>
      </c>
      <c r="C425" s="3">
        <v>1</v>
      </c>
      <c r="D425" s="9">
        <v>0</v>
      </c>
      <c r="E425" s="3">
        <v>1</v>
      </c>
      <c r="F425" s="14">
        <v>0</v>
      </c>
      <c r="G425" s="13">
        <v>1</v>
      </c>
      <c r="H425" s="13">
        <v>0</v>
      </c>
      <c r="I425" s="13">
        <v>0</v>
      </c>
      <c r="J425" s="13">
        <v>0</v>
      </c>
      <c r="K425" s="13">
        <v>0</v>
      </c>
      <c r="L425" s="13">
        <v>0</v>
      </c>
      <c r="M425" s="13">
        <v>1</v>
      </c>
      <c r="N425" s="13">
        <v>0</v>
      </c>
      <c r="O425" s="13">
        <v>0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9">
        <v>1</v>
      </c>
      <c r="V425" s="9">
        <v>1</v>
      </c>
      <c r="W425" s="15">
        <f t="shared" si="24"/>
        <v>-0.69847331217800734</v>
      </c>
      <c r="X425" s="46">
        <f t="shared" si="25"/>
        <v>0.33215080104522771</v>
      </c>
      <c r="Y425" s="28">
        <f t="shared" si="26"/>
        <v>-1.1021661931765867</v>
      </c>
      <c r="Z425" s="1">
        <f t="shared" si="27"/>
        <v>0.4460225525445311</v>
      </c>
    </row>
    <row r="426" spans="2:26">
      <c r="B426" s="9">
        <v>0</v>
      </c>
      <c r="C426" s="3">
        <v>1</v>
      </c>
      <c r="D426" s="9">
        <v>0</v>
      </c>
      <c r="E426" s="3">
        <v>1</v>
      </c>
      <c r="F426" s="14">
        <v>0</v>
      </c>
      <c r="G426" s="13">
        <v>0</v>
      </c>
      <c r="H426" s="13">
        <v>0</v>
      </c>
      <c r="I426" s="13">
        <v>1</v>
      </c>
      <c r="J426" s="13">
        <v>1</v>
      </c>
      <c r="K426" s="13">
        <v>0</v>
      </c>
      <c r="L426" s="13">
        <v>0</v>
      </c>
      <c r="M426" s="13">
        <v>0</v>
      </c>
      <c r="N426" s="13">
        <v>0</v>
      </c>
      <c r="O426" s="13">
        <v>0</v>
      </c>
      <c r="P426" s="13">
        <v>0</v>
      </c>
      <c r="Q426" s="13">
        <v>1</v>
      </c>
      <c r="R426" s="13">
        <v>1</v>
      </c>
      <c r="S426" s="13">
        <v>0</v>
      </c>
      <c r="T426" s="13">
        <v>0</v>
      </c>
      <c r="U426" s="9">
        <v>1</v>
      </c>
      <c r="V426" s="9">
        <v>1</v>
      </c>
      <c r="W426" s="15">
        <f t="shared" si="24"/>
        <v>9.4011161789708204</v>
      </c>
      <c r="X426" s="46">
        <f t="shared" si="25"/>
        <v>0.99991737504524103</v>
      </c>
      <c r="Y426" s="28">
        <f t="shared" si="26"/>
        <v>-8.2628368388579443E-5</v>
      </c>
      <c r="Z426" s="1">
        <f t="shared" si="27"/>
        <v>6.8268831489217888E-9</v>
      </c>
    </row>
    <row r="427" spans="2:26">
      <c r="B427" s="9">
        <v>1</v>
      </c>
      <c r="C427" s="3">
        <v>0</v>
      </c>
      <c r="D427" s="9">
        <v>1</v>
      </c>
      <c r="E427" s="3">
        <v>0</v>
      </c>
      <c r="F427" s="14">
        <v>0</v>
      </c>
      <c r="G427" s="13">
        <v>0</v>
      </c>
      <c r="H427" s="13">
        <v>0</v>
      </c>
      <c r="I427" s="13">
        <v>0</v>
      </c>
      <c r="J427" s="13">
        <v>1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1</v>
      </c>
      <c r="Q427" s="13">
        <v>0</v>
      </c>
      <c r="R427" s="13">
        <v>0</v>
      </c>
      <c r="S427" s="13">
        <v>1</v>
      </c>
      <c r="T427" s="13">
        <v>1</v>
      </c>
      <c r="U427" s="9">
        <v>1</v>
      </c>
      <c r="V427" s="9">
        <v>1</v>
      </c>
      <c r="W427" s="15">
        <f t="shared" si="24"/>
        <v>0.57688931741098415</v>
      </c>
      <c r="X427" s="46">
        <f t="shared" si="25"/>
        <v>0.64035132466130718</v>
      </c>
      <c r="Y427" s="28">
        <f t="shared" si="26"/>
        <v>-0.44573830846019757</v>
      </c>
      <c r="Z427" s="1">
        <f t="shared" si="27"/>
        <v>0.12934716967287649</v>
      </c>
    </row>
    <row r="428" spans="2:26">
      <c r="B428" s="9">
        <v>0</v>
      </c>
      <c r="C428" s="3">
        <v>0</v>
      </c>
      <c r="D428" s="9">
        <v>1</v>
      </c>
      <c r="E428" s="3">
        <v>0</v>
      </c>
      <c r="F428" s="14">
        <v>1</v>
      </c>
      <c r="G428" s="13">
        <v>0</v>
      </c>
      <c r="H428" s="13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13">
        <v>0</v>
      </c>
      <c r="T428" s="13">
        <v>0</v>
      </c>
      <c r="U428" s="9">
        <v>1</v>
      </c>
      <c r="V428" s="9">
        <v>1</v>
      </c>
      <c r="W428" s="15">
        <f t="shared" si="24"/>
        <v>1.9742434411309637</v>
      </c>
      <c r="X428" s="46">
        <f t="shared" si="25"/>
        <v>0.87806617068686588</v>
      </c>
      <c r="Y428" s="28">
        <f t="shared" si="26"/>
        <v>-0.13003332293983808</v>
      </c>
      <c r="Z428" s="1">
        <f t="shared" si="27"/>
        <v>1.4867858730964526E-2</v>
      </c>
    </row>
    <row r="429" spans="2:26">
      <c r="B429" s="9">
        <v>0</v>
      </c>
      <c r="C429" s="3">
        <v>1</v>
      </c>
      <c r="D429" s="9">
        <v>0</v>
      </c>
      <c r="E429" s="3">
        <v>1</v>
      </c>
      <c r="F429" s="14">
        <v>0</v>
      </c>
      <c r="G429" s="13">
        <v>0</v>
      </c>
      <c r="H429" s="13">
        <v>0</v>
      </c>
      <c r="I429" s="13">
        <v>0</v>
      </c>
      <c r="J429" s="13">
        <v>0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  <c r="T429" s="13">
        <v>1</v>
      </c>
      <c r="U429" s="9">
        <v>1</v>
      </c>
      <c r="V429" s="9">
        <v>1</v>
      </c>
      <c r="W429" s="15">
        <f t="shared" si="24"/>
        <v>1.7354396696973045</v>
      </c>
      <c r="X429" s="46">
        <f t="shared" si="25"/>
        <v>0.85010689194376843</v>
      </c>
      <c r="Y429" s="28">
        <f t="shared" si="26"/>
        <v>-0.16239318217633789</v>
      </c>
      <c r="Z429" s="1">
        <f t="shared" si="27"/>
        <v>2.2467943842757115E-2</v>
      </c>
    </row>
    <row r="430" spans="2:26">
      <c r="B430" s="9">
        <v>1</v>
      </c>
      <c r="C430" s="3">
        <v>0</v>
      </c>
      <c r="D430" s="9">
        <v>1</v>
      </c>
      <c r="E430" s="3">
        <v>0</v>
      </c>
      <c r="F430" s="14">
        <v>1</v>
      </c>
      <c r="G430" s="13">
        <v>0</v>
      </c>
      <c r="H430" s="13">
        <v>0</v>
      </c>
      <c r="I430" s="13">
        <v>0</v>
      </c>
      <c r="J430" s="13">
        <v>0</v>
      </c>
      <c r="K430" s="13">
        <v>0</v>
      </c>
      <c r="L430" s="13">
        <v>1</v>
      </c>
      <c r="M430" s="13">
        <v>0</v>
      </c>
      <c r="N430" s="13">
        <v>0</v>
      </c>
      <c r="O430" s="13">
        <v>0</v>
      </c>
      <c r="P430" s="13">
        <v>0</v>
      </c>
      <c r="Q430" s="13">
        <v>0</v>
      </c>
      <c r="R430" s="13">
        <v>1</v>
      </c>
      <c r="S430" s="13">
        <v>0</v>
      </c>
      <c r="T430" s="13">
        <v>0</v>
      </c>
      <c r="U430" s="9">
        <v>1</v>
      </c>
      <c r="V430" s="9">
        <v>1</v>
      </c>
      <c r="W430" s="15">
        <f t="shared" si="24"/>
        <v>4.0354911289865907</v>
      </c>
      <c r="X430" s="46">
        <f t="shared" si="25"/>
        <v>0.98263005220714961</v>
      </c>
      <c r="Y430" s="28">
        <f t="shared" si="26"/>
        <v>-1.7522575340002185E-2</v>
      </c>
      <c r="Z430" s="1">
        <f t="shared" si="27"/>
        <v>3.0171508632634823E-4</v>
      </c>
    </row>
    <row r="431" spans="2:26">
      <c r="B431" s="9">
        <v>0</v>
      </c>
      <c r="C431" s="3">
        <v>1</v>
      </c>
      <c r="D431" s="9">
        <v>1</v>
      </c>
      <c r="E431" s="3">
        <v>0</v>
      </c>
      <c r="F431" s="14">
        <v>0</v>
      </c>
      <c r="G431" s="13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  <c r="S431" s="13">
        <v>0</v>
      </c>
      <c r="T431" s="13">
        <v>0</v>
      </c>
      <c r="U431" s="9">
        <v>1</v>
      </c>
      <c r="V431" s="9">
        <v>1</v>
      </c>
      <c r="W431" s="15">
        <f t="shared" si="24"/>
        <v>-0.5186428933439885</v>
      </c>
      <c r="X431" s="46">
        <f t="shared" si="25"/>
        <v>0.37316962533031278</v>
      </c>
      <c r="Y431" s="28">
        <f t="shared" si="26"/>
        <v>-0.98572220311143566</v>
      </c>
      <c r="Z431" s="1">
        <f t="shared" si="27"/>
        <v>0.39291631860854054</v>
      </c>
    </row>
    <row r="432" spans="2:26">
      <c r="B432" s="9">
        <v>0</v>
      </c>
      <c r="C432" s="3">
        <v>1</v>
      </c>
      <c r="D432" s="9">
        <v>0</v>
      </c>
      <c r="E432" s="3">
        <v>1</v>
      </c>
      <c r="F432" s="14">
        <v>0</v>
      </c>
      <c r="G432" s="13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1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>
        <v>0</v>
      </c>
      <c r="U432" s="9">
        <v>1</v>
      </c>
      <c r="V432" s="9">
        <v>1</v>
      </c>
      <c r="W432" s="15">
        <f t="shared" si="24"/>
        <v>0.76115268653608048</v>
      </c>
      <c r="X432" s="46">
        <f t="shared" si="25"/>
        <v>0.6816039421795439</v>
      </c>
      <c r="Y432" s="28">
        <f t="shared" si="26"/>
        <v>-0.38330651976963714</v>
      </c>
      <c r="Z432" s="1">
        <f t="shared" si="27"/>
        <v>0.10137604963560723</v>
      </c>
    </row>
    <row r="433" spans="2:26">
      <c r="B433" s="9">
        <v>0</v>
      </c>
      <c r="C433" s="3">
        <v>1</v>
      </c>
      <c r="D433" s="9">
        <v>0</v>
      </c>
      <c r="E433" s="3">
        <v>1</v>
      </c>
      <c r="F433" s="14">
        <v>0</v>
      </c>
      <c r="G433" s="13">
        <v>0</v>
      </c>
      <c r="H433" s="13">
        <v>0</v>
      </c>
      <c r="I433" s="13">
        <v>0</v>
      </c>
      <c r="J433" s="13">
        <v>1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0</v>
      </c>
      <c r="T433" s="13">
        <v>0</v>
      </c>
      <c r="U433" s="9">
        <v>1</v>
      </c>
      <c r="V433" s="9">
        <v>1</v>
      </c>
      <c r="W433" s="15">
        <f t="shared" si="24"/>
        <v>2.1347601349843468</v>
      </c>
      <c r="X433" s="46">
        <f t="shared" si="25"/>
        <v>0.89423605763730241</v>
      </c>
      <c r="Y433" s="28">
        <f t="shared" si="26"/>
        <v>-0.11178549208862053</v>
      </c>
      <c r="Z433" s="1">
        <f t="shared" si="27"/>
        <v>1.1186011504100018E-2</v>
      </c>
    </row>
    <row r="434" spans="2:26">
      <c r="B434" s="9">
        <v>0</v>
      </c>
      <c r="C434" s="3">
        <v>1</v>
      </c>
      <c r="D434" s="9">
        <v>1</v>
      </c>
      <c r="E434" s="3">
        <v>0</v>
      </c>
      <c r="F434" s="14">
        <v>1</v>
      </c>
      <c r="G434" s="13">
        <v>0</v>
      </c>
      <c r="H434" s="13">
        <v>0</v>
      </c>
      <c r="I434" s="13">
        <v>0</v>
      </c>
      <c r="J434" s="13">
        <v>0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1</v>
      </c>
      <c r="Q434" s="13">
        <v>0</v>
      </c>
      <c r="R434" s="13">
        <v>0</v>
      </c>
      <c r="S434" s="13">
        <v>0</v>
      </c>
      <c r="T434" s="13">
        <v>0</v>
      </c>
      <c r="U434" s="9">
        <v>1</v>
      </c>
      <c r="V434" s="9">
        <v>1</v>
      </c>
      <c r="W434" s="15">
        <f t="shared" si="24"/>
        <v>0.40219504819562418</v>
      </c>
      <c r="X434" s="46">
        <f t="shared" si="25"/>
        <v>0.59921492959784739</v>
      </c>
      <c r="Y434" s="28">
        <f t="shared" si="26"/>
        <v>-0.51213493120526488</v>
      </c>
      <c r="Z434" s="1">
        <f t="shared" si="27"/>
        <v>0.16062867265725841</v>
      </c>
    </row>
    <row r="435" spans="2:26">
      <c r="B435" s="9">
        <v>0</v>
      </c>
      <c r="C435" s="3">
        <v>1</v>
      </c>
      <c r="D435" s="9">
        <v>0</v>
      </c>
      <c r="E435" s="3">
        <v>1</v>
      </c>
      <c r="F435" s="14">
        <v>0</v>
      </c>
      <c r="G435" s="13">
        <v>0</v>
      </c>
      <c r="H435" s="13">
        <v>0</v>
      </c>
      <c r="I435" s="13">
        <v>0</v>
      </c>
      <c r="J435" s="13">
        <v>0</v>
      </c>
      <c r="K435" s="13">
        <v>0</v>
      </c>
      <c r="L435" s="13">
        <v>0</v>
      </c>
      <c r="M435" s="13">
        <v>1</v>
      </c>
      <c r="N435" s="13">
        <v>0</v>
      </c>
      <c r="O435" s="13">
        <v>0</v>
      </c>
      <c r="P435" s="13">
        <v>0</v>
      </c>
      <c r="Q435" s="13">
        <v>0</v>
      </c>
      <c r="R435" s="13">
        <v>1</v>
      </c>
      <c r="S435" s="13">
        <v>0</v>
      </c>
      <c r="T435" s="13">
        <v>0</v>
      </c>
      <c r="U435" s="9">
        <v>1</v>
      </c>
      <c r="V435" s="9">
        <v>1</v>
      </c>
      <c r="W435" s="15">
        <f t="shared" si="24"/>
        <v>2.9786568816273129</v>
      </c>
      <c r="X435" s="46">
        <f t="shared" si="25"/>
        <v>0.95160054885992462</v>
      </c>
      <c r="Y435" s="28">
        <f t="shared" si="26"/>
        <v>-4.9609923777623702E-2</v>
      </c>
      <c r="Z435" s="1">
        <f t="shared" si="27"/>
        <v>2.3425068706605439E-3</v>
      </c>
    </row>
    <row r="436" spans="2:26">
      <c r="B436" s="9">
        <v>0</v>
      </c>
      <c r="C436" s="3">
        <v>1</v>
      </c>
      <c r="D436" s="9">
        <v>1</v>
      </c>
      <c r="E436" s="3">
        <v>0</v>
      </c>
      <c r="F436" s="14">
        <v>0</v>
      </c>
      <c r="G436" s="13">
        <v>0</v>
      </c>
      <c r="H436" s="13">
        <v>0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3">
        <v>0</v>
      </c>
      <c r="O436" s="13">
        <v>1</v>
      </c>
      <c r="P436" s="13">
        <v>0</v>
      </c>
      <c r="Q436" s="13">
        <v>0</v>
      </c>
      <c r="R436" s="13">
        <v>1</v>
      </c>
      <c r="S436" s="13">
        <v>0</v>
      </c>
      <c r="T436" s="13">
        <v>0</v>
      </c>
      <c r="U436" s="9">
        <v>1</v>
      </c>
      <c r="V436" s="9">
        <v>1</v>
      </c>
      <c r="W436" s="15">
        <f t="shared" si="24"/>
        <v>2.1796132410991613</v>
      </c>
      <c r="X436" s="46">
        <f t="shared" si="25"/>
        <v>0.89840377634278645</v>
      </c>
      <c r="Y436" s="28">
        <f t="shared" si="26"/>
        <v>-0.10713567215758114</v>
      </c>
      <c r="Z436" s="1">
        <f t="shared" si="27"/>
        <v>1.0321792661406558E-2</v>
      </c>
    </row>
    <row r="437" spans="2:26">
      <c r="B437" s="9">
        <v>0</v>
      </c>
      <c r="C437" s="3">
        <v>1</v>
      </c>
      <c r="D437" s="9">
        <v>0</v>
      </c>
      <c r="E437" s="3">
        <v>1</v>
      </c>
      <c r="F437" s="14">
        <v>0</v>
      </c>
      <c r="G437" s="13">
        <v>0</v>
      </c>
      <c r="H437" s="13">
        <v>0</v>
      </c>
      <c r="I437" s="13">
        <v>1</v>
      </c>
      <c r="J437" s="13">
        <v>0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1</v>
      </c>
      <c r="R437" s="13">
        <v>0</v>
      </c>
      <c r="S437" s="13">
        <v>0</v>
      </c>
      <c r="T437" s="13">
        <v>0</v>
      </c>
      <c r="U437" s="9">
        <v>1</v>
      </c>
      <c r="V437" s="9">
        <v>1</v>
      </c>
      <c r="W437" s="15">
        <f t="shared" si="24"/>
        <v>5.5369741441683162</v>
      </c>
      <c r="X437" s="46">
        <f t="shared" si="25"/>
        <v>0.99607702441296209</v>
      </c>
      <c r="Y437" s="28">
        <f t="shared" si="26"/>
        <v>-3.9306906396850468E-3</v>
      </c>
      <c r="Z437" s="1">
        <f t="shared" si="27"/>
        <v>1.5389737456495461E-5</v>
      </c>
    </row>
    <row r="438" spans="2:26">
      <c r="B438" s="9">
        <v>0</v>
      </c>
      <c r="C438" s="3">
        <v>1</v>
      </c>
      <c r="D438" s="9">
        <v>1</v>
      </c>
      <c r="E438" s="3">
        <v>0</v>
      </c>
      <c r="F438" s="14">
        <v>1</v>
      </c>
      <c r="G438" s="13">
        <v>0</v>
      </c>
      <c r="H438" s="13">
        <v>0</v>
      </c>
      <c r="I438" s="13">
        <v>0</v>
      </c>
      <c r="J438" s="13">
        <v>0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1</v>
      </c>
      <c r="T438" s="13">
        <v>0</v>
      </c>
      <c r="U438" s="9">
        <v>1</v>
      </c>
      <c r="V438" s="9">
        <v>1</v>
      </c>
      <c r="W438" s="15">
        <f t="shared" si="24"/>
        <v>0.28459974520256986</v>
      </c>
      <c r="X438" s="46">
        <f t="shared" si="25"/>
        <v>0.57067355014328358</v>
      </c>
      <c r="Y438" s="28">
        <f t="shared" si="26"/>
        <v>-0.56093794885433779</v>
      </c>
      <c r="Z438" s="1">
        <f t="shared" si="27"/>
        <v>0.18432120054657164</v>
      </c>
    </row>
    <row r="439" spans="2:26">
      <c r="B439" s="9">
        <v>0</v>
      </c>
      <c r="C439" s="3">
        <v>0</v>
      </c>
      <c r="D439" s="9">
        <v>0</v>
      </c>
      <c r="E439" s="3">
        <v>1</v>
      </c>
      <c r="F439" s="14">
        <v>0</v>
      </c>
      <c r="G439" s="13">
        <v>0</v>
      </c>
      <c r="H439" s="13">
        <v>0</v>
      </c>
      <c r="I439" s="13">
        <v>0</v>
      </c>
      <c r="J439" s="13">
        <v>1</v>
      </c>
      <c r="K439" s="13">
        <v>0</v>
      </c>
      <c r="L439" s="13">
        <v>0</v>
      </c>
      <c r="M439" s="13">
        <v>0</v>
      </c>
      <c r="N439" s="13">
        <v>0</v>
      </c>
      <c r="O439" s="13">
        <v>1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9">
        <v>1</v>
      </c>
      <c r="V439" s="9">
        <v>1</v>
      </c>
      <c r="W439" s="15">
        <f t="shared" si="24"/>
        <v>3.5734812456928062</v>
      </c>
      <c r="X439" s="46">
        <f t="shared" si="25"/>
        <v>0.97270775922364061</v>
      </c>
      <c r="Y439" s="28">
        <f t="shared" si="26"/>
        <v>-2.7671592142937393E-2</v>
      </c>
      <c r="Z439" s="1">
        <f t="shared" si="27"/>
        <v>7.4486640659477419E-4</v>
      </c>
    </row>
    <row r="440" spans="2:26">
      <c r="B440" s="9">
        <v>0</v>
      </c>
      <c r="C440" s="3">
        <v>1</v>
      </c>
      <c r="D440" s="9">
        <v>0</v>
      </c>
      <c r="E440" s="3">
        <v>1</v>
      </c>
      <c r="F440" s="14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1</v>
      </c>
      <c r="S440" s="13">
        <v>0</v>
      </c>
      <c r="T440" s="13">
        <v>0</v>
      </c>
      <c r="U440" s="9">
        <v>1</v>
      </c>
      <c r="V440" s="9">
        <v>1</v>
      </c>
      <c r="W440" s="15">
        <f t="shared" si="24"/>
        <v>1.0431559395115229</v>
      </c>
      <c r="X440" s="46">
        <f t="shared" si="25"/>
        <v>0.73945848756592525</v>
      </c>
      <c r="Y440" s="28">
        <f t="shared" si="26"/>
        <v>-0.30183713422044484</v>
      </c>
      <c r="Z440" s="1">
        <f t="shared" si="27"/>
        <v>6.7881879701435124E-2</v>
      </c>
    </row>
    <row r="441" spans="2:26">
      <c r="B441" s="9">
        <v>0</v>
      </c>
      <c r="C441" s="3">
        <v>1</v>
      </c>
      <c r="D441" s="9">
        <v>0</v>
      </c>
      <c r="E441" s="3">
        <v>1</v>
      </c>
      <c r="F441" s="14">
        <v>0</v>
      </c>
      <c r="G441" s="13">
        <v>0</v>
      </c>
      <c r="H441" s="13">
        <v>0</v>
      </c>
      <c r="I441" s="13">
        <v>0</v>
      </c>
      <c r="J441" s="13">
        <v>1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9">
        <v>1</v>
      </c>
      <c r="V441" s="9">
        <v>1</v>
      </c>
      <c r="W441" s="15">
        <f t="shared" si="24"/>
        <v>2.1347601349843468</v>
      </c>
      <c r="X441" s="46">
        <f t="shared" si="25"/>
        <v>0.89423605763730241</v>
      </c>
      <c r="Y441" s="28">
        <f t="shared" si="26"/>
        <v>-0.11178549208862053</v>
      </c>
      <c r="Z441" s="1">
        <f t="shared" si="27"/>
        <v>1.1186011504100018E-2</v>
      </c>
    </row>
    <row r="442" spans="2:26">
      <c r="B442" s="9">
        <v>0</v>
      </c>
      <c r="C442" s="3">
        <v>1</v>
      </c>
      <c r="D442" s="9">
        <v>1</v>
      </c>
      <c r="E442" s="3">
        <v>0</v>
      </c>
      <c r="F442" s="14">
        <v>0</v>
      </c>
      <c r="G442" s="13">
        <v>0</v>
      </c>
      <c r="H442" s="13">
        <v>0</v>
      </c>
      <c r="I442" s="13">
        <v>0</v>
      </c>
      <c r="J442" s="13">
        <v>0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  <c r="T442" s="13">
        <v>0</v>
      </c>
      <c r="U442" s="9">
        <v>1</v>
      </c>
      <c r="V442" s="9">
        <v>1</v>
      </c>
      <c r="W442" s="15">
        <f t="shared" si="24"/>
        <v>-0.5186428933439885</v>
      </c>
      <c r="X442" s="46">
        <f t="shared" si="25"/>
        <v>0.37316962533031278</v>
      </c>
      <c r="Y442" s="28">
        <f t="shared" si="26"/>
        <v>-0.98572220311143566</v>
      </c>
      <c r="Z442" s="1">
        <f t="shared" si="27"/>
        <v>0.39291631860854054</v>
      </c>
    </row>
    <row r="443" spans="2:26">
      <c r="B443" s="9">
        <v>0</v>
      </c>
      <c r="C443" s="3">
        <v>1</v>
      </c>
      <c r="D443" s="9">
        <v>1</v>
      </c>
      <c r="E443" s="3">
        <v>0</v>
      </c>
      <c r="F443" s="14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1</v>
      </c>
      <c r="T443" s="13">
        <v>1</v>
      </c>
      <c r="U443" s="9">
        <v>1</v>
      </c>
      <c r="V443" s="9">
        <v>1</v>
      </c>
      <c r="W443" s="15">
        <f t="shared" si="24"/>
        <v>-3.0000434916127028E-3</v>
      </c>
      <c r="X443" s="46">
        <f t="shared" si="25"/>
        <v>0.49924998968962075</v>
      </c>
      <c r="Y443" s="28">
        <f t="shared" si="26"/>
        <v>-0.69464832733794879</v>
      </c>
      <c r="Z443" s="1">
        <f t="shared" si="27"/>
        <v>0.2507505728258449</v>
      </c>
    </row>
    <row r="444" spans="2:26">
      <c r="B444" s="9">
        <v>1</v>
      </c>
      <c r="C444" s="3">
        <v>0</v>
      </c>
      <c r="D444" s="9">
        <v>1</v>
      </c>
      <c r="E444" s="3">
        <v>0</v>
      </c>
      <c r="F444" s="14">
        <v>0</v>
      </c>
      <c r="G444" s="13">
        <v>0</v>
      </c>
      <c r="H444" s="13">
        <v>0</v>
      </c>
      <c r="I444" s="13">
        <v>0</v>
      </c>
      <c r="J444" s="13">
        <v>0</v>
      </c>
      <c r="K444" s="13">
        <v>0</v>
      </c>
      <c r="L444" s="13">
        <v>0</v>
      </c>
      <c r="M444" s="13">
        <v>0</v>
      </c>
      <c r="N444" s="13">
        <v>0</v>
      </c>
      <c r="O444" s="13">
        <v>1</v>
      </c>
      <c r="P444" s="13">
        <v>0</v>
      </c>
      <c r="Q444" s="13">
        <v>0</v>
      </c>
      <c r="R444" s="13">
        <v>0</v>
      </c>
      <c r="S444" s="13">
        <v>0</v>
      </c>
      <c r="T444" s="13">
        <v>0</v>
      </c>
      <c r="U444" s="9">
        <v>1</v>
      </c>
      <c r="V444" s="9">
        <v>1</v>
      </c>
      <c r="W444" s="15">
        <f t="shared" si="24"/>
        <v>0.34067506420444621</v>
      </c>
      <c r="X444" s="46">
        <f t="shared" si="25"/>
        <v>0.58435449477622825</v>
      </c>
      <c r="Y444" s="28">
        <f t="shared" si="26"/>
        <v>-0.53724746870780271</v>
      </c>
      <c r="Z444" s="1">
        <f t="shared" si="27"/>
        <v>0.17276118601272447</v>
      </c>
    </row>
    <row r="445" spans="2:26">
      <c r="B445" s="9">
        <v>0</v>
      </c>
      <c r="C445" s="3">
        <v>1</v>
      </c>
      <c r="D445" s="9">
        <v>1</v>
      </c>
      <c r="E445" s="3">
        <v>0</v>
      </c>
      <c r="F445" s="14">
        <v>0</v>
      </c>
      <c r="G445" s="13">
        <v>0</v>
      </c>
      <c r="H445" s="13">
        <v>0</v>
      </c>
      <c r="I445" s="13">
        <v>0</v>
      </c>
      <c r="J445" s="13">
        <v>0</v>
      </c>
      <c r="K445" s="13">
        <v>0</v>
      </c>
      <c r="L445" s="13">
        <v>0</v>
      </c>
      <c r="M445" s="13">
        <v>0</v>
      </c>
      <c r="N445" s="13">
        <v>0</v>
      </c>
      <c r="O445" s="13">
        <v>1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9">
        <v>1</v>
      </c>
      <c r="V445" s="9">
        <v>1</v>
      </c>
      <c r="W445" s="15">
        <f t="shared" si="24"/>
        <v>0.7933443214343221</v>
      </c>
      <c r="X445" s="46">
        <f t="shared" si="25"/>
        <v>0.68854896977827307</v>
      </c>
      <c r="Y445" s="28">
        <f t="shared" si="26"/>
        <v>-0.37316883802931683</v>
      </c>
      <c r="Z445" s="1">
        <f t="shared" si="27"/>
        <v>9.7001744226175066E-2</v>
      </c>
    </row>
    <row r="446" spans="2:26">
      <c r="B446" s="9">
        <v>0</v>
      </c>
      <c r="C446" s="3">
        <v>1</v>
      </c>
      <c r="D446" s="9">
        <v>1</v>
      </c>
      <c r="E446" s="3">
        <v>0</v>
      </c>
      <c r="F446" s="14">
        <v>0</v>
      </c>
      <c r="G446" s="13">
        <v>0</v>
      </c>
      <c r="H446" s="13">
        <v>0</v>
      </c>
      <c r="I446" s="13">
        <v>0</v>
      </c>
      <c r="J446" s="13">
        <v>1</v>
      </c>
      <c r="K446" s="13">
        <v>0</v>
      </c>
      <c r="L446" s="13">
        <v>0</v>
      </c>
      <c r="M446" s="13">
        <v>0</v>
      </c>
      <c r="N446" s="13">
        <v>0</v>
      </c>
      <c r="O446" s="13">
        <v>1</v>
      </c>
      <c r="P446" s="13">
        <v>0</v>
      </c>
      <c r="Q446" s="13">
        <v>0</v>
      </c>
      <c r="R446" s="13">
        <v>0</v>
      </c>
      <c r="S446" s="13">
        <v>0</v>
      </c>
      <c r="T446" s="13">
        <v>0</v>
      </c>
      <c r="U446" s="9">
        <v>1</v>
      </c>
      <c r="V446" s="9">
        <v>1</v>
      </c>
      <c r="W446" s="15">
        <f t="shared" si="24"/>
        <v>3.2712174365719853</v>
      </c>
      <c r="X446" s="46">
        <f t="shared" si="25"/>
        <v>0.96342809158728437</v>
      </c>
      <c r="Y446" s="28">
        <f t="shared" si="26"/>
        <v>-3.7257426411785935E-2</v>
      </c>
      <c r="Z446" s="1">
        <f t="shared" si="27"/>
        <v>1.33750448494806E-3</v>
      </c>
    </row>
    <row r="447" spans="2:26">
      <c r="B447" s="9">
        <v>0</v>
      </c>
      <c r="C447" s="3">
        <v>1</v>
      </c>
      <c r="D447" s="9">
        <v>1</v>
      </c>
      <c r="E447" s="3">
        <v>0</v>
      </c>
      <c r="F447" s="14">
        <v>1</v>
      </c>
      <c r="G447" s="13">
        <v>0</v>
      </c>
      <c r="H447" s="13">
        <v>0</v>
      </c>
      <c r="I447" s="13">
        <v>0</v>
      </c>
      <c r="J447" s="13">
        <v>0</v>
      </c>
      <c r="K447" s="13">
        <v>0</v>
      </c>
      <c r="L447" s="13">
        <v>0</v>
      </c>
      <c r="M447" s="13">
        <v>0</v>
      </c>
      <c r="N447" s="13">
        <v>0</v>
      </c>
      <c r="O447" s="13">
        <v>0</v>
      </c>
      <c r="P447" s="13">
        <v>0</v>
      </c>
      <c r="Q447" s="13">
        <v>0</v>
      </c>
      <c r="R447" s="13">
        <v>1</v>
      </c>
      <c r="S447" s="13">
        <v>0</v>
      </c>
      <c r="T447" s="13">
        <v>1</v>
      </c>
      <c r="U447" s="9">
        <v>1</v>
      </c>
      <c r="V447" s="9">
        <v>1</v>
      </c>
      <c r="W447" s="15">
        <f t="shared" si="24"/>
        <v>5.3123311147162742</v>
      </c>
      <c r="X447" s="46">
        <f t="shared" si="25"/>
        <v>0.99509376983839681</v>
      </c>
      <c r="Y447" s="28">
        <f t="shared" si="26"/>
        <v>-4.9183052203375681E-3</v>
      </c>
      <c r="Z447" s="1">
        <f t="shared" si="27"/>
        <v>2.4071094398624833E-5</v>
      </c>
    </row>
    <row r="448" spans="2:26">
      <c r="B448" s="9">
        <v>0</v>
      </c>
      <c r="C448" s="3">
        <v>1</v>
      </c>
      <c r="D448" s="9">
        <v>1</v>
      </c>
      <c r="E448" s="3">
        <v>0</v>
      </c>
      <c r="F448" s="14">
        <v>0</v>
      </c>
      <c r="G448" s="13">
        <v>0</v>
      </c>
      <c r="H448" s="13">
        <v>0</v>
      </c>
      <c r="I448" s="13">
        <v>1</v>
      </c>
      <c r="J448" s="13">
        <v>0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>
        <v>1</v>
      </c>
      <c r="U448" s="9">
        <v>1</v>
      </c>
      <c r="V448" s="9">
        <v>1</v>
      </c>
      <c r="W448" s="15">
        <f t="shared" si="24"/>
        <v>5.6412512550710536</v>
      </c>
      <c r="X448" s="46">
        <f t="shared" si="25"/>
        <v>0.99646412116143002</v>
      </c>
      <c r="Y448" s="28">
        <f t="shared" si="26"/>
        <v>-3.5421448330424728E-3</v>
      </c>
      <c r="Z448" s="1">
        <f t="shared" si="27"/>
        <v>1.2502439161047015E-5</v>
      </c>
    </row>
    <row r="449" spans="2:26">
      <c r="B449" s="9">
        <v>0</v>
      </c>
      <c r="C449" s="3">
        <v>0</v>
      </c>
      <c r="D449" s="9">
        <v>1</v>
      </c>
      <c r="E449" s="3">
        <v>0</v>
      </c>
      <c r="F449" s="14">
        <v>0</v>
      </c>
      <c r="G449" s="13">
        <v>0</v>
      </c>
      <c r="H449" s="13">
        <v>0</v>
      </c>
      <c r="I449" s="13">
        <v>0</v>
      </c>
      <c r="J449" s="13">
        <v>0</v>
      </c>
      <c r="K449" s="13">
        <v>0</v>
      </c>
      <c r="L449" s="13">
        <v>0</v>
      </c>
      <c r="M449" s="13">
        <v>1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9">
        <v>1</v>
      </c>
      <c r="V449" s="9">
        <v>1</v>
      </c>
      <c r="W449" s="15">
        <f t="shared" si="24"/>
        <v>1.5435919447019506</v>
      </c>
      <c r="X449" s="46">
        <f t="shared" si="25"/>
        <v>0.82398628173486099</v>
      </c>
      <c r="Y449" s="28">
        <f t="shared" si="26"/>
        <v>-0.19360139759127423</v>
      </c>
      <c r="Z449" s="1">
        <f t="shared" si="27"/>
        <v>3.098082901751973E-2</v>
      </c>
    </row>
    <row r="450" spans="2:26">
      <c r="B450" s="9">
        <v>1</v>
      </c>
      <c r="C450" s="3">
        <v>0</v>
      </c>
      <c r="D450" s="9">
        <v>1</v>
      </c>
      <c r="E450" s="3">
        <v>0</v>
      </c>
      <c r="F450" s="14">
        <v>0</v>
      </c>
      <c r="G450" s="13">
        <v>0</v>
      </c>
      <c r="H450" s="13">
        <v>0</v>
      </c>
      <c r="I450" s="13">
        <v>0</v>
      </c>
      <c r="J450" s="13">
        <v>0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0</v>
      </c>
      <c r="Q450" s="13">
        <v>0</v>
      </c>
      <c r="R450" s="13">
        <v>1</v>
      </c>
      <c r="S450" s="13">
        <v>0</v>
      </c>
      <c r="T450" s="13">
        <v>0</v>
      </c>
      <c r="U450" s="9">
        <v>1</v>
      </c>
      <c r="V450" s="9">
        <v>1</v>
      </c>
      <c r="W450" s="15">
        <f t="shared" si="24"/>
        <v>0.41495676909097473</v>
      </c>
      <c r="X450" s="46">
        <f t="shared" si="25"/>
        <v>0.60227582141732694</v>
      </c>
      <c r="Y450" s="28">
        <f t="shared" si="26"/>
        <v>-0.50703976349164415</v>
      </c>
      <c r="Z450" s="1">
        <f t="shared" si="27"/>
        <v>0.15818452222926202</v>
      </c>
    </row>
    <row r="451" spans="2:26">
      <c r="B451" s="9">
        <v>0</v>
      </c>
      <c r="C451" s="3">
        <v>1</v>
      </c>
      <c r="D451" s="9">
        <v>1</v>
      </c>
      <c r="E451" s="3">
        <v>0</v>
      </c>
      <c r="F451" s="14">
        <v>0</v>
      </c>
      <c r="G451" s="13">
        <v>0</v>
      </c>
      <c r="H451" s="13">
        <v>0</v>
      </c>
      <c r="I451" s="13">
        <v>0</v>
      </c>
      <c r="J451" s="13">
        <v>0</v>
      </c>
      <c r="K451" s="13">
        <v>0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9">
        <v>1</v>
      </c>
      <c r="V451" s="9">
        <v>1</v>
      </c>
      <c r="W451" s="15">
        <f t="shared" si="24"/>
        <v>-0.5186428933439885</v>
      </c>
      <c r="X451" s="46">
        <f t="shared" si="25"/>
        <v>0.37316962533031278</v>
      </c>
      <c r="Y451" s="28">
        <f t="shared" si="26"/>
        <v>-0.98572220311143566</v>
      </c>
      <c r="Z451" s="1">
        <f t="shared" si="27"/>
        <v>0.39291631860854054</v>
      </c>
    </row>
    <row r="452" spans="2:26">
      <c r="B452" s="9">
        <v>0</v>
      </c>
      <c r="C452" s="3">
        <v>1</v>
      </c>
      <c r="D452" s="9">
        <v>1</v>
      </c>
      <c r="E452" s="3">
        <v>0</v>
      </c>
      <c r="F452" s="14">
        <v>1</v>
      </c>
      <c r="G452" s="13">
        <v>0</v>
      </c>
      <c r="H452" s="13">
        <v>0</v>
      </c>
      <c r="I452" s="13">
        <v>0</v>
      </c>
      <c r="J452" s="13">
        <v>0</v>
      </c>
      <c r="K452" s="13">
        <v>0</v>
      </c>
      <c r="L452" s="13">
        <v>0</v>
      </c>
      <c r="M452" s="13">
        <v>0</v>
      </c>
      <c r="N452" s="13">
        <v>1</v>
      </c>
      <c r="O452" s="13">
        <v>0</v>
      </c>
      <c r="P452" s="13">
        <v>0</v>
      </c>
      <c r="Q452" s="13">
        <v>0</v>
      </c>
      <c r="R452" s="13">
        <v>0</v>
      </c>
      <c r="S452" s="13">
        <v>0</v>
      </c>
      <c r="T452" s="13">
        <v>1</v>
      </c>
      <c r="U452" s="9">
        <v>1</v>
      </c>
      <c r="V452" s="9">
        <v>1</v>
      </c>
      <c r="W452" s="15">
        <f t="shared" si="24"/>
        <v>5.0303278617408314</v>
      </c>
      <c r="X452" s="46">
        <f t="shared" si="25"/>
        <v>0.99350578343559837</v>
      </c>
      <c r="Y452" s="28">
        <f t="shared" si="26"/>
        <v>-6.5153957333304851E-3</v>
      </c>
      <c r="Z452" s="1">
        <f t="shared" si="27"/>
        <v>4.2174848785348558E-5</v>
      </c>
    </row>
    <row r="453" spans="2:26">
      <c r="B453" s="9">
        <v>0</v>
      </c>
      <c r="C453" s="3">
        <v>1</v>
      </c>
      <c r="D453" s="9">
        <v>0</v>
      </c>
      <c r="E453" s="3">
        <v>1</v>
      </c>
      <c r="F453" s="14">
        <v>0</v>
      </c>
      <c r="G453" s="13">
        <v>0</v>
      </c>
      <c r="H453" s="13">
        <v>0</v>
      </c>
      <c r="I453" s="13">
        <v>0</v>
      </c>
      <c r="J453" s="13">
        <v>1</v>
      </c>
      <c r="K453" s="13">
        <v>0</v>
      </c>
      <c r="L453" s="13">
        <v>0</v>
      </c>
      <c r="M453" s="13">
        <v>0</v>
      </c>
      <c r="N453" s="13">
        <v>1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>
        <v>0</v>
      </c>
      <c r="U453" s="9">
        <v>1</v>
      </c>
      <c r="V453" s="9">
        <v>1</v>
      </c>
      <c r="W453" s="15">
        <f t="shared" si="24"/>
        <v>3.2390258016737437</v>
      </c>
      <c r="X453" s="46">
        <f t="shared" si="25"/>
        <v>0.96227676182330779</v>
      </c>
      <c r="Y453" s="28">
        <f t="shared" si="26"/>
        <v>-3.8453175489449563E-2</v>
      </c>
      <c r="Z453" s="1">
        <f t="shared" si="27"/>
        <v>1.4230426985354485E-3</v>
      </c>
    </row>
    <row r="454" spans="2:26">
      <c r="B454" s="9">
        <v>0</v>
      </c>
      <c r="C454" s="3">
        <v>1</v>
      </c>
      <c r="D454" s="9">
        <v>0</v>
      </c>
      <c r="E454" s="3">
        <v>1</v>
      </c>
      <c r="F454" s="14">
        <v>0</v>
      </c>
      <c r="G454" s="13">
        <v>0</v>
      </c>
      <c r="H454" s="13">
        <v>0</v>
      </c>
      <c r="I454" s="13">
        <v>0</v>
      </c>
      <c r="J454" s="13">
        <v>0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9">
        <v>1</v>
      </c>
      <c r="V454" s="9">
        <v>1</v>
      </c>
      <c r="W454" s="15">
        <f t="shared" ref="W454:W517" si="28">SUMPRODUCT(B$2:U$2,B454:U454)</f>
        <v>-0.34311298015331626</v>
      </c>
      <c r="X454" s="46">
        <f t="shared" ref="X454:X517" si="29">EXP(W454)/(1+EXP(W454))</f>
        <v>0.41505349570771527</v>
      </c>
      <c r="Y454" s="28">
        <f t="shared" ref="Y454:Y517" si="30">IFERROR(V454*LN(X454)+(1-V454)*LN(1-X454),0)</f>
        <v>-0.87934786173921975</v>
      </c>
      <c r="Z454" s="1">
        <f t="shared" ref="Z454:Z517" si="31">(X454-V454)^2</f>
        <v>0.34216241288376392</v>
      </c>
    </row>
    <row r="455" spans="2:26">
      <c r="B455" s="9">
        <v>0</v>
      </c>
      <c r="C455" s="3">
        <v>1</v>
      </c>
      <c r="D455" s="9">
        <v>1</v>
      </c>
      <c r="E455" s="3">
        <v>0</v>
      </c>
      <c r="F455" s="14">
        <v>0</v>
      </c>
      <c r="G455" s="13">
        <v>0</v>
      </c>
      <c r="H455" s="13">
        <v>0</v>
      </c>
      <c r="I455" s="13">
        <v>0</v>
      </c>
      <c r="J455" s="13">
        <v>0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9">
        <v>1</v>
      </c>
      <c r="V455" s="9">
        <v>1</v>
      </c>
      <c r="W455" s="15">
        <f t="shared" si="28"/>
        <v>-0.5186428933439885</v>
      </c>
      <c r="X455" s="46">
        <f t="shared" si="29"/>
        <v>0.37316962533031278</v>
      </c>
      <c r="Y455" s="28">
        <f t="shared" si="30"/>
        <v>-0.98572220311143566</v>
      </c>
      <c r="Z455" s="1">
        <f t="shared" si="31"/>
        <v>0.39291631860854054</v>
      </c>
    </row>
    <row r="456" spans="2:26">
      <c r="B456" s="9">
        <v>1</v>
      </c>
      <c r="C456" s="3">
        <v>0</v>
      </c>
      <c r="D456" s="9">
        <v>1</v>
      </c>
      <c r="E456" s="3">
        <v>0</v>
      </c>
      <c r="F456" s="14">
        <v>0</v>
      </c>
      <c r="G456" s="13">
        <v>0</v>
      </c>
      <c r="H456" s="13">
        <v>0</v>
      </c>
      <c r="I456" s="13">
        <v>0</v>
      </c>
      <c r="J456" s="13">
        <v>1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9">
        <v>1</v>
      </c>
      <c r="V456" s="9">
        <v>1</v>
      </c>
      <c r="W456" s="15">
        <f t="shared" si="28"/>
        <v>1.506560964563799</v>
      </c>
      <c r="X456" s="46">
        <f t="shared" si="29"/>
        <v>0.81855098263376036</v>
      </c>
      <c r="Y456" s="28">
        <f t="shared" si="30"/>
        <v>-0.20021959622589422</v>
      </c>
      <c r="Z456" s="1">
        <f t="shared" si="31"/>
        <v>3.2923745903173936E-2</v>
      </c>
    </row>
    <row r="457" spans="2:26">
      <c r="B457" s="9">
        <v>0</v>
      </c>
      <c r="C457" s="3">
        <v>1</v>
      </c>
      <c r="D457" s="9">
        <v>1</v>
      </c>
      <c r="E457" s="3">
        <v>0</v>
      </c>
      <c r="F457" s="14">
        <v>1</v>
      </c>
      <c r="G457" s="13">
        <v>0</v>
      </c>
      <c r="H457" s="13">
        <v>0</v>
      </c>
      <c r="I457" s="13">
        <v>0</v>
      </c>
      <c r="J457" s="13">
        <v>0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9">
        <v>1</v>
      </c>
      <c r="V457" s="9">
        <v>1</v>
      </c>
      <c r="W457" s="15">
        <f t="shared" si="28"/>
        <v>1.8475095452008148</v>
      </c>
      <c r="X457" s="46">
        <f t="shared" si="29"/>
        <v>0.86383442981755232</v>
      </c>
      <c r="Y457" s="28">
        <f t="shared" si="30"/>
        <v>-0.1463741606974798</v>
      </c>
      <c r="Z457" s="1">
        <f t="shared" si="31"/>
        <v>1.8541062503111085E-2</v>
      </c>
    </row>
    <row r="458" spans="2:26">
      <c r="B458" s="9">
        <v>1</v>
      </c>
      <c r="C458" s="3">
        <v>0</v>
      </c>
      <c r="D458" s="9">
        <v>0</v>
      </c>
      <c r="E458" s="3">
        <v>1</v>
      </c>
      <c r="F458" s="14">
        <v>0</v>
      </c>
      <c r="G458" s="13">
        <v>0</v>
      </c>
      <c r="H458" s="13">
        <v>0</v>
      </c>
      <c r="I458" s="13">
        <v>0</v>
      </c>
      <c r="J458" s="13">
        <v>1</v>
      </c>
      <c r="K458" s="13">
        <v>0</v>
      </c>
      <c r="L458" s="13">
        <v>0</v>
      </c>
      <c r="M458" s="13">
        <v>0</v>
      </c>
      <c r="N458" s="13">
        <v>0</v>
      </c>
      <c r="O458" s="13">
        <v>1</v>
      </c>
      <c r="P458" s="13">
        <v>0</v>
      </c>
      <c r="Q458" s="13">
        <v>0</v>
      </c>
      <c r="R458" s="13">
        <v>1</v>
      </c>
      <c r="S458" s="13">
        <v>0</v>
      </c>
      <c r="T458" s="13">
        <v>0</v>
      </c>
      <c r="U458" s="9">
        <v>1</v>
      </c>
      <c r="V458" s="9">
        <v>1</v>
      </c>
      <c r="W458" s="15">
        <f t="shared" si="28"/>
        <v>4.3803470121976202</v>
      </c>
      <c r="X458" s="46">
        <f t="shared" si="29"/>
        <v>0.98763382412503531</v>
      </c>
      <c r="Y458" s="28">
        <f t="shared" si="30"/>
        <v>-1.244327328730691E-2</v>
      </c>
      <c r="Z458" s="1">
        <f t="shared" si="31"/>
        <v>1.5292230577055875E-4</v>
      </c>
    </row>
    <row r="459" spans="2:26">
      <c r="B459" s="9">
        <v>0</v>
      </c>
      <c r="C459" s="3">
        <v>1</v>
      </c>
      <c r="D459" s="9">
        <v>1</v>
      </c>
      <c r="E459" s="3">
        <v>0</v>
      </c>
      <c r="F459" s="14">
        <v>0</v>
      </c>
      <c r="G459" s="13">
        <v>1</v>
      </c>
      <c r="H459" s="13">
        <v>0</v>
      </c>
      <c r="I459" s="13">
        <v>0</v>
      </c>
      <c r="J459" s="13">
        <v>0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0</v>
      </c>
      <c r="U459" s="9">
        <v>1</v>
      </c>
      <c r="V459" s="9">
        <v>1</v>
      </c>
      <c r="W459" s="15">
        <f t="shared" si="28"/>
        <v>-2.8095041674844694</v>
      </c>
      <c r="X459" s="46">
        <f t="shared" si="29"/>
        <v>5.6812744184282858E-2</v>
      </c>
      <c r="Y459" s="28">
        <f t="shared" si="30"/>
        <v>-2.8679946089804904</v>
      </c>
      <c r="Z459" s="1">
        <f t="shared" si="31"/>
        <v>0.88960219953318309</v>
      </c>
    </row>
    <row r="460" spans="2:26">
      <c r="B460" s="9">
        <v>0</v>
      </c>
      <c r="C460" s="3">
        <v>1</v>
      </c>
      <c r="D460" s="9">
        <v>1</v>
      </c>
      <c r="E460" s="3">
        <v>0</v>
      </c>
      <c r="F460" s="14">
        <v>1</v>
      </c>
      <c r="G460" s="13">
        <v>0</v>
      </c>
      <c r="H460" s="13">
        <v>0</v>
      </c>
      <c r="I460" s="13">
        <v>1</v>
      </c>
      <c r="J460" s="13">
        <v>0</v>
      </c>
      <c r="K460" s="13">
        <v>0</v>
      </c>
      <c r="L460" s="13">
        <v>0</v>
      </c>
      <c r="M460" s="13">
        <v>0</v>
      </c>
      <c r="N460" s="13">
        <v>0</v>
      </c>
      <c r="O460" s="13">
        <v>0</v>
      </c>
      <c r="P460" s="13">
        <v>0</v>
      </c>
      <c r="Q460" s="13">
        <v>0</v>
      </c>
      <c r="R460" s="13">
        <v>1</v>
      </c>
      <c r="S460" s="13">
        <v>0</v>
      </c>
      <c r="T460" s="13">
        <v>0</v>
      </c>
      <c r="U460" s="9">
        <v>1</v>
      </c>
      <c r="V460" s="9">
        <v>1</v>
      </c>
      <c r="W460" s="15">
        <f t="shared" si="28"/>
        <v>7.3151199634300745</v>
      </c>
      <c r="X460" s="46">
        <f t="shared" si="29"/>
        <v>0.99933504098024317</v>
      </c>
      <c r="Y460" s="28">
        <f t="shared" si="30"/>
        <v>-6.6518020306313079E-4</v>
      </c>
      <c r="Z460" s="1">
        <f t="shared" si="31"/>
        <v>4.4217049795596133E-7</v>
      </c>
    </row>
    <row r="461" spans="2:26">
      <c r="B461" s="9">
        <v>0</v>
      </c>
      <c r="C461" s="3">
        <v>1</v>
      </c>
      <c r="D461" s="9">
        <v>1</v>
      </c>
      <c r="E461" s="3">
        <v>0</v>
      </c>
      <c r="F461" s="14">
        <v>0</v>
      </c>
      <c r="G461" s="13">
        <v>0</v>
      </c>
      <c r="H461" s="13">
        <v>0</v>
      </c>
      <c r="I461" s="13">
        <v>0</v>
      </c>
      <c r="J461" s="13">
        <v>0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1</v>
      </c>
      <c r="S461" s="13">
        <v>0</v>
      </c>
      <c r="T461" s="13">
        <v>1</v>
      </c>
      <c r="U461" s="9">
        <v>1</v>
      </c>
      <c r="V461" s="9">
        <v>1</v>
      </c>
      <c r="W461" s="15">
        <f t="shared" si="28"/>
        <v>2.946178676171471</v>
      </c>
      <c r="X461" s="46">
        <f t="shared" si="29"/>
        <v>0.95008257094512194</v>
      </c>
      <c r="Y461" s="28">
        <f t="shared" si="30"/>
        <v>-5.1206381380256488E-2</v>
      </c>
      <c r="Z461" s="1">
        <f t="shared" si="31"/>
        <v>2.4917497234487841E-3</v>
      </c>
    </row>
    <row r="462" spans="2:26">
      <c r="B462" s="9">
        <v>1</v>
      </c>
      <c r="C462" s="3">
        <v>0</v>
      </c>
      <c r="D462" s="9">
        <v>0</v>
      </c>
      <c r="E462" s="3">
        <v>0</v>
      </c>
      <c r="F462" s="14">
        <v>0</v>
      </c>
      <c r="G462" s="13">
        <v>0</v>
      </c>
      <c r="H462" s="13">
        <v>0</v>
      </c>
      <c r="I462" s="13">
        <v>0</v>
      </c>
      <c r="J462" s="13">
        <v>1</v>
      </c>
      <c r="K462" s="13">
        <v>0</v>
      </c>
      <c r="L462" s="13">
        <v>0</v>
      </c>
      <c r="M462" s="13">
        <v>0</v>
      </c>
      <c r="N462" s="13">
        <v>0</v>
      </c>
      <c r="O462" s="13">
        <v>1</v>
      </c>
      <c r="P462" s="13">
        <v>0</v>
      </c>
      <c r="Q462" s="13">
        <v>0</v>
      </c>
      <c r="R462" s="13">
        <v>0</v>
      </c>
      <c r="S462" s="13">
        <v>1</v>
      </c>
      <c r="T462" s="13">
        <v>0</v>
      </c>
      <c r="U462" s="9">
        <v>1</v>
      </c>
      <c r="V462" s="9">
        <v>1</v>
      </c>
      <c r="W462" s="15">
        <f t="shared" si="28"/>
        <v>1.4059663304409025</v>
      </c>
      <c r="X462" s="46">
        <f t="shared" si="29"/>
        <v>0.80312894841381743</v>
      </c>
      <c r="Y462" s="28">
        <f t="shared" si="30"/>
        <v>-0.21923999459771304</v>
      </c>
      <c r="Z462" s="1">
        <f t="shared" si="31"/>
        <v>3.8758210952649357E-2</v>
      </c>
    </row>
    <row r="463" spans="2:26">
      <c r="B463" s="9">
        <v>0</v>
      </c>
      <c r="C463" s="3">
        <v>0</v>
      </c>
      <c r="D463" s="9">
        <v>1</v>
      </c>
      <c r="E463" s="3">
        <v>0</v>
      </c>
      <c r="F463" s="14">
        <v>0</v>
      </c>
      <c r="G463" s="13">
        <v>0</v>
      </c>
      <c r="H463" s="13">
        <v>0</v>
      </c>
      <c r="I463" s="13">
        <v>0</v>
      </c>
      <c r="J463" s="13">
        <v>0</v>
      </c>
      <c r="K463" s="13">
        <v>0</v>
      </c>
      <c r="L463" s="13">
        <v>0</v>
      </c>
      <c r="M463" s="13">
        <v>0</v>
      </c>
      <c r="N463" s="13">
        <v>0</v>
      </c>
      <c r="O463" s="13">
        <v>1</v>
      </c>
      <c r="P463" s="13">
        <v>0</v>
      </c>
      <c r="Q463" s="13">
        <v>0</v>
      </c>
      <c r="R463" s="13">
        <v>0</v>
      </c>
      <c r="S463" s="13">
        <v>0</v>
      </c>
      <c r="T463" s="13">
        <v>0</v>
      </c>
      <c r="U463" s="9">
        <v>1</v>
      </c>
      <c r="V463" s="9">
        <v>1</v>
      </c>
      <c r="W463" s="15">
        <f t="shared" si="28"/>
        <v>0.92007821736447104</v>
      </c>
      <c r="X463" s="46">
        <f t="shared" si="29"/>
        <v>0.71505804276006557</v>
      </c>
      <c r="Y463" s="28">
        <f t="shared" si="30"/>
        <v>-0.33539156089753419</v>
      </c>
      <c r="Z463" s="1">
        <f t="shared" si="31"/>
        <v>8.1191918995724616E-2</v>
      </c>
    </row>
    <row r="464" spans="2:26">
      <c r="B464" s="9">
        <v>0</v>
      </c>
      <c r="C464" s="3">
        <v>1</v>
      </c>
      <c r="D464" s="9">
        <v>1</v>
      </c>
      <c r="E464" s="3">
        <v>0</v>
      </c>
      <c r="F464" s="14">
        <v>1</v>
      </c>
      <c r="G464" s="13">
        <v>0</v>
      </c>
      <c r="H464" s="13">
        <v>0</v>
      </c>
      <c r="I464" s="13">
        <v>1</v>
      </c>
      <c r="J464" s="13">
        <v>0</v>
      </c>
      <c r="K464" s="13">
        <v>0</v>
      </c>
      <c r="L464" s="13">
        <v>0</v>
      </c>
      <c r="M464" s="13">
        <v>1</v>
      </c>
      <c r="N464" s="13">
        <v>0</v>
      </c>
      <c r="O464" s="13">
        <v>0</v>
      </c>
      <c r="P464" s="13">
        <v>0</v>
      </c>
      <c r="Q464" s="13">
        <v>0</v>
      </c>
      <c r="R464" s="13">
        <v>0</v>
      </c>
      <c r="S464" s="13">
        <v>0</v>
      </c>
      <c r="T464" s="13">
        <v>0</v>
      </c>
      <c r="U464" s="9">
        <v>1</v>
      </c>
      <c r="V464" s="9">
        <v>1</v>
      </c>
      <c r="W464" s="15">
        <f t="shared" si="28"/>
        <v>7.8643519858810267</v>
      </c>
      <c r="X464" s="46">
        <f t="shared" si="29"/>
        <v>0.99961594934894971</v>
      </c>
      <c r="Y464" s="28">
        <f t="shared" si="30"/>
        <v>-3.8412441738885813E-4</v>
      </c>
      <c r="Z464" s="1">
        <f t="shared" si="31"/>
        <v>1.4749490257215461E-7</v>
      </c>
    </row>
    <row r="465" spans="2:26">
      <c r="B465" s="9">
        <v>0</v>
      </c>
      <c r="C465" s="3">
        <v>1</v>
      </c>
      <c r="D465" s="9">
        <v>0</v>
      </c>
      <c r="E465" s="3">
        <v>1</v>
      </c>
      <c r="F465" s="14">
        <v>0</v>
      </c>
      <c r="G465" s="13">
        <v>0</v>
      </c>
      <c r="H465" s="13">
        <v>0</v>
      </c>
      <c r="I465" s="13">
        <v>0</v>
      </c>
      <c r="J465" s="13">
        <v>0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1</v>
      </c>
      <c r="U465" s="9">
        <v>1</v>
      </c>
      <c r="V465" s="9">
        <v>1</v>
      </c>
      <c r="W465" s="15">
        <f t="shared" si="28"/>
        <v>1.7354396696973045</v>
      </c>
      <c r="X465" s="46">
        <f t="shared" si="29"/>
        <v>0.85010689194376843</v>
      </c>
      <c r="Y465" s="28">
        <f t="shared" si="30"/>
        <v>-0.16239318217633789</v>
      </c>
      <c r="Z465" s="1">
        <f t="shared" si="31"/>
        <v>2.2467943842757115E-2</v>
      </c>
    </row>
    <row r="466" spans="2:26">
      <c r="B466" s="9">
        <v>1</v>
      </c>
      <c r="C466" s="3">
        <v>0</v>
      </c>
      <c r="D466" s="9">
        <v>1</v>
      </c>
      <c r="E466" s="3">
        <v>0</v>
      </c>
      <c r="F466" s="14">
        <v>0</v>
      </c>
      <c r="G466" s="13">
        <v>0</v>
      </c>
      <c r="H466" s="13">
        <v>0</v>
      </c>
      <c r="I466" s="13">
        <v>0</v>
      </c>
      <c r="J466" s="13">
        <v>1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9">
        <v>1</v>
      </c>
      <c r="V466" s="9">
        <v>1</v>
      </c>
      <c r="W466" s="15">
        <f t="shared" si="28"/>
        <v>1.506560964563799</v>
      </c>
      <c r="X466" s="46">
        <f t="shared" si="29"/>
        <v>0.81855098263376036</v>
      </c>
      <c r="Y466" s="28">
        <f t="shared" si="30"/>
        <v>-0.20021959622589422</v>
      </c>
      <c r="Z466" s="1">
        <f t="shared" si="31"/>
        <v>3.2923745903173936E-2</v>
      </c>
    </row>
    <row r="467" spans="2:26">
      <c r="B467" s="9">
        <v>0</v>
      </c>
      <c r="C467" s="3">
        <v>1</v>
      </c>
      <c r="D467" s="9">
        <v>1</v>
      </c>
      <c r="E467" s="3">
        <v>0</v>
      </c>
      <c r="F467" s="14">
        <v>0</v>
      </c>
      <c r="G467" s="13">
        <v>0</v>
      </c>
      <c r="H467" s="13">
        <v>0</v>
      </c>
      <c r="I467" s="13">
        <v>1</v>
      </c>
      <c r="J467" s="13">
        <v>0</v>
      </c>
      <c r="K467" s="13">
        <v>0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1</v>
      </c>
      <c r="S467" s="13">
        <v>0</v>
      </c>
      <c r="T467" s="13">
        <v>0</v>
      </c>
      <c r="U467" s="9">
        <v>1</v>
      </c>
      <c r="V467" s="9">
        <v>1</v>
      </c>
      <c r="W467" s="15">
        <f t="shared" si="28"/>
        <v>4.9489675248852718</v>
      </c>
      <c r="X467" s="46">
        <f t="shared" si="29"/>
        <v>0.9929591982478233</v>
      </c>
      <c r="Y467" s="28">
        <f t="shared" si="30"/>
        <v>-7.0657051589775154E-3</v>
      </c>
      <c r="Z467" s="1">
        <f t="shared" si="31"/>
        <v>4.9572889313454419E-5</v>
      </c>
    </row>
    <row r="468" spans="2:26">
      <c r="B468" s="9">
        <v>0</v>
      </c>
      <c r="C468" s="3">
        <v>1</v>
      </c>
      <c r="D468" s="9">
        <v>1</v>
      </c>
      <c r="E468" s="3">
        <v>0</v>
      </c>
      <c r="F468" s="14">
        <v>0</v>
      </c>
      <c r="G468" s="13">
        <v>0</v>
      </c>
      <c r="H468" s="13">
        <v>1</v>
      </c>
      <c r="I468" s="13">
        <v>0</v>
      </c>
      <c r="J468" s="13">
        <v>0</v>
      </c>
      <c r="K468" s="13">
        <v>0</v>
      </c>
      <c r="L468" s="13">
        <v>0</v>
      </c>
      <c r="M468" s="13">
        <v>1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  <c r="T468" s="13">
        <v>1</v>
      </c>
      <c r="U468" s="9">
        <v>1</v>
      </c>
      <c r="V468" s="9">
        <v>1</v>
      </c>
      <c r="W468" s="15">
        <f t="shared" si="28"/>
        <v>1.4699061563088773</v>
      </c>
      <c r="X468" s="46">
        <f t="shared" si="29"/>
        <v>0.81304312183421634</v>
      </c>
      <c r="Y468" s="28">
        <f t="shared" si="30"/>
        <v>-0.20697113045442805</v>
      </c>
      <c r="Z468" s="1">
        <f t="shared" si="31"/>
        <v>3.4952874293495674E-2</v>
      </c>
    </row>
    <row r="469" spans="2:26">
      <c r="B469" s="9">
        <v>0</v>
      </c>
      <c r="C469" s="3">
        <v>1</v>
      </c>
      <c r="D469" s="9">
        <v>0</v>
      </c>
      <c r="E469" s="3">
        <v>1</v>
      </c>
      <c r="F469" s="14">
        <v>0</v>
      </c>
      <c r="G469" s="13">
        <v>0</v>
      </c>
      <c r="H469" s="13">
        <v>0</v>
      </c>
      <c r="I469" s="13">
        <v>0</v>
      </c>
      <c r="J469" s="13">
        <v>1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>
        <v>0</v>
      </c>
      <c r="U469" s="9">
        <v>1</v>
      </c>
      <c r="V469" s="9">
        <v>1</v>
      </c>
      <c r="W469" s="15">
        <f t="shared" si="28"/>
        <v>2.1347601349843468</v>
      </c>
      <c r="X469" s="46">
        <f t="shared" si="29"/>
        <v>0.89423605763730241</v>
      </c>
      <c r="Y469" s="28">
        <f t="shared" si="30"/>
        <v>-0.11178549208862053</v>
      </c>
      <c r="Z469" s="1">
        <f t="shared" si="31"/>
        <v>1.1186011504100018E-2</v>
      </c>
    </row>
    <row r="470" spans="2:26">
      <c r="B470" s="9">
        <v>1</v>
      </c>
      <c r="C470" s="3">
        <v>0</v>
      </c>
      <c r="D470" s="9">
        <v>0</v>
      </c>
      <c r="E470" s="3">
        <v>1</v>
      </c>
      <c r="F470" s="14">
        <v>0</v>
      </c>
      <c r="G470" s="13">
        <v>0</v>
      </c>
      <c r="H470" s="13">
        <v>0</v>
      </c>
      <c r="I470" s="13">
        <v>0</v>
      </c>
      <c r="J470" s="13">
        <v>1</v>
      </c>
      <c r="K470" s="13">
        <v>0</v>
      </c>
      <c r="L470" s="13">
        <v>0</v>
      </c>
      <c r="M470" s="13">
        <v>0</v>
      </c>
      <c r="N470" s="13">
        <v>1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9">
        <v>1</v>
      </c>
      <c r="V470" s="9">
        <v>1</v>
      </c>
      <c r="W470" s="15">
        <f t="shared" si="28"/>
        <v>2.7863565444438678</v>
      </c>
      <c r="X470" s="46">
        <f t="shared" si="29"/>
        <v>0.94193408918695853</v>
      </c>
      <c r="Y470" s="28">
        <f t="shared" si="30"/>
        <v>-5.9819975869687368E-2</v>
      </c>
      <c r="Z470" s="1">
        <f t="shared" si="31"/>
        <v>3.3716499985480858E-3</v>
      </c>
    </row>
    <row r="471" spans="2:26">
      <c r="B471" s="9">
        <v>0</v>
      </c>
      <c r="C471" s="3">
        <v>1</v>
      </c>
      <c r="D471" s="9">
        <v>1</v>
      </c>
      <c r="E471" s="3">
        <v>0</v>
      </c>
      <c r="F471" s="14">
        <v>0</v>
      </c>
      <c r="G471" s="13">
        <v>0</v>
      </c>
      <c r="H471" s="13">
        <v>0</v>
      </c>
      <c r="I471" s="13">
        <v>0</v>
      </c>
      <c r="J471" s="13">
        <v>0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9">
        <v>1</v>
      </c>
      <c r="V471" s="9">
        <v>1</v>
      </c>
      <c r="W471" s="15">
        <f t="shared" si="28"/>
        <v>-0.5186428933439885</v>
      </c>
      <c r="X471" s="46">
        <f t="shared" si="29"/>
        <v>0.37316962533031278</v>
      </c>
      <c r="Y471" s="28">
        <f t="shared" si="30"/>
        <v>-0.98572220311143566</v>
      </c>
      <c r="Z471" s="1">
        <f t="shared" si="31"/>
        <v>0.39291631860854054</v>
      </c>
    </row>
    <row r="472" spans="2:26">
      <c r="B472" s="9">
        <v>1</v>
      </c>
      <c r="C472" s="3">
        <v>0</v>
      </c>
      <c r="D472" s="9">
        <v>0</v>
      </c>
      <c r="E472" s="3">
        <v>1</v>
      </c>
      <c r="F472" s="14">
        <v>0</v>
      </c>
      <c r="G472" s="13">
        <v>0</v>
      </c>
      <c r="H472" s="13">
        <v>0</v>
      </c>
      <c r="I472" s="13">
        <v>0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">
        <v>1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9">
        <v>1</v>
      </c>
      <c r="V472" s="9">
        <v>1</v>
      </c>
      <c r="W472" s="15">
        <f t="shared" si="28"/>
        <v>0.5162049773951185</v>
      </c>
      <c r="X472" s="46">
        <f t="shared" si="29"/>
        <v>0.62625993576354866</v>
      </c>
      <c r="Y472" s="28">
        <f t="shared" si="30"/>
        <v>-0.46798976121822161</v>
      </c>
      <c r="Z472" s="1">
        <f t="shared" si="31"/>
        <v>0.13968163561546679</v>
      </c>
    </row>
    <row r="473" spans="2:26">
      <c r="B473" s="9">
        <v>1</v>
      </c>
      <c r="C473" s="3">
        <v>0</v>
      </c>
      <c r="D473" s="9">
        <v>0</v>
      </c>
      <c r="E473" s="3">
        <v>1</v>
      </c>
      <c r="F473" s="14">
        <v>0</v>
      </c>
      <c r="G473" s="13">
        <v>0</v>
      </c>
      <c r="H473" s="13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1</v>
      </c>
      <c r="N473" s="13">
        <v>0</v>
      </c>
      <c r="O473" s="13">
        <v>0</v>
      </c>
      <c r="P473" s="13">
        <v>0</v>
      </c>
      <c r="Q473" s="13">
        <v>0</v>
      </c>
      <c r="R473" s="13">
        <v>1</v>
      </c>
      <c r="S473" s="13">
        <v>0</v>
      </c>
      <c r="T473" s="13">
        <v>1</v>
      </c>
      <c r="U473" s="9">
        <v>1</v>
      </c>
      <c r="V473" s="9">
        <v>1</v>
      </c>
      <c r="W473" s="15">
        <f t="shared" si="28"/>
        <v>4.6045402742480572</v>
      </c>
      <c r="X473" s="46">
        <f t="shared" si="29"/>
        <v>0.9900928329943629</v>
      </c>
      <c r="Y473" s="28">
        <f t="shared" si="30"/>
        <v>-9.9565695483221691E-3</v>
      </c>
      <c r="Z473" s="1">
        <f t="shared" si="31"/>
        <v>9.8151958077584311E-5</v>
      </c>
    </row>
    <row r="474" spans="2:26">
      <c r="B474" s="9">
        <v>0</v>
      </c>
      <c r="C474" s="3">
        <v>1</v>
      </c>
      <c r="D474" s="9">
        <v>1</v>
      </c>
      <c r="E474" s="3">
        <v>0</v>
      </c>
      <c r="F474" s="14">
        <v>0</v>
      </c>
      <c r="G474" s="13">
        <v>0</v>
      </c>
      <c r="H474" s="13">
        <v>0</v>
      </c>
      <c r="I474" s="13">
        <v>0</v>
      </c>
      <c r="J474" s="13">
        <v>0</v>
      </c>
      <c r="K474" s="13">
        <v>0</v>
      </c>
      <c r="L474" s="13">
        <v>1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0</v>
      </c>
      <c r="S474" s="13">
        <v>0</v>
      </c>
      <c r="T474" s="13">
        <v>0</v>
      </c>
      <c r="U474" s="9">
        <v>1</v>
      </c>
      <c r="V474" s="9">
        <v>1</v>
      </c>
      <c r="W474" s="15">
        <f t="shared" si="28"/>
        <v>0.73573902800682456</v>
      </c>
      <c r="X474" s="46">
        <f t="shared" si="29"/>
        <v>0.67606339715553698</v>
      </c>
      <c r="Y474" s="28">
        <f t="shared" si="30"/>
        <v>-0.39146842456203945</v>
      </c>
      <c r="Z474" s="1">
        <f t="shared" si="31"/>
        <v>0.10493492266241136</v>
      </c>
    </row>
    <row r="475" spans="2:26">
      <c r="B475" s="9">
        <v>0</v>
      </c>
      <c r="C475" s="3">
        <v>0</v>
      </c>
      <c r="D475" s="9">
        <v>0</v>
      </c>
      <c r="E475" s="3">
        <v>1</v>
      </c>
      <c r="F475" s="14">
        <v>0</v>
      </c>
      <c r="G475" s="13">
        <v>0</v>
      </c>
      <c r="H475" s="13">
        <v>0</v>
      </c>
      <c r="I475" s="13">
        <v>0</v>
      </c>
      <c r="J475" s="13">
        <v>0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1</v>
      </c>
      <c r="S475" s="13">
        <v>0</v>
      </c>
      <c r="T475" s="13">
        <v>0</v>
      </c>
      <c r="U475" s="9">
        <v>1</v>
      </c>
      <c r="V475" s="9">
        <v>1</v>
      </c>
      <c r="W475" s="15">
        <f t="shared" si="28"/>
        <v>1.1698898354416718</v>
      </c>
      <c r="X475" s="46">
        <f t="shared" si="29"/>
        <v>0.7631251023878346</v>
      </c>
      <c r="Y475" s="28">
        <f t="shared" si="30"/>
        <v>-0.2703332999480243</v>
      </c>
      <c r="Z475" s="1">
        <f t="shared" si="31"/>
        <v>5.6109717118773841E-2</v>
      </c>
    </row>
    <row r="476" spans="2:26">
      <c r="B476" s="9">
        <v>0</v>
      </c>
      <c r="C476" s="3">
        <v>1</v>
      </c>
      <c r="D476" s="9">
        <v>1</v>
      </c>
      <c r="E476" s="3">
        <v>0</v>
      </c>
      <c r="F476" s="14">
        <v>0</v>
      </c>
      <c r="G476" s="13">
        <v>0</v>
      </c>
      <c r="H476" s="13">
        <v>0</v>
      </c>
      <c r="I476" s="13">
        <v>1</v>
      </c>
      <c r="J476" s="13">
        <v>0</v>
      </c>
      <c r="K476" s="13">
        <v>0</v>
      </c>
      <c r="L476" s="13">
        <v>0</v>
      </c>
      <c r="M476" s="13">
        <v>1</v>
      </c>
      <c r="N476" s="13">
        <v>0</v>
      </c>
      <c r="O476" s="13">
        <v>0</v>
      </c>
      <c r="P476" s="13">
        <v>0</v>
      </c>
      <c r="Q476" s="13">
        <v>1</v>
      </c>
      <c r="R476" s="13">
        <v>0</v>
      </c>
      <c r="S476" s="13">
        <v>0</v>
      </c>
      <c r="T476" s="13">
        <v>0</v>
      </c>
      <c r="U476" s="9">
        <v>1</v>
      </c>
      <c r="V476" s="9">
        <v>1</v>
      </c>
      <c r="W476" s="15">
        <f t="shared" si="28"/>
        <v>7.2969451730934347</v>
      </c>
      <c r="X476" s="46">
        <f t="shared" si="29"/>
        <v>0.99932285325393089</v>
      </c>
      <c r="Y476" s="28">
        <f t="shared" si="30"/>
        <v>-6.7737611347640941E-4</v>
      </c>
      <c r="Z476" s="1">
        <f t="shared" si="31"/>
        <v>4.5852771571198745E-7</v>
      </c>
    </row>
    <row r="477" spans="2:26">
      <c r="B477" s="9">
        <v>0</v>
      </c>
      <c r="C477" s="3">
        <v>1</v>
      </c>
      <c r="D477" s="9">
        <v>1</v>
      </c>
      <c r="E477" s="3">
        <v>0</v>
      </c>
      <c r="F477" s="14">
        <v>0</v>
      </c>
      <c r="G477" s="13">
        <v>0</v>
      </c>
      <c r="H477" s="13">
        <v>0</v>
      </c>
      <c r="I477" s="13">
        <v>0</v>
      </c>
      <c r="J477" s="13">
        <v>0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3">
        <v>1</v>
      </c>
      <c r="R477" s="13">
        <v>0</v>
      </c>
      <c r="S477" s="13">
        <v>0</v>
      </c>
      <c r="T477" s="13">
        <v>0</v>
      </c>
      <c r="U477" s="9">
        <v>1</v>
      </c>
      <c r="V477" s="9">
        <v>1</v>
      </c>
      <c r="W477" s="15">
        <f t="shared" si="28"/>
        <v>1.2801027324132228</v>
      </c>
      <c r="X477" s="46">
        <f t="shared" si="29"/>
        <v>0.78246726324524818</v>
      </c>
      <c r="Y477" s="28">
        <f t="shared" si="30"/>
        <v>-0.24530319355129218</v>
      </c>
      <c r="Z477" s="1">
        <f t="shared" si="31"/>
        <v>4.7320491560012154E-2</v>
      </c>
    </row>
    <row r="478" spans="2:26">
      <c r="B478" s="9">
        <v>1</v>
      </c>
      <c r="C478" s="3">
        <v>0</v>
      </c>
      <c r="D478" s="9">
        <v>1</v>
      </c>
      <c r="E478" s="3">
        <v>0</v>
      </c>
      <c r="F478" s="14">
        <v>0</v>
      </c>
      <c r="G478" s="13">
        <v>0</v>
      </c>
      <c r="H478" s="13">
        <v>0</v>
      </c>
      <c r="I478" s="13">
        <v>0</v>
      </c>
      <c r="J478" s="13">
        <v>1</v>
      </c>
      <c r="K478" s="13">
        <v>0</v>
      </c>
      <c r="L478" s="13">
        <v>1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0</v>
      </c>
      <c r="S478" s="13">
        <v>0</v>
      </c>
      <c r="T478" s="13">
        <v>0</v>
      </c>
      <c r="U478" s="9">
        <v>1</v>
      </c>
      <c r="V478" s="9">
        <v>1</v>
      </c>
      <c r="W478" s="15">
        <f t="shared" si="28"/>
        <v>2.7609428859146119</v>
      </c>
      <c r="X478" s="46">
        <f t="shared" si="29"/>
        <v>0.94052839600646443</v>
      </c>
      <c r="Y478" s="28">
        <f t="shared" si="30"/>
        <v>-6.1313438239137624E-2</v>
      </c>
      <c r="Z478" s="1">
        <f t="shared" si="31"/>
        <v>3.536871681563916E-3</v>
      </c>
    </row>
    <row r="479" spans="2:26">
      <c r="B479" s="9">
        <v>0</v>
      </c>
      <c r="C479" s="3">
        <v>1</v>
      </c>
      <c r="D479" s="9">
        <v>0</v>
      </c>
      <c r="E479" s="3">
        <v>1</v>
      </c>
      <c r="F479" s="14">
        <v>0</v>
      </c>
      <c r="G479" s="13">
        <v>0</v>
      </c>
      <c r="H479" s="13">
        <v>0</v>
      </c>
      <c r="I479" s="13">
        <v>1</v>
      </c>
      <c r="J479" s="13">
        <v>0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1</v>
      </c>
      <c r="S479" s="13">
        <v>0</v>
      </c>
      <c r="T479" s="13">
        <v>0</v>
      </c>
      <c r="U479" s="9">
        <v>1</v>
      </c>
      <c r="V479" s="9">
        <v>1</v>
      </c>
      <c r="W479" s="15">
        <f t="shared" si="28"/>
        <v>5.1244974380759443</v>
      </c>
      <c r="X479" s="46">
        <f t="shared" si="29"/>
        <v>0.99408597729209203</v>
      </c>
      <c r="Y479" s="28">
        <f t="shared" si="30"/>
        <v>-5.9315797964393686E-3</v>
      </c>
      <c r="Z479" s="1">
        <f t="shared" si="31"/>
        <v>3.4975664589651157E-5</v>
      </c>
    </row>
    <row r="480" spans="2:26">
      <c r="B480" s="9">
        <v>0</v>
      </c>
      <c r="C480" s="3">
        <v>1</v>
      </c>
      <c r="D480" s="9">
        <v>1</v>
      </c>
      <c r="E480" s="3">
        <v>0</v>
      </c>
      <c r="F480" s="14">
        <v>0</v>
      </c>
      <c r="G480" s="13">
        <v>0</v>
      </c>
      <c r="H480" s="13">
        <v>0</v>
      </c>
      <c r="I480" s="13">
        <v>0</v>
      </c>
      <c r="J480" s="13">
        <v>1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  <c r="S480" s="13">
        <v>0</v>
      </c>
      <c r="T480" s="13">
        <v>0</v>
      </c>
      <c r="U480" s="9">
        <v>1</v>
      </c>
      <c r="V480" s="9">
        <v>1</v>
      </c>
      <c r="W480" s="15">
        <f t="shared" si="28"/>
        <v>1.9592302217936748</v>
      </c>
      <c r="X480" s="46">
        <f t="shared" si="29"/>
        <v>0.87644962062807841</v>
      </c>
      <c r="Y480" s="28">
        <f t="shared" si="30"/>
        <v>-0.1318760541642901</v>
      </c>
      <c r="Z480" s="1">
        <f t="shared" si="31"/>
        <v>1.5264696242945748E-2</v>
      </c>
    </row>
    <row r="481" spans="2:26">
      <c r="B481" s="9">
        <v>0</v>
      </c>
      <c r="C481" s="3">
        <v>1</v>
      </c>
      <c r="D481" s="9">
        <v>1</v>
      </c>
      <c r="E481" s="3">
        <v>0</v>
      </c>
      <c r="F481" s="14">
        <v>0</v>
      </c>
      <c r="G481" s="13">
        <v>0</v>
      </c>
      <c r="H481" s="13">
        <v>0</v>
      </c>
      <c r="I481" s="13">
        <v>1</v>
      </c>
      <c r="J481" s="13">
        <v>0</v>
      </c>
      <c r="K481" s="13">
        <v>0</v>
      </c>
      <c r="L481" s="13">
        <v>0</v>
      </c>
      <c r="M481" s="13">
        <v>0</v>
      </c>
      <c r="N481" s="13">
        <v>0</v>
      </c>
      <c r="O481" s="13">
        <v>0</v>
      </c>
      <c r="P481" s="13">
        <v>0</v>
      </c>
      <c r="Q481" s="13">
        <v>0</v>
      </c>
      <c r="R481" s="13">
        <v>1</v>
      </c>
      <c r="S481" s="13">
        <v>0</v>
      </c>
      <c r="T481" s="13">
        <v>0</v>
      </c>
      <c r="U481" s="9">
        <v>1</v>
      </c>
      <c r="V481" s="9">
        <v>1</v>
      </c>
      <c r="W481" s="15">
        <f t="shared" si="28"/>
        <v>4.9489675248852718</v>
      </c>
      <c r="X481" s="46">
        <f t="shared" si="29"/>
        <v>0.9929591982478233</v>
      </c>
      <c r="Y481" s="28">
        <f t="shared" si="30"/>
        <v>-7.0657051589775154E-3</v>
      </c>
      <c r="Z481" s="1">
        <f t="shared" si="31"/>
        <v>4.9572889313454419E-5</v>
      </c>
    </row>
    <row r="482" spans="2:26">
      <c r="B482" s="9">
        <v>0</v>
      </c>
      <c r="C482" s="3">
        <v>1</v>
      </c>
      <c r="D482" s="9">
        <v>0</v>
      </c>
      <c r="E482" s="3">
        <v>1</v>
      </c>
      <c r="F482" s="14">
        <v>0</v>
      </c>
      <c r="G482" s="13">
        <v>0</v>
      </c>
      <c r="H482" s="13">
        <v>0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9">
        <v>1</v>
      </c>
      <c r="V482" s="9">
        <v>1</v>
      </c>
      <c r="W482" s="15">
        <f t="shared" si="28"/>
        <v>-0.34311298015331626</v>
      </c>
      <c r="X482" s="46">
        <f t="shared" si="29"/>
        <v>0.41505349570771527</v>
      </c>
      <c r="Y482" s="28">
        <f t="shared" si="30"/>
        <v>-0.87934786173921975</v>
      </c>
      <c r="Z482" s="1">
        <f t="shared" si="31"/>
        <v>0.34216241288376392</v>
      </c>
    </row>
    <row r="483" spans="2:26">
      <c r="B483" s="9">
        <v>0</v>
      </c>
      <c r="C483" s="3">
        <v>1</v>
      </c>
      <c r="D483" s="9">
        <v>1</v>
      </c>
      <c r="E483" s="3">
        <v>0</v>
      </c>
      <c r="F483" s="14">
        <v>0</v>
      </c>
      <c r="G483" s="13">
        <v>0</v>
      </c>
      <c r="H483" s="13">
        <v>0</v>
      </c>
      <c r="I483" s="13">
        <v>0</v>
      </c>
      <c r="J483" s="13">
        <v>0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9">
        <v>1</v>
      </c>
      <c r="V483" s="9">
        <v>1</v>
      </c>
      <c r="W483" s="15">
        <f t="shared" si="28"/>
        <v>-0.5186428933439885</v>
      </c>
      <c r="X483" s="46">
        <f t="shared" si="29"/>
        <v>0.37316962533031278</v>
      </c>
      <c r="Y483" s="28">
        <f t="shared" si="30"/>
        <v>-0.98572220311143566</v>
      </c>
      <c r="Z483" s="1">
        <f t="shared" si="31"/>
        <v>0.39291631860854054</v>
      </c>
    </row>
    <row r="484" spans="2:26">
      <c r="B484" s="9">
        <v>0</v>
      </c>
      <c r="C484" s="3">
        <v>0</v>
      </c>
      <c r="D484" s="9">
        <v>1</v>
      </c>
      <c r="E484" s="3">
        <v>0</v>
      </c>
      <c r="F484" s="14">
        <v>0</v>
      </c>
      <c r="G484" s="13">
        <v>0</v>
      </c>
      <c r="H484" s="13">
        <v>0</v>
      </c>
      <c r="I484" s="13">
        <v>0</v>
      </c>
      <c r="J484" s="13">
        <v>1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9">
        <v>1</v>
      </c>
      <c r="V484" s="9">
        <v>1</v>
      </c>
      <c r="W484" s="15">
        <f t="shared" si="28"/>
        <v>2.0859641177238237</v>
      </c>
      <c r="X484" s="46">
        <f t="shared" si="29"/>
        <v>0.88953146172927577</v>
      </c>
      <c r="Y484" s="28">
        <f t="shared" si="30"/>
        <v>-0.11706040237328354</v>
      </c>
      <c r="Z484" s="1">
        <f t="shared" si="31"/>
        <v>1.2203297947670463E-2</v>
      </c>
    </row>
    <row r="485" spans="2:26">
      <c r="B485" s="9">
        <v>0</v>
      </c>
      <c r="C485" s="3">
        <v>1</v>
      </c>
      <c r="D485" s="9">
        <v>1</v>
      </c>
      <c r="E485" s="3">
        <v>0</v>
      </c>
      <c r="F485" s="14">
        <v>1</v>
      </c>
      <c r="G485" s="13">
        <v>0</v>
      </c>
      <c r="H485" s="13">
        <v>0</v>
      </c>
      <c r="I485" s="13">
        <v>0</v>
      </c>
      <c r="J485" s="13">
        <v>1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9">
        <v>1</v>
      </c>
      <c r="V485" s="9">
        <v>1</v>
      </c>
      <c r="W485" s="15">
        <f t="shared" si="28"/>
        <v>4.3253826603384775</v>
      </c>
      <c r="X485" s="46">
        <f t="shared" si="29"/>
        <v>0.98694422109245117</v>
      </c>
      <c r="Y485" s="28">
        <f t="shared" si="30"/>
        <v>-1.3141754729750918E-2</v>
      </c>
      <c r="Z485" s="1">
        <f t="shared" si="31"/>
        <v>1.7045336288279696E-4</v>
      </c>
    </row>
    <row r="486" spans="2:26">
      <c r="B486" s="9">
        <v>0</v>
      </c>
      <c r="C486" s="3">
        <v>1</v>
      </c>
      <c r="D486" s="9">
        <v>1</v>
      </c>
      <c r="E486" s="3">
        <v>0</v>
      </c>
      <c r="F486" s="14">
        <v>0</v>
      </c>
      <c r="G486" s="13">
        <v>0</v>
      </c>
      <c r="H486" s="13">
        <v>0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9">
        <v>1</v>
      </c>
      <c r="V486" s="9">
        <v>1</v>
      </c>
      <c r="W486" s="15">
        <f t="shared" si="28"/>
        <v>-0.5186428933439885</v>
      </c>
      <c r="X486" s="46">
        <f t="shared" si="29"/>
        <v>0.37316962533031278</v>
      </c>
      <c r="Y486" s="28">
        <f t="shared" si="30"/>
        <v>-0.98572220311143566</v>
      </c>
      <c r="Z486" s="1">
        <f t="shared" si="31"/>
        <v>0.39291631860854054</v>
      </c>
    </row>
    <row r="487" spans="2:26">
      <c r="B487" s="9">
        <v>0</v>
      </c>
      <c r="C487" s="3">
        <v>1</v>
      </c>
      <c r="D487" s="9">
        <v>1</v>
      </c>
      <c r="E487" s="3">
        <v>0</v>
      </c>
      <c r="F487" s="14">
        <v>0</v>
      </c>
      <c r="G487" s="13">
        <v>0</v>
      </c>
      <c r="H487" s="13">
        <v>0</v>
      </c>
      <c r="I487" s="13">
        <v>0</v>
      </c>
      <c r="J487" s="13">
        <v>0</v>
      </c>
      <c r="K487" s="13">
        <v>0</v>
      </c>
      <c r="L487" s="13">
        <v>0</v>
      </c>
      <c r="M487" s="13">
        <v>0</v>
      </c>
      <c r="N487" s="13">
        <v>0</v>
      </c>
      <c r="O487" s="13">
        <v>1</v>
      </c>
      <c r="P487" s="13">
        <v>0</v>
      </c>
      <c r="Q487" s="13">
        <v>0</v>
      </c>
      <c r="R487" s="13">
        <v>0</v>
      </c>
      <c r="S487" s="13">
        <v>1</v>
      </c>
      <c r="T487" s="13">
        <v>0</v>
      </c>
      <c r="U487" s="9">
        <v>1</v>
      </c>
      <c r="V487" s="9">
        <v>1</v>
      </c>
      <c r="W487" s="15">
        <f t="shared" si="28"/>
        <v>-0.76956547856392277</v>
      </c>
      <c r="X487" s="46">
        <f t="shared" si="29"/>
        <v>0.31657310947086748</v>
      </c>
      <c r="Y487" s="28">
        <f t="shared" si="30"/>
        <v>-1.1502010704839787</v>
      </c>
      <c r="Z487" s="1">
        <f t="shared" si="31"/>
        <v>0.46707231469831889</v>
      </c>
    </row>
    <row r="488" spans="2:26">
      <c r="B488" s="9">
        <v>0</v>
      </c>
      <c r="C488" s="3">
        <v>1</v>
      </c>
      <c r="D488" s="9">
        <v>1</v>
      </c>
      <c r="E488" s="3">
        <v>0</v>
      </c>
      <c r="F488" s="14">
        <v>0</v>
      </c>
      <c r="G488" s="13">
        <v>0</v>
      </c>
      <c r="H488" s="13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9">
        <v>1</v>
      </c>
      <c r="V488" s="9">
        <v>1</v>
      </c>
      <c r="W488" s="15">
        <f t="shared" si="28"/>
        <v>-0.5186428933439885</v>
      </c>
      <c r="X488" s="46">
        <f t="shared" si="29"/>
        <v>0.37316962533031278</v>
      </c>
      <c r="Y488" s="28">
        <f t="shared" si="30"/>
        <v>-0.98572220311143566</v>
      </c>
      <c r="Z488" s="1">
        <f t="shared" si="31"/>
        <v>0.39291631860854054</v>
      </c>
    </row>
    <row r="489" spans="2:26">
      <c r="B489" s="9">
        <v>1</v>
      </c>
      <c r="C489" s="3">
        <v>0</v>
      </c>
      <c r="D489" s="9">
        <v>1</v>
      </c>
      <c r="E489" s="3">
        <v>0</v>
      </c>
      <c r="F489" s="14">
        <v>0</v>
      </c>
      <c r="G489" s="13">
        <v>0</v>
      </c>
      <c r="H489" s="13">
        <v>0</v>
      </c>
      <c r="I489" s="13">
        <v>0</v>
      </c>
      <c r="J489" s="13">
        <v>0</v>
      </c>
      <c r="K489" s="13">
        <v>0</v>
      </c>
      <c r="L489" s="13">
        <v>0</v>
      </c>
      <c r="M489" s="13">
        <v>0</v>
      </c>
      <c r="N489" s="13">
        <v>0</v>
      </c>
      <c r="O489" s="13">
        <v>1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9">
        <v>1</v>
      </c>
      <c r="V489" s="9">
        <v>1</v>
      </c>
      <c r="W489" s="15">
        <f t="shared" si="28"/>
        <v>0.34067506420444621</v>
      </c>
      <c r="X489" s="46">
        <f t="shared" si="29"/>
        <v>0.58435449477622825</v>
      </c>
      <c r="Y489" s="28">
        <f t="shared" si="30"/>
        <v>-0.53724746870780271</v>
      </c>
      <c r="Z489" s="1">
        <f t="shared" si="31"/>
        <v>0.17276118601272447</v>
      </c>
    </row>
    <row r="490" spans="2:26">
      <c r="B490" s="9">
        <v>0</v>
      </c>
      <c r="C490" s="3">
        <v>1</v>
      </c>
      <c r="D490" s="9">
        <v>0</v>
      </c>
      <c r="E490" s="3">
        <v>0</v>
      </c>
      <c r="F490" s="14">
        <v>0</v>
      </c>
      <c r="G490" s="13">
        <v>0</v>
      </c>
      <c r="H490" s="13">
        <v>0</v>
      </c>
      <c r="I490" s="13">
        <v>0</v>
      </c>
      <c r="J490" s="13">
        <v>1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  <c r="T490" s="13">
        <v>1</v>
      </c>
      <c r="U490" s="9">
        <v>1</v>
      </c>
      <c r="V490" s="9">
        <v>1</v>
      </c>
      <c r="W490" s="15">
        <f t="shared" si="28"/>
        <v>4.1881108227413328</v>
      </c>
      <c r="X490" s="46">
        <f t="shared" si="29"/>
        <v>0.98505191021980543</v>
      </c>
      <c r="Y490" s="28">
        <f t="shared" si="30"/>
        <v>-1.5060938467915964E-2</v>
      </c>
      <c r="Z490" s="1">
        <f t="shared" si="31"/>
        <v>2.2344538807675746E-4</v>
      </c>
    </row>
    <row r="491" spans="2:26">
      <c r="B491" s="9">
        <v>0</v>
      </c>
      <c r="C491" s="3">
        <v>1</v>
      </c>
      <c r="D491" s="9">
        <v>1</v>
      </c>
      <c r="E491" s="3">
        <v>0</v>
      </c>
      <c r="F491" s="14">
        <v>0</v>
      </c>
      <c r="G491" s="13">
        <v>0</v>
      </c>
      <c r="H491" s="13">
        <v>0</v>
      </c>
      <c r="I491" s="13">
        <v>0</v>
      </c>
      <c r="J491" s="13">
        <v>1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9">
        <v>1</v>
      </c>
      <c r="V491" s="9">
        <v>1</v>
      </c>
      <c r="W491" s="15">
        <f t="shared" si="28"/>
        <v>1.9592302217936748</v>
      </c>
      <c r="X491" s="46">
        <f t="shared" si="29"/>
        <v>0.87644962062807841</v>
      </c>
      <c r="Y491" s="28">
        <f t="shared" si="30"/>
        <v>-0.1318760541642901</v>
      </c>
      <c r="Z491" s="1">
        <f t="shared" si="31"/>
        <v>1.5264696242945748E-2</v>
      </c>
    </row>
    <row r="492" spans="2:26">
      <c r="B492" s="9">
        <v>1</v>
      </c>
      <c r="C492" s="3">
        <v>0</v>
      </c>
      <c r="D492" s="9">
        <v>1</v>
      </c>
      <c r="E492" s="3">
        <v>0</v>
      </c>
      <c r="F492" s="14">
        <v>0</v>
      </c>
      <c r="G492" s="13">
        <v>0</v>
      </c>
      <c r="H492" s="13">
        <v>0</v>
      </c>
      <c r="I492" s="13">
        <v>0</v>
      </c>
      <c r="J492" s="13">
        <v>1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1</v>
      </c>
      <c r="T492" s="13">
        <v>0</v>
      </c>
      <c r="U492" s="9">
        <v>1</v>
      </c>
      <c r="V492" s="9">
        <v>1</v>
      </c>
      <c r="W492" s="15">
        <f t="shared" si="28"/>
        <v>-5.6348835434445965E-2</v>
      </c>
      <c r="X492" s="46">
        <f t="shared" si="29"/>
        <v>0.4859165174234249</v>
      </c>
      <c r="Y492" s="28">
        <f t="shared" si="30"/>
        <v>-0.72171844468555235</v>
      </c>
      <c r="Z492" s="1">
        <f t="shared" si="31"/>
        <v>0.2642818270580598</v>
      </c>
    </row>
    <row r="493" spans="2:26">
      <c r="B493" s="9">
        <v>0</v>
      </c>
      <c r="C493" s="3">
        <v>1</v>
      </c>
      <c r="D493" s="9">
        <v>1</v>
      </c>
      <c r="E493" s="3">
        <v>0</v>
      </c>
      <c r="F493" s="14">
        <v>0</v>
      </c>
      <c r="G493" s="13">
        <v>0</v>
      </c>
      <c r="H493" s="13">
        <v>0</v>
      </c>
      <c r="I493" s="13">
        <v>0</v>
      </c>
      <c r="J493" s="13">
        <v>0</v>
      </c>
      <c r="K493" s="13">
        <v>0</v>
      </c>
      <c r="L493" s="13">
        <v>0</v>
      </c>
      <c r="M493" s="13">
        <v>1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13">
        <v>0</v>
      </c>
      <c r="T493" s="13">
        <v>0</v>
      </c>
      <c r="U493" s="9">
        <v>1</v>
      </c>
      <c r="V493" s="9">
        <v>1</v>
      </c>
      <c r="W493" s="15">
        <f t="shared" si="28"/>
        <v>1.4168580487718017</v>
      </c>
      <c r="X493" s="46">
        <f t="shared" si="29"/>
        <v>0.80484538499155545</v>
      </c>
      <c r="Y493" s="28">
        <f t="shared" si="30"/>
        <v>-0.21710508834452968</v>
      </c>
      <c r="Z493" s="1">
        <f t="shared" si="31"/>
        <v>3.8085323759094215E-2</v>
      </c>
    </row>
    <row r="494" spans="2:26">
      <c r="B494" s="9">
        <v>0</v>
      </c>
      <c r="C494" s="3">
        <v>1</v>
      </c>
      <c r="D494" s="9">
        <v>0</v>
      </c>
      <c r="E494" s="3">
        <v>1</v>
      </c>
      <c r="F494" s="14">
        <v>0</v>
      </c>
      <c r="G494" s="13">
        <v>0</v>
      </c>
      <c r="H494" s="13">
        <v>0</v>
      </c>
      <c r="I494" s="13">
        <v>0</v>
      </c>
      <c r="J494" s="13">
        <v>0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9">
        <v>1</v>
      </c>
      <c r="V494" s="9">
        <v>1</v>
      </c>
      <c r="W494" s="15">
        <f t="shared" si="28"/>
        <v>-0.34311298015331626</v>
      </c>
      <c r="X494" s="46">
        <f t="shared" si="29"/>
        <v>0.41505349570771527</v>
      </c>
      <c r="Y494" s="28">
        <f t="shared" si="30"/>
        <v>-0.87934786173921975</v>
      </c>
      <c r="Z494" s="1">
        <f t="shared" si="31"/>
        <v>0.34216241288376392</v>
      </c>
    </row>
    <row r="495" spans="2:26">
      <c r="B495" s="9">
        <v>0</v>
      </c>
      <c r="C495" s="3">
        <v>1</v>
      </c>
      <c r="D495" s="9">
        <v>1</v>
      </c>
      <c r="E495" s="3">
        <v>0</v>
      </c>
      <c r="F495" s="14">
        <v>1</v>
      </c>
      <c r="G495" s="13">
        <v>0</v>
      </c>
      <c r="H495" s="13">
        <v>0</v>
      </c>
      <c r="I495" s="13">
        <v>0</v>
      </c>
      <c r="J495" s="13">
        <v>0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13">
        <v>0</v>
      </c>
      <c r="R495" s="13">
        <v>0</v>
      </c>
      <c r="S495" s="13">
        <v>0</v>
      </c>
      <c r="T495" s="13">
        <v>0</v>
      </c>
      <c r="U495" s="9">
        <v>1</v>
      </c>
      <c r="V495" s="9">
        <v>1</v>
      </c>
      <c r="W495" s="15">
        <f t="shared" si="28"/>
        <v>1.8475095452008148</v>
      </c>
      <c r="X495" s="46">
        <f t="shared" si="29"/>
        <v>0.86383442981755232</v>
      </c>
      <c r="Y495" s="28">
        <f t="shared" si="30"/>
        <v>-0.1463741606974798</v>
      </c>
      <c r="Z495" s="1">
        <f t="shared" si="31"/>
        <v>1.8541062503111085E-2</v>
      </c>
    </row>
    <row r="496" spans="2:26">
      <c r="B496" s="9">
        <v>1</v>
      </c>
      <c r="C496" s="3">
        <v>0</v>
      </c>
      <c r="D496" s="9">
        <v>0</v>
      </c>
      <c r="E496" s="3">
        <v>1</v>
      </c>
      <c r="F496" s="14">
        <v>0</v>
      </c>
      <c r="G496" s="13">
        <v>0</v>
      </c>
      <c r="H496" s="13">
        <v>0</v>
      </c>
      <c r="I496" s="13">
        <v>0</v>
      </c>
      <c r="J496" s="13">
        <v>0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>
        <v>0</v>
      </c>
      <c r="U496" s="9">
        <v>1</v>
      </c>
      <c r="V496" s="9">
        <v>1</v>
      </c>
      <c r="W496" s="15">
        <f t="shared" si="28"/>
        <v>-0.79578223738319198</v>
      </c>
      <c r="X496" s="46">
        <f t="shared" si="29"/>
        <v>0.31092846135341967</v>
      </c>
      <c r="Y496" s="28">
        <f t="shared" si="30"/>
        <v>-1.1681924210658647</v>
      </c>
      <c r="Z496" s="1">
        <f t="shared" si="31"/>
        <v>0.47481958537276564</v>
      </c>
    </row>
    <row r="497" spans="2:26">
      <c r="B497" s="9">
        <v>0</v>
      </c>
      <c r="C497" s="3">
        <v>1</v>
      </c>
      <c r="D497" s="9">
        <v>1</v>
      </c>
      <c r="E497" s="3">
        <v>0</v>
      </c>
      <c r="F497" s="14">
        <v>0</v>
      </c>
      <c r="G497" s="13">
        <v>0</v>
      </c>
      <c r="H497" s="13">
        <v>0</v>
      </c>
      <c r="I497" s="13">
        <v>0</v>
      </c>
      <c r="J497" s="13">
        <v>0</v>
      </c>
      <c r="K497" s="13">
        <v>0</v>
      </c>
      <c r="L497" s="13">
        <v>1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1</v>
      </c>
      <c r="S497" s="13">
        <v>0</v>
      </c>
      <c r="T497" s="13">
        <v>0</v>
      </c>
      <c r="U497" s="9">
        <v>1</v>
      </c>
      <c r="V497" s="9">
        <v>1</v>
      </c>
      <c r="W497" s="15">
        <f t="shared" si="28"/>
        <v>2.1220079476716633</v>
      </c>
      <c r="X497" s="46">
        <f t="shared" si="29"/>
        <v>0.89302390462966907</v>
      </c>
      <c r="Y497" s="28">
        <f t="shared" si="30"/>
        <v>-0.11314192956171366</v>
      </c>
      <c r="Z497" s="1">
        <f t="shared" si="31"/>
        <v>1.1443884980682138E-2</v>
      </c>
    </row>
    <row r="498" spans="2:26">
      <c r="B498" s="9">
        <v>1</v>
      </c>
      <c r="C498" s="3">
        <v>0</v>
      </c>
      <c r="D498" s="9">
        <v>0</v>
      </c>
      <c r="E498" s="3">
        <v>1</v>
      </c>
      <c r="F498" s="14">
        <v>0</v>
      </c>
      <c r="G498" s="13">
        <v>0</v>
      </c>
      <c r="H498" s="13">
        <v>0</v>
      </c>
      <c r="I498" s="13">
        <v>0</v>
      </c>
      <c r="J498" s="13">
        <v>1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9">
        <v>1</v>
      </c>
      <c r="V498" s="9">
        <v>1</v>
      </c>
      <c r="W498" s="15">
        <f t="shared" si="28"/>
        <v>1.6820908777544712</v>
      </c>
      <c r="X498" s="46">
        <f t="shared" si="29"/>
        <v>0.84318119932821167</v>
      </c>
      <c r="Y498" s="28">
        <f t="shared" si="30"/>
        <v>-0.17057339825550996</v>
      </c>
      <c r="Z498" s="1">
        <f t="shared" si="31"/>
        <v>2.4592136244138078E-2</v>
      </c>
    </row>
    <row r="499" spans="2:26">
      <c r="B499" s="9">
        <v>0</v>
      </c>
      <c r="C499" s="3">
        <v>1</v>
      </c>
      <c r="D499" s="9">
        <v>0</v>
      </c>
      <c r="E499" s="3">
        <v>1</v>
      </c>
      <c r="F499" s="14">
        <v>0</v>
      </c>
      <c r="G499" s="13">
        <v>0</v>
      </c>
      <c r="H499" s="13">
        <v>0</v>
      </c>
      <c r="I499" s="13">
        <v>0</v>
      </c>
      <c r="J499" s="13">
        <v>0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v>1</v>
      </c>
      <c r="U499" s="9">
        <v>1</v>
      </c>
      <c r="V499" s="9">
        <v>1</v>
      </c>
      <c r="W499" s="15">
        <f t="shared" si="28"/>
        <v>1.7354396696973045</v>
      </c>
      <c r="X499" s="46">
        <f t="shared" si="29"/>
        <v>0.85010689194376843</v>
      </c>
      <c r="Y499" s="28">
        <f t="shared" si="30"/>
        <v>-0.16239318217633789</v>
      </c>
      <c r="Z499" s="1">
        <f t="shared" si="31"/>
        <v>2.2467943842757115E-2</v>
      </c>
    </row>
    <row r="500" spans="2:26">
      <c r="B500" s="9">
        <v>1</v>
      </c>
      <c r="C500" s="3">
        <v>0</v>
      </c>
      <c r="D500" s="9">
        <v>1</v>
      </c>
      <c r="E500" s="3">
        <v>0</v>
      </c>
      <c r="F500" s="14">
        <v>0</v>
      </c>
      <c r="G500" s="13">
        <v>0</v>
      </c>
      <c r="H500" s="13">
        <v>0</v>
      </c>
      <c r="I500" s="13">
        <v>0</v>
      </c>
      <c r="J500" s="13">
        <v>0</v>
      </c>
      <c r="K500" s="13">
        <v>0</v>
      </c>
      <c r="L500" s="13">
        <v>0</v>
      </c>
      <c r="M500" s="13">
        <v>1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>
        <v>0</v>
      </c>
      <c r="U500" s="9">
        <v>1</v>
      </c>
      <c r="V500" s="9">
        <v>1</v>
      </c>
      <c r="W500" s="15">
        <f t="shared" si="28"/>
        <v>0.96418879154192583</v>
      </c>
      <c r="X500" s="46">
        <f t="shared" si="29"/>
        <v>0.72395968665848465</v>
      </c>
      <c r="Y500" s="28">
        <f t="shared" si="30"/>
        <v>-0.32301956955762079</v>
      </c>
      <c r="Z500" s="1">
        <f t="shared" si="31"/>
        <v>7.6198254589681977E-2</v>
      </c>
    </row>
    <row r="501" spans="2:26">
      <c r="B501" s="9">
        <v>0</v>
      </c>
      <c r="C501" s="3">
        <v>1</v>
      </c>
      <c r="D501" s="9">
        <v>0</v>
      </c>
      <c r="E501" s="3">
        <v>0</v>
      </c>
      <c r="F501" s="14">
        <v>0</v>
      </c>
      <c r="G501" s="13">
        <v>0</v>
      </c>
      <c r="H501" s="13">
        <v>0</v>
      </c>
      <c r="I501" s="13">
        <v>1</v>
      </c>
      <c r="J501" s="13">
        <v>1</v>
      </c>
      <c r="K501" s="13">
        <v>0</v>
      </c>
      <c r="L501" s="13">
        <v>0</v>
      </c>
      <c r="M501" s="13">
        <v>0</v>
      </c>
      <c r="N501" s="13">
        <v>0</v>
      </c>
      <c r="O501" s="13">
        <v>1</v>
      </c>
      <c r="P501" s="13">
        <v>0</v>
      </c>
      <c r="Q501" s="13">
        <v>1</v>
      </c>
      <c r="R501" s="13">
        <v>0</v>
      </c>
      <c r="S501" s="13">
        <v>0</v>
      </c>
      <c r="T501" s="13">
        <v>0</v>
      </c>
      <c r="U501" s="9">
        <v>1</v>
      </c>
      <c r="V501" s="9">
        <v>1</v>
      </c>
      <c r="W501" s="15">
        <f t="shared" si="28"/>
        <v>9.3016325119906575</v>
      </c>
      <c r="X501" s="46">
        <f t="shared" si="29"/>
        <v>0.99990873322829898</v>
      </c>
      <c r="Y501" s="28">
        <f t="shared" si="30"/>
        <v>-9.127093676624682E-5</v>
      </c>
      <c r="Z501" s="1">
        <f t="shared" si="31"/>
        <v>8.3296236167252213E-9</v>
      </c>
    </row>
    <row r="502" spans="2:26">
      <c r="B502" s="9">
        <v>1</v>
      </c>
      <c r="C502" s="3">
        <v>0</v>
      </c>
      <c r="D502" s="9">
        <v>1</v>
      </c>
      <c r="E502" s="3">
        <v>0</v>
      </c>
      <c r="F502" s="14">
        <v>0</v>
      </c>
      <c r="G502" s="13">
        <v>0</v>
      </c>
      <c r="H502" s="13">
        <v>0</v>
      </c>
      <c r="I502" s="13">
        <v>0</v>
      </c>
      <c r="J502" s="13">
        <v>0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>
        <v>0</v>
      </c>
      <c r="U502" s="9">
        <v>1</v>
      </c>
      <c r="V502" s="9">
        <v>1</v>
      </c>
      <c r="W502" s="15">
        <f t="shared" si="28"/>
        <v>-0.97131215057386422</v>
      </c>
      <c r="X502" s="46">
        <f t="shared" si="29"/>
        <v>0.27461904003884419</v>
      </c>
      <c r="Y502" s="28">
        <f t="shared" si="30"/>
        <v>-1.2923704506927614</v>
      </c>
      <c r="Z502" s="1">
        <f t="shared" si="31"/>
        <v>0.52617753707416792</v>
      </c>
    </row>
    <row r="503" spans="2:26">
      <c r="B503" s="9">
        <v>0</v>
      </c>
      <c r="C503" s="3">
        <v>1</v>
      </c>
      <c r="D503" s="9">
        <v>1</v>
      </c>
      <c r="E503" s="3">
        <v>0</v>
      </c>
      <c r="F503" s="14">
        <v>0</v>
      </c>
      <c r="G503" s="13">
        <v>0</v>
      </c>
      <c r="H503" s="13">
        <v>0</v>
      </c>
      <c r="I503" s="13">
        <v>0</v>
      </c>
      <c r="J503" s="13">
        <v>0</v>
      </c>
      <c r="K503" s="13">
        <v>0</v>
      </c>
      <c r="L503" s="13">
        <v>1</v>
      </c>
      <c r="M503" s="13">
        <v>0</v>
      </c>
      <c r="N503" s="13">
        <v>0</v>
      </c>
      <c r="O503" s="13">
        <v>0</v>
      </c>
      <c r="P503" s="13">
        <v>0</v>
      </c>
      <c r="Q503" s="13">
        <v>0</v>
      </c>
      <c r="R503" s="13">
        <v>1</v>
      </c>
      <c r="S503" s="13">
        <v>0</v>
      </c>
      <c r="T503" s="13">
        <v>0</v>
      </c>
      <c r="U503" s="9">
        <v>1</v>
      </c>
      <c r="V503" s="9">
        <v>1</v>
      </c>
      <c r="W503" s="15">
        <f t="shared" si="28"/>
        <v>2.1220079476716633</v>
      </c>
      <c r="X503" s="46">
        <f t="shared" si="29"/>
        <v>0.89302390462966907</v>
      </c>
      <c r="Y503" s="28">
        <f t="shared" si="30"/>
        <v>-0.11314192956171366</v>
      </c>
      <c r="Z503" s="1">
        <f t="shared" si="31"/>
        <v>1.1443884980682138E-2</v>
      </c>
    </row>
    <row r="504" spans="2:26">
      <c r="B504" s="9">
        <v>1</v>
      </c>
      <c r="C504" s="3">
        <v>0</v>
      </c>
      <c r="D504" s="9">
        <v>1</v>
      </c>
      <c r="E504" s="3">
        <v>0</v>
      </c>
      <c r="F504" s="14">
        <v>0</v>
      </c>
      <c r="G504" s="13">
        <v>0</v>
      </c>
      <c r="H504" s="13">
        <v>0</v>
      </c>
      <c r="I504" s="13">
        <v>0</v>
      </c>
      <c r="J504" s="13">
        <v>0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9">
        <v>1</v>
      </c>
      <c r="V504" s="9">
        <v>1</v>
      </c>
      <c r="W504" s="15">
        <f t="shared" si="28"/>
        <v>-0.97131215057386422</v>
      </c>
      <c r="X504" s="46">
        <f t="shared" si="29"/>
        <v>0.27461904003884419</v>
      </c>
      <c r="Y504" s="28">
        <f t="shared" si="30"/>
        <v>-1.2923704506927614</v>
      </c>
      <c r="Z504" s="1">
        <f t="shared" si="31"/>
        <v>0.52617753707416792</v>
      </c>
    </row>
    <row r="505" spans="2:26">
      <c r="B505" s="9">
        <v>1</v>
      </c>
      <c r="C505" s="3">
        <v>0</v>
      </c>
      <c r="D505" s="9">
        <v>0</v>
      </c>
      <c r="E505" s="3">
        <v>1</v>
      </c>
      <c r="F505" s="14">
        <v>0</v>
      </c>
      <c r="G505" s="13">
        <v>0</v>
      </c>
      <c r="H505" s="13">
        <v>0</v>
      </c>
      <c r="I505" s="13">
        <v>0</v>
      </c>
      <c r="J505" s="13">
        <v>0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0</v>
      </c>
      <c r="R505" s="13">
        <v>0</v>
      </c>
      <c r="S505" s="13">
        <v>0</v>
      </c>
      <c r="T505" s="13">
        <v>1</v>
      </c>
      <c r="U505" s="9">
        <v>1</v>
      </c>
      <c r="V505" s="9">
        <v>0</v>
      </c>
      <c r="W505" s="15">
        <f t="shared" si="28"/>
        <v>1.2827704124674286</v>
      </c>
      <c r="X505" s="46">
        <f t="shared" si="29"/>
        <v>0.78292099288772066</v>
      </c>
      <c r="Y505" s="28">
        <f t="shared" si="30"/>
        <v>-1.5274939036306372</v>
      </c>
      <c r="Z505" s="1">
        <f t="shared" si="31"/>
        <v>0.61296528110429438</v>
      </c>
    </row>
    <row r="506" spans="2:26">
      <c r="B506" s="9">
        <v>0</v>
      </c>
      <c r="C506" s="3">
        <v>1</v>
      </c>
      <c r="D506" s="9">
        <v>1</v>
      </c>
      <c r="E506" s="3">
        <v>0</v>
      </c>
      <c r="F506" s="14">
        <v>0</v>
      </c>
      <c r="G506" s="13">
        <v>0</v>
      </c>
      <c r="H506" s="13">
        <v>0</v>
      </c>
      <c r="I506" s="13">
        <v>0</v>
      </c>
      <c r="J506" s="13">
        <v>0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1</v>
      </c>
      <c r="S506" s="13">
        <v>0</v>
      </c>
      <c r="T506" s="13">
        <v>0</v>
      </c>
      <c r="U506" s="9">
        <v>1</v>
      </c>
      <c r="V506" s="9">
        <v>0</v>
      </c>
      <c r="W506" s="15">
        <f t="shared" si="28"/>
        <v>0.86762602632085062</v>
      </c>
      <c r="X506" s="46">
        <f t="shared" si="29"/>
        <v>0.70425148346987587</v>
      </c>
      <c r="Y506" s="28">
        <f t="shared" si="30"/>
        <v>-1.2182457920952263</v>
      </c>
      <c r="Z506" s="1">
        <f t="shared" si="31"/>
        <v>0.49597015196952082</v>
      </c>
    </row>
    <row r="507" spans="2:26">
      <c r="B507" s="9">
        <v>1</v>
      </c>
      <c r="C507" s="3">
        <v>0</v>
      </c>
      <c r="D507" s="9">
        <v>0</v>
      </c>
      <c r="E507" s="3">
        <v>1</v>
      </c>
      <c r="F507" s="14">
        <v>0</v>
      </c>
      <c r="G507" s="13">
        <v>1</v>
      </c>
      <c r="H507" s="13">
        <v>0</v>
      </c>
      <c r="I507" s="13">
        <v>0</v>
      </c>
      <c r="J507" s="13">
        <v>0</v>
      </c>
      <c r="K507" s="13">
        <v>0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9">
        <v>1</v>
      </c>
      <c r="V507" s="9">
        <v>0</v>
      </c>
      <c r="W507" s="15">
        <f t="shared" si="28"/>
        <v>-3.0866435115236732</v>
      </c>
      <c r="X507" s="46">
        <f t="shared" si="29"/>
        <v>4.3661571461210996E-2</v>
      </c>
      <c r="Y507" s="28">
        <f t="shared" si="30"/>
        <v>-4.4643423827945228E-2</v>
      </c>
      <c r="Z507" s="1">
        <f t="shared" si="31"/>
        <v>1.9063328224624345E-3</v>
      </c>
    </row>
    <row r="508" spans="2:26">
      <c r="B508" s="9">
        <v>1</v>
      </c>
      <c r="C508" s="3">
        <v>0</v>
      </c>
      <c r="D508" s="9">
        <v>0</v>
      </c>
      <c r="E508" s="3">
        <v>1</v>
      </c>
      <c r="F508" s="14">
        <v>0</v>
      </c>
      <c r="G508" s="13">
        <v>1</v>
      </c>
      <c r="H508" s="13">
        <v>0</v>
      </c>
      <c r="I508" s="13">
        <v>0</v>
      </c>
      <c r="J508" s="13">
        <v>0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0</v>
      </c>
      <c r="U508" s="9">
        <v>1</v>
      </c>
      <c r="V508" s="9">
        <v>0</v>
      </c>
      <c r="W508" s="15">
        <f t="shared" si="28"/>
        <v>-3.0866435115236732</v>
      </c>
      <c r="X508" s="46">
        <f t="shared" si="29"/>
        <v>4.3661571461210996E-2</v>
      </c>
      <c r="Y508" s="28">
        <f t="shared" si="30"/>
        <v>-4.4643423827945228E-2</v>
      </c>
      <c r="Z508" s="1">
        <f t="shared" si="31"/>
        <v>1.9063328224624345E-3</v>
      </c>
    </row>
    <row r="509" spans="2:26">
      <c r="B509" s="9">
        <v>0</v>
      </c>
      <c r="C509" s="3">
        <v>1</v>
      </c>
      <c r="D509" s="9">
        <v>0</v>
      </c>
      <c r="E509" s="3">
        <v>0</v>
      </c>
      <c r="F509" s="14">
        <v>0</v>
      </c>
      <c r="G509" s="13">
        <v>1</v>
      </c>
      <c r="H509" s="13">
        <v>0</v>
      </c>
      <c r="I509" s="13">
        <v>0</v>
      </c>
      <c r="J509" s="13">
        <v>0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9">
        <v>1</v>
      </c>
      <c r="V509" s="9">
        <v>0</v>
      </c>
      <c r="W509" s="15">
        <f t="shared" si="28"/>
        <v>-2.6591762163874315</v>
      </c>
      <c r="X509" s="46">
        <f t="shared" si="29"/>
        <v>6.5425685782085713E-2</v>
      </c>
      <c r="Y509" s="28">
        <f t="shared" si="30"/>
        <v>-6.7664132275682562E-2</v>
      </c>
      <c r="Z509" s="1">
        <f t="shared" si="31"/>
        <v>4.2805203600562126E-3</v>
      </c>
    </row>
    <row r="510" spans="2:26">
      <c r="B510" s="9">
        <v>1</v>
      </c>
      <c r="C510" s="3">
        <v>0</v>
      </c>
      <c r="D510" s="9">
        <v>0</v>
      </c>
      <c r="E510" s="3">
        <v>1</v>
      </c>
      <c r="F510" s="14">
        <v>0</v>
      </c>
      <c r="G510" s="13">
        <v>0</v>
      </c>
      <c r="H510" s="13">
        <v>1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1</v>
      </c>
      <c r="S510" s="13">
        <v>0</v>
      </c>
      <c r="T510" s="13">
        <v>1</v>
      </c>
      <c r="U510" s="9">
        <v>1</v>
      </c>
      <c r="V510" s="9">
        <v>0</v>
      </c>
      <c r="W510" s="15">
        <f t="shared" si="28"/>
        <v>0.64353478981872292</v>
      </c>
      <c r="X510" s="46">
        <f t="shared" si="29"/>
        <v>0.65555206698892676</v>
      </c>
      <c r="Y510" s="28">
        <f t="shared" si="30"/>
        <v>-1.0658123377997435</v>
      </c>
      <c r="Z510" s="1">
        <f t="shared" si="31"/>
        <v>0.42974851253345431</v>
      </c>
    </row>
    <row r="511" spans="2:26">
      <c r="B511" s="9">
        <v>1</v>
      </c>
      <c r="C511" s="3">
        <v>0</v>
      </c>
      <c r="D511" s="9">
        <v>1</v>
      </c>
      <c r="E511" s="3">
        <v>0</v>
      </c>
      <c r="F511" s="14">
        <v>0</v>
      </c>
      <c r="G511" s="13">
        <v>0</v>
      </c>
      <c r="H511" s="13">
        <v>0</v>
      </c>
      <c r="I511" s="13">
        <v>0</v>
      </c>
      <c r="J511" s="13">
        <v>0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>
        <v>0</v>
      </c>
      <c r="U511" s="9">
        <v>1</v>
      </c>
      <c r="V511" s="9">
        <v>0</v>
      </c>
      <c r="W511" s="15">
        <f t="shared" si="28"/>
        <v>-0.97131215057386422</v>
      </c>
      <c r="X511" s="46">
        <f t="shared" si="29"/>
        <v>0.27461904003884419</v>
      </c>
      <c r="Y511" s="28">
        <f t="shared" si="30"/>
        <v>-0.32105830011889697</v>
      </c>
      <c r="Z511" s="1">
        <f t="shared" si="31"/>
        <v>7.541561715185631E-2</v>
      </c>
    </row>
    <row r="512" spans="2:26">
      <c r="B512" s="9">
        <v>1</v>
      </c>
      <c r="C512" s="3">
        <v>0</v>
      </c>
      <c r="D512" s="9">
        <v>0</v>
      </c>
      <c r="E512" s="3">
        <v>1</v>
      </c>
      <c r="F512" s="14">
        <v>0</v>
      </c>
      <c r="G512" s="13">
        <v>1</v>
      </c>
      <c r="H512" s="13">
        <v>0</v>
      </c>
      <c r="I512" s="13">
        <v>0</v>
      </c>
      <c r="J512" s="13">
        <v>0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9">
        <v>1</v>
      </c>
      <c r="V512" s="9">
        <v>0</v>
      </c>
      <c r="W512" s="15">
        <f t="shared" si="28"/>
        <v>-3.0866435115236732</v>
      </c>
      <c r="X512" s="46">
        <f t="shared" si="29"/>
        <v>4.3661571461210996E-2</v>
      </c>
      <c r="Y512" s="28">
        <f t="shared" si="30"/>
        <v>-4.4643423827945228E-2</v>
      </c>
      <c r="Z512" s="1">
        <f t="shared" si="31"/>
        <v>1.9063328224624345E-3</v>
      </c>
    </row>
    <row r="513" spans="2:26">
      <c r="B513" s="9">
        <v>0</v>
      </c>
      <c r="C513" s="3">
        <v>1</v>
      </c>
      <c r="D513" s="9">
        <v>0</v>
      </c>
      <c r="E513" s="3">
        <v>1</v>
      </c>
      <c r="F513" s="14">
        <v>0</v>
      </c>
      <c r="G513" s="13">
        <v>0</v>
      </c>
      <c r="H513" s="13">
        <v>0</v>
      </c>
      <c r="I513" s="13">
        <v>0</v>
      </c>
      <c r="J513" s="13">
        <v>0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9">
        <v>1</v>
      </c>
      <c r="V513" s="9">
        <v>0</v>
      </c>
      <c r="W513" s="15">
        <f t="shared" si="28"/>
        <v>-0.34311298015331626</v>
      </c>
      <c r="X513" s="46">
        <f t="shared" si="29"/>
        <v>0.41505349570771527</v>
      </c>
      <c r="Y513" s="28">
        <f t="shared" si="30"/>
        <v>-0.53623488158590338</v>
      </c>
      <c r="Z513" s="1">
        <f t="shared" si="31"/>
        <v>0.17226940429919441</v>
      </c>
    </row>
    <row r="514" spans="2:26">
      <c r="B514" s="9">
        <v>1</v>
      </c>
      <c r="C514" s="3">
        <v>0</v>
      </c>
      <c r="D514" s="9">
        <v>1</v>
      </c>
      <c r="E514" s="3">
        <v>0</v>
      </c>
      <c r="F514" s="14">
        <v>0</v>
      </c>
      <c r="G514" s="13">
        <v>0</v>
      </c>
      <c r="H514" s="13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9">
        <v>1</v>
      </c>
      <c r="V514" s="9">
        <v>0</v>
      </c>
      <c r="W514" s="15">
        <f t="shared" si="28"/>
        <v>-0.97131215057386422</v>
      </c>
      <c r="X514" s="46">
        <f t="shared" si="29"/>
        <v>0.27461904003884419</v>
      </c>
      <c r="Y514" s="28">
        <f t="shared" si="30"/>
        <v>-0.32105830011889697</v>
      </c>
      <c r="Z514" s="1">
        <f t="shared" si="31"/>
        <v>7.541561715185631E-2</v>
      </c>
    </row>
    <row r="515" spans="2:26">
      <c r="B515" s="9">
        <v>0</v>
      </c>
      <c r="C515" s="3">
        <v>1</v>
      </c>
      <c r="D515" s="9">
        <v>0</v>
      </c>
      <c r="E515" s="3">
        <v>1</v>
      </c>
      <c r="F515" s="14">
        <v>0</v>
      </c>
      <c r="G515" s="13">
        <v>1</v>
      </c>
      <c r="H515" s="13">
        <v>0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1</v>
      </c>
      <c r="U515" s="9">
        <v>1</v>
      </c>
      <c r="V515" s="9">
        <v>0</v>
      </c>
      <c r="W515" s="15">
        <f t="shared" si="28"/>
        <v>-0.55542160444317679</v>
      </c>
      <c r="X515" s="46">
        <f t="shared" si="29"/>
        <v>0.36460747248077013</v>
      </c>
      <c r="Y515" s="28">
        <f t="shared" si="30"/>
        <v>-0.45351231749407689</v>
      </c>
      <c r="Z515" s="1">
        <f t="shared" si="31"/>
        <v>0.13293860898881554</v>
      </c>
    </row>
    <row r="516" spans="2:26">
      <c r="B516" s="9">
        <v>1</v>
      </c>
      <c r="C516" s="3">
        <v>0</v>
      </c>
      <c r="D516" s="9">
        <v>1</v>
      </c>
      <c r="E516" s="3">
        <v>0</v>
      </c>
      <c r="F516" s="14">
        <v>0</v>
      </c>
      <c r="G516" s="13">
        <v>0</v>
      </c>
      <c r="H516" s="13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9">
        <v>1</v>
      </c>
      <c r="V516" s="9">
        <v>0</v>
      </c>
      <c r="W516" s="15">
        <f t="shared" si="28"/>
        <v>-0.97131215057386422</v>
      </c>
      <c r="X516" s="46">
        <f t="shared" si="29"/>
        <v>0.27461904003884419</v>
      </c>
      <c r="Y516" s="28">
        <f t="shared" si="30"/>
        <v>-0.32105830011889697</v>
      </c>
      <c r="Z516" s="1">
        <f t="shared" si="31"/>
        <v>7.541561715185631E-2</v>
      </c>
    </row>
    <row r="517" spans="2:26">
      <c r="B517" s="9">
        <v>1</v>
      </c>
      <c r="C517" s="3">
        <v>0</v>
      </c>
      <c r="D517" s="9">
        <v>1</v>
      </c>
      <c r="E517" s="3">
        <v>0</v>
      </c>
      <c r="F517" s="14">
        <v>0</v>
      </c>
      <c r="G517" s="13">
        <v>0</v>
      </c>
      <c r="H517" s="13">
        <v>0</v>
      </c>
      <c r="I517" s="13">
        <v>0</v>
      </c>
      <c r="J517" s="13">
        <v>0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1</v>
      </c>
      <c r="Q517" s="13">
        <v>0</v>
      </c>
      <c r="R517" s="13">
        <v>0</v>
      </c>
      <c r="S517" s="13">
        <v>0</v>
      </c>
      <c r="T517" s="13">
        <v>0</v>
      </c>
      <c r="U517" s="9">
        <v>1</v>
      </c>
      <c r="V517" s="9">
        <v>0</v>
      </c>
      <c r="W517" s="15">
        <f t="shared" si="28"/>
        <v>-2.4166266475790548</v>
      </c>
      <c r="X517" s="46">
        <f t="shared" si="29"/>
        <v>8.1913586690471177E-2</v>
      </c>
      <c r="Y517" s="28">
        <f t="shared" si="30"/>
        <v>-8.5463760646342798E-2</v>
      </c>
      <c r="Z517" s="1">
        <f t="shared" si="31"/>
        <v>6.7098356844973363E-3</v>
      </c>
    </row>
    <row r="518" spans="2:26">
      <c r="B518" s="9">
        <v>1</v>
      </c>
      <c r="C518" s="3">
        <v>0</v>
      </c>
      <c r="D518" s="9">
        <v>1</v>
      </c>
      <c r="E518" s="3">
        <v>0</v>
      </c>
      <c r="F518" s="14">
        <v>0</v>
      </c>
      <c r="G518" s="13">
        <v>0</v>
      </c>
      <c r="H518" s="13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0</v>
      </c>
      <c r="S518" s="13">
        <v>1</v>
      </c>
      <c r="T518" s="13">
        <v>0</v>
      </c>
      <c r="U518" s="9">
        <v>1</v>
      </c>
      <c r="V518" s="9">
        <v>0</v>
      </c>
      <c r="W518" s="15">
        <f t="shared" ref="W518:W581" si="32">SUMPRODUCT(B$2:U$2,B518:U518)</f>
        <v>-2.5342219505721091</v>
      </c>
      <c r="X518" s="46">
        <f t="shared" ref="X518:X581" si="33">EXP(W518)/(1+EXP(W518))</f>
        <v>7.3493645979266969E-2</v>
      </c>
      <c r="Y518" s="28">
        <f t="shared" ref="Y518:Y581" si="34">IFERROR(V518*LN(X518)+(1-V518)*LN(1-X518),0)</f>
        <v>-7.6334375189863565E-2</v>
      </c>
      <c r="Z518" s="1">
        <f t="shared" ref="Z518:Z581" si="35">(X518-V518)^2</f>
        <v>5.4013159993258238E-3</v>
      </c>
    </row>
    <row r="519" spans="2:26">
      <c r="B519" s="9">
        <v>1</v>
      </c>
      <c r="C519" s="3">
        <v>0</v>
      </c>
      <c r="D519" s="9">
        <v>1</v>
      </c>
      <c r="E519" s="3">
        <v>0</v>
      </c>
      <c r="F519" s="14">
        <v>0</v>
      </c>
      <c r="G519" s="13">
        <v>0</v>
      </c>
      <c r="H519" s="13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0</v>
      </c>
      <c r="T519" s="13">
        <v>0</v>
      </c>
      <c r="U519" s="9">
        <v>1</v>
      </c>
      <c r="V519" s="9">
        <v>0</v>
      </c>
      <c r="W519" s="15">
        <f t="shared" si="32"/>
        <v>-0.97131215057386422</v>
      </c>
      <c r="X519" s="46">
        <f t="shared" si="33"/>
        <v>0.27461904003884419</v>
      </c>
      <c r="Y519" s="28">
        <f t="shared" si="34"/>
        <v>-0.32105830011889697</v>
      </c>
      <c r="Z519" s="1">
        <f t="shared" si="35"/>
        <v>7.541561715185631E-2</v>
      </c>
    </row>
    <row r="520" spans="2:26">
      <c r="B520" s="9">
        <v>1</v>
      </c>
      <c r="C520" s="3">
        <v>0</v>
      </c>
      <c r="D520" s="9">
        <v>1</v>
      </c>
      <c r="E520" s="3">
        <v>0</v>
      </c>
      <c r="F520" s="14">
        <v>0</v>
      </c>
      <c r="G520" s="13">
        <v>0</v>
      </c>
      <c r="H520" s="13">
        <v>1</v>
      </c>
      <c r="I520" s="13">
        <v>0</v>
      </c>
      <c r="J520" s="13">
        <v>0</v>
      </c>
      <c r="K520" s="13">
        <v>0</v>
      </c>
      <c r="L520" s="13">
        <v>0</v>
      </c>
      <c r="M520" s="13">
        <v>1</v>
      </c>
      <c r="N520" s="13">
        <v>0</v>
      </c>
      <c r="O520" s="13">
        <v>0</v>
      </c>
      <c r="P520" s="13">
        <v>0</v>
      </c>
      <c r="Q520" s="13">
        <v>0</v>
      </c>
      <c r="R520" s="13">
        <v>0</v>
      </c>
      <c r="S520" s="13">
        <v>0</v>
      </c>
      <c r="T520" s="13">
        <v>0</v>
      </c>
      <c r="U520" s="9">
        <v>1</v>
      </c>
      <c r="V520" s="9">
        <v>0</v>
      </c>
      <c r="W520" s="15">
        <f t="shared" si="32"/>
        <v>-1.0613157507716191</v>
      </c>
      <c r="X520" s="46">
        <f t="shared" si="33"/>
        <v>0.25705809331645485</v>
      </c>
      <c r="Y520" s="28">
        <f t="shared" si="34"/>
        <v>-0.29713742482650296</v>
      </c>
      <c r="Z520" s="1">
        <f t="shared" si="35"/>
        <v>6.6078863339491214E-2</v>
      </c>
    </row>
    <row r="521" spans="2:26">
      <c r="B521" s="9">
        <v>0</v>
      </c>
      <c r="C521" s="3">
        <v>1</v>
      </c>
      <c r="D521" s="9">
        <v>1</v>
      </c>
      <c r="E521" s="3">
        <v>0</v>
      </c>
      <c r="F521" s="14">
        <v>0</v>
      </c>
      <c r="G521" s="13">
        <v>0</v>
      </c>
      <c r="H521" s="13">
        <v>0</v>
      </c>
      <c r="I521" s="13">
        <v>0</v>
      </c>
      <c r="J521" s="13">
        <v>0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13">
        <v>0</v>
      </c>
      <c r="R521" s="13">
        <v>0</v>
      </c>
      <c r="S521" s="13">
        <v>1</v>
      </c>
      <c r="T521" s="13">
        <v>0</v>
      </c>
      <c r="U521" s="9">
        <v>1</v>
      </c>
      <c r="V521" s="9">
        <v>0</v>
      </c>
      <c r="W521" s="15">
        <f t="shared" si="32"/>
        <v>-2.0815526933422333</v>
      </c>
      <c r="X521" s="46">
        <f t="shared" si="33"/>
        <v>0.11090277342827884</v>
      </c>
      <c r="Y521" s="28">
        <f t="shared" si="34"/>
        <v>-0.11754868322587324</v>
      </c>
      <c r="Z521" s="1">
        <f t="shared" si="35"/>
        <v>1.2299425154084151E-2</v>
      </c>
    </row>
    <row r="522" spans="2:26">
      <c r="B522" s="9">
        <v>0</v>
      </c>
      <c r="C522" s="3">
        <v>1</v>
      </c>
      <c r="D522" s="9">
        <v>0</v>
      </c>
      <c r="E522" s="3">
        <v>0</v>
      </c>
      <c r="F522" s="14">
        <v>0</v>
      </c>
      <c r="G522" s="13">
        <v>1</v>
      </c>
      <c r="H522" s="13">
        <v>1</v>
      </c>
      <c r="I522" s="13">
        <v>0</v>
      </c>
      <c r="J522" s="13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1</v>
      </c>
      <c r="Q522" s="13">
        <v>0</v>
      </c>
      <c r="R522" s="13">
        <v>0</v>
      </c>
      <c r="S522" s="13">
        <v>0</v>
      </c>
      <c r="T522" s="13">
        <v>0</v>
      </c>
      <c r="U522" s="9">
        <v>1</v>
      </c>
      <c r="V522" s="9">
        <v>0</v>
      </c>
      <c r="W522" s="15">
        <f t="shared" si="32"/>
        <v>-6.1299952557061674</v>
      </c>
      <c r="X522" s="46">
        <f t="shared" si="33"/>
        <v>2.1718640267618782E-3</v>
      </c>
      <c r="Y522" s="28">
        <f t="shared" si="34"/>
        <v>-2.1742259438987891E-3</v>
      </c>
      <c r="Z522" s="1">
        <f t="shared" si="35"/>
        <v>4.7169933507423207E-6</v>
      </c>
    </row>
    <row r="523" spans="2:26">
      <c r="B523" s="9">
        <v>0</v>
      </c>
      <c r="C523" s="3">
        <v>1</v>
      </c>
      <c r="D523" s="9">
        <v>0</v>
      </c>
      <c r="E523" s="3">
        <v>1</v>
      </c>
      <c r="F523" s="14">
        <v>0</v>
      </c>
      <c r="G523" s="13">
        <v>0</v>
      </c>
      <c r="H523" s="13">
        <v>0</v>
      </c>
      <c r="I523" s="13">
        <v>0</v>
      </c>
      <c r="J523" s="13">
        <v>0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9">
        <v>1</v>
      </c>
      <c r="V523" s="9">
        <v>0</v>
      </c>
      <c r="W523" s="15">
        <f t="shared" si="32"/>
        <v>-0.34311298015331626</v>
      </c>
      <c r="X523" s="46">
        <f t="shared" si="33"/>
        <v>0.41505349570771527</v>
      </c>
      <c r="Y523" s="28">
        <f t="shared" si="34"/>
        <v>-0.53623488158590338</v>
      </c>
      <c r="Z523" s="1">
        <f t="shared" si="35"/>
        <v>0.17226940429919441</v>
      </c>
    </row>
    <row r="524" spans="2:26">
      <c r="B524" s="9">
        <v>1</v>
      </c>
      <c r="C524" s="3">
        <v>0</v>
      </c>
      <c r="D524" s="9">
        <v>1</v>
      </c>
      <c r="E524" s="3">
        <v>0</v>
      </c>
      <c r="F524" s="14">
        <v>0</v>
      </c>
      <c r="G524" s="13">
        <v>0</v>
      </c>
      <c r="H524" s="13">
        <v>1</v>
      </c>
      <c r="I524" s="13">
        <v>0</v>
      </c>
      <c r="J524" s="13">
        <v>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1</v>
      </c>
      <c r="T524" s="13">
        <v>0</v>
      </c>
      <c r="U524" s="9">
        <v>1</v>
      </c>
      <c r="V524" s="9">
        <v>0</v>
      </c>
      <c r="W524" s="15">
        <f t="shared" si="32"/>
        <v>-4.5597264928856545</v>
      </c>
      <c r="X524" s="46">
        <f t="shared" si="33"/>
        <v>1.0356540407385083E-2</v>
      </c>
      <c r="Y524" s="28">
        <f t="shared" si="34"/>
        <v>-1.0410542545784834E-2</v>
      </c>
      <c r="Z524" s="1">
        <f t="shared" si="35"/>
        <v>1.0725792920979999E-4</v>
      </c>
    </row>
    <row r="525" spans="2:26">
      <c r="B525" s="9">
        <v>0</v>
      </c>
      <c r="C525" s="3">
        <v>1</v>
      </c>
      <c r="D525" s="9">
        <v>1</v>
      </c>
      <c r="E525" s="3">
        <v>0</v>
      </c>
      <c r="F525" s="14">
        <v>0</v>
      </c>
      <c r="G525" s="13">
        <v>0</v>
      </c>
      <c r="H525" s="13">
        <v>0</v>
      </c>
      <c r="I525" s="13">
        <v>0</v>
      </c>
      <c r="J525" s="13">
        <v>0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  <c r="T525" s="13">
        <v>0</v>
      </c>
      <c r="U525" s="9">
        <v>1</v>
      </c>
      <c r="V525" s="9">
        <v>0</v>
      </c>
      <c r="W525" s="15">
        <f t="shared" si="32"/>
        <v>-0.5186428933439885</v>
      </c>
      <c r="X525" s="46">
        <f t="shared" si="33"/>
        <v>0.37316962533031278</v>
      </c>
      <c r="Y525" s="28">
        <f t="shared" si="34"/>
        <v>-0.4670793097674471</v>
      </c>
      <c r="Z525" s="1">
        <f t="shared" si="35"/>
        <v>0.13925556926916602</v>
      </c>
    </row>
    <row r="526" spans="2:26">
      <c r="B526" s="9">
        <v>0</v>
      </c>
      <c r="C526" s="3">
        <v>1</v>
      </c>
      <c r="D526" s="9">
        <v>0</v>
      </c>
      <c r="E526" s="3">
        <v>1</v>
      </c>
      <c r="F526" s="14">
        <v>0</v>
      </c>
      <c r="G526" s="13">
        <v>1</v>
      </c>
      <c r="H526" s="13">
        <v>0</v>
      </c>
      <c r="I526" s="13">
        <v>0</v>
      </c>
      <c r="J526" s="13">
        <v>0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9">
        <v>1</v>
      </c>
      <c r="V526" s="9">
        <v>0</v>
      </c>
      <c r="W526" s="15">
        <f t="shared" si="32"/>
        <v>-2.6339742542937974</v>
      </c>
      <c r="X526" s="46">
        <f t="shared" si="33"/>
        <v>6.6983644422511271E-2</v>
      </c>
      <c r="Y526" s="28">
        <f t="shared" si="34"/>
        <v>-6.9332548194672092E-2</v>
      </c>
      <c r="Z526" s="1">
        <f t="shared" si="35"/>
        <v>4.4868086201214257E-3</v>
      </c>
    </row>
    <row r="527" spans="2:26">
      <c r="B527" s="9">
        <v>1</v>
      </c>
      <c r="C527" s="3">
        <v>0</v>
      </c>
      <c r="D527" s="9">
        <v>0</v>
      </c>
      <c r="E527" s="3">
        <v>1</v>
      </c>
      <c r="F527" s="14">
        <v>0</v>
      </c>
      <c r="G527" s="13">
        <v>0</v>
      </c>
      <c r="H527" s="13">
        <v>1</v>
      </c>
      <c r="I527" s="13">
        <v>0</v>
      </c>
      <c r="J527" s="13">
        <v>0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9">
        <v>1</v>
      </c>
      <c r="V527" s="9">
        <v>0</v>
      </c>
      <c r="W527" s="15">
        <f t="shared" si="32"/>
        <v>-2.8212867796967367</v>
      </c>
      <c r="X527" s="46">
        <f t="shared" si="33"/>
        <v>5.6184659310777332E-2</v>
      </c>
      <c r="Y527" s="28">
        <f t="shared" si="34"/>
        <v>-5.7824745648157899E-2</v>
      </c>
      <c r="Z527" s="1">
        <f t="shared" si="35"/>
        <v>3.1567159418681178E-3</v>
      </c>
    </row>
    <row r="528" spans="2:26">
      <c r="B528" s="9">
        <v>0</v>
      </c>
      <c r="C528" s="3">
        <v>1</v>
      </c>
      <c r="D528" s="9">
        <v>1</v>
      </c>
      <c r="E528" s="3">
        <v>0</v>
      </c>
      <c r="F528" s="14">
        <v>0</v>
      </c>
      <c r="G528" s="13">
        <v>0</v>
      </c>
      <c r="H528" s="13">
        <v>0</v>
      </c>
      <c r="I528" s="13">
        <v>0</v>
      </c>
      <c r="J528" s="13">
        <v>0</v>
      </c>
      <c r="K528" s="13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  <c r="T528" s="13">
        <v>0</v>
      </c>
      <c r="U528" s="9">
        <v>1</v>
      </c>
      <c r="V528" s="9">
        <v>0</v>
      </c>
      <c r="W528" s="15">
        <f t="shared" si="32"/>
        <v>-0.5186428933439885</v>
      </c>
      <c r="X528" s="46">
        <f t="shared" si="33"/>
        <v>0.37316962533031278</v>
      </c>
      <c r="Y528" s="28">
        <f t="shared" si="34"/>
        <v>-0.4670793097674471</v>
      </c>
      <c r="Z528" s="1">
        <f t="shared" si="35"/>
        <v>0.13925556926916602</v>
      </c>
    </row>
    <row r="529" spans="2:26">
      <c r="B529" s="9">
        <v>0</v>
      </c>
      <c r="C529" s="3">
        <v>1</v>
      </c>
      <c r="D529" s="9">
        <v>0</v>
      </c>
      <c r="E529" s="3">
        <v>1</v>
      </c>
      <c r="F529" s="14">
        <v>0</v>
      </c>
      <c r="G529" s="13">
        <v>0</v>
      </c>
      <c r="H529" s="13">
        <v>0</v>
      </c>
      <c r="I529" s="13">
        <v>0</v>
      </c>
      <c r="J529" s="13">
        <v>0</v>
      </c>
      <c r="K529" s="13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1</v>
      </c>
      <c r="S529" s="13">
        <v>0</v>
      </c>
      <c r="T529" s="13">
        <v>0</v>
      </c>
      <c r="U529" s="9">
        <v>1</v>
      </c>
      <c r="V529" s="9">
        <v>0</v>
      </c>
      <c r="W529" s="15">
        <f t="shared" si="32"/>
        <v>1.0431559395115229</v>
      </c>
      <c r="X529" s="46">
        <f t="shared" si="33"/>
        <v>0.73945848756592525</v>
      </c>
      <c r="Y529" s="28">
        <f t="shared" si="34"/>
        <v>-1.3449930737319677</v>
      </c>
      <c r="Z529" s="1">
        <f t="shared" si="35"/>
        <v>0.54679885483328561</v>
      </c>
    </row>
    <row r="530" spans="2:26">
      <c r="B530" s="9">
        <v>0</v>
      </c>
      <c r="C530" s="3">
        <v>1</v>
      </c>
      <c r="D530" s="9">
        <v>0</v>
      </c>
      <c r="E530" s="3">
        <v>1</v>
      </c>
      <c r="F530" s="14">
        <v>0</v>
      </c>
      <c r="G530" s="13">
        <v>0</v>
      </c>
      <c r="H530" s="13">
        <v>1</v>
      </c>
      <c r="I530" s="13">
        <v>0</v>
      </c>
      <c r="J530" s="13">
        <v>0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1</v>
      </c>
      <c r="T530" s="13">
        <v>0</v>
      </c>
      <c r="U530" s="9">
        <v>1</v>
      </c>
      <c r="V530" s="9">
        <v>0</v>
      </c>
      <c r="W530" s="15">
        <f t="shared" si="32"/>
        <v>-3.9315273224651062</v>
      </c>
      <c r="X530" s="46">
        <f t="shared" si="33"/>
        <v>1.9236396451687281E-2</v>
      </c>
      <c r="Y530" s="28">
        <f t="shared" si="34"/>
        <v>-1.9423823432144553E-2</v>
      </c>
      <c r="Z530" s="1">
        <f t="shared" si="35"/>
        <v>3.7003894844648698E-4</v>
      </c>
    </row>
    <row r="531" spans="2:26">
      <c r="B531" s="9">
        <v>0</v>
      </c>
      <c r="C531" s="3">
        <v>1</v>
      </c>
      <c r="D531" s="9">
        <v>0</v>
      </c>
      <c r="E531" s="3">
        <v>1</v>
      </c>
      <c r="F531" s="14">
        <v>0</v>
      </c>
      <c r="G531" s="13">
        <v>0</v>
      </c>
      <c r="H531" s="13">
        <v>0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1</v>
      </c>
      <c r="Q531" s="13">
        <v>0</v>
      </c>
      <c r="R531" s="13">
        <v>0</v>
      </c>
      <c r="S531" s="13">
        <v>1</v>
      </c>
      <c r="T531" s="13">
        <v>0</v>
      </c>
      <c r="U531" s="9">
        <v>1</v>
      </c>
      <c r="V531" s="9">
        <v>0</v>
      </c>
      <c r="W531" s="15">
        <f t="shared" si="32"/>
        <v>-3.3513372771567513</v>
      </c>
      <c r="X531" s="46">
        <f t="shared" si="33"/>
        <v>3.3851400589135064E-2</v>
      </c>
      <c r="Y531" s="28">
        <f t="shared" si="34"/>
        <v>-3.4437626982308858E-2</v>
      </c>
      <c r="Z531" s="1">
        <f t="shared" si="35"/>
        <v>1.1459173218460938E-3</v>
      </c>
    </row>
    <row r="532" spans="2:26">
      <c r="B532" s="9">
        <v>1</v>
      </c>
      <c r="C532" s="3">
        <v>0</v>
      </c>
      <c r="D532" s="9">
        <v>0</v>
      </c>
      <c r="E532" s="3">
        <v>1</v>
      </c>
      <c r="F532" s="14">
        <v>0</v>
      </c>
      <c r="G532" s="13">
        <v>0</v>
      </c>
      <c r="H532" s="13">
        <v>0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1</v>
      </c>
      <c r="S532" s="13">
        <v>0</v>
      </c>
      <c r="T532" s="13">
        <v>0</v>
      </c>
      <c r="U532" s="9">
        <v>1</v>
      </c>
      <c r="V532" s="9">
        <v>0</v>
      </c>
      <c r="W532" s="15">
        <f t="shared" si="32"/>
        <v>0.59048668228164702</v>
      </c>
      <c r="X532" s="46">
        <f t="shared" si="33"/>
        <v>0.64347680541583474</v>
      </c>
      <c r="Y532" s="28">
        <f t="shared" si="34"/>
        <v>-1.0313559792970555</v>
      </c>
      <c r="Z532" s="1">
        <f t="shared" si="35"/>
        <v>0.41406239910816806</v>
      </c>
    </row>
    <row r="533" spans="2:26">
      <c r="B533" s="9">
        <v>1</v>
      </c>
      <c r="C533" s="3">
        <v>0</v>
      </c>
      <c r="D533" s="9">
        <v>1</v>
      </c>
      <c r="E533" s="3">
        <v>0</v>
      </c>
      <c r="F533" s="14">
        <v>0</v>
      </c>
      <c r="G533" s="13">
        <v>0</v>
      </c>
      <c r="H533" s="13">
        <v>1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0</v>
      </c>
      <c r="R533" s="13">
        <v>0</v>
      </c>
      <c r="S533" s="13">
        <v>0</v>
      </c>
      <c r="T533" s="13">
        <v>0</v>
      </c>
      <c r="U533" s="9">
        <v>1</v>
      </c>
      <c r="V533" s="9">
        <v>0</v>
      </c>
      <c r="W533" s="15">
        <f t="shared" si="32"/>
        <v>-2.9968166928874092</v>
      </c>
      <c r="X533" s="46">
        <f t="shared" si="33"/>
        <v>4.7569891723183585E-2</v>
      </c>
      <c r="Y533" s="28">
        <f t="shared" si="34"/>
        <v>-4.8738551810715486E-2</v>
      </c>
      <c r="Z533" s="1">
        <f t="shared" si="35"/>
        <v>2.2628945985554102E-3</v>
      </c>
    </row>
    <row r="534" spans="2:26">
      <c r="B534" s="9">
        <v>1</v>
      </c>
      <c r="C534" s="3">
        <v>0</v>
      </c>
      <c r="D534" s="9">
        <v>1</v>
      </c>
      <c r="E534" s="3">
        <v>0</v>
      </c>
      <c r="F534" s="14">
        <v>0</v>
      </c>
      <c r="G534" s="13">
        <v>0</v>
      </c>
      <c r="H534" s="13">
        <v>0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13">
        <v>0</v>
      </c>
      <c r="R534" s="13">
        <v>0</v>
      </c>
      <c r="S534" s="13">
        <v>0</v>
      </c>
      <c r="T534" s="13">
        <v>0</v>
      </c>
      <c r="U534" s="9">
        <v>1</v>
      </c>
      <c r="V534" s="9">
        <v>0</v>
      </c>
      <c r="W534" s="15">
        <f t="shared" si="32"/>
        <v>-0.97131215057386422</v>
      </c>
      <c r="X534" s="46">
        <f t="shared" si="33"/>
        <v>0.27461904003884419</v>
      </c>
      <c r="Y534" s="28">
        <f t="shared" si="34"/>
        <v>-0.32105830011889697</v>
      </c>
      <c r="Z534" s="1">
        <f t="shared" si="35"/>
        <v>7.541561715185631E-2</v>
      </c>
    </row>
    <row r="535" spans="2:26">
      <c r="B535" s="9">
        <v>0</v>
      </c>
      <c r="C535" s="3">
        <v>1</v>
      </c>
      <c r="D535" s="9">
        <v>0</v>
      </c>
      <c r="E535" s="3">
        <v>1</v>
      </c>
      <c r="F535" s="14">
        <v>0</v>
      </c>
      <c r="G535" s="13">
        <v>0</v>
      </c>
      <c r="H535" s="13">
        <v>0</v>
      </c>
      <c r="I535" s="13">
        <v>0</v>
      </c>
      <c r="J535" s="13">
        <v>0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0</v>
      </c>
      <c r="T535" s="13">
        <v>0</v>
      </c>
      <c r="U535" s="9">
        <v>1</v>
      </c>
      <c r="V535" s="9">
        <v>0</v>
      </c>
      <c r="W535" s="15">
        <f t="shared" si="32"/>
        <v>-0.34311298015331626</v>
      </c>
      <c r="X535" s="46">
        <f t="shared" si="33"/>
        <v>0.41505349570771527</v>
      </c>
      <c r="Y535" s="28">
        <f t="shared" si="34"/>
        <v>-0.53623488158590338</v>
      </c>
      <c r="Z535" s="1">
        <f t="shared" si="35"/>
        <v>0.17226940429919441</v>
      </c>
    </row>
    <row r="536" spans="2:26">
      <c r="B536" s="9">
        <v>1</v>
      </c>
      <c r="C536" s="3">
        <v>0</v>
      </c>
      <c r="D536" s="9">
        <v>0</v>
      </c>
      <c r="E536" s="3">
        <v>1</v>
      </c>
      <c r="F536" s="14">
        <v>0</v>
      </c>
      <c r="G536" s="13">
        <v>0</v>
      </c>
      <c r="H536" s="13">
        <v>0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1</v>
      </c>
      <c r="T536" s="13">
        <v>0</v>
      </c>
      <c r="U536" s="9">
        <v>1</v>
      </c>
      <c r="V536" s="9">
        <v>0</v>
      </c>
      <c r="W536" s="15">
        <f t="shared" si="32"/>
        <v>-2.3586920373814366</v>
      </c>
      <c r="X536" s="46">
        <f t="shared" si="33"/>
        <v>8.6377358253093353E-2</v>
      </c>
      <c r="Y536" s="28">
        <f t="shared" si="34"/>
        <v>-9.0337657389557097E-2</v>
      </c>
      <c r="Z536" s="1">
        <f t="shared" si="35"/>
        <v>7.4610480187832342E-3</v>
      </c>
    </row>
    <row r="537" spans="2:26">
      <c r="B537" s="9">
        <v>0</v>
      </c>
      <c r="C537" s="3">
        <v>1</v>
      </c>
      <c r="D537" s="9">
        <v>0</v>
      </c>
      <c r="E537" s="3">
        <v>1</v>
      </c>
      <c r="F537" s="14">
        <v>0</v>
      </c>
      <c r="G537" s="13">
        <v>0</v>
      </c>
      <c r="H537" s="13">
        <v>1</v>
      </c>
      <c r="I537" s="13">
        <v>0</v>
      </c>
      <c r="J537" s="13">
        <v>1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3">
        <v>0</v>
      </c>
      <c r="S537" s="13">
        <v>0</v>
      </c>
      <c r="T537" s="13">
        <v>0</v>
      </c>
      <c r="U537" s="9">
        <v>1</v>
      </c>
      <c r="V537" s="9">
        <v>0</v>
      </c>
      <c r="W537" s="15">
        <f t="shared" si="32"/>
        <v>0.10925559267080182</v>
      </c>
      <c r="X537" s="46">
        <f t="shared" si="33"/>
        <v>0.52728676055107015</v>
      </c>
      <c r="Y537" s="28">
        <f t="shared" si="34"/>
        <v>-0.7492663334327303</v>
      </c>
      <c r="Z537" s="1">
        <f t="shared" si="35"/>
        <v>0.27803132785244161</v>
      </c>
    </row>
    <row r="538" spans="2:26">
      <c r="B538" s="9">
        <v>1</v>
      </c>
      <c r="C538" s="3">
        <v>0</v>
      </c>
      <c r="D538" s="9">
        <v>1</v>
      </c>
      <c r="E538" s="3">
        <v>0</v>
      </c>
      <c r="F538" s="14">
        <v>0</v>
      </c>
      <c r="G538" s="13">
        <v>0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9">
        <v>1</v>
      </c>
      <c r="V538" s="9">
        <v>0</v>
      </c>
      <c r="W538" s="15">
        <f t="shared" si="32"/>
        <v>-0.97131215057386422</v>
      </c>
      <c r="X538" s="46">
        <f t="shared" si="33"/>
        <v>0.27461904003884419</v>
      </c>
      <c r="Y538" s="28">
        <f t="shared" si="34"/>
        <v>-0.32105830011889697</v>
      </c>
      <c r="Z538" s="1">
        <f t="shared" si="35"/>
        <v>7.541561715185631E-2</v>
      </c>
    </row>
    <row r="539" spans="2:26">
      <c r="B539" s="9">
        <v>0</v>
      </c>
      <c r="C539" s="3">
        <v>1</v>
      </c>
      <c r="D539" s="9">
        <v>1</v>
      </c>
      <c r="E539" s="3">
        <v>0</v>
      </c>
      <c r="F539" s="14">
        <v>0</v>
      </c>
      <c r="G539" s="13">
        <v>1</v>
      </c>
      <c r="H539" s="13">
        <v>0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  <c r="S539" s="13">
        <v>1</v>
      </c>
      <c r="T539" s="13">
        <v>0</v>
      </c>
      <c r="U539" s="9">
        <v>1</v>
      </c>
      <c r="V539" s="9">
        <v>0</v>
      </c>
      <c r="W539" s="15">
        <f t="shared" si="32"/>
        <v>-4.3724139674827152</v>
      </c>
      <c r="X539" s="46">
        <f t="shared" si="33"/>
        <v>1.2463439909777559E-2</v>
      </c>
      <c r="Y539" s="28">
        <f t="shared" si="34"/>
        <v>-1.2541760016015308E-2</v>
      </c>
      <c r="Z539" s="1">
        <f t="shared" si="35"/>
        <v>1.5533733438463605E-4</v>
      </c>
    </row>
    <row r="540" spans="2:26">
      <c r="B540" s="9">
        <v>0</v>
      </c>
      <c r="C540" s="3">
        <v>1</v>
      </c>
      <c r="D540" s="9">
        <v>0</v>
      </c>
      <c r="E540" s="3">
        <v>1</v>
      </c>
      <c r="F540" s="14">
        <v>0</v>
      </c>
      <c r="G540" s="13">
        <v>0</v>
      </c>
      <c r="H540" s="13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1</v>
      </c>
      <c r="Q540" s="13">
        <v>0</v>
      </c>
      <c r="R540" s="13">
        <v>0</v>
      </c>
      <c r="S540" s="13">
        <v>0</v>
      </c>
      <c r="T540" s="13">
        <v>0</v>
      </c>
      <c r="U540" s="9">
        <v>1</v>
      </c>
      <c r="V540" s="9">
        <v>0</v>
      </c>
      <c r="W540" s="15">
        <f t="shared" si="32"/>
        <v>-1.7884274771585067</v>
      </c>
      <c r="X540" s="46">
        <f t="shared" si="33"/>
        <v>0.14326562760383654</v>
      </c>
      <c r="Y540" s="28">
        <f t="shared" si="34"/>
        <v>-0.15462735895851476</v>
      </c>
      <c r="Z540" s="1">
        <f t="shared" si="35"/>
        <v>2.0525040052721173E-2</v>
      </c>
    </row>
    <row r="541" spans="2:26">
      <c r="B541" s="9">
        <v>0</v>
      </c>
      <c r="C541" s="3">
        <v>1</v>
      </c>
      <c r="D541" s="9">
        <v>1</v>
      </c>
      <c r="E541" s="3">
        <v>0</v>
      </c>
      <c r="F541" s="14">
        <v>0</v>
      </c>
      <c r="G541" s="13">
        <v>0</v>
      </c>
      <c r="H541" s="13">
        <v>1</v>
      </c>
      <c r="I541" s="13">
        <v>0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1</v>
      </c>
      <c r="U541" s="9">
        <v>1</v>
      </c>
      <c r="V541" s="9">
        <v>0</v>
      </c>
      <c r="W541" s="15">
        <f t="shared" si="32"/>
        <v>-0.46559478580691277</v>
      </c>
      <c r="X541" s="46">
        <f t="shared" si="33"/>
        <v>0.38565942728194524</v>
      </c>
      <c r="Y541" s="28">
        <f t="shared" si="34"/>
        <v>-0.48720582591845901</v>
      </c>
      <c r="Z541" s="1">
        <f t="shared" si="35"/>
        <v>0.14873319385143802</v>
      </c>
    </row>
    <row r="542" spans="2:26">
      <c r="B542" s="9">
        <v>1</v>
      </c>
      <c r="C542" s="3">
        <v>0</v>
      </c>
      <c r="D542" s="9">
        <v>0</v>
      </c>
      <c r="E542" s="3">
        <v>1</v>
      </c>
      <c r="F542" s="14">
        <v>0</v>
      </c>
      <c r="G542" s="13">
        <v>0</v>
      </c>
      <c r="H542" s="13">
        <v>0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1</v>
      </c>
      <c r="Q542" s="13">
        <v>0</v>
      </c>
      <c r="R542" s="13">
        <v>0</v>
      </c>
      <c r="S542" s="13">
        <v>0</v>
      </c>
      <c r="T542" s="13">
        <v>0</v>
      </c>
      <c r="U542" s="9">
        <v>1</v>
      </c>
      <c r="V542" s="9">
        <v>0</v>
      </c>
      <c r="W542" s="15">
        <f t="shared" si="32"/>
        <v>-2.2410967343883827</v>
      </c>
      <c r="X542" s="46">
        <f t="shared" si="33"/>
        <v>9.6120213984638159E-2</v>
      </c>
      <c r="Y542" s="28">
        <f t="shared" si="34"/>
        <v>-0.10105890750409666</v>
      </c>
      <c r="Z542" s="1">
        <f t="shared" si="35"/>
        <v>9.2390955364526298E-3</v>
      </c>
    </row>
    <row r="543" spans="2:26">
      <c r="B543" s="9">
        <v>0</v>
      </c>
      <c r="C543" s="3">
        <v>0</v>
      </c>
      <c r="D543" s="9">
        <v>0</v>
      </c>
      <c r="E543" s="3">
        <v>1</v>
      </c>
      <c r="F543" s="14">
        <v>0</v>
      </c>
      <c r="G543" s="13">
        <v>0</v>
      </c>
      <c r="H543" s="13">
        <v>1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9">
        <v>1</v>
      </c>
      <c r="V543" s="9">
        <v>0</v>
      </c>
      <c r="W543" s="15">
        <f t="shared" si="32"/>
        <v>-2.2418836265367124</v>
      </c>
      <c r="X543" s="46">
        <f t="shared" si="33"/>
        <v>9.6051869638724863E-2</v>
      </c>
      <c r="Y543" s="28">
        <f t="shared" si="34"/>
        <v>-0.10098329815507981</v>
      </c>
      <c r="Z543" s="1">
        <f t="shared" si="35"/>
        <v>9.2259616610945953E-3</v>
      </c>
    </row>
    <row r="544" spans="2:26">
      <c r="B544" s="9">
        <v>0</v>
      </c>
      <c r="C544" s="3">
        <v>1</v>
      </c>
      <c r="D544" s="9">
        <v>0</v>
      </c>
      <c r="E544" s="3">
        <v>1</v>
      </c>
      <c r="F544" s="14">
        <v>0</v>
      </c>
      <c r="G544" s="13">
        <v>1</v>
      </c>
      <c r="H544" s="13">
        <v>0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1</v>
      </c>
      <c r="Q544" s="13">
        <v>0</v>
      </c>
      <c r="R544" s="13">
        <v>1</v>
      </c>
      <c r="S544" s="13">
        <v>0</v>
      </c>
      <c r="T544" s="13">
        <v>0</v>
      </c>
      <c r="U544" s="9">
        <v>1</v>
      </c>
      <c r="V544" s="9">
        <v>0</v>
      </c>
      <c r="W544" s="15">
        <f t="shared" si="32"/>
        <v>-2.6930198316341492</v>
      </c>
      <c r="X544" s="46">
        <f t="shared" si="33"/>
        <v>6.3386498446504735E-2</v>
      </c>
      <c r="Y544" s="28">
        <f t="shared" si="34"/>
        <v>-6.5484566840660161E-2</v>
      </c>
      <c r="Z544" s="1">
        <f t="shared" si="35"/>
        <v>4.0178481853087476E-3</v>
      </c>
    </row>
    <row r="545" spans="2:26">
      <c r="B545" s="9">
        <v>0</v>
      </c>
      <c r="C545" s="3">
        <v>1</v>
      </c>
      <c r="D545" s="9">
        <v>1</v>
      </c>
      <c r="E545" s="3">
        <v>0</v>
      </c>
      <c r="F545" s="14">
        <v>0</v>
      </c>
      <c r="G545" s="13">
        <v>0</v>
      </c>
      <c r="H545" s="13">
        <v>0</v>
      </c>
      <c r="I545" s="13">
        <v>0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9">
        <v>1</v>
      </c>
      <c r="V545" s="9">
        <v>0</v>
      </c>
      <c r="W545" s="15">
        <f t="shared" si="32"/>
        <v>-0.5186428933439885</v>
      </c>
      <c r="X545" s="46">
        <f t="shared" si="33"/>
        <v>0.37316962533031278</v>
      </c>
      <c r="Y545" s="28">
        <f t="shared" si="34"/>
        <v>-0.4670793097674471</v>
      </c>
      <c r="Z545" s="1">
        <f t="shared" si="35"/>
        <v>0.13925556926916602</v>
      </c>
    </row>
    <row r="546" spans="2:26">
      <c r="B546" s="9">
        <v>1</v>
      </c>
      <c r="C546" s="3">
        <v>0</v>
      </c>
      <c r="D546" s="9">
        <v>1</v>
      </c>
      <c r="E546" s="3">
        <v>0</v>
      </c>
      <c r="F546" s="14">
        <v>0</v>
      </c>
      <c r="G546" s="13">
        <v>1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13">
        <v>1</v>
      </c>
      <c r="T546" s="13">
        <v>0</v>
      </c>
      <c r="U546" s="9">
        <v>1</v>
      </c>
      <c r="V546" s="9">
        <v>0</v>
      </c>
      <c r="W546" s="15">
        <f t="shared" si="32"/>
        <v>-4.8250832247125901</v>
      </c>
      <c r="X546" s="46">
        <f t="shared" si="33"/>
        <v>7.9619839161791332E-3</v>
      </c>
      <c r="Y546" s="28">
        <f t="shared" si="34"/>
        <v>-7.9938497664167781E-3</v>
      </c>
      <c r="Z546" s="1">
        <f t="shared" si="35"/>
        <v>6.33931878814952E-5</v>
      </c>
    </row>
    <row r="547" spans="2:26">
      <c r="B547" s="9">
        <v>0</v>
      </c>
      <c r="C547" s="3">
        <v>1</v>
      </c>
      <c r="D547" s="9">
        <v>1</v>
      </c>
      <c r="E547" s="3">
        <v>0</v>
      </c>
      <c r="F547" s="14">
        <v>0</v>
      </c>
      <c r="G547" s="13">
        <v>0</v>
      </c>
      <c r="H547" s="13">
        <v>0</v>
      </c>
      <c r="I547" s="13">
        <v>0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9">
        <v>1</v>
      </c>
      <c r="V547" s="9">
        <v>0</v>
      </c>
      <c r="W547" s="15">
        <f t="shared" si="32"/>
        <v>-0.5186428933439885</v>
      </c>
      <c r="X547" s="46">
        <f t="shared" si="33"/>
        <v>0.37316962533031278</v>
      </c>
      <c r="Y547" s="28">
        <f t="shared" si="34"/>
        <v>-0.4670793097674471</v>
      </c>
      <c r="Z547" s="1">
        <f t="shared" si="35"/>
        <v>0.13925556926916602</v>
      </c>
    </row>
    <row r="548" spans="2:26">
      <c r="B548" s="9">
        <v>0</v>
      </c>
      <c r="C548" s="3">
        <v>1</v>
      </c>
      <c r="D548" s="9">
        <v>1</v>
      </c>
      <c r="E548" s="3">
        <v>0</v>
      </c>
      <c r="F548" s="14">
        <v>0</v>
      </c>
      <c r="G548" s="13">
        <v>0</v>
      </c>
      <c r="H548" s="13">
        <v>1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1</v>
      </c>
      <c r="T548" s="13">
        <v>0</v>
      </c>
      <c r="U548" s="9">
        <v>1</v>
      </c>
      <c r="V548" s="9">
        <v>0</v>
      </c>
      <c r="W548" s="15">
        <f t="shared" si="32"/>
        <v>-4.1070572356557786</v>
      </c>
      <c r="X548" s="46">
        <f t="shared" si="33"/>
        <v>1.6189709886215726E-2</v>
      </c>
      <c r="Y548" s="28">
        <f t="shared" si="34"/>
        <v>-1.6322195116964255E-2</v>
      </c>
      <c r="Z548" s="1">
        <f t="shared" si="35"/>
        <v>2.6210670619983121E-4</v>
      </c>
    </row>
    <row r="549" spans="2:26">
      <c r="B549" s="9">
        <v>1</v>
      </c>
      <c r="C549" s="3">
        <v>0</v>
      </c>
      <c r="D549" s="9">
        <v>0</v>
      </c>
      <c r="E549" s="3">
        <v>1</v>
      </c>
      <c r="F549" s="14">
        <v>0</v>
      </c>
      <c r="G549" s="13">
        <v>1</v>
      </c>
      <c r="H549" s="13">
        <v>0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9">
        <v>1</v>
      </c>
      <c r="V549" s="9">
        <v>0</v>
      </c>
      <c r="W549" s="15">
        <f t="shared" si="32"/>
        <v>-3.0866435115236732</v>
      </c>
      <c r="X549" s="46">
        <f t="shared" si="33"/>
        <v>4.3661571461210996E-2</v>
      </c>
      <c r="Y549" s="28">
        <f t="shared" si="34"/>
        <v>-4.4643423827945228E-2</v>
      </c>
      <c r="Z549" s="1">
        <f t="shared" si="35"/>
        <v>1.9063328224624345E-3</v>
      </c>
    </row>
    <row r="550" spans="2:26">
      <c r="B550" s="9">
        <v>1</v>
      </c>
      <c r="C550" s="3">
        <v>0</v>
      </c>
      <c r="D550" s="9">
        <v>0</v>
      </c>
      <c r="E550" s="3">
        <v>0</v>
      </c>
      <c r="F550" s="14">
        <v>0</v>
      </c>
      <c r="G550" s="13">
        <v>0</v>
      </c>
      <c r="H550" s="13">
        <v>0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9">
        <v>1</v>
      </c>
      <c r="V550" s="9">
        <v>0</v>
      </c>
      <c r="W550" s="15">
        <f t="shared" si="32"/>
        <v>-0.82098419947682633</v>
      </c>
      <c r="X550" s="46">
        <f t="shared" si="33"/>
        <v>0.3055547816078607</v>
      </c>
      <c r="Y550" s="28">
        <f t="shared" si="34"/>
        <v>-0.36464199910384976</v>
      </c>
      <c r="Z550" s="1">
        <f t="shared" si="35"/>
        <v>9.3363724563427453E-2</v>
      </c>
    </row>
    <row r="551" spans="2:26">
      <c r="B551" s="9">
        <v>1</v>
      </c>
      <c r="C551" s="3">
        <v>0</v>
      </c>
      <c r="D551" s="9">
        <v>0</v>
      </c>
      <c r="E551" s="3">
        <v>1</v>
      </c>
      <c r="F551" s="14">
        <v>0</v>
      </c>
      <c r="G551" s="13">
        <v>1</v>
      </c>
      <c r="H551" s="13">
        <v>0</v>
      </c>
      <c r="I551" s="13">
        <v>0</v>
      </c>
      <c r="J551" s="13">
        <v>0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</v>
      </c>
      <c r="R551" s="13">
        <v>0</v>
      </c>
      <c r="S551" s="13">
        <v>1</v>
      </c>
      <c r="T551" s="13">
        <v>0</v>
      </c>
      <c r="U551" s="9">
        <v>1</v>
      </c>
      <c r="V551" s="9">
        <v>0</v>
      </c>
      <c r="W551" s="15">
        <f t="shared" si="32"/>
        <v>-4.6495533115219185</v>
      </c>
      <c r="X551" s="46">
        <f t="shared" si="33"/>
        <v>9.4752350380708436E-3</v>
      </c>
      <c r="Y551" s="28">
        <f t="shared" si="34"/>
        <v>-9.5204106705465107E-3</v>
      </c>
      <c r="Z551" s="1">
        <f t="shared" si="35"/>
        <v>8.978007902668538E-5</v>
      </c>
    </row>
    <row r="552" spans="2:26">
      <c r="B552" s="9">
        <v>0</v>
      </c>
      <c r="C552" s="3">
        <v>0</v>
      </c>
      <c r="D552" s="9">
        <v>0</v>
      </c>
      <c r="E552" s="3">
        <v>1</v>
      </c>
      <c r="F552" s="14">
        <v>0</v>
      </c>
      <c r="G552" s="13">
        <v>0</v>
      </c>
      <c r="H552" s="13">
        <v>0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0</v>
      </c>
      <c r="O552" s="13">
        <v>1</v>
      </c>
      <c r="P552" s="13">
        <v>0</v>
      </c>
      <c r="Q552" s="13">
        <v>0</v>
      </c>
      <c r="R552" s="13">
        <v>0</v>
      </c>
      <c r="S552" s="13">
        <v>0</v>
      </c>
      <c r="T552" s="13">
        <v>1</v>
      </c>
      <c r="U552" s="9">
        <v>1</v>
      </c>
      <c r="V552" s="9">
        <v>0</v>
      </c>
      <c r="W552" s="15">
        <f t="shared" si="32"/>
        <v>3.1741607804057641</v>
      </c>
      <c r="X552" s="46">
        <f t="shared" si="33"/>
        <v>0.95985023887870513</v>
      </c>
      <c r="Y552" s="28">
        <f t="shared" si="34"/>
        <v>-3.2151387882634825</v>
      </c>
      <c r="Z552" s="1">
        <f t="shared" si="35"/>
        <v>0.92131248107550734</v>
      </c>
    </row>
    <row r="553" spans="2:26">
      <c r="B553" s="9">
        <v>1</v>
      </c>
      <c r="C553" s="3">
        <v>0</v>
      </c>
      <c r="D553" s="9">
        <v>0</v>
      </c>
      <c r="E553" s="3">
        <v>0</v>
      </c>
      <c r="F553" s="14">
        <v>0</v>
      </c>
      <c r="G553" s="13">
        <v>1</v>
      </c>
      <c r="H553" s="13">
        <v>0</v>
      </c>
      <c r="I553" s="13">
        <v>0</v>
      </c>
      <c r="J553" s="13">
        <v>0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9">
        <v>1</v>
      </c>
      <c r="V553" s="9">
        <v>0</v>
      </c>
      <c r="W553" s="15">
        <f t="shared" si="32"/>
        <v>-3.1118454736173073</v>
      </c>
      <c r="X553" s="46">
        <f t="shared" si="33"/>
        <v>4.2621276619809009E-2</v>
      </c>
      <c r="Y553" s="28">
        <f t="shared" si="34"/>
        <v>-4.3556225604500474E-2</v>
      </c>
      <c r="Z553" s="1">
        <f t="shared" si="35"/>
        <v>1.816573220702278E-3</v>
      </c>
    </row>
    <row r="554" spans="2:26">
      <c r="B554" s="9">
        <v>0</v>
      </c>
      <c r="C554" s="3">
        <v>1</v>
      </c>
      <c r="D554" s="9">
        <v>0</v>
      </c>
      <c r="E554" s="3">
        <v>1</v>
      </c>
      <c r="F554" s="14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9">
        <v>1</v>
      </c>
      <c r="V554" s="9">
        <v>0</v>
      </c>
      <c r="W554" s="15">
        <f t="shared" si="32"/>
        <v>-0.34311298015331626</v>
      </c>
      <c r="X554" s="46">
        <f t="shared" si="33"/>
        <v>0.41505349570771527</v>
      </c>
      <c r="Y554" s="28">
        <f t="shared" si="34"/>
        <v>-0.53623488158590338</v>
      </c>
      <c r="Z554" s="1">
        <f t="shared" si="35"/>
        <v>0.17226940429919441</v>
      </c>
    </row>
    <row r="555" spans="2:26">
      <c r="B555" s="9">
        <v>0</v>
      </c>
      <c r="C555" s="3">
        <v>1</v>
      </c>
      <c r="D555" s="9">
        <v>0</v>
      </c>
      <c r="E555" s="3">
        <v>1</v>
      </c>
      <c r="F555" s="14">
        <v>0</v>
      </c>
      <c r="G555" s="13">
        <v>0</v>
      </c>
      <c r="H555" s="13">
        <v>1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9">
        <v>1</v>
      </c>
      <c r="V555" s="9">
        <v>0</v>
      </c>
      <c r="W555" s="15">
        <f t="shared" si="32"/>
        <v>-2.3686175224668613</v>
      </c>
      <c r="X555" s="46">
        <f t="shared" si="33"/>
        <v>8.5597284515855673E-2</v>
      </c>
      <c r="Y555" s="28">
        <f t="shared" si="34"/>
        <v>-8.9484196816374026E-2</v>
      </c>
      <c r="Z555" s="1">
        <f t="shared" si="35"/>
        <v>7.3268951164883458E-3</v>
      </c>
    </row>
    <row r="556" spans="2:26">
      <c r="B556" s="9">
        <v>0</v>
      </c>
      <c r="C556" s="3">
        <v>1</v>
      </c>
      <c r="D556" s="9">
        <v>0</v>
      </c>
      <c r="E556" s="3">
        <v>1</v>
      </c>
      <c r="F556" s="14">
        <v>0</v>
      </c>
      <c r="G556" s="13">
        <v>0</v>
      </c>
      <c r="H556" s="13">
        <v>0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3">
        <v>0</v>
      </c>
      <c r="O556" s="13">
        <v>1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9">
        <v>1</v>
      </c>
      <c r="V556" s="9">
        <v>0</v>
      </c>
      <c r="W556" s="15">
        <f t="shared" si="32"/>
        <v>0.96887423462499433</v>
      </c>
      <c r="X556" s="46">
        <f t="shared" si="33"/>
        <v>0.72489505201319182</v>
      </c>
      <c r="Y556" s="28">
        <f t="shared" si="34"/>
        <v>-1.2906026250744684</v>
      </c>
      <c r="Z556" s="1">
        <f t="shared" si="35"/>
        <v>0.52547283643320808</v>
      </c>
    </row>
    <row r="557" spans="2:26">
      <c r="B557" s="9">
        <v>0</v>
      </c>
      <c r="C557" s="3">
        <v>0</v>
      </c>
      <c r="D557" s="9">
        <v>1</v>
      </c>
      <c r="E557" s="3">
        <v>0</v>
      </c>
      <c r="F557" s="14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1</v>
      </c>
      <c r="T557" s="13">
        <v>0</v>
      </c>
      <c r="U557" s="9">
        <v>1</v>
      </c>
      <c r="V557" s="9">
        <v>0</v>
      </c>
      <c r="W557" s="15">
        <f t="shared" si="32"/>
        <v>-1.9548187974120843</v>
      </c>
      <c r="X557" s="46">
        <f t="shared" si="33"/>
        <v>0.124028867313573</v>
      </c>
      <c r="Y557" s="28">
        <f t="shared" si="34"/>
        <v>-0.13242214214303297</v>
      </c>
      <c r="Z557" s="1">
        <f t="shared" si="35"/>
        <v>1.5383159927087898E-2</v>
      </c>
    </row>
    <row r="558" spans="2:26">
      <c r="B558" s="9">
        <v>0</v>
      </c>
      <c r="C558" s="3">
        <v>1</v>
      </c>
      <c r="D558" s="9">
        <v>1</v>
      </c>
      <c r="E558" s="3">
        <v>0</v>
      </c>
      <c r="F558" s="14">
        <v>0</v>
      </c>
      <c r="G558" s="13">
        <v>0</v>
      </c>
      <c r="H558" s="13">
        <v>0</v>
      </c>
      <c r="I558" s="13">
        <v>0</v>
      </c>
      <c r="J558" s="13">
        <v>0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9">
        <v>1</v>
      </c>
      <c r="V558" s="9">
        <v>0</v>
      </c>
      <c r="W558" s="15">
        <f t="shared" si="32"/>
        <v>-0.5186428933439885</v>
      </c>
      <c r="X558" s="46">
        <f t="shared" si="33"/>
        <v>0.37316962533031278</v>
      </c>
      <c r="Y558" s="28">
        <f t="shared" si="34"/>
        <v>-0.4670793097674471</v>
      </c>
      <c r="Z558" s="1">
        <f t="shared" si="35"/>
        <v>0.13925556926916602</v>
      </c>
    </row>
    <row r="559" spans="2:26">
      <c r="B559" s="9">
        <v>1</v>
      </c>
      <c r="C559" s="3">
        <v>0</v>
      </c>
      <c r="D559" s="9">
        <v>1</v>
      </c>
      <c r="E559" s="3">
        <v>0</v>
      </c>
      <c r="F559" s="14">
        <v>0</v>
      </c>
      <c r="G559" s="13">
        <v>1</v>
      </c>
      <c r="H559" s="13">
        <v>1</v>
      </c>
      <c r="I559" s="13">
        <v>0</v>
      </c>
      <c r="J559" s="13">
        <v>1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9">
        <v>1</v>
      </c>
      <c r="V559" s="9">
        <v>0</v>
      </c>
      <c r="W559" s="15">
        <f t="shared" si="32"/>
        <v>-2.8098048518902266</v>
      </c>
      <c r="X559" s="46">
        <f t="shared" si="33"/>
        <v>5.6796634140414803E-2</v>
      </c>
      <c r="Y559" s="28">
        <f t="shared" si="34"/>
        <v>-5.847336121192373E-2</v>
      </c>
      <c r="Z559" s="1">
        <f t="shared" si="35"/>
        <v>3.2258576496801326E-3</v>
      </c>
    </row>
    <row r="560" spans="2:26">
      <c r="B560" s="9">
        <v>1</v>
      </c>
      <c r="C560" s="3">
        <v>0</v>
      </c>
      <c r="D560" s="9">
        <v>1</v>
      </c>
      <c r="E560" s="3">
        <v>0</v>
      </c>
      <c r="F560" s="14">
        <v>0</v>
      </c>
      <c r="G560" s="13">
        <v>0</v>
      </c>
      <c r="H560" s="13">
        <v>1</v>
      </c>
      <c r="I560" s="13">
        <v>0</v>
      </c>
      <c r="J560" s="13">
        <v>0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  <c r="T560" s="13">
        <v>0</v>
      </c>
      <c r="U560" s="9">
        <v>1</v>
      </c>
      <c r="V560" s="9">
        <v>0</v>
      </c>
      <c r="W560" s="15">
        <f t="shared" si="32"/>
        <v>-2.9968166928874092</v>
      </c>
      <c r="X560" s="46">
        <f t="shared" si="33"/>
        <v>4.7569891723183585E-2</v>
      </c>
      <c r="Y560" s="28">
        <f t="shared" si="34"/>
        <v>-4.8738551810715486E-2</v>
      </c>
      <c r="Z560" s="1">
        <f t="shared" si="35"/>
        <v>2.2628945985554102E-3</v>
      </c>
    </row>
    <row r="561" spans="2:26">
      <c r="B561" s="9">
        <v>1</v>
      </c>
      <c r="C561" s="3">
        <v>0</v>
      </c>
      <c r="D561" s="9">
        <v>0</v>
      </c>
      <c r="E561" s="3">
        <v>0</v>
      </c>
      <c r="F561" s="14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1</v>
      </c>
      <c r="T561" s="13">
        <v>0</v>
      </c>
      <c r="U561" s="9">
        <v>1</v>
      </c>
      <c r="V561" s="9">
        <v>0</v>
      </c>
      <c r="W561" s="15">
        <f t="shared" si="32"/>
        <v>-2.3838939994750712</v>
      </c>
      <c r="X561" s="46">
        <f t="shared" si="33"/>
        <v>8.4409133542977563E-2</v>
      </c>
      <c r="Y561" s="28">
        <f t="shared" si="34"/>
        <v>-8.8185666426370171E-2</v>
      </c>
      <c r="Z561" s="1">
        <f t="shared" si="35"/>
        <v>7.1249018254762198E-3</v>
      </c>
    </row>
    <row r="562" spans="2:26">
      <c r="B562" s="9">
        <v>1</v>
      </c>
      <c r="C562" s="3">
        <v>0</v>
      </c>
      <c r="D562" s="9">
        <v>1</v>
      </c>
      <c r="E562" s="3">
        <v>0</v>
      </c>
      <c r="F562" s="14">
        <v>0</v>
      </c>
      <c r="G562" s="13">
        <v>0</v>
      </c>
      <c r="H562" s="13">
        <v>0</v>
      </c>
      <c r="I562" s="13">
        <v>0</v>
      </c>
      <c r="J562" s="13">
        <v>0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9">
        <v>1</v>
      </c>
      <c r="V562" s="9">
        <v>0</v>
      </c>
      <c r="W562" s="15">
        <f t="shared" si="32"/>
        <v>-0.97131215057386422</v>
      </c>
      <c r="X562" s="46">
        <f t="shared" si="33"/>
        <v>0.27461904003884419</v>
      </c>
      <c r="Y562" s="28">
        <f t="shared" si="34"/>
        <v>-0.32105830011889697</v>
      </c>
      <c r="Z562" s="1">
        <f t="shared" si="35"/>
        <v>7.541561715185631E-2</v>
      </c>
    </row>
    <row r="563" spans="2:26">
      <c r="B563" s="9">
        <v>0</v>
      </c>
      <c r="C563" s="3">
        <v>1</v>
      </c>
      <c r="D563" s="9">
        <v>0</v>
      </c>
      <c r="E563" s="3">
        <v>1</v>
      </c>
      <c r="F563" s="14">
        <v>0</v>
      </c>
      <c r="G563" s="13">
        <v>0</v>
      </c>
      <c r="H563" s="13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1</v>
      </c>
      <c r="S563" s="13">
        <v>0</v>
      </c>
      <c r="T563" s="13">
        <v>0</v>
      </c>
      <c r="U563" s="9">
        <v>1</v>
      </c>
      <c r="V563" s="9">
        <v>0</v>
      </c>
      <c r="W563" s="15">
        <f t="shared" si="32"/>
        <v>1.0431559395115229</v>
      </c>
      <c r="X563" s="46">
        <f t="shared" si="33"/>
        <v>0.73945848756592525</v>
      </c>
      <c r="Y563" s="28">
        <f t="shared" si="34"/>
        <v>-1.3449930737319677</v>
      </c>
      <c r="Z563" s="1">
        <f t="shared" si="35"/>
        <v>0.54679885483328561</v>
      </c>
    </row>
    <row r="564" spans="2:26">
      <c r="B564" s="9">
        <v>1</v>
      </c>
      <c r="C564" s="3">
        <v>0</v>
      </c>
      <c r="D564" s="9">
        <v>0</v>
      </c>
      <c r="E564" s="3">
        <v>0</v>
      </c>
      <c r="F564" s="14">
        <v>0</v>
      </c>
      <c r="G564" s="13">
        <v>1</v>
      </c>
      <c r="H564" s="13">
        <v>0</v>
      </c>
      <c r="I564" s="13">
        <v>0</v>
      </c>
      <c r="J564" s="13">
        <v>0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1</v>
      </c>
      <c r="Q564" s="13">
        <v>0</v>
      </c>
      <c r="R564" s="13">
        <v>0</v>
      </c>
      <c r="S564" s="13">
        <v>0</v>
      </c>
      <c r="T564" s="13">
        <v>0</v>
      </c>
      <c r="U564" s="9">
        <v>1</v>
      </c>
      <c r="V564" s="9">
        <v>0</v>
      </c>
      <c r="W564" s="15">
        <f t="shared" si="32"/>
        <v>-4.5571599706224983</v>
      </c>
      <c r="X564" s="46">
        <f t="shared" si="33"/>
        <v>1.0382878503169534E-2</v>
      </c>
      <c r="Y564" s="28">
        <f t="shared" si="34"/>
        <v>-1.0437156621806606E-2</v>
      </c>
      <c r="Z564" s="1">
        <f t="shared" si="35"/>
        <v>1.0780416601158001E-4</v>
      </c>
    </row>
    <row r="565" spans="2:26">
      <c r="B565" s="9">
        <v>0</v>
      </c>
      <c r="C565" s="3">
        <v>0</v>
      </c>
      <c r="D565" s="9">
        <v>1</v>
      </c>
      <c r="E565" s="3">
        <v>0</v>
      </c>
      <c r="F565" s="14">
        <v>0</v>
      </c>
      <c r="G565" s="13">
        <v>0</v>
      </c>
      <c r="H565" s="13">
        <v>1</v>
      </c>
      <c r="I565" s="13">
        <v>0</v>
      </c>
      <c r="J565" s="13">
        <v>0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9">
        <v>1</v>
      </c>
      <c r="V565" s="9">
        <v>0</v>
      </c>
      <c r="W565" s="15">
        <f t="shared" si="32"/>
        <v>-2.4174135397273844</v>
      </c>
      <c r="X565" s="46">
        <f t="shared" si="33"/>
        <v>8.1854428914584748E-2</v>
      </c>
      <c r="Y565" s="28">
        <f t="shared" si="34"/>
        <v>-8.5399326766081793E-2</v>
      </c>
      <c r="Z565" s="1">
        <f t="shared" si="35"/>
        <v>6.7001475329328073E-3</v>
      </c>
    </row>
    <row r="566" spans="2:26">
      <c r="B566" s="9">
        <v>0</v>
      </c>
      <c r="C566" s="3">
        <v>1</v>
      </c>
      <c r="D566" s="9">
        <v>0</v>
      </c>
      <c r="E566" s="3">
        <v>1</v>
      </c>
      <c r="F566" s="14">
        <v>0</v>
      </c>
      <c r="G566" s="13">
        <v>0</v>
      </c>
      <c r="H566" s="13">
        <v>1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1</v>
      </c>
      <c r="Q566" s="13">
        <v>0</v>
      </c>
      <c r="R566" s="13">
        <v>0</v>
      </c>
      <c r="S566" s="13">
        <v>0</v>
      </c>
      <c r="T566" s="13">
        <v>0</v>
      </c>
      <c r="U566" s="9">
        <v>1</v>
      </c>
      <c r="V566" s="9">
        <v>0</v>
      </c>
      <c r="W566" s="15">
        <f t="shared" si="32"/>
        <v>-3.8139320194720518</v>
      </c>
      <c r="X566" s="46">
        <f t="shared" si="33"/>
        <v>2.1585068994665009E-2</v>
      </c>
      <c r="Y566" s="28">
        <f t="shared" si="34"/>
        <v>-2.1821434090564692E-2</v>
      </c>
      <c r="Z566" s="1">
        <f t="shared" si="35"/>
        <v>4.6591520350444871E-4</v>
      </c>
    </row>
    <row r="567" spans="2:26">
      <c r="B567" s="9">
        <v>0</v>
      </c>
      <c r="C567" s="3">
        <v>1</v>
      </c>
      <c r="D567" s="9">
        <v>1</v>
      </c>
      <c r="E567" s="3">
        <v>0</v>
      </c>
      <c r="F567" s="14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0</v>
      </c>
      <c r="R567" s="13">
        <v>0</v>
      </c>
      <c r="S567" s="13">
        <v>1</v>
      </c>
      <c r="T567" s="13">
        <v>0</v>
      </c>
      <c r="U567" s="9">
        <v>1</v>
      </c>
      <c r="V567" s="9">
        <v>0</v>
      </c>
      <c r="W567" s="15">
        <f t="shared" si="32"/>
        <v>-2.0815526933422333</v>
      </c>
      <c r="X567" s="46">
        <f t="shared" si="33"/>
        <v>0.11090277342827884</v>
      </c>
      <c r="Y567" s="28">
        <f t="shared" si="34"/>
        <v>-0.11754868322587324</v>
      </c>
      <c r="Z567" s="1">
        <f t="shared" si="35"/>
        <v>1.2299425154084151E-2</v>
      </c>
    </row>
    <row r="568" spans="2:26">
      <c r="B568" s="9">
        <v>1</v>
      </c>
      <c r="C568" s="3">
        <v>0</v>
      </c>
      <c r="D568" s="9">
        <v>1</v>
      </c>
      <c r="E568" s="3">
        <v>0</v>
      </c>
      <c r="F568" s="14">
        <v>0</v>
      </c>
      <c r="G568" s="13">
        <v>0</v>
      </c>
      <c r="H568" s="13">
        <v>1</v>
      </c>
      <c r="I568" s="13">
        <v>0</v>
      </c>
      <c r="J568" s="13">
        <v>0</v>
      </c>
      <c r="K568" s="13">
        <v>0</v>
      </c>
      <c r="L568" s="13">
        <v>1</v>
      </c>
      <c r="M568" s="13">
        <v>0</v>
      </c>
      <c r="N568" s="13">
        <v>0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9">
        <v>1</v>
      </c>
      <c r="V568" s="9">
        <v>0</v>
      </c>
      <c r="W568" s="15">
        <f t="shared" si="32"/>
        <v>-1.7424347715365962</v>
      </c>
      <c r="X568" s="46">
        <f t="shared" si="33"/>
        <v>0.14900393729024008</v>
      </c>
      <c r="Y568" s="28">
        <f t="shared" si="34"/>
        <v>-0.16134777708249778</v>
      </c>
      <c r="Z568" s="1">
        <f t="shared" si="35"/>
        <v>2.2202173327993801E-2</v>
      </c>
    </row>
    <row r="569" spans="2:26">
      <c r="B569" s="9">
        <v>1</v>
      </c>
      <c r="C569" s="3">
        <v>0</v>
      </c>
      <c r="D569" s="9">
        <v>0</v>
      </c>
      <c r="E569" s="3">
        <v>0</v>
      </c>
      <c r="F569" s="14">
        <v>0</v>
      </c>
      <c r="G569" s="13">
        <v>0</v>
      </c>
      <c r="H569" s="13">
        <v>1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  <c r="T569" s="13">
        <v>0</v>
      </c>
      <c r="U569" s="9">
        <v>1</v>
      </c>
      <c r="V569" s="9">
        <v>0</v>
      </c>
      <c r="W569" s="15">
        <f t="shared" si="32"/>
        <v>-2.8464887417903713</v>
      </c>
      <c r="X569" s="46">
        <f t="shared" si="33"/>
        <v>5.486310267299753E-2</v>
      </c>
      <c r="Y569" s="28">
        <f t="shared" si="34"/>
        <v>-5.6425497084001235E-2</v>
      </c>
      <c r="Z569" s="1">
        <f t="shared" si="35"/>
        <v>3.0099600349078686E-3</v>
      </c>
    </row>
    <row r="570" spans="2:26">
      <c r="B570" s="9">
        <v>1</v>
      </c>
      <c r="C570" s="3">
        <v>0</v>
      </c>
      <c r="D570" s="9">
        <v>1</v>
      </c>
      <c r="E570" s="3">
        <v>0</v>
      </c>
      <c r="F570" s="14">
        <v>0</v>
      </c>
      <c r="G570" s="13">
        <v>0</v>
      </c>
      <c r="H570" s="13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1</v>
      </c>
      <c r="Q570" s="13">
        <v>0</v>
      </c>
      <c r="R570" s="13">
        <v>0</v>
      </c>
      <c r="S570" s="13">
        <v>0</v>
      </c>
      <c r="T570" s="13">
        <v>0</v>
      </c>
      <c r="U570" s="9">
        <v>1</v>
      </c>
      <c r="V570" s="9">
        <v>0</v>
      </c>
      <c r="W570" s="15">
        <f t="shared" si="32"/>
        <v>-2.4166266475790548</v>
      </c>
      <c r="X570" s="46">
        <f t="shared" si="33"/>
        <v>8.1913586690471177E-2</v>
      </c>
      <c r="Y570" s="28">
        <f t="shared" si="34"/>
        <v>-8.5463760646342798E-2</v>
      </c>
      <c r="Z570" s="1">
        <f t="shared" si="35"/>
        <v>6.7098356844973363E-3</v>
      </c>
    </row>
    <row r="571" spans="2:26">
      <c r="B571" s="9">
        <v>1</v>
      </c>
      <c r="C571" s="3">
        <v>0</v>
      </c>
      <c r="D571" s="9">
        <v>1</v>
      </c>
      <c r="E571" s="3">
        <v>0</v>
      </c>
      <c r="F571" s="14">
        <v>0</v>
      </c>
      <c r="G571" s="13">
        <v>0</v>
      </c>
      <c r="H571" s="13">
        <v>0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0</v>
      </c>
      <c r="S571" s="13">
        <v>0</v>
      </c>
      <c r="T571" s="13">
        <v>0</v>
      </c>
      <c r="U571" s="9">
        <v>1</v>
      </c>
      <c r="V571" s="9">
        <v>0</v>
      </c>
      <c r="W571" s="15">
        <f t="shared" si="32"/>
        <v>-0.97131215057386422</v>
      </c>
      <c r="X571" s="46">
        <f t="shared" si="33"/>
        <v>0.27461904003884419</v>
      </c>
      <c r="Y571" s="28">
        <f t="shared" si="34"/>
        <v>-0.32105830011889697</v>
      </c>
      <c r="Z571" s="1">
        <f t="shared" si="35"/>
        <v>7.541561715185631E-2</v>
      </c>
    </row>
    <row r="572" spans="2:26">
      <c r="B572" s="9">
        <v>0</v>
      </c>
      <c r="C572" s="3">
        <v>1</v>
      </c>
      <c r="D572" s="9">
        <v>1</v>
      </c>
      <c r="E572" s="3">
        <v>0</v>
      </c>
      <c r="F572" s="14">
        <v>0</v>
      </c>
      <c r="G572" s="13">
        <v>0</v>
      </c>
      <c r="H572" s="13">
        <v>0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1</v>
      </c>
      <c r="R572" s="13">
        <v>0</v>
      </c>
      <c r="S572" s="13">
        <v>0</v>
      </c>
      <c r="T572" s="13">
        <v>0</v>
      </c>
      <c r="U572" s="9">
        <v>1</v>
      </c>
      <c r="V572" s="9">
        <v>0</v>
      </c>
      <c r="W572" s="15">
        <f t="shared" si="32"/>
        <v>1.2801027324132228</v>
      </c>
      <c r="X572" s="46">
        <f t="shared" si="33"/>
        <v>0.78246726324524818</v>
      </c>
      <c r="Y572" s="28">
        <f t="shared" si="34"/>
        <v>-1.5254059259645152</v>
      </c>
      <c r="Z572" s="1">
        <f t="shared" si="35"/>
        <v>0.61225501805050853</v>
      </c>
    </row>
    <row r="573" spans="2:26">
      <c r="B573" s="9">
        <v>0</v>
      </c>
      <c r="C573" s="3">
        <v>1</v>
      </c>
      <c r="D573" s="9">
        <v>1</v>
      </c>
      <c r="E573" s="3">
        <v>0</v>
      </c>
      <c r="F573" s="14">
        <v>0</v>
      </c>
      <c r="G573" s="13">
        <v>0</v>
      </c>
      <c r="H573" s="13">
        <v>0</v>
      </c>
      <c r="I573" s="13">
        <v>0</v>
      </c>
      <c r="J573" s="13">
        <v>0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  <c r="T573" s="13">
        <v>0</v>
      </c>
      <c r="U573" s="9">
        <v>1</v>
      </c>
      <c r="V573" s="9">
        <v>0</v>
      </c>
      <c r="W573" s="15">
        <f t="shared" si="32"/>
        <v>-0.5186428933439885</v>
      </c>
      <c r="X573" s="46">
        <f t="shared" si="33"/>
        <v>0.37316962533031278</v>
      </c>
      <c r="Y573" s="28">
        <f t="shared" si="34"/>
        <v>-0.4670793097674471</v>
      </c>
      <c r="Z573" s="1">
        <f t="shared" si="35"/>
        <v>0.13925556926916602</v>
      </c>
    </row>
    <row r="574" spans="2:26">
      <c r="B574" s="9">
        <v>0</v>
      </c>
      <c r="C574" s="3">
        <v>1</v>
      </c>
      <c r="D574" s="9">
        <v>1</v>
      </c>
      <c r="E574" s="3">
        <v>0</v>
      </c>
      <c r="F574" s="14">
        <v>0</v>
      </c>
      <c r="G574" s="13">
        <v>0</v>
      </c>
      <c r="H574" s="13">
        <v>0</v>
      </c>
      <c r="I574" s="13">
        <v>0</v>
      </c>
      <c r="J574" s="13">
        <v>0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9">
        <v>1</v>
      </c>
      <c r="V574" s="9">
        <v>0</v>
      </c>
      <c r="W574" s="15">
        <f t="shared" si="32"/>
        <v>-0.5186428933439885</v>
      </c>
      <c r="X574" s="46">
        <f t="shared" si="33"/>
        <v>0.37316962533031278</v>
      </c>
      <c r="Y574" s="28">
        <f t="shared" si="34"/>
        <v>-0.4670793097674471</v>
      </c>
      <c r="Z574" s="1">
        <f t="shared" si="35"/>
        <v>0.13925556926916602</v>
      </c>
    </row>
    <row r="575" spans="2:26">
      <c r="B575" s="9">
        <v>0</v>
      </c>
      <c r="C575" s="3">
        <v>1</v>
      </c>
      <c r="D575" s="9">
        <v>0</v>
      </c>
      <c r="E575" s="3">
        <v>1</v>
      </c>
      <c r="F575" s="14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9">
        <v>1</v>
      </c>
      <c r="V575" s="9">
        <v>0</v>
      </c>
      <c r="W575" s="15">
        <f t="shared" si="32"/>
        <v>-0.34311298015331626</v>
      </c>
      <c r="X575" s="46">
        <f t="shared" si="33"/>
        <v>0.41505349570771527</v>
      </c>
      <c r="Y575" s="28">
        <f t="shared" si="34"/>
        <v>-0.53623488158590338</v>
      </c>
      <c r="Z575" s="1">
        <f t="shared" si="35"/>
        <v>0.17226940429919441</v>
      </c>
    </row>
    <row r="576" spans="2:26">
      <c r="B576" s="9">
        <v>0</v>
      </c>
      <c r="C576" s="3">
        <v>1</v>
      </c>
      <c r="D576" s="9">
        <v>0</v>
      </c>
      <c r="E576" s="3">
        <v>0</v>
      </c>
      <c r="F576" s="14">
        <v>0</v>
      </c>
      <c r="G576" s="13">
        <v>0</v>
      </c>
      <c r="H576" s="13">
        <v>0</v>
      </c>
      <c r="I576" s="13">
        <v>0</v>
      </c>
      <c r="J576" s="13">
        <v>0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9">
        <v>1</v>
      </c>
      <c r="V576" s="9">
        <v>0</v>
      </c>
      <c r="W576" s="15">
        <f t="shared" si="32"/>
        <v>-0.36831494224695061</v>
      </c>
      <c r="X576" s="46">
        <f t="shared" si="33"/>
        <v>0.40894825359117204</v>
      </c>
      <c r="Y576" s="28">
        <f t="shared" si="34"/>
        <v>-0.52585170803361869</v>
      </c>
      <c r="Z576" s="1">
        <f t="shared" si="35"/>
        <v>0.16723867411526955</v>
      </c>
    </row>
    <row r="577" spans="2:26">
      <c r="B577" s="9">
        <v>1</v>
      </c>
      <c r="C577" s="3">
        <v>0</v>
      </c>
      <c r="D577" s="9">
        <v>1</v>
      </c>
      <c r="E577" s="3">
        <v>0</v>
      </c>
      <c r="F577" s="14">
        <v>0</v>
      </c>
      <c r="G577" s="13">
        <v>1</v>
      </c>
      <c r="H577" s="13">
        <v>0</v>
      </c>
      <c r="I577" s="13">
        <v>0</v>
      </c>
      <c r="J577" s="13">
        <v>0</v>
      </c>
      <c r="K577" s="13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  <c r="T577" s="13">
        <v>0</v>
      </c>
      <c r="U577" s="9">
        <v>1</v>
      </c>
      <c r="V577" s="9">
        <v>0</v>
      </c>
      <c r="W577" s="15">
        <f t="shared" si="32"/>
        <v>-3.2621734247143452</v>
      </c>
      <c r="X577" s="46">
        <f t="shared" si="33"/>
        <v>3.6891907795608338E-2</v>
      </c>
      <c r="Y577" s="28">
        <f t="shared" si="34"/>
        <v>-3.7589628203299454E-2</v>
      </c>
      <c r="Z577" s="1">
        <f t="shared" si="35"/>
        <v>1.3610128607996672E-3</v>
      </c>
    </row>
    <row r="578" spans="2:26">
      <c r="B578" s="9">
        <v>0</v>
      </c>
      <c r="C578" s="3">
        <v>1</v>
      </c>
      <c r="D578" s="9">
        <v>0</v>
      </c>
      <c r="E578" s="3">
        <v>1</v>
      </c>
      <c r="F578" s="14">
        <v>0</v>
      </c>
      <c r="G578" s="13">
        <v>0</v>
      </c>
      <c r="H578" s="13">
        <v>0</v>
      </c>
      <c r="I578" s="13">
        <v>0</v>
      </c>
      <c r="J578" s="13">
        <v>0</v>
      </c>
      <c r="K578" s="13">
        <v>0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0</v>
      </c>
      <c r="S578" s="13">
        <v>1</v>
      </c>
      <c r="T578" s="13">
        <v>0</v>
      </c>
      <c r="U578" s="9">
        <v>1</v>
      </c>
      <c r="V578" s="9">
        <v>0</v>
      </c>
      <c r="W578" s="15">
        <f t="shared" si="32"/>
        <v>-1.906022780151561</v>
      </c>
      <c r="X578" s="46">
        <f t="shared" si="33"/>
        <v>0.12942833180473437</v>
      </c>
      <c r="Y578" s="28">
        <f t="shared" si="34"/>
        <v>-0.13860519324292356</v>
      </c>
      <c r="Z578" s="1">
        <f t="shared" si="35"/>
        <v>1.6751693073756416E-2</v>
      </c>
    </row>
    <row r="579" spans="2:26">
      <c r="B579" s="9">
        <v>1</v>
      </c>
      <c r="C579" s="3">
        <v>0</v>
      </c>
      <c r="D579" s="9">
        <v>1</v>
      </c>
      <c r="E579" s="3">
        <v>0</v>
      </c>
      <c r="F579" s="14">
        <v>0</v>
      </c>
      <c r="G579" s="13">
        <v>0</v>
      </c>
      <c r="H579" s="13">
        <v>0</v>
      </c>
      <c r="I579" s="13">
        <v>0</v>
      </c>
      <c r="J579" s="13">
        <v>0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9">
        <v>1</v>
      </c>
      <c r="V579" s="9">
        <v>0</v>
      </c>
      <c r="W579" s="15">
        <f t="shared" si="32"/>
        <v>-0.97131215057386422</v>
      </c>
      <c r="X579" s="46">
        <f t="shared" si="33"/>
        <v>0.27461904003884419</v>
      </c>
      <c r="Y579" s="28">
        <f t="shared" si="34"/>
        <v>-0.32105830011889697</v>
      </c>
      <c r="Z579" s="1">
        <f t="shared" si="35"/>
        <v>7.541561715185631E-2</v>
      </c>
    </row>
    <row r="580" spans="2:26">
      <c r="B580" s="9">
        <v>0</v>
      </c>
      <c r="C580" s="3">
        <v>0</v>
      </c>
      <c r="D580" s="9">
        <v>1</v>
      </c>
      <c r="E580" s="3">
        <v>0</v>
      </c>
      <c r="F580" s="14">
        <v>0</v>
      </c>
      <c r="G580" s="13">
        <v>0</v>
      </c>
      <c r="H580" s="13">
        <v>0</v>
      </c>
      <c r="I580" s="13">
        <v>0</v>
      </c>
      <c r="J580" s="13">
        <v>0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9">
        <v>1</v>
      </c>
      <c r="V580" s="9">
        <v>0</v>
      </c>
      <c r="W580" s="15">
        <f t="shared" si="32"/>
        <v>-0.39190899741383955</v>
      </c>
      <c r="X580" s="46">
        <f t="shared" si="33"/>
        <v>0.40325783303081747</v>
      </c>
      <c r="Y580" s="28">
        <f t="shared" si="34"/>
        <v>-0.51627014000069504</v>
      </c>
      <c r="Z580" s="1">
        <f t="shared" si="35"/>
        <v>0.16261687990071066</v>
      </c>
    </row>
    <row r="581" spans="2:26">
      <c r="B581" s="9">
        <v>0</v>
      </c>
      <c r="C581" s="3">
        <v>1</v>
      </c>
      <c r="D581" s="9">
        <v>1</v>
      </c>
      <c r="E581" s="3">
        <v>0</v>
      </c>
      <c r="F581" s="14">
        <v>0</v>
      </c>
      <c r="G581" s="13">
        <v>0</v>
      </c>
      <c r="H581" s="13">
        <v>0</v>
      </c>
      <c r="I581" s="13">
        <v>0</v>
      </c>
      <c r="J581" s="13">
        <v>0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1</v>
      </c>
      <c r="Q581" s="13">
        <v>0</v>
      </c>
      <c r="R581" s="13">
        <v>0</v>
      </c>
      <c r="S581" s="13">
        <v>0</v>
      </c>
      <c r="T581" s="13">
        <v>0</v>
      </c>
      <c r="U581" s="9">
        <v>1</v>
      </c>
      <c r="V581" s="9">
        <v>0</v>
      </c>
      <c r="W581" s="15">
        <f t="shared" si="32"/>
        <v>-1.9639573903491789</v>
      </c>
      <c r="X581" s="46">
        <f t="shared" si="33"/>
        <v>0.12303940494698924</v>
      </c>
      <c r="Y581" s="28">
        <f t="shared" si="34"/>
        <v>-0.13129321914390837</v>
      </c>
      <c r="Z581" s="1">
        <f t="shared" si="35"/>
        <v>1.51386951697092E-2</v>
      </c>
    </row>
    <row r="582" spans="2:26">
      <c r="B582" s="9">
        <v>1</v>
      </c>
      <c r="C582" s="3">
        <v>0</v>
      </c>
      <c r="D582" s="9">
        <v>0</v>
      </c>
      <c r="E582" s="3">
        <v>0</v>
      </c>
      <c r="F582" s="14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9">
        <v>1</v>
      </c>
      <c r="V582" s="9">
        <v>0</v>
      </c>
      <c r="W582" s="15">
        <f t="shared" ref="W582:W645" si="36">SUMPRODUCT(B$2:U$2,B582:U582)</f>
        <v>-0.82098419947682633</v>
      </c>
      <c r="X582" s="46">
        <f t="shared" ref="X582:X645" si="37">EXP(W582)/(1+EXP(W582))</f>
        <v>0.3055547816078607</v>
      </c>
      <c r="Y582" s="28">
        <f t="shared" ref="Y582:Y645" si="38">IFERROR(V582*LN(X582)+(1-V582)*LN(1-X582),0)</f>
        <v>-0.36464199910384976</v>
      </c>
      <c r="Z582" s="1">
        <f t="shared" ref="Z582:Z645" si="39">(X582-V582)^2</f>
        <v>9.3363724563427453E-2</v>
      </c>
    </row>
    <row r="583" spans="2:26">
      <c r="B583" s="9">
        <v>0</v>
      </c>
      <c r="C583" s="3">
        <v>1</v>
      </c>
      <c r="D583" s="9">
        <v>1</v>
      </c>
      <c r="E583" s="3">
        <v>0</v>
      </c>
      <c r="F583" s="14">
        <v>0</v>
      </c>
      <c r="G583" s="13">
        <v>0</v>
      </c>
      <c r="H583" s="13">
        <v>1</v>
      </c>
      <c r="I583" s="13">
        <v>0</v>
      </c>
      <c r="J583" s="13">
        <v>0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9">
        <v>1</v>
      </c>
      <c r="V583" s="9">
        <v>0</v>
      </c>
      <c r="W583" s="15">
        <f t="shared" si="36"/>
        <v>-2.5441474356575333</v>
      </c>
      <c r="X583" s="46">
        <f t="shared" si="37"/>
        <v>7.2820651076148338E-2</v>
      </c>
      <c r="Y583" s="28">
        <f t="shared" si="38"/>
        <v>-7.560825971989045E-2</v>
      </c>
      <c r="Z583" s="1">
        <f t="shared" si="39"/>
        <v>5.3028472231541439E-3</v>
      </c>
    </row>
    <row r="584" spans="2:26">
      <c r="B584" s="9">
        <v>1</v>
      </c>
      <c r="C584" s="3">
        <v>0</v>
      </c>
      <c r="D584" s="9">
        <v>1</v>
      </c>
      <c r="E584" s="3">
        <v>0</v>
      </c>
      <c r="F584" s="14">
        <v>0</v>
      </c>
      <c r="G584" s="13">
        <v>1</v>
      </c>
      <c r="H584" s="13">
        <v>0</v>
      </c>
      <c r="I584" s="13">
        <v>0</v>
      </c>
      <c r="J584" s="13">
        <v>0</v>
      </c>
      <c r="K584" s="13">
        <v>0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  <c r="Q584" s="13">
        <v>0</v>
      </c>
      <c r="R584" s="13">
        <v>1</v>
      </c>
      <c r="S584" s="13">
        <v>0</v>
      </c>
      <c r="T584" s="13">
        <v>0</v>
      </c>
      <c r="U584" s="9">
        <v>1</v>
      </c>
      <c r="V584" s="9">
        <v>0</v>
      </c>
      <c r="W584" s="15">
        <f t="shared" si="36"/>
        <v>-1.8759045050495062</v>
      </c>
      <c r="X584" s="46">
        <f t="shared" si="37"/>
        <v>0.13285999917203137</v>
      </c>
      <c r="Y584" s="28">
        <f t="shared" si="38"/>
        <v>-0.14255483792742366</v>
      </c>
      <c r="Z584" s="1">
        <f t="shared" si="39"/>
        <v>1.7651779379992176E-2</v>
      </c>
    </row>
    <row r="585" spans="2:26">
      <c r="B585" s="9">
        <v>0</v>
      </c>
      <c r="C585" s="3">
        <v>1</v>
      </c>
      <c r="D585" s="9">
        <v>0</v>
      </c>
      <c r="E585" s="3">
        <v>1</v>
      </c>
      <c r="F585" s="14">
        <v>0</v>
      </c>
      <c r="G585" s="13">
        <v>0</v>
      </c>
      <c r="H585" s="13">
        <v>1</v>
      </c>
      <c r="I585" s="13">
        <v>0</v>
      </c>
      <c r="J585" s="13">
        <v>0</v>
      </c>
      <c r="K585" s="13">
        <v>0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1</v>
      </c>
      <c r="T585" s="13">
        <v>0</v>
      </c>
      <c r="U585" s="9">
        <v>1</v>
      </c>
      <c r="V585" s="9">
        <v>0</v>
      </c>
      <c r="W585" s="15">
        <f t="shared" si="36"/>
        <v>-3.9315273224651062</v>
      </c>
      <c r="X585" s="46">
        <f t="shared" si="37"/>
        <v>1.9236396451687281E-2</v>
      </c>
      <c r="Y585" s="28">
        <f t="shared" si="38"/>
        <v>-1.9423823432144553E-2</v>
      </c>
      <c r="Z585" s="1">
        <f t="shared" si="39"/>
        <v>3.7003894844648698E-4</v>
      </c>
    </row>
    <row r="586" spans="2:26">
      <c r="B586" s="9">
        <v>0</v>
      </c>
      <c r="C586" s="3">
        <v>1</v>
      </c>
      <c r="D586" s="9">
        <v>1</v>
      </c>
      <c r="E586" s="3">
        <v>0</v>
      </c>
      <c r="F586" s="14">
        <v>0</v>
      </c>
      <c r="G586" s="13">
        <v>1</v>
      </c>
      <c r="H586" s="13">
        <v>0</v>
      </c>
      <c r="I586" s="13">
        <v>0</v>
      </c>
      <c r="J586" s="13">
        <v>0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1</v>
      </c>
      <c r="S586" s="13">
        <v>0</v>
      </c>
      <c r="T586" s="13">
        <v>1</v>
      </c>
      <c r="U586" s="9">
        <v>1</v>
      </c>
      <c r="V586" s="9">
        <v>0</v>
      </c>
      <c r="W586" s="15">
        <f t="shared" si="36"/>
        <v>0.6553174020309902</v>
      </c>
      <c r="X586" s="46">
        <f t="shared" si="37"/>
        <v>0.65820772466845001</v>
      </c>
      <c r="Y586" s="28">
        <f t="shared" si="38"/>
        <v>-1.0735521085222379</v>
      </c>
      <c r="Z586" s="1">
        <f t="shared" si="39"/>
        <v>0.43323740881321809</v>
      </c>
    </row>
    <row r="587" spans="2:26">
      <c r="B587" s="9">
        <v>1</v>
      </c>
      <c r="C587" s="3">
        <v>0</v>
      </c>
      <c r="D587" s="9">
        <v>1</v>
      </c>
      <c r="E587" s="3">
        <v>0</v>
      </c>
      <c r="F587" s="14">
        <v>0</v>
      </c>
      <c r="G587" s="13">
        <v>0</v>
      </c>
      <c r="H587" s="13">
        <v>0</v>
      </c>
      <c r="I587" s="13">
        <v>0</v>
      </c>
      <c r="J587" s="13">
        <v>0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1</v>
      </c>
      <c r="Q587" s="13">
        <v>1</v>
      </c>
      <c r="R587" s="13">
        <v>0</v>
      </c>
      <c r="S587" s="13">
        <v>0</v>
      </c>
      <c r="T587" s="13">
        <v>0</v>
      </c>
      <c r="U587" s="9">
        <v>1</v>
      </c>
      <c r="V587" s="9">
        <v>0</v>
      </c>
      <c r="W587" s="15">
        <f t="shared" si="36"/>
        <v>-0.61788102182184357</v>
      </c>
      <c r="X587" s="46">
        <f t="shared" si="37"/>
        <v>0.35026353320158066</v>
      </c>
      <c r="Y587" s="28">
        <f t="shared" si="38"/>
        <v>-0.43118843399846668</v>
      </c>
      <c r="Z587" s="1">
        <f t="shared" si="39"/>
        <v>0.1226845426908548</v>
      </c>
    </row>
    <row r="588" spans="2:26">
      <c r="B588" s="9">
        <v>0</v>
      </c>
      <c r="C588" s="3">
        <v>1</v>
      </c>
      <c r="D588" s="9">
        <v>1</v>
      </c>
      <c r="E588" s="3">
        <v>0</v>
      </c>
      <c r="F588" s="14">
        <v>0</v>
      </c>
      <c r="G588" s="13">
        <v>0</v>
      </c>
      <c r="H588" s="13">
        <v>0</v>
      </c>
      <c r="I588" s="13">
        <v>0</v>
      </c>
      <c r="J588" s="13">
        <v>0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9">
        <v>1</v>
      </c>
      <c r="V588" s="9">
        <v>0</v>
      </c>
      <c r="W588" s="15">
        <f t="shared" si="36"/>
        <v>-0.5186428933439885</v>
      </c>
      <c r="X588" s="46">
        <f t="shared" si="37"/>
        <v>0.37316962533031278</v>
      </c>
      <c r="Y588" s="28">
        <f t="shared" si="38"/>
        <v>-0.4670793097674471</v>
      </c>
      <c r="Z588" s="1">
        <f t="shared" si="39"/>
        <v>0.13925556926916602</v>
      </c>
    </row>
    <row r="589" spans="2:26">
      <c r="B589" s="9">
        <v>0</v>
      </c>
      <c r="C589" s="3">
        <v>1</v>
      </c>
      <c r="D589" s="9">
        <v>0</v>
      </c>
      <c r="E589" s="3">
        <v>0</v>
      </c>
      <c r="F589" s="14">
        <v>0</v>
      </c>
      <c r="G589" s="13">
        <v>1</v>
      </c>
      <c r="H589" s="13">
        <v>0</v>
      </c>
      <c r="I589" s="13">
        <v>0</v>
      </c>
      <c r="J589" s="13">
        <v>0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v>0</v>
      </c>
      <c r="U589" s="9">
        <v>1</v>
      </c>
      <c r="V589" s="9">
        <v>0</v>
      </c>
      <c r="W589" s="15">
        <f t="shared" si="36"/>
        <v>-2.6591762163874315</v>
      </c>
      <c r="X589" s="46">
        <f t="shared" si="37"/>
        <v>6.5425685782085713E-2</v>
      </c>
      <c r="Y589" s="28">
        <f t="shared" si="38"/>
        <v>-6.7664132275682562E-2</v>
      </c>
      <c r="Z589" s="1">
        <f t="shared" si="39"/>
        <v>4.2805203600562126E-3</v>
      </c>
    </row>
    <row r="590" spans="2:26">
      <c r="B590" s="9">
        <v>0</v>
      </c>
      <c r="C590" s="3">
        <v>1</v>
      </c>
      <c r="D590" s="9">
        <v>0</v>
      </c>
      <c r="E590" s="3">
        <v>1</v>
      </c>
      <c r="F590" s="14">
        <v>0</v>
      </c>
      <c r="G590" s="13">
        <v>1</v>
      </c>
      <c r="H590" s="13">
        <v>0</v>
      </c>
      <c r="I590" s="13">
        <v>0</v>
      </c>
      <c r="J590" s="13">
        <v>0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1</v>
      </c>
      <c r="T590" s="13">
        <v>0</v>
      </c>
      <c r="U590" s="9">
        <v>1</v>
      </c>
      <c r="V590" s="9">
        <v>0</v>
      </c>
      <c r="W590" s="15">
        <f t="shared" si="36"/>
        <v>-4.1968840542920427</v>
      </c>
      <c r="X590" s="46">
        <f t="shared" si="37"/>
        <v>1.4819455291077911E-2</v>
      </c>
      <c r="Y590" s="28">
        <f t="shared" si="38"/>
        <v>-1.4930360485629974E-2</v>
      </c>
      <c r="Z590" s="1">
        <f t="shared" si="39"/>
        <v>2.1961625512425707E-4</v>
      </c>
    </row>
    <row r="591" spans="2:26">
      <c r="B591" s="9">
        <v>1</v>
      </c>
      <c r="C591" s="3">
        <v>0</v>
      </c>
      <c r="D591" s="9">
        <v>1</v>
      </c>
      <c r="E591" s="3">
        <v>0</v>
      </c>
      <c r="F591" s="14">
        <v>0</v>
      </c>
      <c r="G591" s="13">
        <v>1</v>
      </c>
      <c r="H591" s="13">
        <v>0</v>
      </c>
      <c r="I591" s="13">
        <v>0</v>
      </c>
      <c r="J591" s="13">
        <v>0</v>
      </c>
      <c r="K591" s="13">
        <v>0</v>
      </c>
      <c r="L591" s="13">
        <v>0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9">
        <v>1</v>
      </c>
      <c r="V591" s="9">
        <v>0</v>
      </c>
      <c r="W591" s="15">
        <f t="shared" si="36"/>
        <v>-3.2621734247143452</v>
      </c>
      <c r="X591" s="46">
        <f t="shared" si="37"/>
        <v>3.6891907795608338E-2</v>
      </c>
      <c r="Y591" s="28">
        <f t="shared" si="38"/>
        <v>-3.7589628203299454E-2</v>
      </c>
      <c r="Z591" s="1">
        <f t="shared" si="39"/>
        <v>1.3610128607996672E-3</v>
      </c>
    </row>
    <row r="592" spans="2:26">
      <c r="B592" s="9">
        <v>1</v>
      </c>
      <c r="C592" s="3">
        <v>0</v>
      </c>
      <c r="D592" s="9">
        <v>1</v>
      </c>
      <c r="E592" s="3">
        <v>0</v>
      </c>
      <c r="F592" s="14">
        <v>0</v>
      </c>
      <c r="G592" s="13">
        <v>0</v>
      </c>
      <c r="H592" s="13">
        <v>0</v>
      </c>
      <c r="I592" s="13">
        <v>0</v>
      </c>
      <c r="J592" s="13">
        <v>0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9">
        <v>1</v>
      </c>
      <c r="V592" s="9">
        <v>0</v>
      </c>
      <c r="W592" s="15">
        <f t="shared" si="36"/>
        <v>-0.97131215057386422</v>
      </c>
      <c r="X592" s="46">
        <f t="shared" si="37"/>
        <v>0.27461904003884419</v>
      </c>
      <c r="Y592" s="28">
        <f t="shared" si="38"/>
        <v>-0.32105830011889697</v>
      </c>
      <c r="Z592" s="1">
        <f t="shared" si="39"/>
        <v>7.541561715185631E-2</v>
      </c>
    </row>
    <row r="593" spans="2:26">
      <c r="B593" s="9">
        <v>0</v>
      </c>
      <c r="C593" s="3">
        <v>1</v>
      </c>
      <c r="D593" s="9">
        <v>1</v>
      </c>
      <c r="E593" s="3">
        <v>0</v>
      </c>
      <c r="F593" s="14">
        <v>0</v>
      </c>
      <c r="G593" s="13">
        <v>0</v>
      </c>
      <c r="H593" s="13">
        <v>0</v>
      </c>
      <c r="I593" s="13">
        <v>0</v>
      </c>
      <c r="J593" s="13">
        <v>0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9">
        <v>1</v>
      </c>
      <c r="V593" s="9">
        <v>0</v>
      </c>
      <c r="W593" s="15">
        <f t="shared" si="36"/>
        <v>-0.5186428933439885</v>
      </c>
      <c r="X593" s="46">
        <f t="shared" si="37"/>
        <v>0.37316962533031278</v>
      </c>
      <c r="Y593" s="28">
        <f t="shared" si="38"/>
        <v>-0.4670793097674471</v>
      </c>
      <c r="Z593" s="1">
        <f t="shared" si="39"/>
        <v>0.13925556926916602</v>
      </c>
    </row>
    <row r="594" spans="2:26">
      <c r="B594" s="9">
        <v>0</v>
      </c>
      <c r="C594" s="3">
        <v>1</v>
      </c>
      <c r="D594" s="9">
        <v>0</v>
      </c>
      <c r="E594" s="3">
        <v>1</v>
      </c>
      <c r="F594" s="14">
        <v>0</v>
      </c>
      <c r="G594" s="13">
        <v>0</v>
      </c>
      <c r="H594" s="13">
        <v>0</v>
      </c>
      <c r="I594" s="13">
        <v>1</v>
      </c>
      <c r="J594" s="13">
        <v>0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1</v>
      </c>
      <c r="S594" s="13">
        <v>0</v>
      </c>
      <c r="T594" s="13">
        <v>0</v>
      </c>
      <c r="U594" s="9">
        <v>1</v>
      </c>
      <c r="V594" s="9">
        <v>0</v>
      </c>
      <c r="W594" s="15">
        <f t="shared" si="36"/>
        <v>5.1244974380759443</v>
      </c>
      <c r="X594" s="46">
        <f t="shared" si="37"/>
        <v>0.99408597729209203</v>
      </c>
      <c r="Y594" s="28">
        <f t="shared" si="38"/>
        <v>-5.130429017872383</v>
      </c>
      <c r="Z594" s="1">
        <f t="shared" si="39"/>
        <v>0.98820693024877371</v>
      </c>
    </row>
    <row r="595" spans="2:26">
      <c r="B595" s="9">
        <v>0</v>
      </c>
      <c r="C595" s="3">
        <v>1</v>
      </c>
      <c r="D595" s="9">
        <v>0</v>
      </c>
      <c r="E595" s="3">
        <v>1</v>
      </c>
      <c r="F595" s="14">
        <v>0</v>
      </c>
      <c r="G595" s="13">
        <v>1</v>
      </c>
      <c r="H595" s="13">
        <v>0</v>
      </c>
      <c r="I595" s="13">
        <v>0</v>
      </c>
      <c r="J595" s="13">
        <v>0</v>
      </c>
      <c r="K595" s="13">
        <v>0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  <c r="T595" s="13">
        <v>0</v>
      </c>
      <c r="U595" s="9">
        <v>1</v>
      </c>
      <c r="V595" s="9">
        <v>0</v>
      </c>
      <c r="W595" s="15">
        <f t="shared" si="36"/>
        <v>-2.6339742542937974</v>
      </c>
      <c r="X595" s="46">
        <f t="shared" si="37"/>
        <v>6.6983644422511271E-2</v>
      </c>
      <c r="Y595" s="28">
        <f t="shared" si="38"/>
        <v>-6.9332548194672092E-2</v>
      </c>
      <c r="Z595" s="1">
        <f t="shared" si="39"/>
        <v>4.4868086201214257E-3</v>
      </c>
    </row>
    <row r="596" spans="2:26">
      <c r="B596" s="9">
        <v>0</v>
      </c>
      <c r="C596" s="3">
        <v>1</v>
      </c>
      <c r="D596" s="9">
        <v>0</v>
      </c>
      <c r="E596" s="3">
        <v>1</v>
      </c>
      <c r="F596" s="14">
        <v>0</v>
      </c>
      <c r="G596" s="13">
        <v>1</v>
      </c>
      <c r="H596" s="13">
        <v>1</v>
      </c>
      <c r="I596" s="13">
        <v>0</v>
      </c>
      <c r="J596" s="13">
        <v>0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>
        <v>0</v>
      </c>
      <c r="U596" s="9">
        <v>1</v>
      </c>
      <c r="V596" s="9">
        <v>0</v>
      </c>
      <c r="W596" s="15">
        <f t="shared" si="36"/>
        <v>-4.6594787966073428</v>
      </c>
      <c r="X596" s="46">
        <f t="shared" si="37"/>
        <v>9.382531949090011E-3</v>
      </c>
      <c r="Y596" s="28">
        <f t="shared" si="38"/>
        <v>-9.4268251747616112E-3</v>
      </c>
      <c r="Z596" s="1">
        <f t="shared" si="39"/>
        <v>8.8031905775694803E-5</v>
      </c>
    </row>
    <row r="597" spans="2:26">
      <c r="B597" s="9">
        <v>1</v>
      </c>
      <c r="C597" s="3">
        <v>0</v>
      </c>
      <c r="D597" s="9">
        <v>0</v>
      </c>
      <c r="E597" s="3">
        <v>1</v>
      </c>
      <c r="F597" s="14">
        <v>0</v>
      </c>
      <c r="G597" s="13">
        <v>1</v>
      </c>
      <c r="H597" s="13">
        <v>0</v>
      </c>
      <c r="I597" s="13">
        <v>0</v>
      </c>
      <c r="J597" s="13">
        <v>0</v>
      </c>
      <c r="K597" s="13">
        <v>0</v>
      </c>
      <c r="L597" s="13">
        <v>0</v>
      </c>
      <c r="M597" s="13">
        <v>0</v>
      </c>
      <c r="N597" s="13">
        <v>0</v>
      </c>
      <c r="O597" s="13">
        <v>0</v>
      </c>
      <c r="P597" s="13">
        <v>0</v>
      </c>
      <c r="Q597" s="13">
        <v>0</v>
      </c>
      <c r="R597" s="13">
        <v>0</v>
      </c>
      <c r="S597" s="13">
        <v>0</v>
      </c>
      <c r="T597" s="13">
        <v>0</v>
      </c>
      <c r="U597" s="9">
        <v>1</v>
      </c>
      <c r="V597" s="9">
        <v>0</v>
      </c>
      <c r="W597" s="15">
        <f t="shared" si="36"/>
        <v>-3.0866435115236732</v>
      </c>
      <c r="X597" s="46">
        <f t="shared" si="37"/>
        <v>4.3661571461210996E-2</v>
      </c>
      <c r="Y597" s="28">
        <f t="shared" si="38"/>
        <v>-4.4643423827945228E-2</v>
      </c>
      <c r="Z597" s="1">
        <f t="shared" si="39"/>
        <v>1.9063328224624345E-3</v>
      </c>
    </row>
    <row r="598" spans="2:26">
      <c r="B598" s="9">
        <v>0</v>
      </c>
      <c r="C598" s="3">
        <v>1</v>
      </c>
      <c r="D598" s="9">
        <v>1</v>
      </c>
      <c r="E598" s="3">
        <v>0</v>
      </c>
      <c r="F598" s="14">
        <v>0</v>
      </c>
      <c r="G598" s="13">
        <v>0</v>
      </c>
      <c r="H598" s="13">
        <v>0</v>
      </c>
      <c r="I598" s="13">
        <v>0</v>
      </c>
      <c r="J598" s="13">
        <v>0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3">
        <v>0</v>
      </c>
      <c r="R598" s="13">
        <v>0</v>
      </c>
      <c r="S598" s="13">
        <v>0</v>
      </c>
      <c r="T598" s="13">
        <v>0</v>
      </c>
      <c r="U598" s="9">
        <v>1</v>
      </c>
      <c r="V598" s="9">
        <v>0</v>
      </c>
      <c r="W598" s="15">
        <f t="shared" si="36"/>
        <v>-0.5186428933439885</v>
      </c>
      <c r="X598" s="46">
        <f t="shared" si="37"/>
        <v>0.37316962533031278</v>
      </c>
      <c r="Y598" s="28">
        <f t="shared" si="38"/>
        <v>-0.4670793097674471</v>
      </c>
      <c r="Z598" s="1">
        <f t="shared" si="39"/>
        <v>0.13925556926916602</v>
      </c>
    </row>
    <row r="599" spans="2:26">
      <c r="B599" s="9">
        <v>1</v>
      </c>
      <c r="C599" s="3">
        <v>0</v>
      </c>
      <c r="D599" s="9">
        <v>1</v>
      </c>
      <c r="E599" s="3">
        <v>0</v>
      </c>
      <c r="F599" s="14">
        <v>0</v>
      </c>
      <c r="G599" s="13">
        <v>0</v>
      </c>
      <c r="H599" s="13">
        <v>0</v>
      </c>
      <c r="I599" s="13">
        <v>0</v>
      </c>
      <c r="J599" s="13">
        <v>0</v>
      </c>
      <c r="K599" s="13">
        <v>0</v>
      </c>
      <c r="L599" s="13">
        <v>0</v>
      </c>
      <c r="M599" s="13">
        <v>0</v>
      </c>
      <c r="N599" s="13">
        <v>0</v>
      </c>
      <c r="O599" s="13">
        <v>0</v>
      </c>
      <c r="P599" s="13">
        <v>0</v>
      </c>
      <c r="Q599" s="13">
        <v>0</v>
      </c>
      <c r="R599" s="13">
        <v>0</v>
      </c>
      <c r="S599" s="13">
        <v>0</v>
      </c>
      <c r="T599" s="13">
        <v>0</v>
      </c>
      <c r="U599" s="9">
        <v>1</v>
      </c>
      <c r="V599" s="9">
        <v>0</v>
      </c>
      <c r="W599" s="15">
        <f t="shared" si="36"/>
        <v>-0.97131215057386422</v>
      </c>
      <c r="X599" s="46">
        <f t="shared" si="37"/>
        <v>0.27461904003884419</v>
      </c>
      <c r="Y599" s="28">
        <f t="shared" si="38"/>
        <v>-0.32105830011889697</v>
      </c>
      <c r="Z599" s="1">
        <f t="shared" si="39"/>
        <v>7.541561715185631E-2</v>
      </c>
    </row>
    <row r="600" spans="2:26">
      <c r="B600" s="9">
        <v>1</v>
      </c>
      <c r="C600" s="3">
        <v>0</v>
      </c>
      <c r="D600" s="9">
        <v>1</v>
      </c>
      <c r="E600" s="3">
        <v>0</v>
      </c>
      <c r="F600" s="14">
        <v>0</v>
      </c>
      <c r="G600" s="13">
        <v>0</v>
      </c>
      <c r="H600" s="13">
        <v>0</v>
      </c>
      <c r="I600" s="13">
        <v>0</v>
      </c>
      <c r="J600" s="13">
        <v>0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13">
        <v>0</v>
      </c>
      <c r="T600" s="13">
        <v>0</v>
      </c>
      <c r="U600" s="9">
        <v>1</v>
      </c>
      <c r="V600" s="9">
        <v>0</v>
      </c>
      <c r="W600" s="15">
        <f t="shared" si="36"/>
        <v>-0.97131215057386422</v>
      </c>
      <c r="X600" s="46">
        <f t="shared" si="37"/>
        <v>0.27461904003884419</v>
      </c>
      <c r="Y600" s="28">
        <f t="shared" si="38"/>
        <v>-0.32105830011889697</v>
      </c>
      <c r="Z600" s="1">
        <f t="shared" si="39"/>
        <v>7.541561715185631E-2</v>
      </c>
    </row>
    <row r="601" spans="2:26">
      <c r="B601" s="9">
        <v>0</v>
      </c>
      <c r="C601" s="3">
        <v>1</v>
      </c>
      <c r="D601" s="9">
        <v>1</v>
      </c>
      <c r="E601" s="3">
        <v>0</v>
      </c>
      <c r="F601" s="14">
        <v>0</v>
      </c>
      <c r="G601" s="13">
        <v>0</v>
      </c>
      <c r="H601" s="13">
        <v>0</v>
      </c>
      <c r="I601" s="13">
        <v>0</v>
      </c>
      <c r="J601" s="13">
        <v>0</v>
      </c>
      <c r="K601" s="13">
        <v>0</v>
      </c>
      <c r="L601" s="13">
        <v>0</v>
      </c>
      <c r="M601" s="13">
        <v>0</v>
      </c>
      <c r="N601" s="13">
        <v>0</v>
      </c>
      <c r="O601" s="13">
        <v>0</v>
      </c>
      <c r="P601" s="13">
        <v>1</v>
      </c>
      <c r="Q601" s="13">
        <v>0</v>
      </c>
      <c r="R601" s="13">
        <v>0</v>
      </c>
      <c r="S601" s="13">
        <v>0</v>
      </c>
      <c r="T601" s="13">
        <v>0</v>
      </c>
      <c r="U601" s="9">
        <v>1</v>
      </c>
      <c r="V601" s="9">
        <v>0</v>
      </c>
      <c r="W601" s="15">
        <f t="shared" si="36"/>
        <v>-1.9639573903491789</v>
      </c>
      <c r="X601" s="46">
        <f t="shared" si="37"/>
        <v>0.12303940494698924</v>
      </c>
      <c r="Y601" s="28">
        <f t="shared" si="38"/>
        <v>-0.13129321914390837</v>
      </c>
      <c r="Z601" s="1">
        <f t="shared" si="39"/>
        <v>1.51386951697092E-2</v>
      </c>
    </row>
    <row r="602" spans="2:26">
      <c r="B602" s="9">
        <v>0</v>
      </c>
      <c r="C602" s="3">
        <v>1</v>
      </c>
      <c r="D602" s="9">
        <v>0</v>
      </c>
      <c r="E602" s="3">
        <v>1</v>
      </c>
      <c r="F602" s="14">
        <v>0</v>
      </c>
      <c r="G602" s="13">
        <v>0</v>
      </c>
      <c r="H602" s="13">
        <v>0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9">
        <v>1</v>
      </c>
      <c r="V602" s="9">
        <v>0</v>
      </c>
      <c r="W602" s="15">
        <f t="shared" si="36"/>
        <v>-0.34311298015331626</v>
      </c>
      <c r="X602" s="46">
        <f t="shared" si="37"/>
        <v>0.41505349570771527</v>
      </c>
      <c r="Y602" s="28">
        <f t="shared" si="38"/>
        <v>-0.53623488158590338</v>
      </c>
      <c r="Z602" s="1">
        <f t="shared" si="39"/>
        <v>0.17226940429919441</v>
      </c>
    </row>
    <row r="603" spans="2:26">
      <c r="B603" s="9">
        <v>0</v>
      </c>
      <c r="C603" s="3">
        <v>1</v>
      </c>
      <c r="D603" s="9">
        <v>1</v>
      </c>
      <c r="E603" s="3">
        <v>0</v>
      </c>
      <c r="F603" s="14">
        <v>0</v>
      </c>
      <c r="G603" s="13">
        <v>0</v>
      </c>
      <c r="H603" s="13">
        <v>0</v>
      </c>
      <c r="I603" s="13">
        <v>0</v>
      </c>
      <c r="J603" s="13">
        <v>0</v>
      </c>
      <c r="K603" s="13">
        <v>0</v>
      </c>
      <c r="L603" s="13">
        <v>0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  <c r="T603" s="13">
        <v>0</v>
      </c>
      <c r="U603" s="9">
        <v>1</v>
      </c>
      <c r="V603" s="9">
        <v>0</v>
      </c>
      <c r="W603" s="15">
        <f t="shared" si="36"/>
        <v>-0.5186428933439885</v>
      </c>
      <c r="X603" s="46">
        <f t="shared" si="37"/>
        <v>0.37316962533031278</v>
      </c>
      <c r="Y603" s="28">
        <f t="shared" si="38"/>
        <v>-0.4670793097674471</v>
      </c>
      <c r="Z603" s="1">
        <f t="shared" si="39"/>
        <v>0.13925556926916602</v>
      </c>
    </row>
    <row r="604" spans="2:26">
      <c r="B604" s="9">
        <v>1</v>
      </c>
      <c r="C604" s="3">
        <v>0</v>
      </c>
      <c r="D604" s="9">
        <v>0</v>
      </c>
      <c r="E604" s="3">
        <v>1</v>
      </c>
      <c r="F604" s="14">
        <v>0</v>
      </c>
      <c r="G604" s="13">
        <v>0</v>
      </c>
      <c r="H604" s="13">
        <v>0</v>
      </c>
      <c r="I604" s="13">
        <v>0</v>
      </c>
      <c r="J604" s="13">
        <v>0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9">
        <v>1</v>
      </c>
      <c r="V604" s="9">
        <v>0</v>
      </c>
      <c r="W604" s="15">
        <f t="shared" si="36"/>
        <v>-0.79578223738319198</v>
      </c>
      <c r="X604" s="46">
        <f t="shared" si="37"/>
        <v>0.31092846135341967</v>
      </c>
      <c r="Y604" s="28">
        <f t="shared" si="38"/>
        <v>-0.37241018368267276</v>
      </c>
      <c r="Z604" s="1">
        <f t="shared" si="39"/>
        <v>9.6676508079604984E-2</v>
      </c>
    </row>
    <row r="605" spans="2:26">
      <c r="B605" s="9">
        <v>1</v>
      </c>
      <c r="C605" s="3">
        <v>0</v>
      </c>
      <c r="D605" s="9">
        <v>0</v>
      </c>
      <c r="E605" s="3">
        <v>1</v>
      </c>
      <c r="F605" s="14">
        <v>0</v>
      </c>
      <c r="G605" s="13">
        <v>0</v>
      </c>
      <c r="H605" s="13">
        <v>0</v>
      </c>
      <c r="I605" s="13">
        <v>0</v>
      </c>
      <c r="J605" s="13">
        <v>0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>
        <v>0</v>
      </c>
      <c r="U605" s="9">
        <v>1</v>
      </c>
      <c r="V605" s="9">
        <v>0</v>
      </c>
      <c r="W605" s="15">
        <f t="shared" si="36"/>
        <v>-0.79578223738319198</v>
      </c>
      <c r="X605" s="46">
        <f t="shared" si="37"/>
        <v>0.31092846135341967</v>
      </c>
      <c r="Y605" s="28">
        <f t="shared" si="38"/>
        <v>-0.37241018368267276</v>
      </c>
      <c r="Z605" s="1">
        <f t="shared" si="39"/>
        <v>9.6676508079604984E-2</v>
      </c>
    </row>
    <row r="606" spans="2:26">
      <c r="B606" s="9">
        <v>0</v>
      </c>
      <c r="C606" s="3">
        <v>1</v>
      </c>
      <c r="D606" s="9">
        <v>1</v>
      </c>
      <c r="E606" s="3">
        <v>0</v>
      </c>
      <c r="F606" s="14">
        <v>0</v>
      </c>
      <c r="G606" s="13">
        <v>1</v>
      </c>
      <c r="H606" s="13">
        <v>0</v>
      </c>
      <c r="I606" s="13">
        <v>0</v>
      </c>
      <c r="J606" s="13">
        <v>0</v>
      </c>
      <c r="K606" s="13">
        <v>0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1</v>
      </c>
      <c r="T606" s="13">
        <v>0</v>
      </c>
      <c r="U606" s="9">
        <v>1</v>
      </c>
      <c r="V606" s="9">
        <v>0</v>
      </c>
      <c r="W606" s="15">
        <f t="shared" si="36"/>
        <v>-4.3724139674827152</v>
      </c>
      <c r="X606" s="46">
        <f t="shared" si="37"/>
        <v>1.2463439909777559E-2</v>
      </c>
      <c r="Y606" s="28">
        <f t="shared" si="38"/>
        <v>-1.2541760016015308E-2</v>
      </c>
      <c r="Z606" s="1">
        <f t="shared" si="39"/>
        <v>1.5533733438463605E-4</v>
      </c>
    </row>
    <row r="607" spans="2:26">
      <c r="B607" s="9">
        <v>0</v>
      </c>
      <c r="C607" s="3">
        <v>1</v>
      </c>
      <c r="D607" s="9">
        <v>0</v>
      </c>
      <c r="E607" s="3">
        <v>1</v>
      </c>
      <c r="F607" s="14">
        <v>0</v>
      </c>
      <c r="G607" s="13">
        <v>1</v>
      </c>
      <c r="H607" s="13">
        <v>0</v>
      </c>
      <c r="I607" s="13">
        <v>0</v>
      </c>
      <c r="J607" s="13">
        <v>0</v>
      </c>
      <c r="K607" s="13">
        <v>0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9">
        <v>1</v>
      </c>
      <c r="V607" s="9">
        <v>0</v>
      </c>
      <c r="W607" s="15">
        <f t="shared" si="36"/>
        <v>-2.6339742542937974</v>
      </c>
      <c r="X607" s="46">
        <f t="shared" si="37"/>
        <v>6.6983644422511271E-2</v>
      </c>
      <c r="Y607" s="28">
        <f t="shared" si="38"/>
        <v>-6.9332548194672092E-2</v>
      </c>
      <c r="Z607" s="1">
        <f t="shared" si="39"/>
        <v>4.4868086201214257E-3</v>
      </c>
    </row>
    <row r="608" spans="2:26">
      <c r="B608" s="9">
        <v>1</v>
      </c>
      <c r="C608" s="3">
        <v>0</v>
      </c>
      <c r="D608" s="9">
        <v>0</v>
      </c>
      <c r="E608" s="3">
        <v>1</v>
      </c>
      <c r="F608" s="14">
        <v>0</v>
      </c>
      <c r="G608" s="13">
        <v>0</v>
      </c>
      <c r="H608" s="13">
        <v>0</v>
      </c>
      <c r="I608" s="13">
        <v>0</v>
      </c>
      <c r="J608" s="13">
        <v>0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9">
        <v>1</v>
      </c>
      <c r="V608" s="9">
        <v>0</v>
      </c>
      <c r="W608" s="15">
        <f t="shared" si="36"/>
        <v>-0.79578223738319198</v>
      </c>
      <c r="X608" s="46">
        <f t="shared" si="37"/>
        <v>0.31092846135341967</v>
      </c>
      <c r="Y608" s="28">
        <f t="shared" si="38"/>
        <v>-0.37241018368267276</v>
      </c>
      <c r="Z608" s="1">
        <f t="shared" si="39"/>
        <v>9.6676508079604984E-2</v>
      </c>
    </row>
    <row r="609" spans="2:26">
      <c r="B609" s="9">
        <v>0</v>
      </c>
      <c r="C609" s="3">
        <v>1</v>
      </c>
      <c r="D609" s="9">
        <v>1</v>
      </c>
      <c r="E609" s="3">
        <v>0</v>
      </c>
      <c r="F609" s="14">
        <v>0</v>
      </c>
      <c r="G609" s="13">
        <v>0</v>
      </c>
      <c r="H609" s="13">
        <v>0</v>
      </c>
      <c r="I609" s="13">
        <v>0</v>
      </c>
      <c r="J609" s="13">
        <v>0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  <c r="T609" s="13">
        <v>0</v>
      </c>
      <c r="U609" s="9">
        <v>1</v>
      </c>
      <c r="V609" s="9">
        <v>0</v>
      </c>
      <c r="W609" s="15">
        <f t="shared" si="36"/>
        <v>-0.5186428933439885</v>
      </c>
      <c r="X609" s="46">
        <f t="shared" si="37"/>
        <v>0.37316962533031278</v>
      </c>
      <c r="Y609" s="28">
        <f t="shared" si="38"/>
        <v>-0.4670793097674471</v>
      </c>
      <c r="Z609" s="1">
        <f t="shared" si="39"/>
        <v>0.13925556926916602</v>
      </c>
    </row>
    <row r="610" spans="2:26">
      <c r="B610" s="9">
        <v>1</v>
      </c>
      <c r="C610" s="3">
        <v>0</v>
      </c>
      <c r="D610" s="9">
        <v>0</v>
      </c>
      <c r="E610" s="3">
        <v>0</v>
      </c>
      <c r="F610" s="14">
        <v>0</v>
      </c>
      <c r="G610" s="13">
        <v>1</v>
      </c>
      <c r="H610" s="13">
        <v>0</v>
      </c>
      <c r="I610" s="13">
        <v>0</v>
      </c>
      <c r="J610" s="13">
        <v>0</v>
      </c>
      <c r="K610" s="13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9">
        <v>1</v>
      </c>
      <c r="V610" s="9">
        <v>0</v>
      </c>
      <c r="W610" s="15">
        <f t="shared" si="36"/>
        <v>-3.1118454736173073</v>
      </c>
      <c r="X610" s="46">
        <f t="shared" si="37"/>
        <v>4.2621276619809009E-2</v>
      </c>
      <c r="Y610" s="28">
        <f t="shared" si="38"/>
        <v>-4.3556225604500474E-2</v>
      </c>
      <c r="Z610" s="1">
        <f t="shared" si="39"/>
        <v>1.816573220702278E-3</v>
      </c>
    </row>
    <row r="611" spans="2:26">
      <c r="B611" s="9">
        <v>1</v>
      </c>
      <c r="C611" s="3">
        <v>0</v>
      </c>
      <c r="D611" s="9">
        <v>1</v>
      </c>
      <c r="E611" s="3">
        <v>0</v>
      </c>
      <c r="F611" s="14">
        <v>0</v>
      </c>
      <c r="G611" s="13">
        <v>0</v>
      </c>
      <c r="H611" s="13">
        <v>0</v>
      </c>
      <c r="I611" s="13">
        <v>0</v>
      </c>
      <c r="J611" s="13">
        <v>0</v>
      </c>
      <c r="K611" s="13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3">
        <v>0</v>
      </c>
      <c r="R611" s="13">
        <v>0</v>
      </c>
      <c r="S611" s="13">
        <v>0</v>
      </c>
      <c r="T611" s="13">
        <v>0</v>
      </c>
      <c r="U611" s="9">
        <v>1</v>
      </c>
      <c r="V611" s="9">
        <v>0</v>
      </c>
      <c r="W611" s="15">
        <f t="shared" si="36"/>
        <v>-0.97131215057386422</v>
      </c>
      <c r="X611" s="46">
        <f t="shared" si="37"/>
        <v>0.27461904003884419</v>
      </c>
      <c r="Y611" s="28">
        <f t="shared" si="38"/>
        <v>-0.32105830011889697</v>
      </c>
      <c r="Z611" s="1">
        <f t="shared" si="39"/>
        <v>7.541561715185631E-2</v>
      </c>
    </row>
    <row r="612" spans="2:26">
      <c r="B612" s="9">
        <v>1</v>
      </c>
      <c r="C612" s="3">
        <v>0</v>
      </c>
      <c r="D612" s="9">
        <v>0</v>
      </c>
      <c r="E612" s="3">
        <v>1</v>
      </c>
      <c r="F612" s="14">
        <v>0</v>
      </c>
      <c r="G612" s="13">
        <v>0</v>
      </c>
      <c r="H612" s="13">
        <v>1</v>
      </c>
      <c r="I612" s="13">
        <v>0</v>
      </c>
      <c r="J612" s="13">
        <v>1</v>
      </c>
      <c r="K612" s="13">
        <v>0</v>
      </c>
      <c r="L612" s="13">
        <v>0</v>
      </c>
      <c r="M612" s="13">
        <v>0</v>
      </c>
      <c r="N612" s="13">
        <v>1</v>
      </c>
      <c r="O612" s="13">
        <v>0</v>
      </c>
      <c r="P612" s="13">
        <v>0</v>
      </c>
      <c r="Q612" s="13">
        <v>1</v>
      </c>
      <c r="R612" s="13">
        <v>0</v>
      </c>
      <c r="S612" s="13">
        <v>0</v>
      </c>
      <c r="T612" s="13">
        <v>0</v>
      </c>
      <c r="U612" s="9">
        <v>1</v>
      </c>
      <c r="V612" s="9">
        <v>0</v>
      </c>
      <c r="W612" s="15">
        <f t="shared" si="36"/>
        <v>2.5595976278875345</v>
      </c>
      <c r="X612" s="46">
        <f t="shared" si="37"/>
        <v>0.9282156517560296</v>
      </c>
      <c r="Y612" s="28">
        <f t="shared" si="38"/>
        <v>-2.6340888177225099</v>
      </c>
      <c r="Z612" s="1">
        <f t="shared" si="39"/>
        <v>0.86158429616487087</v>
      </c>
    </row>
    <row r="613" spans="2:26">
      <c r="B613" s="9">
        <v>0</v>
      </c>
      <c r="C613" s="3">
        <v>1</v>
      </c>
      <c r="D613" s="9">
        <v>1</v>
      </c>
      <c r="E613" s="3">
        <v>0</v>
      </c>
      <c r="F613" s="14">
        <v>0</v>
      </c>
      <c r="G613" s="13">
        <v>1</v>
      </c>
      <c r="H613" s="13">
        <v>0</v>
      </c>
      <c r="I613" s="13">
        <v>0</v>
      </c>
      <c r="J613" s="13">
        <v>0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3">
        <v>0</v>
      </c>
      <c r="R613" s="13">
        <v>0</v>
      </c>
      <c r="S613" s="13">
        <v>0</v>
      </c>
      <c r="T613" s="13">
        <v>0</v>
      </c>
      <c r="U613" s="9">
        <v>1</v>
      </c>
      <c r="V613" s="9">
        <v>0</v>
      </c>
      <c r="W613" s="15">
        <f t="shared" si="36"/>
        <v>-2.8095041674844694</v>
      </c>
      <c r="X613" s="46">
        <f t="shared" si="37"/>
        <v>5.6812744184282858E-2</v>
      </c>
      <c r="Y613" s="28">
        <f t="shared" si="38"/>
        <v>-5.8490441496021117E-2</v>
      </c>
      <c r="Z613" s="1">
        <f t="shared" si="39"/>
        <v>3.2276879017487659E-3</v>
      </c>
    </row>
    <row r="614" spans="2:26">
      <c r="B614" s="9">
        <v>1</v>
      </c>
      <c r="C614" s="3">
        <v>0</v>
      </c>
      <c r="D614" s="9">
        <v>1</v>
      </c>
      <c r="E614" s="3">
        <v>0</v>
      </c>
      <c r="F614" s="14">
        <v>0</v>
      </c>
      <c r="G614" s="13">
        <v>0</v>
      </c>
      <c r="H614" s="13">
        <v>0</v>
      </c>
      <c r="I614" s="13">
        <v>0</v>
      </c>
      <c r="J614" s="13">
        <v>0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  <c r="T614" s="13">
        <v>0</v>
      </c>
      <c r="U614" s="9">
        <v>1</v>
      </c>
      <c r="V614" s="9">
        <v>0</v>
      </c>
      <c r="W614" s="15">
        <f t="shared" si="36"/>
        <v>-0.97131215057386422</v>
      </c>
      <c r="X614" s="46">
        <f t="shared" si="37"/>
        <v>0.27461904003884419</v>
      </c>
      <c r="Y614" s="28">
        <f t="shared" si="38"/>
        <v>-0.32105830011889697</v>
      </c>
      <c r="Z614" s="1">
        <f t="shared" si="39"/>
        <v>7.541561715185631E-2</v>
      </c>
    </row>
    <row r="615" spans="2:26">
      <c r="B615" s="9">
        <v>1</v>
      </c>
      <c r="C615" s="3">
        <v>0</v>
      </c>
      <c r="D615" s="9">
        <v>0</v>
      </c>
      <c r="E615" s="3">
        <v>1</v>
      </c>
      <c r="F615" s="14">
        <v>0</v>
      </c>
      <c r="G615" s="13">
        <v>1</v>
      </c>
      <c r="H615" s="13">
        <v>0</v>
      </c>
      <c r="I615" s="13">
        <v>0</v>
      </c>
      <c r="J615" s="13">
        <v>0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1</v>
      </c>
      <c r="T615" s="13">
        <v>0</v>
      </c>
      <c r="U615" s="9">
        <v>1</v>
      </c>
      <c r="V615" s="9">
        <v>0</v>
      </c>
      <c r="W615" s="15">
        <f t="shared" si="36"/>
        <v>-4.6495533115219185</v>
      </c>
      <c r="X615" s="46">
        <f t="shared" si="37"/>
        <v>9.4752350380708436E-3</v>
      </c>
      <c r="Y615" s="28">
        <f t="shared" si="38"/>
        <v>-9.5204106705465107E-3</v>
      </c>
      <c r="Z615" s="1">
        <f t="shared" si="39"/>
        <v>8.978007902668538E-5</v>
      </c>
    </row>
    <row r="616" spans="2:26">
      <c r="B616" s="9">
        <v>0</v>
      </c>
      <c r="C616" s="3">
        <v>1</v>
      </c>
      <c r="D616" s="9">
        <v>1</v>
      </c>
      <c r="E616" s="3">
        <v>0</v>
      </c>
      <c r="F616" s="14">
        <v>0</v>
      </c>
      <c r="G616" s="13">
        <v>0</v>
      </c>
      <c r="H616" s="13">
        <v>0</v>
      </c>
      <c r="I616" s="13">
        <v>0</v>
      </c>
      <c r="J616" s="13">
        <v>0</v>
      </c>
      <c r="K616" s="13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9">
        <v>1</v>
      </c>
      <c r="V616" s="9">
        <v>0</v>
      </c>
      <c r="W616" s="15">
        <f t="shared" si="36"/>
        <v>-0.5186428933439885</v>
      </c>
      <c r="X616" s="46">
        <f t="shared" si="37"/>
        <v>0.37316962533031278</v>
      </c>
      <c r="Y616" s="28">
        <f t="shared" si="38"/>
        <v>-0.4670793097674471</v>
      </c>
      <c r="Z616" s="1">
        <f t="shared" si="39"/>
        <v>0.13925556926916602</v>
      </c>
    </row>
    <row r="617" spans="2:26">
      <c r="B617" s="9">
        <v>0</v>
      </c>
      <c r="C617" s="3">
        <v>1</v>
      </c>
      <c r="D617" s="9">
        <v>0</v>
      </c>
      <c r="E617" s="3">
        <v>1</v>
      </c>
      <c r="F617" s="14">
        <v>0</v>
      </c>
      <c r="G617" s="13">
        <v>0</v>
      </c>
      <c r="H617" s="13">
        <v>1</v>
      </c>
      <c r="I617" s="13">
        <v>0</v>
      </c>
      <c r="J617" s="13">
        <v>0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9">
        <v>1</v>
      </c>
      <c r="V617" s="9">
        <v>0</v>
      </c>
      <c r="W617" s="15">
        <f t="shared" si="36"/>
        <v>-2.3686175224668613</v>
      </c>
      <c r="X617" s="46">
        <f t="shared" si="37"/>
        <v>8.5597284515855673E-2</v>
      </c>
      <c r="Y617" s="28">
        <f t="shared" si="38"/>
        <v>-8.9484196816374026E-2</v>
      </c>
      <c r="Z617" s="1">
        <f t="shared" si="39"/>
        <v>7.3268951164883458E-3</v>
      </c>
    </row>
    <row r="618" spans="2:26">
      <c r="B618" s="9">
        <v>1</v>
      </c>
      <c r="C618" s="3">
        <v>0</v>
      </c>
      <c r="D618" s="9">
        <v>1</v>
      </c>
      <c r="E618" s="3">
        <v>0</v>
      </c>
      <c r="F618" s="14">
        <v>0</v>
      </c>
      <c r="G618" s="13">
        <v>1</v>
      </c>
      <c r="H618" s="13">
        <v>0</v>
      </c>
      <c r="I618" s="13">
        <v>0</v>
      </c>
      <c r="J618" s="13">
        <v>0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1</v>
      </c>
      <c r="T618" s="13">
        <v>0</v>
      </c>
      <c r="U618" s="9">
        <v>1</v>
      </c>
      <c r="V618" s="9">
        <v>0</v>
      </c>
      <c r="W618" s="15">
        <f t="shared" si="36"/>
        <v>-4.8250832247125901</v>
      </c>
      <c r="X618" s="46">
        <f t="shared" si="37"/>
        <v>7.9619839161791332E-3</v>
      </c>
      <c r="Y618" s="28">
        <f t="shared" si="38"/>
        <v>-7.9938497664167781E-3</v>
      </c>
      <c r="Z618" s="1">
        <f t="shared" si="39"/>
        <v>6.33931878814952E-5</v>
      </c>
    </row>
    <row r="619" spans="2:26">
      <c r="B619" s="9">
        <v>1</v>
      </c>
      <c r="C619" s="3">
        <v>0</v>
      </c>
      <c r="D619" s="9">
        <v>0</v>
      </c>
      <c r="E619" s="3">
        <v>0</v>
      </c>
      <c r="F619" s="14">
        <v>0</v>
      </c>
      <c r="G619" s="13">
        <v>1</v>
      </c>
      <c r="H619" s="13">
        <v>0</v>
      </c>
      <c r="I619" s="13">
        <v>0</v>
      </c>
      <c r="J619" s="13">
        <v>1</v>
      </c>
      <c r="K619" s="13">
        <v>0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13">
        <v>0</v>
      </c>
      <c r="R619" s="13">
        <v>0</v>
      </c>
      <c r="S619" s="13">
        <v>0</v>
      </c>
      <c r="T619" s="13">
        <v>0</v>
      </c>
      <c r="U619" s="9">
        <v>1</v>
      </c>
      <c r="V619" s="9">
        <v>0</v>
      </c>
      <c r="W619" s="15">
        <f t="shared" si="36"/>
        <v>-0.63397235847964417</v>
      </c>
      <c r="X619" s="46">
        <f t="shared" si="37"/>
        <v>0.34661036403987999</v>
      </c>
      <c r="Y619" s="28">
        <f t="shared" si="38"/>
        <v>-0.42558164164877077</v>
      </c>
      <c r="Z619" s="1">
        <f t="shared" si="39"/>
        <v>0.12013874445985813</v>
      </c>
    </row>
    <row r="620" spans="2:26">
      <c r="B620" s="9">
        <v>0</v>
      </c>
      <c r="C620" s="3">
        <v>1</v>
      </c>
      <c r="D620" s="9">
        <v>0</v>
      </c>
      <c r="E620" s="3">
        <v>1</v>
      </c>
      <c r="F620" s="14">
        <v>0</v>
      </c>
      <c r="G620" s="13">
        <v>1</v>
      </c>
      <c r="H620" s="13">
        <v>0</v>
      </c>
      <c r="I620" s="13">
        <v>0</v>
      </c>
      <c r="J620" s="13">
        <v>0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1</v>
      </c>
      <c r="Q620" s="13">
        <v>0</v>
      </c>
      <c r="R620" s="13">
        <v>0</v>
      </c>
      <c r="S620" s="13">
        <v>0</v>
      </c>
      <c r="T620" s="13">
        <v>0</v>
      </c>
      <c r="U620" s="9">
        <v>1</v>
      </c>
      <c r="V620" s="9">
        <v>0</v>
      </c>
      <c r="W620" s="15">
        <f t="shared" si="36"/>
        <v>-4.0792887512989884</v>
      </c>
      <c r="X620" s="46">
        <f t="shared" si="37"/>
        <v>1.6637988966394266E-2</v>
      </c>
      <c r="Y620" s="28">
        <f t="shared" si="38"/>
        <v>-1.6777954978646589E-2</v>
      </c>
      <c r="Z620" s="1">
        <f t="shared" si="39"/>
        <v>2.7682267684585733E-4</v>
      </c>
    </row>
    <row r="621" spans="2:26">
      <c r="B621" s="9">
        <v>0</v>
      </c>
      <c r="C621" s="3">
        <v>1</v>
      </c>
      <c r="D621" s="9">
        <v>0</v>
      </c>
      <c r="E621" s="3">
        <v>1</v>
      </c>
      <c r="F621" s="14">
        <v>0</v>
      </c>
      <c r="G621" s="13">
        <v>0</v>
      </c>
      <c r="H621" s="13">
        <v>0</v>
      </c>
      <c r="I621" s="13">
        <v>0</v>
      </c>
      <c r="J621" s="13">
        <v>0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1</v>
      </c>
      <c r="Q621" s="13">
        <v>0</v>
      </c>
      <c r="R621" s="13">
        <v>0</v>
      </c>
      <c r="S621" s="13">
        <v>0</v>
      </c>
      <c r="T621" s="13">
        <v>0</v>
      </c>
      <c r="U621" s="9">
        <v>1</v>
      </c>
      <c r="V621" s="9">
        <v>0</v>
      </c>
      <c r="W621" s="15">
        <f t="shared" si="36"/>
        <v>-1.7884274771585067</v>
      </c>
      <c r="X621" s="46">
        <f t="shared" si="37"/>
        <v>0.14326562760383654</v>
      </c>
      <c r="Y621" s="28">
        <f t="shared" si="38"/>
        <v>-0.15462735895851476</v>
      </c>
      <c r="Z621" s="1">
        <f t="shared" si="39"/>
        <v>2.0525040052721173E-2</v>
      </c>
    </row>
    <row r="622" spans="2:26">
      <c r="B622" s="9">
        <v>1</v>
      </c>
      <c r="C622" s="3">
        <v>0</v>
      </c>
      <c r="D622" s="9">
        <v>0</v>
      </c>
      <c r="E622" s="3">
        <v>1</v>
      </c>
      <c r="F622" s="14">
        <v>0</v>
      </c>
      <c r="G622" s="13">
        <v>1</v>
      </c>
      <c r="H622" s="13">
        <v>0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>
        <v>0</v>
      </c>
      <c r="U622" s="9">
        <v>1</v>
      </c>
      <c r="V622" s="9">
        <v>0</v>
      </c>
      <c r="W622" s="15">
        <f t="shared" si="36"/>
        <v>-3.0866435115236732</v>
      </c>
      <c r="X622" s="46">
        <f t="shared" si="37"/>
        <v>4.3661571461210996E-2</v>
      </c>
      <c r="Y622" s="28">
        <f t="shared" si="38"/>
        <v>-4.4643423827945228E-2</v>
      </c>
      <c r="Z622" s="1">
        <f t="shared" si="39"/>
        <v>1.9063328224624345E-3</v>
      </c>
    </row>
    <row r="623" spans="2:26">
      <c r="B623" s="9">
        <v>0</v>
      </c>
      <c r="C623" s="3">
        <v>1</v>
      </c>
      <c r="D623" s="9">
        <v>1</v>
      </c>
      <c r="E623" s="3">
        <v>0</v>
      </c>
      <c r="F623" s="14">
        <v>0</v>
      </c>
      <c r="G623" s="13">
        <v>0</v>
      </c>
      <c r="H623" s="13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3">
        <v>0</v>
      </c>
      <c r="O623" s="13">
        <v>0</v>
      </c>
      <c r="P623" s="13">
        <v>0</v>
      </c>
      <c r="Q623" s="13">
        <v>0</v>
      </c>
      <c r="R623" s="13">
        <v>0</v>
      </c>
      <c r="S623" s="13">
        <v>0</v>
      </c>
      <c r="T623" s="13">
        <v>0</v>
      </c>
      <c r="U623" s="9">
        <v>1</v>
      </c>
      <c r="V623" s="9">
        <v>0</v>
      </c>
      <c r="W623" s="15">
        <f t="shared" si="36"/>
        <v>-0.5186428933439885</v>
      </c>
      <c r="X623" s="46">
        <f t="shared" si="37"/>
        <v>0.37316962533031278</v>
      </c>
      <c r="Y623" s="28">
        <f t="shared" si="38"/>
        <v>-0.4670793097674471</v>
      </c>
      <c r="Z623" s="1">
        <f t="shared" si="39"/>
        <v>0.13925556926916602</v>
      </c>
    </row>
    <row r="624" spans="2:26">
      <c r="B624" s="9">
        <v>1</v>
      </c>
      <c r="C624" s="3">
        <v>0</v>
      </c>
      <c r="D624" s="9">
        <v>1</v>
      </c>
      <c r="E624" s="3">
        <v>0</v>
      </c>
      <c r="F624" s="14">
        <v>0</v>
      </c>
      <c r="G624" s="13">
        <v>1</v>
      </c>
      <c r="H624" s="13">
        <v>0</v>
      </c>
      <c r="I624" s="13">
        <v>0</v>
      </c>
      <c r="J624" s="13">
        <v>0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3">
        <v>0</v>
      </c>
      <c r="R624" s="13">
        <v>0</v>
      </c>
      <c r="S624" s="13">
        <v>0</v>
      </c>
      <c r="T624" s="13">
        <v>0</v>
      </c>
      <c r="U624" s="9">
        <v>1</v>
      </c>
      <c r="V624" s="9">
        <v>0</v>
      </c>
      <c r="W624" s="15">
        <f t="shared" si="36"/>
        <v>-3.2621734247143452</v>
      </c>
      <c r="X624" s="46">
        <f t="shared" si="37"/>
        <v>3.6891907795608338E-2</v>
      </c>
      <c r="Y624" s="28">
        <f t="shared" si="38"/>
        <v>-3.7589628203299454E-2</v>
      </c>
      <c r="Z624" s="1">
        <f t="shared" si="39"/>
        <v>1.3610128607996672E-3</v>
      </c>
    </row>
    <row r="625" spans="2:26">
      <c r="B625" s="9">
        <v>0</v>
      </c>
      <c r="C625" s="3">
        <v>1</v>
      </c>
      <c r="D625" s="9">
        <v>1</v>
      </c>
      <c r="E625" s="3">
        <v>0</v>
      </c>
      <c r="F625" s="14">
        <v>0</v>
      </c>
      <c r="G625" s="13">
        <v>0</v>
      </c>
      <c r="H625" s="13">
        <v>1</v>
      </c>
      <c r="I625" s="13">
        <v>0</v>
      </c>
      <c r="J625" s="13">
        <v>0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0</v>
      </c>
      <c r="Q625" s="13">
        <v>0</v>
      </c>
      <c r="R625" s="13">
        <v>0</v>
      </c>
      <c r="S625" s="13">
        <v>1</v>
      </c>
      <c r="T625" s="13">
        <v>0</v>
      </c>
      <c r="U625" s="9">
        <v>1</v>
      </c>
      <c r="V625" s="9">
        <v>0</v>
      </c>
      <c r="W625" s="15">
        <f t="shared" si="36"/>
        <v>-4.1070572356557786</v>
      </c>
      <c r="X625" s="46">
        <f t="shared" si="37"/>
        <v>1.6189709886215726E-2</v>
      </c>
      <c r="Y625" s="28">
        <f t="shared" si="38"/>
        <v>-1.6322195116964255E-2</v>
      </c>
      <c r="Z625" s="1">
        <f t="shared" si="39"/>
        <v>2.6210670619983121E-4</v>
      </c>
    </row>
    <row r="626" spans="2:26">
      <c r="B626" s="9">
        <v>0</v>
      </c>
      <c r="C626" s="3">
        <v>1</v>
      </c>
      <c r="D626" s="9">
        <v>0</v>
      </c>
      <c r="E626" s="3">
        <v>1</v>
      </c>
      <c r="F626" s="14">
        <v>0</v>
      </c>
      <c r="G626" s="13">
        <v>1</v>
      </c>
      <c r="H626" s="13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9">
        <v>1</v>
      </c>
      <c r="V626" s="9">
        <v>0</v>
      </c>
      <c r="W626" s="15">
        <f t="shared" si="36"/>
        <v>-2.6339742542937974</v>
      </c>
      <c r="X626" s="46">
        <f t="shared" si="37"/>
        <v>6.6983644422511271E-2</v>
      </c>
      <c r="Y626" s="28">
        <f t="shared" si="38"/>
        <v>-6.9332548194672092E-2</v>
      </c>
      <c r="Z626" s="1">
        <f t="shared" si="39"/>
        <v>4.4868086201214257E-3</v>
      </c>
    </row>
    <row r="627" spans="2:26">
      <c r="B627" s="9">
        <v>0</v>
      </c>
      <c r="C627" s="3">
        <v>1</v>
      </c>
      <c r="D627" s="9">
        <v>0</v>
      </c>
      <c r="E627" s="3">
        <v>1</v>
      </c>
      <c r="F627" s="14">
        <v>0</v>
      </c>
      <c r="G627" s="13">
        <v>0</v>
      </c>
      <c r="H627" s="13">
        <v>0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9">
        <v>1</v>
      </c>
      <c r="V627" s="9">
        <v>0</v>
      </c>
      <c r="W627" s="15">
        <f t="shared" si="36"/>
        <v>-0.34311298015331626</v>
      </c>
      <c r="X627" s="46">
        <f t="shared" si="37"/>
        <v>0.41505349570771527</v>
      </c>
      <c r="Y627" s="28">
        <f t="shared" si="38"/>
        <v>-0.53623488158590338</v>
      </c>
      <c r="Z627" s="1">
        <f t="shared" si="39"/>
        <v>0.17226940429919441</v>
      </c>
    </row>
    <row r="628" spans="2:26">
      <c r="B628" s="9">
        <v>1</v>
      </c>
      <c r="C628" s="3">
        <v>0</v>
      </c>
      <c r="D628" s="9">
        <v>0</v>
      </c>
      <c r="E628" s="3">
        <v>1</v>
      </c>
      <c r="F628" s="14">
        <v>0</v>
      </c>
      <c r="G628" s="13">
        <v>0</v>
      </c>
      <c r="H628" s="13">
        <v>0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1</v>
      </c>
      <c r="Q628" s="13">
        <v>0</v>
      </c>
      <c r="R628" s="13">
        <v>0</v>
      </c>
      <c r="S628" s="13">
        <v>1</v>
      </c>
      <c r="T628" s="13">
        <v>0</v>
      </c>
      <c r="U628" s="9">
        <v>1</v>
      </c>
      <c r="V628" s="9">
        <v>0</v>
      </c>
      <c r="W628" s="15">
        <f t="shared" si="36"/>
        <v>-3.8040065343866272</v>
      </c>
      <c r="X628" s="46">
        <f t="shared" si="37"/>
        <v>2.1795685222777306E-2</v>
      </c>
      <c r="Y628" s="28">
        <f t="shared" si="38"/>
        <v>-2.2036719950989193E-2</v>
      </c>
      <c r="Z628" s="1">
        <f t="shared" si="39"/>
        <v>4.7505189433039299E-4</v>
      </c>
    </row>
    <row r="629" spans="2:26">
      <c r="B629" s="9">
        <v>0</v>
      </c>
      <c r="C629" s="3">
        <v>1</v>
      </c>
      <c r="D629" s="9">
        <v>0</v>
      </c>
      <c r="E629" s="3">
        <v>1</v>
      </c>
      <c r="F629" s="14">
        <v>0</v>
      </c>
      <c r="G629" s="13">
        <v>0</v>
      </c>
      <c r="H629" s="13">
        <v>0</v>
      </c>
      <c r="I629" s="13">
        <v>0</v>
      </c>
      <c r="J629" s="13">
        <v>0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0</v>
      </c>
      <c r="S629" s="13">
        <v>1</v>
      </c>
      <c r="T629" s="13">
        <v>0</v>
      </c>
      <c r="U629" s="9">
        <v>1</v>
      </c>
      <c r="V629" s="9">
        <v>0</v>
      </c>
      <c r="W629" s="15">
        <f t="shared" si="36"/>
        <v>-1.906022780151561</v>
      </c>
      <c r="X629" s="46">
        <f t="shared" si="37"/>
        <v>0.12942833180473437</v>
      </c>
      <c r="Y629" s="28">
        <f t="shared" si="38"/>
        <v>-0.13860519324292356</v>
      </c>
      <c r="Z629" s="1">
        <f t="shared" si="39"/>
        <v>1.6751693073756416E-2</v>
      </c>
    </row>
    <row r="630" spans="2:26">
      <c r="B630" s="9">
        <v>1</v>
      </c>
      <c r="C630" s="3">
        <v>0</v>
      </c>
      <c r="D630" s="9">
        <v>0</v>
      </c>
      <c r="E630" s="3">
        <v>0</v>
      </c>
      <c r="F630" s="14">
        <v>0</v>
      </c>
      <c r="G630" s="13">
        <v>1</v>
      </c>
      <c r="H630" s="13">
        <v>0</v>
      </c>
      <c r="I630" s="13">
        <v>0</v>
      </c>
      <c r="J630" s="13">
        <v>0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1</v>
      </c>
      <c r="Q630" s="13">
        <v>0</v>
      </c>
      <c r="R630" s="13">
        <v>1</v>
      </c>
      <c r="S630" s="13">
        <v>0</v>
      </c>
      <c r="T630" s="13">
        <v>0</v>
      </c>
      <c r="U630" s="9">
        <v>1</v>
      </c>
      <c r="V630" s="9">
        <v>0</v>
      </c>
      <c r="W630" s="15">
        <f t="shared" si="36"/>
        <v>-3.1708910509576591</v>
      </c>
      <c r="X630" s="46">
        <f t="shared" si="37"/>
        <v>4.027595879946038E-2</v>
      </c>
      <c r="Y630" s="28">
        <f t="shared" si="38"/>
        <v>-4.110949292673291E-2</v>
      </c>
      <c r="Z630" s="1">
        <f t="shared" si="39"/>
        <v>1.62215285721583E-3</v>
      </c>
    </row>
    <row r="631" spans="2:26">
      <c r="B631" s="9">
        <v>0</v>
      </c>
      <c r="C631" s="3">
        <v>1</v>
      </c>
      <c r="D631" s="9">
        <v>0</v>
      </c>
      <c r="E631" s="3">
        <v>0</v>
      </c>
      <c r="F631" s="14">
        <v>0</v>
      </c>
      <c r="G631" s="13">
        <v>0</v>
      </c>
      <c r="H631" s="13">
        <v>0</v>
      </c>
      <c r="I631" s="13">
        <v>0</v>
      </c>
      <c r="J631" s="13">
        <v>0</v>
      </c>
      <c r="K631" s="13">
        <v>0</v>
      </c>
      <c r="L631" s="13">
        <v>0</v>
      </c>
      <c r="M631" s="13">
        <v>0</v>
      </c>
      <c r="N631" s="13">
        <v>0</v>
      </c>
      <c r="O631" s="13">
        <v>0</v>
      </c>
      <c r="P631" s="13">
        <v>0</v>
      </c>
      <c r="Q631" s="13">
        <v>0</v>
      </c>
      <c r="R631" s="13">
        <v>0</v>
      </c>
      <c r="S631" s="13">
        <v>1</v>
      </c>
      <c r="T631" s="13">
        <v>0</v>
      </c>
      <c r="U631" s="9">
        <v>1</v>
      </c>
      <c r="V631" s="9">
        <v>0</v>
      </c>
      <c r="W631" s="15">
        <f t="shared" si="36"/>
        <v>-1.9312247422451954</v>
      </c>
      <c r="X631" s="46">
        <f t="shared" si="37"/>
        <v>0.1266150816432049</v>
      </c>
      <c r="Y631" s="28">
        <f t="shared" si="38"/>
        <v>-0.13537890581872242</v>
      </c>
      <c r="Z631" s="1">
        <f t="shared" si="39"/>
        <v>1.603137889951544E-2</v>
      </c>
    </row>
    <row r="632" spans="2:26">
      <c r="B632" s="9">
        <v>1</v>
      </c>
      <c r="C632" s="3">
        <v>0</v>
      </c>
      <c r="D632" s="9">
        <v>0</v>
      </c>
      <c r="E632" s="3">
        <v>1</v>
      </c>
      <c r="F632" s="14">
        <v>0</v>
      </c>
      <c r="G632" s="13">
        <v>0</v>
      </c>
      <c r="H632" s="13">
        <v>1</v>
      </c>
      <c r="I632" s="13">
        <v>0</v>
      </c>
      <c r="J632" s="13">
        <v>0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1</v>
      </c>
      <c r="T632" s="13">
        <v>0</v>
      </c>
      <c r="U632" s="9">
        <v>1</v>
      </c>
      <c r="V632" s="9">
        <v>0</v>
      </c>
      <c r="W632" s="15">
        <f t="shared" si="36"/>
        <v>-4.384196579694982</v>
      </c>
      <c r="X632" s="46">
        <f t="shared" si="37"/>
        <v>1.2319248280450005E-2</v>
      </c>
      <c r="Y632" s="28">
        <f t="shared" si="38"/>
        <v>-1.2395759240585114E-2</v>
      </c>
      <c r="Z632" s="1">
        <f t="shared" si="39"/>
        <v>1.5176387819537039E-4</v>
      </c>
    </row>
    <row r="633" spans="2:26">
      <c r="B633" s="9">
        <v>1</v>
      </c>
      <c r="C633" s="3">
        <v>0</v>
      </c>
      <c r="D633" s="9">
        <v>0</v>
      </c>
      <c r="E633" s="3">
        <v>1</v>
      </c>
      <c r="F633" s="14">
        <v>0</v>
      </c>
      <c r="G633" s="13">
        <v>0</v>
      </c>
      <c r="H633" s="13">
        <v>0</v>
      </c>
      <c r="I633" s="13">
        <v>0</v>
      </c>
      <c r="J633" s="13">
        <v>0</v>
      </c>
      <c r="K633" s="13">
        <v>0</v>
      </c>
      <c r="L633" s="13">
        <v>0</v>
      </c>
      <c r="M633" s="13">
        <v>0</v>
      </c>
      <c r="N633" s="13">
        <v>0</v>
      </c>
      <c r="O633" s="13">
        <v>1</v>
      </c>
      <c r="P633" s="13">
        <v>0</v>
      </c>
      <c r="Q633" s="13">
        <v>0</v>
      </c>
      <c r="R633" s="13">
        <v>0</v>
      </c>
      <c r="S633" s="13">
        <v>0</v>
      </c>
      <c r="T633" s="13">
        <v>0</v>
      </c>
      <c r="U633" s="9">
        <v>1</v>
      </c>
      <c r="V633" s="9">
        <v>0</v>
      </c>
      <c r="W633" s="15">
        <f t="shared" si="36"/>
        <v>0.5162049773951185</v>
      </c>
      <c r="X633" s="46">
        <f t="shared" si="37"/>
        <v>0.62625993576354866</v>
      </c>
      <c r="Y633" s="28">
        <f t="shared" si="38"/>
        <v>-0.98419473861334006</v>
      </c>
      <c r="Z633" s="1">
        <f t="shared" si="39"/>
        <v>0.39220150714256408</v>
      </c>
    </row>
    <row r="634" spans="2:26">
      <c r="B634" s="9">
        <v>0</v>
      </c>
      <c r="C634" s="3">
        <v>1</v>
      </c>
      <c r="D634" s="9">
        <v>0</v>
      </c>
      <c r="E634" s="3">
        <v>1</v>
      </c>
      <c r="F634" s="14">
        <v>0</v>
      </c>
      <c r="G634" s="13">
        <v>0</v>
      </c>
      <c r="H634" s="13">
        <v>1</v>
      </c>
      <c r="I634" s="13">
        <v>0</v>
      </c>
      <c r="J634" s="13">
        <v>0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9">
        <v>1</v>
      </c>
      <c r="V634" s="9">
        <v>0</v>
      </c>
      <c r="W634" s="15">
        <f t="shared" si="36"/>
        <v>-2.3686175224668613</v>
      </c>
      <c r="X634" s="46">
        <f t="shared" si="37"/>
        <v>8.5597284515855673E-2</v>
      </c>
      <c r="Y634" s="28">
        <f t="shared" si="38"/>
        <v>-8.9484196816374026E-2</v>
      </c>
      <c r="Z634" s="1">
        <f t="shared" si="39"/>
        <v>7.3268951164883458E-3</v>
      </c>
    </row>
    <row r="635" spans="2:26">
      <c r="B635" s="9">
        <v>1</v>
      </c>
      <c r="C635" s="3">
        <v>0</v>
      </c>
      <c r="D635" s="9">
        <v>0</v>
      </c>
      <c r="E635" s="3">
        <v>1</v>
      </c>
      <c r="F635" s="14">
        <v>0</v>
      </c>
      <c r="G635" s="13">
        <v>1</v>
      </c>
      <c r="H635" s="13">
        <v>0</v>
      </c>
      <c r="I635" s="13">
        <v>0</v>
      </c>
      <c r="J635" s="13">
        <v>0</v>
      </c>
      <c r="K635" s="13">
        <v>0</v>
      </c>
      <c r="L635" s="13">
        <v>0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0</v>
      </c>
      <c r="S635" s="13">
        <v>0</v>
      </c>
      <c r="T635" s="13">
        <v>0</v>
      </c>
      <c r="U635" s="9">
        <v>1</v>
      </c>
      <c r="V635" s="9">
        <v>0</v>
      </c>
      <c r="W635" s="15">
        <f t="shared" si="36"/>
        <v>-3.0866435115236732</v>
      </c>
      <c r="X635" s="46">
        <f t="shared" si="37"/>
        <v>4.3661571461210996E-2</v>
      </c>
      <c r="Y635" s="28">
        <f t="shared" si="38"/>
        <v>-4.4643423827945228E-2</v>
      </c>
      <c r="Z635" s="1">
        <f t="shared" si="39"/>
        <v>1.9063328224624345E-3</v>
      </c>
    </row>
    <row r="636" spans="2:26">
      <c r="B636" s="9">
        <v>1</v>
      </c>
      <c r="C636" s="3">
        <v>0</v>
      </c>
      <c r="D636" s="9">
        <v>1</v>
      </c>
      <c r="E636" s="3">
        <v>0</v>
      </c>
      <c r="F636" s="14">
        <v>0</v>
      </c>
      <c r="G636" s="13">
        <v>0</v>
      </c>
      <c r="H636" s="13">
        <v>0</v>
      </c>
      <c r="I636" s="13">
        <v>0</v>
      </c>
      <c r="J636" s="13">
        <v>0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9">
        <v>1</v>
      </c>
      <c r="V636" s="9">
        <v>0</v>
      </c>
      <c r="W636" s="15">
        <f t="shared" si="36"/>
        <v>-0.97131215057386422</v>
      </c>
      <c r="X636" s="46">
        <f t="shared" si="37"/>
        <v>0.27461904003884419</v>
      </c>
      <c r="Y636" s="28">
        <f t="shared" si="38"/>
        <v>-0.32105830011889697</v>
      </c>
      <c r="Z636" s="1">
        <f t="shared" si="39"/>
        <v>7.541561715185631E-2</v>
      </c>
    </row>
    <row r="637" spans="2:26">
      <c r="B637" s="9">
        <v>1</v>
      </c>
      <c r="C637" s="3">
        <v>0</v>
      </c>
      <c r="D637" s="9">
        <v>1</v>
      </c>
      <c r="E637" s="3">
        <v>0</v>
      </c>
      <c r="F637" s="14">
        <v>0</v>
      </c>
      <c r="G637" s="13">
        <v>0</v>
      </c>
      <c r="H637" s="13">
        <v>1</v>
      </c>
      <c r="I637" s="13">
        <v>0</v>
      </c>
      <c r="J637" s="13">
        <v>0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>
        <v>0</v>
      </c>
      <c r="U637" s="9">
        <v>1</v>
      </c>
      <c r="V637" s="9">
        <v>0</v>
      </c>
      <c r="W637" s="15">
        <f t="shared" si="36"/>
        <v>-2.9968166928874092</v>
      </c>
      <c r="X637" s="46">
        <f t="shared" si="37"/>
        <v>4.7569891723183585E-2</v>
      </c>
      <c r="Y637" s="28">
        <f t="shared" si="38"/>
        <v>-4.8738551810715486E-2</v>
      </c>
      <c r="Z637" s="1">
        <f t="shared" si="39"/>
        <v>2.2628945985554102E-3</v>
      </c>
    </row>
    <row r="638" spans="2:26">
      <c r="B638" s="9">
        <v>1</v>
      </c>
      <c r="C638" s="3">
        <v>0</v>
      </c>
      <c r="D638" s="9">
        <v>1</v>
      </c>
      <c r="E638" s="3">
        <v>0</v>
      </c>
      <c r="F638" s="14">
        <v>0</v>
      </c>
      <c r="G638" s="13">
        <v>0</v>
      </c>
      <c r="H638" s="13">
        <v>0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1</v>
      </c>
      <c r="Q638" s="13">
        <v>0</v>
      </c>
      <c r="R638" s="13">
        <v>0</v>
      </c>
      <c r="S638" s="13">
        <v>0</v>
      </c>
      <c r="T638" s="13">
        <v>0</v>
      </c>
      <c r="U638" s="9">
        <v>1</v>
      </c>
      <c r="V638" s="9">
        <v>0</v>
      </c>
      <c r="W638" s="15">
        <f t="shared" si="36"/>
        <v>-2.4166266475790548</v>
      </c>
      <c r="X638" s="46">
        <f t="shared" si="37"/>
        <v>8.1913586690471177E-2</v>
      </c>
      <c r="Y638" s="28">
        <f t="shared" si="38"/>
        <v>-8.5463760646342798E-2</v>
      </c>
      <c r="Z638" s="1">
        <f t="shared" si="39"/>
        <v>6.7098356844973363E-3</v>
      </c>
    </row>
    <row r="639" spans="2:26">
      <c r="B639" s="9">
        <v>1</v>
      </c>
      <c r="C639" s="3">
        <v>0</v>
      </c>
      <c r="D639" s="9">
        <v>0</v>
      </c>
      <c r="E639" s="3">
        <v>1</v>
      </c>
      <c r="F639" s="14">
        <v>0</v>
      </c>
      <c r="G639" s="13">
        <v>1</v>
      </c>
      <c r="H639" s="13">
        <v>0</v>
      </c>
      <c r="I639" s="13">
        <v>0</v>
      </c>
      <c r="J639" s="13">
        <v>0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9">
        <v>1</v>
      </c>
      <c r="V639" s="9">
        <v>0</v>
      </c>
      <c r="W639" s="15">
        <f t="shared" si="36"/>
        <v>-3.0866435115236732</v>
      </c>
      <c r="X639" s="46">
        <f t="shared" si="37"/>
        <v>4.3661571461210996E-2</v>
      </c>
      <c r="Y639" s="28">
        <f t="shared" si="38"/>
        <v>-4.4643423827945228E-2</v>
      </c>
      <c r="Z639" s="1">
        <f t="shared" si="39"/>
        <v>1.9063328224624345E-3</v>
      </c>
    </row>
    <row r="640" spans="2:26">
      <c r="B640" s="9">
        <v>0</v>
      </c>
      <c r="C640" s="3">
        <v>1</v>
      </c>
      <c r="D640" s="9">
        <v>1</v>
      </c>
      <c r="E640" s="3">
        <v>0</v>
      </c>
      <c r="F640" s="14">
        <v>0</v>
      </c>
      <c r="G640" s="13">
        <v>0</v>
      </c>
      <c r="H640" s="13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v>0</v>
      </c>
      <c r="U640" s="9">
        <v>1</v>
      </c>
      <c r="V640" s="9">
        <v>0</v>
      </c>
      <c r="W640" s="15">
        <f t="shared" si="36"/>
        <v>-0.5186428933439885</v>
      </c>
      <c r="X640" s="46">
        <f t="shared" si="37"/>
        <v>0.37316962533031278</v>
      </c>
      <c r="Y640" s="28">
        <f t="shared" si="38"/>
        <v>-0.4670793097674471</v>
      </c>
      <c r="Z640" s="1">
        <f t="shared" si="39"/>
        <v>0.13925556926916602</v>
      </c>
    </row>
    <row r="641" spans="2:26">
      <c r="B641" s="9">
        <v>1</v>
      </c>
      <c r="C641" s="3">
        <v>0</v>
      </c>
      <c r="D641" s="9">
        <v>1</v>
      </c>
      <c r="E641" s="3">
        <v>0</v>
      </c>
      <c r="F641" s="14">
        <v>0</v>
      </c>
      <c r="G641" s="13">
        <v>0</v>
      </c>
      <c r="H641" s="13">
        <v>0</v>
      </c>
      <c r="I641" s="13">
        <v>0</v>
      </c>
      <c r="J641" s="13">
        <v>0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0</v>
      </c>
      <c r="Q641" s="13">
        <v>0</v>
      </c>
      <c r="R641" s="13">
        <v>0</v>
      </c>
      <c r="S641" s="13">
        <v>0</v>
      </c>
      <c r="T641" s="13">
        <v>0</v>
      </c>
      <c r="U641" s="9">
        <v>1</v>
      </c>
      <c r="V641" s="9">
        <v>0</v>
      </c>
      <c r="W641" s="15">
        <f t="shared" si="36"/>
        <v>-0.97131215057386422</v>
      </c>
      <c r="X641" s="46">
        <f t="shared" si="37"/>
        <v>0.27461904003884419</v>
      </c>
      <c r="Y641" s="28">
        <f t="shared" si="38"/>
        <v>-0.32105830011889697</v>
      </c>
      <c r="Z641" s="1">
        <f t="shared" si="39"/>
        <v>7.541561715185631E-2</v>
      </c>
    </row>
    <row r="642" spans="2:26">
      <c r="B642" s="9">
        <v>1</v>
      </c>
      <c r="C642" s="3">
        <v>0</v>
      </c>
      <c r="D642" s="9">
        <v>1</v>
      </c>
      <c r="E642" s="3">
        <v>0</v>
      </c>
      <c r="F642" s="14">
        <v>0</v>
      </c>
      <c r="G642" s="13">
        <v>0</v>
      </c>
      <c r="H642" s="13">
        <v>0</v>
      </c>
      <c r="I642" s="13">
        <v>0</v>
      </c>
      <c r="J642" s="13">
        <v>0</v>
      </c>
      <c r="K642" s="13">
        <v>0</v>
      </c>
      <c r="L642" s="13">
        <v>0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9">
        <v>1</v>
      </c>
      <c r="V642" s="9">
        <v>0</v>
      </c>
      <c r="W642" s="15">
        <f t="shared" si="36"/>
        <v>-0.97131215057386422</v>
      </c>
      <c r="X642" s="46">
        <f t="shared" si="37"/>
        <v>0.27461904003884419</v>
      </c>
      <c r="Y642" s="28">
        <f t="shared" si="38"/>
        <v>-0.32105830011889697</v>
      </c>
      <c r="Z642" s="1">
        <f t="shared" si="39"/>
        <v>7.541561715185631E-2</v>
      </c>
    </row>
    <row r="643" spans="2:26">
      <c r="B643" s="9">
        <v>1</v>
      </c>
      <c r="C643" s="3">
        <v>0</v>
      </c>
      <c r="D643" s="9">
        <v>1</v>
      </c>
      <c r="E643" s="3">
        <v>0</v>
      </c>
      <c r="F643" s="14">
        <v>0</v>
      </c>
      <c r="G643" s="13">
        <v>0</v>
      </c>
      <c r="H643" s="13">
        <v>0</v>
      </c>
      <c r="I643" s="13">
        <v>0</v>
      </c>
      <c r="J643" s="13">
        <v>0</v>
      </c>
      <c r="K643" s="13">
        <v>0</v>
      </c>
      <c r="L643" s="13">
        <v>0</v>
      </c>
      <c r="M643" s="13">
        <v>0</v>
      </c>
      <c r="N643" s="13">
        <v>0</v>
      </c>
      <c r="O643" s="13">
        <v>0</v>
      </c>
      <c r="P643" s="13">
        <v>0</v>
      </c>
      <c r="Q643" s="13">
        <v>0</v>
      </c>
      <c r="R643" s="13">
        <v>0</v>
      </c>
      <c r="S643" s="13">
        <v>0</v>
      </c>
      <c r="T643" s="13">
        <v>0</v>
      </c>
      <c r="U643" s="9">
        <v>1</v>
      </c>
      <c r="V643" s="9">
        <v>0</v>
      </c>
      <c r="W643" s="15">
        <f t="shared" si="36"/>
        <v>-0.97131215057386422</v>
      </c>
      <c r="X643" s="46">
        <f t="shared" si="37"/>
        <v>0.27461904003884419</v>
      </c>
      <c r="Y643" s="28">
        <f t="shared" si="38"/>
        <v>-0.32105830011889697</v>
      </c>
      <c r="Z643" s="1">
        <f t="shared" si="39"/>
        <v>7.541561715185631E-2</v>
      </c>
    </row>
    <row r="644" spans="2:26">
      <c r="B644" s="9">
        <v>0</v>
      </c>
      <c r="C644" s="3">
        <v>1</v>
      </c>
      <c r="D644" s="9">
        <v>0</v>
      </c>
      <c r="E644" s="3">
        <v>1</v>
      </c>
      <c r="F644" s="14">
        <v>0</v>
      </c>
      <c r="G644" s="13">
        <v>0</v>
      </c>
      <c r="H644" s="13">
        <v>0</v>
      </c>
      <c r="I644" s="13">
        <v>0</v>
      </c>
      <c r="J644" s="13">
        <v>0</v>
      </c>
      <c r="K644" s="13">
        <v>0</v>
      </c>
      <c r="L644" s="13">
        <v>0</v>
      </c>
      <c r="M644" s="13">
        <v>0</v>
      </c>
      <c r="N644" s="13">
        <v>1</v>
      </c>
      <c r="O644" s="13">
        <v>0</v>
      </c>
      <c r="P644" s="13">
        <v>0</v>
      </c>
      <c r="Q644" s="13">
        <v>0</v>
      </c>
      <c r="R644" s="13">
        <v>0</v>
      </c>
      <c r="S644" s="13">
        <v>0</v>
      </c>
      <c r="T644" s="13">
        <v>0</v>
      </c>
      <c r="U644" s="9">
        <v>1</v>
      </c>
      <c r="V644" s="9">
        <v>0</v>
      </c>
      <c r="W644" s="15">
        <f t="shared" si="36"/>
        <v>0.76115268653608048</v>
      </c>
      <c r="X644" s="46">
        <f t="shared" si="37"/>
        <v>0.6816039421795439</v>
      </c>
      <c r="Y644" s="28">
        <f t="shared" si="38"/>
        <v>-1.1444592063057175</v>
      </c>
      <c r="Z644" s="1">
        <f t="shared" si="39"/>
        <v>0.464583933994695</v>
      </c>
    </row>
    <row r="645" spans="2:26">
      <c r="B645" s="9">
        <v>0</v>
      </c>
      <c r="C645" s="3">
        <v>1</v>
      </c>
      <c r="D645" s="9">
        <v>1</v>
      </c>
      <c r="E645" s="3">
        <v>0</v>
      </c>
      <c r="F645" s="14">
        <v>0</v>
      </c>
      <c r="G645" s="13">
        <v>0</v>
      </c>
      <c r="H645" s="13">
        <v>0</v>
      </c>
      <c r="I645" s="13">
        <v>0</v>
      </c>
      <c r="J645" s="13">
        <v>0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0</v>
      </c>
      <c r="Q645" s="13">
        <v>0</v>
      </c>
      <c r="R645" s="13">
        <v>0</v>
      </c>
      <c r="S645" s="13">
        <v>1</v>
      </c>
      <c r="T645" s="13">
        <v>0</v>
      </c>
      <c r="U645" s="9">
        <v>1</v>
      </c>
      <c r="V645" s="9">
        <v>0</v>
      </c>
      <c r="W645" s="15">
        <f t="shared" si="36"/>
        <v>-2.0815526933422333</v>
      </c>
      <c r="X645" s="46">
        <f t="shared" si="37"/>
        <v>0.11090277342827884</v>
      </c>
      <c r="Y645" s="28">
        <f t="shared" si="38"/>
        <v>-0.11754868322587324</v>
      </c>
      <c r="Z645" s="1">
        <f t="shared" si="39"/>
        <v>1.2299425154084151E-2</v>
      </c>
    </row>
    <row r="646" spans="2:26">
      <c r="B646" s="9">
        <v>1</v>
      </c>
      <c r="C646" s="3">
        <v>0</v>
      </c>
      <c r="D646" s="9">
        <v>0</v>
      </c>
      <c r="E646" s="3">
        <v>1</v>
      </c>
      <c r="F646" s="14">
        <v>0</v>
      </c>
      <c r="G646" s="13">
        <v>0</v>
      </c>
      <c r="H646" s="13">
        <v>0</v>
      </c>
      <c r="I646" s="13">
        <v>0</v>
      </c>
      <c r="J646" s="13">
        <v>0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0</v>
      </c>
      <c r="S646" s="13">
        <v>1</v>
      </c>
      <c r="T646" s="13">
        <v>0</v>
      </c>
      <c r="U646" s="9">
        <v>1</v>
      </c>
      <c r="V646" s="9">
        <v>0</v>
      </c>
      <c r="W646" s="15">
        <f t="shared" ref="W646:W709" si="40">SUMPRODUCT(B$2:U$2,B646:U646)</f>
        <v>-2.3586920373814366</v>
      </c>
      <c r="X646" s="46">
        <f t="shared" ref="X646:X709" si="41">EXP(W646)/(1+EXP(W646))</f>
        <v>8.6377358253093353E-2</v>
      </c>
      <c r="Y646" s="28">
        <f t="shared" ref="Y646:Y709" si="42">IFERROR(V646*LN(X646)+(1-V646)*LN(1-X646),0)</f>
        <v>-9.0337657389557097E-2</v>
      </c>
      <c r="Z646" s="1">
        <f t="shared" ref="Z646:Z709" si="43">(X646-V646)^2</f>
        <v>7.4610480187832342E-3</v>
      </c>
    </row>
    <row r="647" spans="2:26">
      <c r="B647" s="9">
        <v>1</v>
      </c>
      <c r="C647" s="3">
        <v>0</v>
      </c>
      <c r="D647" s="9">
        <v>0</v>
      </c>
      <c r="E647" s="3">
        <v>1</v>
      </c>
      <c r="F647" s="14">
        <v>0</v>
      </c>
      <c r="G647" s="13">
        <v>0</v>
      </c>
      <c r="H647" s="13">
        <v>1</v>
      </c>
      <c r="I647" s="13">
        <v>0</v>
      </c>
      <c r="J647" s="13">
        <v>0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0</v>
      </c>
      <c r="S647" s="13">
        <v>1</v>
      </c>
      <c r="T647" s="13">
        <v>0</v>
      </c>
      <c r="U647" s="9">
        <v>1</v>
      </c>
      <c r="V647" s="9">
        <v>0</v>
      </c>
      <c r="W647" s="15">
        <f t="shared" si="40"/>
        <v>-4.384196579694982</v>
      </c>
      <c r="X647" s="46">
        <f t="shared" si="41"/>
        <v>1.2319248280450005E-2</v>
      </c>
      <c r="Y647" s="28">
        <f t="shared" si="42"/>
        <v>-1.2395759240585114E-2</v>
      </c>
      <c r="Z647" s="1">
        <f t="shared" si="43"/>
        <v>1.5176387819537039E-4</v>
      </c>
    </row>
    <row r="648" spans="2:26">
      <c r="B648" s="9">
        <v>0</v>
      </c>
      <c r="C648" s="3">
        <v>1</v>
      </c>
      <c r="D648" s="9">
        <v>1</v>
      </c>
      <c r="E648" s="3">
        <v>0</v>
      </c>
      <c r="F648" s="14">
        <v>0</v>
      </c>
      <c r="G648" s="13">
        <v>1</v>
      </c>
      <c r="H648" s="13">
        <v>0</v>
      </c>
      <c r="I648" s="13">
        <v>0</v>
      </c>
      <c r="J648" s="13">
        <v>0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>
        <v>0</v>
      </c>
      <c r="U648" s="9">
        <v>1</v>
      </c>
      <c r="V648" s="9">
        <v>0</v>
      </c>
      <c r="W648" s="15">
        <f t="shared" si="40"/>
        <v>-2.8095041674844694</v>
      </c>
      <c r="X648" s="46">
        <f t="shared" si="41"/>
        <v>5.6812744184282858E-2</v>
      </c>
      <c r="Y648" s="28">
        <f t="shared" si="42"/>
        <v>-5.8490441496021117E-2</v>
      </c>
      <c r="Z648" s="1">
        <f t="shared" si="43"/>
        <v>3.2276879017487659E-3</v>
      </c>
    </row>
    <row r="649" spans="2:26">
      <c r="B649" s="9">
        <v>0</v>
      </c>
      <c r="C649" s="3">
        <v>1</v>
      </c>
      <c r="D649" s="9">
        <v>1</v>
      </c>
      <c r="E649" s="3">
        <v>0</v>
      </c>
      <c r="F649" s="14">
        <v>0</v>
      </c>
      <c r="G649" s="13">
        <v>0</v>
      </c>
      <c r="H649" s="13">
        <v>0</v>
      </c>
      <c r="I649" s="13">
        <v>0</v>
      </c>
      <c r="J649" s="13">
        <v>0</v>
      </c>
      <c r="K649" s="13">
        <v>0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3">
        <v>0</v>
      </c>
      <c r="R649" s="13">
        <v>0</v>
      </c>
      <c r="S649" s="13">
        <v>0</v>
      </c>
      <c r="T649" s="13">
        <v>0</v>
      </c>
      <c r="U649" s="9">
        <v>1</v>
      </c>
      <c r="V649" s="9">
        <v>0</v>
      </c>
      <c r="W649" s="15">
        <f t="shared" si="40"/>
        <v>-0.5186428933439885</v>
      </c>
      <c r="X649" s="46">
        <f t="shared" si="41"/>
        <v>0.37316962533031278</v>
      </c>
      <c r="Y649" s="28">
        <f t="shared" si="42"/>
        <v>-0.4670793097674471</v>
      </c>
      <c r="Z649" s="1">
        <f t="shared" si="43"/>
        <v>0.13925556926916602</v>
      </c>
    </row>
    <row r="650" spans="2:26">
      <c r="B650" s="9">
        <v>1</v>
      </c>
      <c r="C650" s="3">
        <v>0</v>
      </c>
      <c r="D650" s="9">
        <v>0</v>
      </c>
      <c r="E650" s="3">
        <v>1</v>
      </c>
      <c r="F650" s="14">
        <v>0</v>
      </c>
      <c r="G650" s="13">
        <v>1</v>
      </c>
      <c r="H650" s="13">
        <v>0</v>
      </c>
      <c r="I650" s="13">
        <v>0</v>
      </c>
      <c r="J650" s="13">
        <v>0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>
        <v>0</v>
      </c>
      <c r="U650" s="9">
        <v>1</v>
      </c>
      <c r="V650" s="9">
        <v>0</v>
      </c>
      <c r="W650" s="15">
        <f t="shared" si="40"/>
        <v>-3.0866435115236732</v>
      </c>
      <c r="X650" s="46">
        <f t="shared" si="41"/>
        <v>4.3661571461210996E-2</v>
      </c>
      <c r="Y650" s="28">
        <f t="shared" si="42"/>
        <v>-4.4643423827945228E-2</v>
      </c>
      <c r="Z650" s="1">
        <f t="shared" si="43"/>
        <v>1.9063328224624345E-3</v>
      </c>
    </row>
    <row r="651" spans="2:26">
      <c r="B651" s="9">
        <v>1</v>
      </c>
      <c r="C651" s="3">
        <v>0</v>
      </c>
      <c r="D651" s="9">
        <v>1</v>
      </c>
      <c r="E651" s="3">
        <v>0</v>
      </c>
      <c r="F651" s="14">
        <v>0</v>
      </c>
      <c r="G651" s="13">
        <v>0</v>
      </c>
      <c r="H651" s="13">
        <v>0</v>
      </c>
      <c r="I651" s="13">
        <v>0</v>
      </c>
      <c r="J651" s="13">
        <v>0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3">
        <v>1</v>
      </c>
      <c r="Q651" s="13">
        <v>0</v>
      </c>
      <c r="R651" s="13">
        <v>0</v>
      </c>
      <c r="S651" s="13">
        <v>1</v>
      </c>
      <c r="T651" s="13">
        <v>0</v>
      </c>
      <c r="U651" s="9">
        <v>1</v>
      </c>
      <c r="V651" s="9">
        <v>0</v>
      </c>
      <c r="W651" s="15">
        <f t="shared" si="40"/>
        <v>-3.9795364475772996</v>
      </c>
      <c r="X651" s="46">
        <f t="shared" si="41"/>
        <v>1.8351239485469635E-2</v>
      </c>
      <c r="Y651" s="28">
        <f t="shared" si="42"/>
        <v>-1.8521712293368641E-2</v>
      </c>
      <c r="Z651" s="1">
        <f t="shared" si="43"/>
        <v>3.3676799065305983E-4</v>
      </c>
    </row>
    <row r="652" spans="2:26">
      <c r="B652" s="9">
        <v>1</v>
      </c>
      <c r="C652" s="3">
        <v>0</v>
      </c>
      <c r="D652" s="9">
        <v>1</v>
      </c>
      <c r="E652" s="3">
        <v>0</v>
      </c>
      <c r="F652" s="14">
        <v>0</v>
      </c>
      <c r="G652" s="13">
        <v>0</v>
      </c>
      <c r="H652" s="13">
        <v>1</v>
      </c>
      <c r="I652" s="13">
        <v>0</v>
      </c>
      <c r="J652" s="13">
        <v>1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1</v>
      </c>
      <c r="Q652" s="13">
        <v>0</v>
      </c>
      <c r="R652" s="13">
        <v>0</v>
      </c>
      <c r="S652" s="13">
        <v>0</v>
      </c>
      <c r="T652" s="13">
        <v>0</v>
      </c>
      <c r="U652" s="9">
        <v>1</v>
      </c>
      <c r="V652" s="9">
        <v>0</v>
      </c>
      <c r="W652" s="15">
        <f t="shared" si="40"/>
        <v>-1.9642580747549365</v>
      </c>
      <c r="X652" s="46">
        <f t="shared" si="41"/>
        <v>0.12300696456342677</v>
      </c>
      <c r="Y652" s="28">
        <f t="shared" si="42"/>
        <v>-0.13125622799089004</v>
      </c>
      <c r="Z652" s="1">
        <f t="shared" si="43"/>
        <v>1.5130713331108129E-2</v>
      </c>
    </row>
    <row r="653" spans="2:26">
      <c r="B653" s="9">
        <v>1</v>
      </c>
      <c r="C653" s="3">
        <v>0</v>
      </c>
      <c r="D653" s="9">
        <v>1</v>
      </c>
      <c r="E653" s="3">
        <v>0</v>
      </c>
      <c r="F653" s="14">
        <v>0</v>
      </c>
      <c r="G653" s="13">
        <v>0</v>
      </c>
      <c r="H653" s="13">
        <v>1</v>
      </c>
      <c r="I653" s="13">
        <v>0</v>
      </c>
      <c r="J653" s="13">
        <v>0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9">
        <v>1</v>
      </c>
      <c r="V653" s="9">
        <v>0</v>
      </c>
      <c r="W653" s="15">
        <f t="shared" si="40"/>
        <v>-2.9968166928874092</v>
      </c>
      <c r="X653" s="46">
        <f t="shared" si="41"/>
        <v>4.7569891723183585E-2</v>
      </c>
      <c r="Y653" s="28">
        <f t="shared" si="42"/>
        <v>-4.8738551810715486E-2</v>
      </c>
      <c r="Z653" s="1">
        <f t="shared" si="43"/>
        <v>2.2628945985554102E-3</v>
      </c>
    </row>
    <row r="654" spans="2:26">
      <c r="B654" s="9">
        <v>1</v>
      </c>
      <c r="C654" s="3">
        <v>0</v>
      </c>
      <c r="D654" s="9">
        <v>0</v>
      </c>
      <c r="E654" s="3">
        <v>1</v>
      </c>
      <c r="F654" s="14">
        <v>0</v>
      </c>
      <c r="G654" s="13">
        <v>1</v>
      </c>
      <c r="H654" s="13">
        <v>0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0</v>
      </c>
      <c r="T654" s="13">
        <v>0</v>
      </c>
      <c r="U654" s="9">
        <v>1</v>
      </c>
      <c r="V654" s="9">
        <v>0</v>
      </c>
      <c r="W654" s="15">
        <f t="shared" si="40"/>
        <v>-3.0866435115236732</v>
      </c>
      <c r="X654" s="46">
        <f t="shared" si="41"/>
        <v>4.3661571461210996E-2</v>
      </c>
      <c r="Y654" s="28">
        <f t="shared" si="42"/>
        <v>-4.4643423827945228E-2</v>
      </c>
      <c r="Z654" s="1">
        <f t="shared" si="43"/>
        <v>1.9063328224624345E-3</v>
      </c>
    </row>
    <row r="655" spans="2:26">
      <c r="B655" s="9">
        <v>0</v>
      </c>
      <c r="C655" s="3">
        <v>1</v>
      </c>
      <c r="D655" s="9">
        <v>0</v>
      </c>
      <c r="E655" s="3">
        <v>0</v>
      </c>
      <c r="F655" s="14">
        <v>0</v>
      </c>
      <c r="G655" s="13">
        <v>0</v>
      </c>
      <c r="H655" s="13">
        <v>0</v>
      </c>
      <c r="I655" s="13">
        <v>0</v>
      </c>
      <c r="J655" s="13">
        <v>0</v>
      </c>
      <c r="K655" s="13">
        <v>0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9">
        <v>1</v>
      </c>
      <c r="V655" s="9">
        <v>0</v>
      </c>
      <c r="W655" s="15">
        <f t="shared" si="40"/>
        <v>-0.36831494224695061</v>
      </c>
      <c r="X655" s="46">
        <f t="shared" si="41"/>
        <v>0.40894825359117204</v>
      </c>
      <c r="Y655" s="28">
        <f t="shared" si="42"/>
        <v>-0.52585170803361869</v>
      </c>
      <c r="Z655" s="1">
        <f t="shared" si="43"/>
        <v>0.16723867411526955</v>
      </c>
    </row>
    <row r="656" spans="2:26">
      <c r="B656" s="9">
        <v>0</v>
      </c>
      <c r="C656" s="3">
        <v>1</v>
      </c>
      <c r="D656" s="9">
        <v>1</v>
      </c>
      <c r="E656" s="3">
        <v>0</v>
      </c>
      <c r="F656" s="14">
        <v>0</v>
      </c>
      <c r="G656" s="13">
        <v>0</v>
      </c>
      <c r="H656" s="13">
        <v>0</v>
      </c>
      <c r="I656" s="13">
        <v>0</v>
      </c>
      <c r="J656" s="13">
        <v>0</v>
      </c>
      <c r="K656" s="13">
        <v>0</v>
      </c>
      <c r="L656" s="13">
        <v>0</v>
      </c>
      <c r="M656" s="13">
        <v>0</v>
      </c>
      <c r="N656" s="13">
        <v>0</v>
      </c>
      <c r="O656" s="13">
        <v>0</v>
      </c>
      <c r="P656" s="13">
        <v>1</v>
      </c>
      <c r="Q656" s="13">
        <v>0</v>
      </c>
      <c r="R656" s="13">
        <v>0</v>
      </c>
      <c r="S656" s="13">
        <v>1</v>
      </c>
      <c r="T656" s="13">
        <v>0</v>
      </c>
      <c r="U656" s="9">
        <v>1</v>
      </c>
      <c r="V656" s="9">
        <v>0</v>
      </c>
      <c r="W656" s="15">
        <f t="shared" si="40"/>
        <v>-3.5268671903474238</v>
      </c>
      <c r="X656" s="46">
        <f t="shared" si="41"/>
        <v>2.8557369370791858E-2</v>
      </c>
      <c r="Y656" s="28">
        <f t="shared" si="42"/>
        <v>-2.8973064271443142E-2</v>
      </c>
      <c r="Z656" s="1">
        <f t="shared" si="43"/>
        <v>8.1552334537984101E-4</v>
      </c>
    </row>
    <row r="657" spans="2:26">
      <c r="B657" s="9">
        <v>1</v>
      </c>
      <c r="C657" s="3">
        <v>0</v>
      </c>
      <c r="D657" s="9">
        <v>0</v>
      </c>
      <c r="E657" s="3">
        <v>1</v>
      </c>
      <c r="F657" s="14">
        <v>0</v>
      </c>
      <c r="G657" s="13">
        <v>0</v>
      </c>
      <c r="H657" s="13">
        <v>0</v>
      </c>
      <c r="I657" s="13">
        <v>0</v>
      </c>
      <c r="J657" s="13">
        <v>0</v>
      </c>
      <c r="K657" s="13">
        <v>0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3">
        <v>0</v>
      </c>
      <c r="R657" s="13">
        <v>0</v>
      </c>
      <c r="S657" s="13">
        <v>1</v>
      </c>
      <c r="T657" s="13">
        <v>0</v>
      </c>
      <c r="U657" s="9">
        <v>1</v>
      </c>
      <c r="V657" s="9">
        <v>0</v>
      </c>
      <c r="W657" s="15">
        <f t="shared" si="40"/>
        <v>-2.3586920373814366</v>
      </c>
      <c r="X657" s="46">
        <f t="shared" si="41"/>
        <v>8.6377358253093353E-2</v>
      </c>
      <c r="Y657" s="28">
        <f t="shared" si="42"/>
        <v>-9.0337657389557097E-2</v>
      </c>
      <c r="Z657" s="1">
        <f t="shared" si="43"/>
        <v>7.4610480187832342E-3</v>
      </c>
    </row>
    <row r="658" spans="2:26">
      <c r="B658" s="9">
        <v>0</v>
      </c>
      <c r="C658" s="3">
        <v>1</v>
      </c>
      <c r="D658" s="9">
        <v>1</v>
      </c>
      <c r="E658" s="3">
        <v>0</v>
      </c>
      <c r="F658" s="14">
        <v>0</v>
      </c>
      <c r="G658" s="13">
        <v>0</v>
      </c>
      <c r="H658" s="13">
        <v>0</v>
      </c>
      <c r="I658" s="13">
        <v>1</v>
      </c>
      <c r="J658" s="13">
        <v>0</v>
      </c>
      <c r="K658" s="13">
        <v>0</v>
      </c>
      <c r="L658" s="13">
        <v>0</v>
      </c>
      <c r="M658" s="13">
        <v>0</v>
      </c>
      <c r="N658" s="13">
        <v>0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9">
        <v>1</v>
      </c>
      <c r="V658" s="9">
        <v>0</v>
      </c>
      <c r="W658" s="15">
        <f t="shared" si="40"/>
        <v>3.5626986052204335</v>
      </c>
      <c r="X658" s="46">
        <f t="shared" si="41"/>
        <v>0.97242004472624899</v>
      </c>
      <c r="Y658" s="28">
        <f t="shared" si="42"/>
        <v>-3.5906660283097027</v>
      </c>
      <c r="Z658" s="1">
        <f t="shared" si="43"/>
        <v>0.94560074338540012</v>
      </c>
    </row>
    <row r="659" spans="2:26">
      <c r="B659" s="9">
        <v>0</v>
      </c>
      <c r="C659" s="3">
        <v>1</v>
      </c>
      <c r="D659" s="9">
        <v>0</v>
      </c>
      <c r="E659" s="3">
        <v>1</v>
      </c>
      <c r="F659" s="14">
        <v>0</v>
      </c>
      <c r="G659" s="13">
        <v>0</v>
      </c>
      <c r="H659" s="13">
        <v>0</v>
      </c>
      <c r="I659" s="13">
        <v>0</v>
      </c>
      <c r="J659" s="13">
        <v>0</v>
      </c>
      <c r="K659" s="13">
        <v>0</v>
      </c>
      <c r="L659" s="13">
        <v>0</v>
      </c>
      <c r="M659" s="13">
        <v>0</v>
      </c>
      <c r="N659" s="13">
        <v>0</v>
      </c>
      <c r="O659" s="13">
        <v>1</v>
      </c>
      <c r="P659" s="13">
        <v>0</v>
      </c>
      <c r="Q659" s="13">
        <v>0</v>
      </c>
      <c r="R659" s="13">
        <v>0</v>
      </c>
      <c r="S659" s="13">
        <v>1</v>
      </c>
      <c r="T659" s="13">
        <v>0</v>
      </c>
      <c r="U659" s="9">
        <v>1</v>
      </c>
      <c r="V659" s="9">
        <v>0</v>
      </c>
      <c r="W659" s="15">
        <f t="shared" si="40"/>
        <v>-0.59403556537325053</v>
      </c>
      <c r="X659" s="46">
        <f t="shared" si="41"/>
        <v>0.35570944487775419</v>
      </c>
      <c r="Y659" s="28">
        <f t="shared" si="42"/>
        <v>-0.43960548207544464</v>
      </c>
      <c r="Z659" s="1">
        <f t="shared" si="43"/>
        <v>0.12652920917524005</v>
      </c>
    </row>
    <row r="660" spans="2:26">
      <c r="B660" s="9">
        <v>0</v>
      </c>
      <c r="C660" s="3">
        <v>1</v>
      </c>
      <c r="D660" s="9">
        <v>1</v>
      </c>
      <c r="E660" s="3">
        <v>0</v>
      </c>
      <c r="F660" s="14">
        <v>0</v>
      </c>
      <c r="G660" s="13">
        <v>0</v>
      </c>
      <c r="H660" s="13">
        <v>0</v>
      </c>
      <c r="I660" s="13">
        <v>0</v>
      </c>
      <c r="J660" s="13">
        <v>0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0</v>
      </c>
      <c r="S660" s="13">
        <v>1</v>
      </c>
      <c r="T660" s="13">
        <v>0</v>
      </c>
      <c r="U660" s="9">
        <v>1</v>
      </c>
      <c r="V660" s="9">
        <v>0</v>
      </c>
      <c r="W660" s="15">
        <f t="shared" si="40"/>
        <v>-2.0815526933422333</v>
      </c>
      <c r="X660" s="46">
        <f t="shared" si="41"/>
        <v>0.11090277342827884</v>
      </c>
      <c r="Y660" s="28">
        <f t="shared" si="42"/>
        <v>-0.11754868322587324</v>
      </c>
      <c r="Z660" s="1">
        <f t="shared" si="43"/>
        <v>1.2299425154084151E-2</v>
      </c>
    </row>
    <row r="661" spans="2:26">
      <c r="B661" s="9">
        <v>1</v>
      </c>
      <c r="C661" s="3">
        <v>0</v>
      </c>
      <c r="D661" s="9">
        <v>1</v>
      </c>
      <c r="E661" s="3">
        <v>0</v>
      </c>
      <c r="F661" s="14">
        <v>0</v>
      </c>
      <c r="G661" s="13">
        <v>0</v>
      </c>
      <c r="H661" s="13">
        <v>1</v>
      </c>
      <c r="I661" s="13">
        <v>0</v>
      </c>
      <c r="J661" s="13">
        <v>0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9">
        <v>1</v>
      </c>
      <c r="V661" s="9">
        <v>0</v>
      </c>
      <c r="W661" s="15">
        <f t="shared" si="40"/>
        <v>-2.9968166928874092</v>
      </c>
      <c r="X661" s="46">
        <f t="shared" si="41"/>
        <v>4.7569891723183585E-2</v>
      </c>
      <c r="Y661" s="28">
        <f t="shared" si="42"/>
        <v>-4.8738551810715486E-2</v>
      </c>
      <c r="Z661" s="1">
        <f t="shared" si="43"/>
        <v>2.2628945985554102E-3</v>
      </c>
    </row>
    <row r="662" spans="2:26">
      <c r="B662" s="9">
        <v>0</v>
      </c>
      <c r="C662" s="3">
        <v>1</v>
      </c>
      <c r="D662" s="9">
        <v>1</v>
      </c>
      <c r="E662" s="3">
        <v>0</v>
      </c>
      <c r="F662" s="14">
        <v>0</v>
      </c>
      <c r="G662" s="13">
        <v>0</v>
      </c>
      <c r="H662" s="13">
        <v>1</v>
      </c>
      <c r="I662" s="13">
        <v>0</v>
      </c>
      <c r="J662" s="13">
        <v>0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9">
        <v>1</v>
      </c>
      <c r="V662" s="9">
        <v>0</v>
      </c>
      <c r="W662" s="15">
        <f t="shared" si="40"/>
        <v>-2.5441474356575333</v>
      </c>
      <c r="X662" s="46">
        <f t="shared" si="41"/>
        <v>7.2820651076148338E-2</v>
      </c>
      <c r="Y662" s="28">
        <f t="shared" si="42"/>
        <v>-7.560825971989045E-2</v>
      </c>
      <c r="Z662" s="1">
        <f t="shared" si="43"/>
        <v>5.3028472231541439E-3</v>
      </c>
    </row>
    <row r="663" spans="2:26">
      <c r="B663" s="9">
        <v>1</v>
      </c>
      <c r="C663" s="3">
        <v>0</v>
      </c>
      <c r="D663" s="9">
        <v>1</v>
      </c>
      <c r="E663" s="3">
        <v>0</v>
      </c>
      <c r="F663" s="14">
        <v>0</v>
      </c>
      <c r="G663" s="13">
        <v>0</v>
      </c>
      <c r="H663" s="13">
        <v>0</v>
      </c>
      <c r="I663" s="13">
        <v>0</v>
      </c>
      <c r="J663" s="13">
        <v>0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1</v>
      </c>
      <c r="T663" s="13">
        <v>0</v>
      </c>
      <c r="U663" s="9">
        <v>1</v>
      </c>
      <c r="V663" s="9">
        <v>0</v>
      </c>
      <c r="W663" s="15">
        <f t="shared" si="40"/>
        <v>-2.5342219505721091</v>
      </c>
      <c r="X663" s="46">
        <f t="shared" si="41"/>
        <v>7.3493645979266969E-2</v>
      </c>
      <c r="Y663" s="28">
        <f t="shared" si="42"/>
        <v>-7.6334375189863565E-2</v>
      </c>
      <c r="Z663" s="1">
        <f t="shared" si="43"/>
        <v>5.4013159993258238E-3</v>
      </c>
    </row>
    <row r="664" spans="2:26">
      <c r="B664" s="9">
        <v>1</v>
      </c>
      <c r="C664" s="3">
        <v>0</v>
      </c>
      <c r="D664" s="9">
        <v>0</v>
      </c>
      <c r="E664" s="3">
        <v>1</v>
      </c>
      <c r="F664" s="14">
        <v>0</v>
      </c>
      <c r="G664" s="13">
        <v>1</v>
      </c>
      <c r="H664" s="13">
        <v>0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>
        <v>0</v>
      </c>
      <c r="U664" s="9">
        <v>1</v>
      </c>
      <c r="V664" s="9">
        <v>0</v>
      </c>
      <c r="W664" s="15">
        <f t="shared" si="40"/>
        <v>-3.0866435115236732</v>
      </c>
      <c r="X664" s="46">
        <f t="shared" si="41"/>
        <v>4.3661571461210996E-2</v>
      </c>
      <c r="Y664" s="28">
        <f t="shared" si="42"/>
        <v>-4.4643423827945228E-2</v>
      </c>
      <c r="Z664" s="1">
        <f t="shared" si="43"/>
        <v>1.9063328224624345E-3</v>
      </c>
    </row>
    <row r="665" spans="2:26">
      <c r="B665" s="9">
        <v>1</v>
      </c>
      <c r="C665" s="3">
        <v>0</v>
      </c>
      <c r="D665" s="9">
        <v>1</v>
      </c>
      <c r="E665" s="3">
        <v>0</v>
      </c>
      <c r="F665" s="14">
        <v>0</v>
      </c>
      <c r="G665" s="13">
        <v>1</v>
      </c>
      <c r="H665" s="13">
        <v>0</v>
      </c>
      <c r="I665" s="13">
        <v>0</v>
      </c>
      <c r="J665" s="13">
        <v>0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0</v>
      </c>
      <c r="S665" s="13">
        <v>1</v>
      </c>
      <c r="T665" s="13">
        <v>0</v>
      </c>
      <c r="U665" s="9">
        <v>1</v>
      </c>
      <c r="V665" s="9">
        <v>0</v>
      </c>
      <c r="W665" s="15">
        <f t="shared" si="40"/>
        <v>-4.8250832247125901</v>
      </c>
      <c r="X665" s="46">
        <f t="shared" si="41"/>
        <v>7.9619839161791332E-3</v>
      </c>
      <c r="Y665" s="28">
        <f t="shared" si="42"/>
        <v>-7.9938497664167781E-3</v>
      </c>
      <c r="Z665" s="1">
        <f t="shared" si="43"/>
        <v>6.33931878814952E-5</v>
      </c>
    </row>
    <row r="666" spans="2:26">
      <c r="B666" s="9">
        <v>1</v>
      </c>
      <c r="C666" s="3">
        <v>0</v>
      </c>
      <c r="D666" s="9">
        <v>0</v>
      </c>
      <c r="E666" s="3">
        <v>1</v>
      </c>
      <c r="F666" s="14">
        <v>0</v>
      </c>
      <c r="G666" s="13">
        <v>0</v>
      </c>
      <c r="H666" s="13">
        <v>0</v>
      </c>
      <c r="I666" s="13">
        <v>0</v>
      </c>
      <c r="J666" s="13">
        <v>0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0</v>
      </c>
      <c r="R666" s="13">
        <v>0</v>
      </c>
      <c r="S666" s="13">
        <v>0</v>
      </c>
      <c r="T666" s="13">
        <v>0</v>
      </c>
      <c r="U666" s="9">
        <v>1</v>
      </c>
      <c r="V666" s="9">
        <v>0</v>
      </c>
      <c r="W666" s="15">
        <f t="shared" si="40"/>
        <v>-0.79578223738319198</v>
      </c>
      <c r="X666" s="46">
        <f t="shared" si="41"/>
        <v>0.31092846135341967</v>
      </c>
      <c r="Y666" s="28">
        <f t="shared" si="42"/>
        <v>-0.37241018368267276</v>
      </c>
      <c r="Z666" s="1">
        <f t="shared" si="43"/>
        <v>9.6676508079604984E-2</v>
      </c>
    </row>
    <row r="667" spans="2:26">
      <c r="B667" s="9">
        <v>0</v>
      </c>
      <c r="C667" s="3">
        <v>1</v>
      </c>
      <c r="D667" s="9">
        <v>0</v>
      </c>
      <c r="E667" s="3">
        <v>0</v>
      </c>
      <c r="F667" s="14">
        <v>0</v>
      </c>
      <c r="G667" s="13">
        <v>0</v>
      </c>
      <c r="H667" s="13">
        <v>0</v>
      </c>
      <c r="I667" s="13">
        <v>0</v>
      </c>
      <c r="J667" s="13">
        <v>0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>
        <v>0</v>
      </c>
      <c r="U667" s="9">
        <v>1</v>
      </c>
      <c r="V667" s="9">
        <v>0</v>
      </c>
      <c r="W667" s="15">
        <f t="shared" si="40"/>
        <v>-0.36831494224695061</v>
      </c>
      <c r="X667" s="46">
        <f t="shared" si="41"/>
        <v>0.40894825359117204</v>
      </c>
      <c r="Y667" s="28">
        <f t="shared" si="42"/>
        <v>-0.52585170803361869</v>
      </c>
      <c r="Z667" s="1">
        <f t="shared" si="43"/>
        <v>0.16723867411526955</v>
      </c>
    </row>
    <row r="668" spans="2:26">
      <c r="B668" s="9">
        <v>1</v>
      </c>
      <c r="C668" s="3">
        <v>0</v>
      </c>
      <c r="D668" s="9">
        <v>1</v>
      </c>
      <c r="E668" s="3">
        <v>0</v>
      </c>
      <c r="F668" s="14">
        <v>0</v>
      </c>
      <c r="G668" s="13">
        <v>0</v>
      </c>
      <c r="H668" s="13">
        <v>1</v>
      </c>
      <c r="I668" s="13">
        <v>0</v>
      </c>
      <c r="J668" s="13">
        <v>0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13">
        <v>0</v>
      </c>
      <c r="T668" s="13">
        <v>0</v>
      </c>
      <c r="U668" s="9">
        <v>1</v>
      </c>
      <c r="V668" s="9">
        <v>0</v>
      </c>
      <c r="W668" s="15">
        <f t="shared" si="40"/>
        <v>-2.9968166928874092</v>
      </c>
      <c r="X668" s="46">
        <f t="shared" si="41"/>
        <v>4.7569891723183585E-2</v>
      </c>
      <c r="Y668" s="28">
        <f t="shared" si="42"/>
        <v>-4.8738551810715486E-2</v>
      </c>
      <c r="Z668" s="1">
        <f t="shared" si="43"/>
        <v>2.2628945985554102E-3</v>
      </c>
    </row>
    <row r="669" spans="2:26">
      <c r="B669" s="9">
        <v>0</v>
      </c>
      <c r="C669" s="3">
        <v>1</v>
      </c>
      <c r="D669" s="9">
        <v>1</v>
      </c>
      <c r="E669" s="3">
        <v>0</v>
      </c>
      <c r="F669" s="14">
        <v>0</v>
      </c>
      <c r="G669" s="13">
        <v>0</v>
      </c>
      <c r="H669" s="13">
        <v>0</v>
      </c>
      <c r="I669" s="13">
        <v>0</v>
      </c>
      <c r="J669" s="13">
        <v>0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1</v>
      </c>
      <c r="Q669" s="13">
        <v>0</v>
      </c>
      <c r="R669" s="13">
        <v>0</v>
      </c>
      <c r="S669" s="13">
        <v>1</v>
      </c>
      <c r="T669" s="13">
        <v>0</v>
      </c>
      <c r="U669" s="9">
        <v>1</v>
      </c>
      <c r="V669" s="9">
        <v>0</v>
      </c>
      <c r="W669" s="15">
        <f t="shared" si="40"/>
        <v>-3.5268671903474238</v>
      </c>
      <c r="X669" s="46">
        <f t="shared" si="41"/>
        <v>2.8557369370791858E-2</v>
      </c>
      <c r="Y669" s="28">
        <f t="shared" si="42"/>
        <v>-2.8973064271443142E-2</v>
      </c>
      <c r="Z669" s="1">
        <f t="shared" si="43"/>
        <v>8.1552334537984101E-4</v>
      </c>
    </row>
    <row r="670" spans="2:26">
      <c r="B670" s="9">
        <v>1</v>
      </c>
      <c r="C670" s="3">
        <v>0</v>
      </c>
      <c r="D670" s="9">
        <v>1</v>
      </c>
      <c r="E670" s="3">
        <v>0</v>
      </c>
      <c r="F670" s="14">
        <v>0</v>
      </c>
      <c r="G670" s="13">
        <v>0</v>
      </c>
      <c r="H670" s="13">
        <v>0</v>
      </c>
      <c r="I670" s="13">
        <v>0</v>
      </c>
      <c r="J670" s="13">
        <v>0</v>
      </c>
      <c r="K670" s="13">
        <v>0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13">
        <v>1</v>
      </c>
      <c r="T670" s="13">
        <v>0</v>
      </c>
      <c r="U670" s="9">
        <v>1</v>
      </c>
      <c r="V670" s="9">
        <v>0</v>
      </c>
      <c r="W670" s="15">
        <f t="shared" si="40"/>
        <v>-2.5342219505721091</v>
      </c>
      <c r="X670" s="46">
        <f t="shared" si="41"/>
        <v>7.3493645979266969E-2</v>
      </c>
      <c r="Y670" s="28">
        <f t="shared" si="42"/>
        <v>-7.6334375189863565E-2</v>
      </c>
      <c r="Z670" s="1">
        <f t="shared" si="43"/>
        <v>5.4013159993258238E-3</v>
      </c>
    </row>
    <row r="671" spans="2:26">
      <c r="B671" s="9">
        <v>0</v>
      </c>
      <c r="C671" s="3">
        <v>0</v>
      </c>
      <c r="D671" s="9">
        <v>0</v>
      </c>
      <c r="E671" s="3">
        <v>1</v>
      </c>
      <c r="F671" s="14">
        <v>0</v>
      </c>
      <c r="G671" s="13">
        <v>1</v>
      </c>
      <c r="H671" s="13">
        <v>0</v>
      </c>
      <c r="I671" s="13">
        <v>0</v>
      </c>
      <c r="J671" s="13">
        <v>0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9">
        <v>1</v>
      </c>
      <c r="V671" s="9">
        <v>0</v>
      </c>
      <c r="W671" s="15">
        <f t="shared" si="40"/>
        <v>-2.5072403583636484</v>
      </c>
      <c r="X671" s="46">
        <f t="shared" si="41"/>
        <v>7.5352160157432485E-2</v>
      </c>
      <c r="Y671" s="28">
        <f t="shared" si="42"/>
        <v>-7.8342327643276338E-2</v>
      </c>
      <c r="Z671" s="1">
        <f t="shared" si="43"/>
        <v>5.6779480403913556E-3</v>
      </c>
    </row>
    <row r="672" spans="2:26">
      <c r="B672" s="9">
        <v>0</v>
      </c>
      <c r="C672" s="3">
        <v>0</v>
      </c>
      <c r="D672" s="9">
        <v>0</v>
      </c>
      <c r="E672" s="3">
        <v>1</v>
      </c>
      <c r="F672" s="14">
        <v>0</v>
      </c>
      <c r="G672" s="13">
        <v>0</v>
      </c>
      <c r="H672" s="13">
        <v>0</v>
      </c>
      <c r="I672" s="13">
        <v>0</v>
      </c>
      <c r="J672" s="13">
        <v>0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>
        <v>0</v>
      </c>
      <c r="U672" s="9">
        <v>1</v>
      </c>
      <c r="V672" s="9">
        <v>0</v>
      </c>
      <c r="W672" s="15">
        <f t="shared" si="40"/>
        <v>-0.21637908422316726</v>
      </c>
      <c r="X672" s="46">
        <f t="shared" si="41"/>
        <v>0.44611530477663064</v>
      </c>
      <c r="Y672" s="28">
        <f t="shared" si="42"/>
        <v>-0.59079874526295106</v>
      </c>
      <c r="Z672" s="1">
        <f t="shared" si="43"/>
        <v>0.19901886515594605</v>
      </c>
    </row>
    <row r="673" spans="2:26">
      <c r="B673" s="9">
        <v>0</v>
      </c>
      <c r="C673" s="3">
        <v>0</v>
      </c>
      <c r="D673" s="9">
        <v>0</v>
      </c>
      <c r="E673" s="3">
        <v>0</v>
      </c>
      <c r="F673" s="14">
        <v>0</v>
      </c>
      <c r="G673" s="13">
        <v>1</v>
      </c>
      <c r="H673" s="13">
        <v>1</v>
      </c>
      <c r="I673" s="13">
        <v>0</v>
      </c>
      <c r="J673" s="13">
        <v>0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1</v>
      </c>
      <c r="S673" s="13">
        <v>0</v>
      </c>
      <c r="T673" s="13">
        <v>0</v>
      </c>
      <c r="U673" s="9">
        <v>1</v>
      </c>
      <c r="V673" s="9">
        <v>0</v>
      </c>
      <c r="W673" s="15">
        <f t="shared" si="40"/>
        <v>-3.1716779431059883</v>
      </c>
      <c r="X673" s="46">
        <f t="shared" si="41"/>
        <v>4.0245553423873398E-2</v>
      </c>
      <c r="Y673" s="28">
        <f t="shared" si="42"/>
        <v>-4.107781205530546E-2</v>
      </c>
      <c r="Z673" s="1">
        <f t="shared" si="43"/>
        <v>1.6197045703938478E-3</v>
      </c>
    </row>
    <row r="674" spans="2:26">
      <c r="B674" s="9">
        <v>1</v>
      </c>
      <c r="C674" s="3">
        <v>0</v>
      </c>
      <c r="D674" s="9">
        <v>1</v>
      </c>
      <c r="E674" s="3">
        <v>0</v>
      </c>
      <c r="F674" s="14">
        <v>0</v>
      </c>
      <c r="G674" s="13">
        <v>0</v>
      </c>
      <c r="H674" s="13">
        <v>1</v>
      </c>
      <c r="I674" s="13">
        <v>0</v>
      </c>
      <c r="J674" s="13">
        <v>0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3">
        <v>0</v>
      </c>
      <c r="R674" s="13">
        <v>0</v>
      </c>
      <c r="S674" s="13">
        <v>1</v>
      </c>
      <c r="T674" s="13">
        <v>0</v>
      </c>
      <c r="U674" s="9">
        <v>1</v>
      </c>
      <c r="V674" s="9">
        <v>0</v>
      </c>
      <c r="W674" s="15">
        <f t="shared" si="40"/>
        <v>-4.5597264928856545</v>
      </c>
      <c r="X674" s="46">
        <f t="shared" si="41"/>
        <v>1.0356540407385083E-2</v>
      </c>
      <c r="Y674" s="28">
        <f t="shared" si="42"/>
        <v>-1.0410542545784834E-2</v>
      </c>
      <c r="Z674" s="1">
        <f t="shared" si="43"/>
        <v>1.0725792920979999E-4</v>
      </c>
    </row>
    <row r="675" spans="2:26">
      <c r="B675" s="9">
        <v>1</v>
      </c>
      <c r="C675" s="3">
        <v>0</v>
      </c>
      <c r="D675" s="9">
        <v>1</v>
      </c>
      <c r="E675" s="3">
        <v>0</v>
      </c>
      <c r="F675" s="14">
        <v>0</v>
      </c>
      <c r="G675" s="13">
        <v>0</v>
      </c>
      <c r="H675" s="13">
        <v>0</v>
      </c>
      <c r="I675" s="13">
        <v>0</v>
      </c>
      <c r="J675" s="13">
        <v>0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1</v>
      </c>
      <c r="Q675" s="13">
        <v>0</v>
      </c>
      <c r="R675" s="13">
        <v>0</v>
      </c>
      <c r="S675" s="13">
        <v>0</v>
      </c>
      <c r="T675" s="13">
        <v>0</v>
      </c>
      <c r="U675" s="9">
        <v>1</v>
      </c>
      <c r="V675" s="9">
        <v>0</v>
      </c>
      <c r="W675" s="15">
        <f t="shared" si="40"/>
        <v>-2.4166266475790548</v>
      </c>
      <c r="X675" s="46">
        <f t="shared" si="41"/>
        <v>8.1913586690471177E-2</v>
      </c>
      <c r="Y675" s="28">
        <f t="shared" si="42"/>
        <v>-8.5463760646342798E-2</v>
      </c>
      <c r="Z675" s="1">
        <f t="shared" si="43"/>
        <v>6.7098356844973363E-3</v>
      </c>
    </row>
    <row r="676" spans="2:26">
      <c r="B676" s="9">
        <v>0</v>
      </c>
      <c r="C676" s="3">
        <v>1</v>
      </c>
      <c r="D676" s="9">
        <v>1</v>
      </c>
      <c r="E676" s="3">
        <v>0</v>
      </c>
      <c r="F676" s="14">
        <v>0</v>
      </c>
      <c r="G676" s="13">
        <v>0</v>
      </c>
      <c r="H676" s="13">
        <v>0</v>
      </c>
      <c r="I676" s="13">
        <v>0</v>
      </c>
      <c r="J676" s="13">
        <v>0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>
        <v>0</v>
      </c>
      <c r="U676" s="9">
        <v>1</v>
      </c>
      <c r="V676" s="9">
        <v>0</v>
      </c>
      <c r="W676" s="15">
        <f t="shared" si="40"/>
        <v>-0.5186428933439885</v>
      </c>
      <c r="X676" s="46">
        <f t="shared" si="41"/>
        <v>0.37316962533031278</v>
      </c>
      <c r="Y676" s="28">
        <f t="shared" si="42"/>
        <v>-0.4670793097674471</v>
      </c>
      <c r="Z676" s="1">
        <f t="shared" si="43"/>
        <v>0.13925556926916602</v>
      </c>
    </row>
    <row r="677" spans="2:26">
      <c r="B677" s="9">
        <v>0</v>
      </c>
      <c r="C677" s="3">
        <v>1</v>
      </c>
      <c r="D677" s="9">
        <v>1</v>
      </c>
      <c r="E677" s="3">
        <v>0</v>
      </c>
      <c r="F677" s="14">
        <v>0</v>
      </c>
      <c r="G677" s="13">
        <v>0</v>
      </c>
      <c r="H677" s="13">
        <v>0</v>
      </c>
      <c r="I677" s="13">
        <v>0</v>
      </c>
      <c r="J677" s="13">
        <v>0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  <c r="T677" s="13">
        <v>0</v>
      </c>
      <c r="U677" s="9">
        <v>1</v>
      </c>
      <c r="V677" s="9">
        <v>0</v>
      </c>
      <c r="W677" s="15">
        <f t="shared" si="40"/>
        <v>-0.5186428933439885</v>
      </c>
      <c r="X677" s="46">
        <f t="shared" si="41"/>
        <v>0.37316962533031278</v>
      </c>
      <c r="Y677" s="28">
        <f t="shared" si="42"/>
        <v>-0.4670793097674471</v>
      </c>
      <c r="Z677" s="1">
        <f t="shared" si="43"/>
        <v>0.13925556926916602</v>
      </c>
    </row>
    <row r="678" spans="2:26">
      <c r="B678" s="9">
        <v>0</v>
      </c>
      <c r="C678" s="3">
        <v>1</v>
      </c>
      <c r="D678" s="9">
        <v>1</v>
      </c>
      <c r="E678" s="3">
        <v>0</v>
      </c>
      <c r="F678" s="14">
        <v>0</v>
      </c>
      <c r="G678" s="13">
        <v>0</v>
      </c>
      <c r="H678" s="13">
        <v>0</v>
      </c>
      <c r="I678" s="13">
        <v>0</v>
      </c>
      <c r="J678" s="13">
        <v>0</v>
      </c>
      <c r="K678" s="13">
        <v>0</v>
      </c>
      <c r="L678" s="13">
        <v>0</v>
      </c>
      <c r="M678" s="13">
        <v>0</v>
      </c>
      <c r="N678" s="13">
        <v>0</v>
      </c>
      <c r="O678" s="13">
        <v>0</v>
      </c>
      <c r="P678" s="13">
        <v>0</v>
      </c>
      <c r="Q678" s="13">
        <v>0</v>
      </c>
      <c r="R678" s="13">
        <v>0</v>
      </c>
      <c r="S678" s="13">
        <v>1</v>
      </c>
      <c r="T678" s="13">
        <v>0</v>
      </c>
      <c r="U678" s="9">
        <v>1</v>
      </c>
      <c r="V678" s="9">
        <v>0</v>
      </c>
      <c r="W678" s="15">
        <f t="shared" si="40"/>
        <v>-2.0815526933422333</v>
      </c>
      <c r="X678" s="46">
        <f t="shared" si="41"/>
        <v>0.11090277342827884</v>
      </c>
      <c r="Y678" s="28">
        <f t="shared" si="42"/>
        <v>-0.11754868322587324</v>
      </c>
      <c r="Z678" s="1">
        <f t="shared" si="43"/>
        <v>1.2299425154084151E-2</v>
      </c>
    </row>
    <row r="679" spans="2:26">
      <c r="B679" s="9">
        <v>0</v>
      </c>
      <c r="C679" s="3">
        <v>1</v>
      </c>
      <c r="D679" s="9">
        <v>1</v>
      </c>
      <c r="E679" s="3">
        <v>0</v>
      </c>
      <c r="F679" s="14">
        <v>0</v>
      </c>
      <c r="G679" s="13">
        <v>0</v>
      </c>
      <c r="H679" s="13">
        <v>1</v>
      </c>
      <c r="I679" s="13">
        <v>0</v>
      </c>
      <c r="J679" s="13">
        <v>0</v>
      </c>
      <c r="K679" s="13">
        <v>0</v>
      </c>
      <c r="L679" s="13">
        <v>0</v>
      </c>
      <c r="M679" s="13">
        <v>0</v>
      </c>
      <c r="N679" s="13">
        <v>0</v>
      </c>
      <c r="O679" s="13">
        <v>0</v>
      </c>
      <c r="P679" s="13">
        <v>0</v>
      </c>
      <c r="Q679" s="13">
        <v>0</v>
      </c>
      <c r="R679" s="13">
        <v>0</v>
      </c>
      <c r="S679" s="13">
        <v>0</v>
      </c>
      <c r="T679" s="13">
        <v>0</v>
      </c>
      <c r="U679" s="9">
        <v>1</v>
      </c>
      <c r="V679" s="9">
        <v>0</v>
      </c>
      <c r="W679" s="15">
        <f t="shared" si="40"/>
        <v>-2.5441474356575333</v>
      </c>
      <c r="X679" s="46">
        <f t="shared" si="41"/>
        <v>7.2820651076148338E-2</v>
      </c>
      <c r="Y679" s="28">
        <f t="shared" si="42"/>
        <v>-7.560825971989045E-2</v>
      </c>
      <c r="Z679" s="1">
        <f t="shared" si="43"/>
        <v>5.3028472231541439E-3</v>
      </c>
    </row>
    <row r="680" spans="2:26">
      <c r="B680" s="9">
        <v>0</v>
      </c>
      <c r="C680" s="3">
        <v>0</v>
      </c>
      <c r="D680" s="9">
        <v>0</v>
      </c>
      <c r="E680" s="3">
        <v>1</v>
      </c>
      <c r="F680" s="14">
        <v>0</v>
      </c>
      <c r="G680" s="13">
        <v>0</v>
      </c>
      <c r="H680" s="13">
        <v>0</v>
      </c>
      <c r="I680" s="13">
        <v>0</v>
      </c>
      <c r="J680" s="13">
        <v>0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>
        <v>0</v>
      </c>
      <c r="U680" s="9">
        <v>1</v>
      </c>
      <c r="V680" s="9">
        <v>0</v>
      </c>
      <c r="W680" s="15">
        <f t="shared" si="40"/>
        <v>-0.21637908422316726</v>
      </c>
      <c r="X680" s="46">
        <f t="shared" si="41"/>
        <v>0.44611530477663064</v>
      </c>
      <c r="Y680" s="28">
        <f t="shared" si="42"/>
        <v>-0.59079874526295106</v>
      </c>
      <c r="Z680" s="1">
        <f t="shared" si="43"/>
        <v>0.19901886515594605</v>
      </c>
    </row>
    <row r="681" spans="2:26">
      <c r="B681" s="9">
        <v>0</v>
      </c>
      <c r="C681" s="3">
        <v>1</v>
      </c>
      <c r="D681" s="9">
        <v>0</v>
      </c>
      <c r="E681" s="3">
        <v>1</v>
      </c>
      <c r="F681" s="14">
        <v>0</v>
      </c>
      <c r="G681" s="13">
        <v>0</v>
      </c>
      <c r="H681" s="13">
        <v>0</v>
      </c>
      <c r="I681" s="13">
        <v>0</v>
      </c>
      <c r="J681" s="13">
        <v>0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13">
        <v>0</v>
      </c>
      <c r="T681" s="13">
        <v>0</v>
      </c>
      <c r="U681" s="9">
        <v>1</v>
      </c>
      <c r="V681" s="9">
        <v>0</v>
      </c>
      <c r="W681" s="15">
        <f t="shared" si="40"/>
        <v>-0.34311298015331626</v>
      </c>
      <c r="X681" s="46">
        <f t="shared" si="41"/>
        <v>0.41505349570771527</v>
      </c>
      <c r="Y681" s="28">
        <f t="shared" si="42"/>
        <v>-0.53623488158590338</v>
      </c>
      <c r="Z681" s="1">
        <f t="shared" si="43"/>
        <v>0.17226940429919441</v>
      </c>
    </row>
    <row r="682" spans="2:26">
      <c r="B682" s="9">
        <v>0</v>
      </c>
      <c r="C682" s="3">
        <v>1</v>
      </c>
      <c r="D682" s="9">
        <v>0</v>
      </c>
      <c r="E682" s="3">
        <v>1</v>
      </c>
      <c r="F682" s="14">
        <v>0</v>
      </c>
      <c r="G682" s="13">
        <v>0</v>
      </c>
      <c r="H682" s="13">
        <v>0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0</v>
      </c>
      <c r="S682" s="13">
        <v>1</v>
      </c>
      <c r="T682" s="13">
        <v>0</v>
      </c>
      <c r="U682" s="9">
        <v>1</v>
      </c>
      <c r="V682" s="9">
        <v>0</v>
      </c>
      <c r="W682" s="15">
        <f t="shared" si="40"/>
        <v>-1.906022780151561</v>
      </c>
      <c r="X682" s="46">
        <f t="shared" si="41"/>
        <v>0.12942833180473437</v>
      </c>
      <c r="Y682" s="28">
        <f t="shared" si="42"/>
        <v>-0.13860519324292356</v>
      </c>
      <c r="Z682" s="1">
        <f t="shared" si="43"/>
        <v>1.6751693073756416E-2</v>
      </c>
    </row>
    <row r="683" spans="2:26">
      <c r="B683" s="9">
        <v>1</v>
      </c>
      <c r="C683" s="3">
        <v>0</v>
      </c>
      <c r="D683" s="9">
        <v>0</v>
      </c>
      <c r="E683" s="3">
        <v>1</v>
      </c>
      <c r="F683" s="14">
        <v>0</v>
      </c>
      <c r="G683" s="13">
        <v>0</v>
      </c>
      <c r="H683" s="13">
        <v>0</v>
      </c>
      <c r="I683" s="13">
        <v>0</v>
      </c>
      <c r="J683" s="13">
        <v>0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>
        <v>0</v>
      </c>
      <c r="U683" s="9">
        <v>1</v>
      </c>
      <c r="V683" s="9">
        <v>0</v>
      </c>
      <c r="W683" s="15">
        <f t="shared" si="40"/>
        <v>-0.79578223738319198</v>
      </c>
      <c r="X683" s="46">
        <f t="shared" si="41"/>
        <v>0.31092846135341967</v>
      </c>
      <c r="Y683" s="28">
        <f t="shared" si="42"/>
        <v>-0.37241018368267276</v>
      </c>
      <c r="Z683" s="1">
        <f t="shared" si="43"/>
        <v>9.6676508079604984E-2</v>
      </c>
    </row>
    <row r="684" spans="2:26">
      <c r="B684" s="9">
        <v>0</v>
      </c>
      <c r="C684" s="3">
        <v>1</v>
      </c>
      <c r="D684" s="9">
        <v>1</v>
      </c>
      <c r="E684" s="3">
        <v>0</v>
      </c>
      <c r="F684" s="14">
        <v>0</v>
      </c>
      <c r="G684" s="13">
        <v>0</v>
      </c>
      <c r="H684" s="13">
        <v>0</v>
      </c>
      <c r="I684" s="13">
        <v>0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0</v>
      </c>
      <c r="S684" s="13">
        <v>0</v>
      </c>
      <c r="T684" s="13">
        <v>0</v>
      </c>
      <c r="U684" s="9">
        <v>1</v>
      </c>
      <c r="V684" s="9">
        <v>0</v>
      </c>
      <c r="W684" s="15">
        <f t="shared" si="40"/>
        <v>-0.5186428933439885</v>
      </c>
      <c r="X684" s="46">
        <f t="shared" si="41"/>
        <v>0.37316962533031278</v>
      </c>
      <c r="Y684" s="28">
        <f t="shared" si="42"/>
        <v>-0.4670793097674471</v>
      </c>
      <c r="Z684" s="1">
        <f t="shared" si="43"/>
        <v>0.13925556926916602</v>
      </c>
    </row>
    <row r="685" spans="2:26">
      <c r="B685" s="9">
        <v>0</v>
      </c>
      <c r="C685" s="3">
        <v>1</v>
      </c>
      <c r="D685" s="9">
        <v>1</v>
      </c>
      <c r="E685" s="3">
        <v>0</v>
      </c>
      <c r="F685" s="14">
        <v>0</v>
      </c>
      <c r="G685" s="13">
        <v>0</v>
      </c>
      <c r="H685" s="13">
        <v>0</v>
      </c>
      <c r="I685" s="13">
        <v>0</v>
      </c>
      <c r="J685" s="13">
        <v>0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  <c r="Q685" s="13">
        <v>0</v>
      </c>
      <c r="R685" s="13">
        <v>0</v>
      </c>
      <c r="S685" s="13">
        <v>0</v>
      </c>
      <c r="T685" s="13">
        <v>0</v>
      </c>
      <c r="U685" s="9">
        <v>1</v>
      </c>
      <c r="V685" s="9">
        <v>0</v>
      </c>
      <c r="W685" s="15">
        <f t="shared" si="40"/>
        <v>-0.5186428933439885</v>
      </c>
      <c r="X685" s="46">
        <f t="shared" si="41"/>
        <v>0.37316962533031278</v>
      </c>
      <c r="Y685" s="28">
        <f t="shared" si="42"/>
        <v>-0.4670793097674471</v>
      </c>
      <c r="Z685" s="1">
        <f t="shared" si="43"/>
        <v>0.13925556926916602</v>
      </c>
    </row>
    <row r="686" spans="2:26">
      <c r="B686" s="9">
        <v>1</v>
      </c>
      <c r="C686" s="3">
        <v>0</v>
      </c>
      <c r="D686" s="9">
        <v>0</v>
      </c>
      <c r="E686" s="3">
        <v>1</v>
      </c>
      <c r="F686" s="14">
        <v>0</v>
      </c>
      <c r="G686" s="13">
        <v>1</v>
      </c>
      <c r="H686" s="13">
        <v>1</v>
      </c>
      <c r="I686" s="13">
        <v>0</v>
      </c>
      <c r="J686" s="13">
        <v>1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1</v>
      </c>
      <c r="S686" s="13">
        <v>0</v>
      </c>
      <c r="T686" s="13">
        <v>0</v>
      </c>
      <c r="U686" s="9">
        <v>1</v>
      </c>
      <c r="V686" s="9">
        <v>0</v>
      </c>
      <c r="W686" s="15">
        <f t="shared" si="40"/>
        <v>-1.248006019034716</v>
      </c>
      <c r="X686" s="46">
        <f t="shared" si="41"/>
        <v>0.22304549732043924</v>
      </c>
      <c r="Y686" s="28">
        <f t="shared" si="42"/>
        <v>-0.25237348543886734</v>
      </c>
      <c r="Z686" s="1">
        <f t="shared" si="43"/>
        <v>4.9749293874922065E-2</v>
      </c>
    </row>
    <row r="687" spans="2:26">
      <c r="B687" s="9">
        <v>0</v>
      </c>
      <c r="C687" s="3">
        <v>1</v>
      </c>
      <c r="D687" s="9">
        <v>1</v>
      </c>
      <c r="E687" s="3">
        <v>0</v>
      </c>
      <c r="F687" s="14">
        <v>0</v>
      </c>
      <c r="G687" s="13">
        <v>0</v>
      </c>
      <c r="H687" s="13">
        <v>1</v>
      </c>
      <c r="I687" s="13">
        <v>0</v>
      </c>
      <c r="J687" s="13">
        <v>1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1</v>
      </c>
      <c r="Q687" s="13">
        <v>0</v>
      </c>
      <c r="R687" s="13">
        <v>0</v>
      </c>
      <c r="S687" s="13">
        <v>0</v>
      </c>
      <c r="T687" s="13">
        <v>0</v>
      </c>
      <c r="U687" s="9">
        <v>1</v>
      </c>
      <c r="V687" s="9">
        <v>0</v>
      </c>
      <c r="W687" s="15">
        <f t="shared" si="40"/>
        <v>-1.5115888175250607</v>
      </c>
      <c r="X687" s="46">
        <f t="shared" si="41"/>
        <v>0.18070344983237674</v>
      </c>
      <c r="Y687" s="28">
        <f t="shared" si="42"/>
        <v>-0.19930917255039377</v>
      </c>
      <c r="Z687" s="1">
        <f t="shared" si="43"/>
        <v>3.2653736781322294E-2</v>
      </c>
    </row>
    <row r="688" spans="2:26">
      <c r="B688" s="9">
        <v>1</v>
      </c>
      <c r="C688" s="3">
        <v>0</v>
      </c>
      <c r="D688" s="9">
        <v>0</v>
      </c>
      <c r="E688" s="3">
        <v>1</v>
      </c>
      <c r="F688" s="14">
        <v>0</v>
      </c>
      <c r="G688" s="13">
        <v>0</v>
      </c>
      <c r="H688" s="13">
        <v>0</v>
      </c>
      <c r="I688" s="13">
        <v>0</v>
      </c>
      <c r="J688" s="13">
        <v>0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0</v>
      </c>
      <c r="S688" s="13">
        <v>0</v>
      </c>
      <c r="T688" s="13">
        <v>0</v>
      </c>
      <c r="U688" s="9">
        <v>1</v>
      </c>
      <c r="V688" s="9">
        <v>0</v>
      </c>
      <c r="W688" s="15">
        <f t="shared" si="40"/>
        <v>-0.79578223738319198</v>
      </c>
      <c r="X688" s="46">
        <f t="shared" si="41"/>
        <v>0.31092846135341967</v>
      </c>
      <c r="Y688" s="28">
        <f t="shared" si="42"/>
        <v>-0.37241018368267276</v>
      </c>
      <c r="Z688" s="1">
        <f t="shared" si="43"/>
        <v>9.6676508079604984E-2</v>
      </c>
    </row>
    <row r="689" spans="2:26">
      <c r="B689" s="9">
        <v>0</v>
      </c>
      <c r="C689" s="3">
        <v>0</v>
      </c>
      <c r="D689" s="9">
        <v>1</v>
      </c>
      <c r="E689" s="3">
        <v>0</v>
      </c>
      <c r="F689" s="14">
        <v>0</v>
      </c>
      <c r="G689" s="13">
        <v>1</v>
      </c>
      <c r="H689" s="13">
        <v>0</v>
      </c>
      <c r="I689" s="13">
        <v>0</v>
      </c>
      <c r="J689" s="13">
        <v>0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  <c r="Q689" s="13">
        <v>0</v>
      </c>
      <c r="R689" s="13">
        <v>0</v>
      </c>
      <c r="S689" s="13">
        <v>0</v>
      </c>
      <c r="T689" s="13">
        <v>0</v>
      </c>
      <c r="U689" s="9">
        <v>1</v>
      </c>
      <c r="V689" s="9">
        <v>0</v>
      </c>
      <c r="W689" s="15">
        <f t="shared" si="40"/>
        <v>-2.6827702715543205</v>
      </c>
      <c r="X689" s="46">
        <f t="shared" si="41"/>
        <v>6.399773096761921E-2</v>
      </c>
      <c r="Y689" s="28">
        <f t="shared" si="42"/>
        <v>-6.6137378327589286E-2</v>
      </c>
      <c r="Z689" s="1">
        <f t="shared" si="43"/>
        <v>4.0957095690037672E-3</v>
      </c>
    </row>
    <row r="690" spans="2:26">
      <c r="B690" s="9">
        <v>0</v>
      </c>
      <c r="C690" s="3">
        <v>1</v>
      </c>
      <c r="D690" s="9">
        <v>0</v>
      </c>
      <c r="E690" s="3">
        <v>0</v>
      </c>
      <c r="F690" s="14">
        <v>0</v>
      </c>
      <c r="G690" s="13">
        <v>0</v>
      </c>
      <c r="H690" s="13">
        <v>0</v>
      </c>
      <c r="I690" s="13">
        <v>0</v>
      </c>
      <c r="J690" s="13">
        <v>0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0</v>
      </c>
      <c r="U690" s="9">
        <v>1</v>
      </c>
      <c r="V690" s="9">
        <v>0</v>
      </c>
      <c r="W690" s="15">
        <f t="shared" si="40"/>
        <v>-0.36831494224695061</v>
      </c>
      <c r="X690" s="46">
        <f t="shared" si="41"/>
        <v>0.40894825359117204</v>
      </c>
      <c r="Y690" s="28">
        <f t="shared" si="42"/>
        <v>-0.52585170803361869</v>
      </c>
      <c r="Z690" s="1">
        <f t="shared" si="43"/>
        <v>0.16723867411526955</v>
      </c>
    </row>
    <row r="691" spans="2:26">
      <c r="B691" s="9">
        <v>1</v>
      </c>
      <c r="C691" s="3">
        <v>0</v>
      </c>
      <c r="D691" s="9">
        <v>1</v>
      </c>
      <c r="E691" s="3">
        <v>0</v>
      </c>
      <c r="F691" s="14">
        <v>0</v>
      </c>
      <c r="G691" s="13">
        <v>0</v>
      </c>
      <c r="H691" s="13">
        <v>0</v>
      </c>
      <c r="I691" s="13">
        <v>0</v>
      </c>
      <c r="J691" s="13">
        <v>0</v>
      </c>
      <c r="K691" s="13">
        <v>0</v>
      </c>
      <c r="L691" s="13">
        <v>0</v>
      </c>
      <c r="M691" s="13">
        <v>0</v>
      </c>
      <c r="N691" s="13">
        <v>0</v>
      </c>
      <c r="O691" s="13">
        <v>0</v>
      </c>
      <c r="P691" s="13">
        <v>1</v>
      </c>
      <c r="Q691" s="13">
        <v>0</v>
      </c>
      <c r="R691" s="13">
        <v>0</v>
      </c>
      <c r="S691" s="13">
        <v>0</v>
      </c>
      <c r="T691" s="13">
        <v>0</v>
      </c>
      <c r="U691" s="9">
        <v>1</v>
      </c>
      <c r="V691" s="9">
        <v>0</v>
      </c>
      <c r="W691" s="15">
        <f t="shared" si="40"/>
        <v>-2.4166266475790548</v>
      </c>
      <c r="X691" s="46">
        <f t="shared" si="41"/>
        <v>8.1913586690471177E-2</v>
      </c>
      <c r="Y691" s="28">
        <f t="shared" si="42"/>
        <v>-8.5463760646342798E-2</v>
      </c>
      <c r="Z691" s="1">
        <f t="shared" si="43"/>
        <v>6.7098356844973363E-3</v>
      </c>
    </row>
    <row r="692" spans="2:26">
      <c r="B692" s="9">
        <v>1</v>
      </c>
      <c r="C692" s="3">
        <v>0</v>
      </c>
      <c r="D692" s="9">
        <v>0</v>
      </c>
      <c r="E692" s="3">
        <v>1</v>
      </c>
      <c r="F692" s="14">
        <v>0</v>
      </c>
      <c r="G692" s="13">
        <v>1</v>
      </c>
      <c r="H692" s="13">
        <v>1</v>
      </c>
      <c r="I692" s="13">
        <v>0</v>
      </c>
      <c r="J692" s="13">
        <v>0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3">
        <v>0</v>
      </c>
      <c r="R692" s="13">
        <v>0</v>
      </c>
      <c r="S692" s="13">
        <v>0</v>
      </c>
      <c r="T692" s="13">
        <v>1</v>
      </c>
      <c r="U692" s="9">
        <v>1</v>
      </c>
      <c r="V692" s="9">
        <v>0</v>
      </c>
      <c r="W692" s="15">
        <f t="shared" si="40"/>
        <v>-3.0335954039865975</v>
      </c>
      <c r="X692" s="46">
        <f t="shared" si="41"/>
        <v>4.5931014089765132E-2</v>
      </c>
      <c r="Y692" s="28">
        <f t="shared" si="42"/>
        <v>-4.7019297873377663E-2</v>
      </c>
      <c r="Z692" s="1">
        <f t="shared" si="43"/>
        <v>2.1096580553142032E-3</v>
      </c>
    </row>
    <row r="693" spans="2:26">
      <c r="B693" s="9">
        <v>1</v>
      </c>
      <c r="C693" s="3">
        <v>0</v>
      </c>
      <c r="D693" s="9">
        <v>1</v>
      </c>
      <c r="E693" s="3">
        <v>0</v>
      </c>
      <c r="F693" s="14">
        <v>0</v>
      </c>
      <c r="G693" s="13">
        <v>0</v>
      </c>
      <c r="H693" s="13">
        <v>1</v>
      </c>
      <c r="I693" s="13">
        <v>0</v>
      </c>
      <c r="J693" s="13">
        <v>0</v>
      </c>
      <c r="K693" s="13">
        <v>0</v>
      </c>
      <c r="L693" s="13">
        <v>0</v>
      </c>
      <c r="M693" s="13">
        <v>0</v>
      </c>
      <c r="N693" s="13">
        <v>0</v>
      </c>
      <c r="O693" s="13">
        <v>0</v>
      </c>
      <c r="P693" s="13">
        <v>0</v>
      </c>
      <c r="Q693" s="13">
        <v>0</v>
      </c>
      <c r="R693" s="13">
        <v>0</v>
      </c>
      <c r="S693" s="13">
        <v>0</v>
      </c>
      <c r="T693" s="13">
        <v>0</v>
      </c>
      <c r="U693" s="9">
        <v>1</v>
      </c>
      <c r="V693" s="9">
        <v>0</v>
      </c>
      <c r="W693" s="15">
        <f t="shared" si="40"/>
        <v>-2.9968166928874092</v>
      </c>
      <c r="X693" s="46">
        <f t="shared" si="41"/>
        <v>4.7569891723183585E-2</v>
      </c>
      <c r="Y693" s="28">
        <f t="shared" si="42"/>
        <v>-4.8738551810715486E-2</v>
      </c>
      <c r="Z693" s="1">
        <f t="shared" si="43"/>
        <v>2.2628945985554102E-3</v>
      </c>
    </row>
    <row r="694" spans="2:26">
      <c r="B694" s="9">
        <v>0</v>
      </c>
      <c r="C694" s="3">
        <v>1</v>
      </c>
      <c r="D694" s="9">
        <v>1</v>
      </c>
      <c r="E694" s="3">
        <v>0</v>
      </c>
      <c r="F694" s="14">
        <v>0</v>
      </c>
      <c r="G694" s="13">
        <v>1</v>
      </c>
      <c r="H694" s="13">
        <v>0</v>
      </c>
      <c r="I694" s="13">
        <v>0</v>
      </c>
      <c r="J694" s="13">
        <v>1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0</v>
      </c>
      <c r="Q694" s="13">
        <v>0</v>
      </c>
      <c r="R694" s="13">
        <v>0</v>
      </c>
      <c r="S694" s="13">
        <v>0</v>
      </c>
      <c r="T694" s="13">
        <v>0</v>
      </c>
      <c r="U694" s="9">
        <v>1</v>
      </c>
      <c r="V694" s="9">
        <v>0</v>
      </c>
      <c r="W694" s="15">
        <f t="shared" si="40"/>
        <v>-0.33163105234680629</v>
      </c>
      <c r="X694" s="46">
        <f t="shared" si="41"/>
        <v>0.4178438160006902</v>
      </c>
      <c r="Y694" s="28">
        <f t="shared" si="42"/>
        <v>-0.54101650986497196</v>
      </c>
      <c r="Z694" s="1">
        <f t="shared" si="43"/>
        <v>0.17459345457001865</v>
      </c>
    </row>
    <row r="695" spans="2:26">
      <c r="B695" s="9">
        <v>0</v>
      </c>
      <c r="C695" s="3">
        <v>1</v>
      </c>
      <c r="D695" s="9">
        <v>1</v>
      </c>
      <c r="E695" s="3">
        <v>0</v>
      </c>
      <c r="F695" s="14">
        <v>0</v>
      </c>
      <c r="G695" s="13">
        <v>0</v>
      </c>
      <c r="H695" s="13">
        <v>0</v>
      </c>
      <c r="I695" s="13">
        <v>0</v>
      </c>
      <c r="J695" s="13">
        <v>0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0</v>
      </c>
      <c r="Q695" s="13">
        <v>0</v>
      </c>
      <c r="R695" s="13">
        <v>0</v>
      </c>
      <c r="S695" s="13">
        <v>1</v>
      </c>
      <c r="T695" s="13">
        <v>0</v>
      </c>
      <c r="U695" s="9">
        <v>1</v>
      </c>
      <c r="V695" s="9">
        <v>0</v>
      </c>
      <c r="W695" s="15">
        <f t="shared" si="40"/>
        <v>-2.0815526933422333</v>
      </c>
      <c r="X695" s="46">
        <f t="shared" si="41"/>
        <v>0.11090277342827884</v>
      </c>
      <c r="Y695" s="28">
        <f t="shared" si="42"/>
        <v>-0.11754868322587324</v>
      </c>
      <c r="Z695" s="1">
        <f t="shared" si="43"/>
        <v>1.2299425154084151E-2</v>
      </c>
    </row>
    <row r="696" spans="2:26">
      <c r="B696" s="9">
        <v>0</v>
      </c>
      <c r="C696" s="3">
        <v>1</v>
      </c>
      <c r="D696" s="9">
        <v>0</v>
      </c>
      <c r="E696" s="3">
        <v>1</v>
      </c>
      <c r="F696" s="14">
        <v>0</v>
      </c>
      <c r="G696" s="13">
        <v>0</v>
      </c>
      <c r="H696" s="13">
        <v>0</v>
      </c>
      <c r="I696" s="13">
        <v>0</v>
      </c>
      <c r="J696" s="13">
        <v>0</v>
      </c>
      <c r="K696" s="13">
        <v>0</v>
      </c>
      <c r="L696" s="13">
        <v>0</v>
      </c>
      <c r="M696" s="13">
        <v>0</v>
      </c>
      <c r="N696" s="13">
        <v>0</v>
      </c>
      <c r="O696" s="13">
        <v>0</v>
      </c>
      <c r="P696" s="13">
        <v>0</v>
      </c>
      <c r="Q696" s="13">
        <v>0</v>
      </c>
      <c r="R696" s="13">
        <v>0</v>
      </c>
      <c r="S696" s="13">
        <v>0</v>
      </c>
      <c r="T696" s="13">
        <v>0</v>
      </c>
      <c r="U696" s="9">
        <v>1</v>
      </c>
      <c r="V696" s="9">
        <v>0</v>
      </c>
      <c r="W696" s="15">
        <f t="shared" si="40"/>
        <v>-0.34311298015331626</v>
      </c>
      <c r="X696" s="46">
        <f t="shared" si="41"/>
        <v>0.41505349570771527</v>
      </c>
      <c r="Y696" s="28">
        <f t="shared" si="42"/>
        <v>-0.53623488158590338</v>
      </c>
      <c r="Z696" s="1">
        <f t="shared" si="43"/>
        <v>0.17226940429919441</v>
      </c>
    </row>
    <row r="697" spans="2:26">
      <c r="B697" s="9">
        <v>0</v>
      </c>
      <c r="C697" s="3">
        <v>1</v>
      </c>
      <c r="D697" s="9">
        <v>1</v>
      </c>
      <c r="E697" s="3">
        <v>0</v>
      </c>
      <c r="F697" s="14">
        <v>0</v>
      </c>
      <c r="G697" s="13">
        <v>1</v>
      </c>
      <c r="H697" s="13">
        <v>1</v>
      </c>
      <c r="I697" s="13">
        <v>0</v>
      </c>
      <c r="J697" s="13">
        <v>0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1</v>
      </c>
      <c r="Q697" s="13">
        <v>0</v>
      </c>
      <c r="R697" s="13">
        <v>0</v>
      </c>
      <c r="S697" s="13">
        <v>0</v>
      </c>
      <c r="T697" s="13">
        <v>0</v>
      </c>
      <c r="U697" s="9">
        <v>1</v>
      </c>
      <c r="V697" s="9">
        <v>0</v>
      </c>
      <c r="W697" s="15">
        <f t="shared" si="40"/>
        <v>-6.2803232068032058</v>
      </c>
      <c r="X697" s="46">
        <f t="shared" si="41"/>
        <v>1.8692943906896328E-3</v>
      </c>
      <c r="Y697" s="28">
        <f t="shared" si="42"/>
        <v>-1.8710437017740017E-3</v>
      </c>
      <c r="Z697" s="1">
        <f t="shared" si="43"/>
        <v>3.4942615190637257E-6</v>
      </c>
    </row>
    <row r="698" spans="2:26">
      <c r="B698" s="9">
        <v>0</v>
      </c>
      <c r="C698" s="3">
        <v>1</v>
      </c>
      <c r="D698" s="9">
        <v>1</v>
      </c>
      <c r="E698" s="3">
        <v>0</v>
      </c>
      <c r="F698" s="14">
        <v>0</v>
      </c>
      <c r="G698" s="13">
        <v>0</v>
      </c>
      <c r="H698" s="13">
        <v>0</v>
      </c>
      <c r="I698" s="13">
        <v>0</v>
      </c>
      <c r="J698" s="13">
        <v>0</v>
      </c>
      <c r="K698" s="13">
        <v>0</v>
      </c>
      <c r="L698" s="13">
        <v>0</v>
      </c>
      <c r="M698" s="13">
        <v>0</v>
      </c>
      <c r="N698" s="13">
        <v>0</v>
      </c>
      <c r="O698" s="13">
        <v>0</v>
      </c>
      <c r="P698" s="13">
        <v>0</v>
      </c>
      <c r="Q698" s="13">
        <v>0</v>
      </c>
      <c r="R698" s="13">
        <v>0</v>
      </c>
      <c r="S698" s="13">
        <v>0</v>
      </c>
      <c r="T698" s="13">
        <v>0</v>
      </c>
      <c r="U698" s="9">
        <v>1</v>
      </c>
      <c r="V698" s="9">
        <v>0</v>
      </c>
      <c r="W698" s="15">
        <f t="shared" si="40"/>
        <v>-0.5186428933439885</v>
      </c>
      <c r="X698" s="46">
        <f t="shared" si="41"/>
        <v>0.37316962533031278</v>
      </c>
      <c r="Y698" s="28">
        <f t="shared" si="42"/>
        <v>-0.4670793097674471</v>
      </c>
      <c r="Z698" s="1">
        <f t="shared" si="43"/>
        <v>0.13925556926916602</v>
      </c>
    </row>
    <row r="699" spans="2:26">
      <c r="B699" s="9">
        <v>0</v>
      </c>
      <c r="C699" s="3">
        <v>0</v>
      </c>
      <c r="D699" s="9">
        <v>0</v>
      </c>
      <c r="E699" s="3">
        <v>1</v>
      </c>
      <c r="F699" s="14">
        <v>0</v>
      </c>
      <c r="G699" s="13">
        <v>0</v>
      </c>
      <c r="H699" s="13">
        <v>0</v>
      </c>
      <c r="I699" s="13">
        <v>0</v>
      </c>
      <c r="J699" s="13">
        <v>0</v>
      </c>
      <c r="K699" s="13">
        <v>0</v>
      </c>
      <c r="L699" s="13">
        <v>0</v>
      </c>
      <c r="M699" s="13">
        <v>0</v>
      </c>
      <c r="N699" s="13">
        <v>0</v>
      </c>
      <c r="O699" s="13">
        <v>1</v>
      </c>
      <c r="P699" s="13">
        <v>0</v>
      </c>
      <c r="Q699" s="13">
        <v>0</v>
      </c>
      <c r="R699" s="13">
        <v>0</v>
      </c>
      <c r="S699" s="13">
        <v>0</v>
      </c>
      <c r="T699" s="13">
        <v>0</v>
      </c>
      <c r="U699" s="9">
        <v>1</v>
      </c>
      <c r="V699" s="9">
        <v>0</v>
      </c>
      <c r="W699" s="15">
        <f t="shared" si="40"/>
        <v>1.0956081305551433</v>
      </c>
      <c r="X699" s="46">
        <f t="shared" si="41"/>
        <v>0.74943629741484485</v>
      </c>
      <c r="Y699" s="28">
        <f t="shared" si="42"/>
        <v>-1.3840420890492773</v>
      </c>
      <c r="Z699" s="1">
        <f t="shared" si="43"/>
        <v>0.56165476388287183</v>
      </c>
    </row>
    <row r="700" spans="2:26">
      <c r="B700" s="9">
        <v>0</v>
      </c>
      <c r="C700" s="3">
        <v>1</v>
      </c>
      <c r="D700" s="9">
        <v>1</v>
      </c>
      <c r="E700" s="3">
        <v>0</v>
      </c>
      <c r="F700" s="14">
        <v>0</v>
      </c>
      <c r="G700" s="13">
        <v>0</v>
      </c>
      <c r="H700" s="13">
        <v>1</v>
      </c>
      <c r="I700" s="13">
        <v>0</v>
      </c>
      <c r="J700" s="13">
        <v>0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1</v>
      </c>
      <c r="Q700" s="13">
        <v>0</v>
      </c>
      <c r="R700" s="13">
        <v>0</v>
      </c>
      <c r="S700" s="13">
        <v>0</v>
      </c>
      <c r="T700" s="13">
        <v>0</v>
      </c>
      <c r="U700" s="9">
        <v>1</v>
      </c>
      <c r="V700" s="9">
        <v>0</v>
      </c>
      <c r="W700" s="15">
        <f t="shared" si="40"/>
        <v>-3.9894619326627239</v>
      </c>
      <c r="X700" s="46">
        <f t="shared" si="41"/>
        <v>1.8173289286516448E-2</v>
      </c>
      <c r="Y700" s="28">
        <f t="shared" si="42"/>
        <v>-1.8340451868119525E-2</v>
      </c>
      <c r="Z700" s="1">
        <f t="shared" si="43"/>
        <v>3.302684434914135E-4</v>
      </c>
    </row>
    <row r="701" spans="2:26">
      <c r="B701" s="9">
        <v>1</v>
      </c>
      <c r="C701" s="3">
        <v>0</v>
      </c>
      <c r="D701" s="9">
        <v>1</v>
      </c>
      <c r="E701" s="3">
        <v>0</v>
      </c>
      <c r="F701" s="14">
        <v>0</v>
      </c>
      <c r="G701" s="13">
        <v>0</v>
      </c>
      <c r="H701" s="13">
        <v>1</v>
      </c>
      <c r="I701" s="13">
        <v>0</v>
      </c>
      <c r="J701" s="13">
        <v>0</v>
      </c>
      <c r="K701" s="13">
        <v>0</v>
      </c>
      <c r="L701" s="13">
        <v>0</v>
      </c>
      <c r="M701" s="13">
        <v>0</v>
      </c>
      <c r="N701" s="13">
        <v>0</v>
      </c>
      <c r="O701" s="13">
        <v>0</v>
      </c>
      <c r="P701" s="13">
        <v>1</v>
      </c>
      <c r="Q701" s="13">
        <v>0</v>
      </c>
      <c r="R701" s="13">
        <v>0</v>
      </c>
      <c r="S701" s="13">
        <v>0</v>
      </c>
      <c r="T701" s="13">
        <v>0</v>
      </c>
      <c r="U701" s="9">
        <v>1</v>
      </c>
      <c r="V701" s="9">
        <v>0</v>
      </c>
      <c r="W701" s="15">
        <f t="shared" si="40"/>
        <v>-4.4421311898926001</v>
      </c>
      <c r="X701" s="46">
        <f t="shared" si="41"/>
        <v>1.1633885463802182E-2</v>
      </c>
      <c r="Y701" s="28">
        <f t="shared" si="42"/>
        <v>-1.1702088603685323E-2</v>
      </c>
      <c r="Z701" s="1">
        <f t="shared" si="43"/>
        <v>1.3534729098486773E-4</v>
      </c>
    </row>
    <row r="702" spans="2:26">
      <c r="B702" s="9">
        <v>0</v>
      </c>
      <c r="C702" s="3">
        <v>1</v>
      </c>
      <c r="D702" s="9">
        <v>1</v>
      </c>
      <c r="E702" s="3">
        <v>0</v>
      </c>
      <c r="F702" s="14">
        <v>0</v>
      </c>
      <c r="G702" s="13">
        <v>0</v>
      </c>
      <c r="H702" s="13">
        <v>1</v>
      </c>
      <c r="I702" s="13">
        <v>0</v>
      </c>
      <c r="J702" s="13">
        <v>0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9">
        <v>1</v>
      </c>
      <c r="V702" s="9">
        <v>0</v>
      </c>
      <c r="W702" s="15">
        <f t="shared" si="40"/>
        <v>-2.5441474356575333</v>
      </c>
      <c r="X702" s="46">
        <f t="shared" si="41"/>
        <v>7.2820651076148338E-2</v>
      </c>
      <c r="Y702" s="28">
        <f t="shared" si="42"/>
        <v>-7.560825971989045E-2</v>
      </c>
      <c r="Z702" s="1">
        <f t="shared" si="43"/>
        <v>5.3028472231541439E-3</v>
      </c>
    </row>
    <row r="703" spans="2:26">
      <c r="B703" s="9">
        <v>1</v>
      </c>
      <c r="C703" s="3">
        <v>0</v>
      </c>
      <c r="D703" s="9">
        <v>1</v>
      </c>
      <c r="E703" s="3">
        <v>0</v>
      </c>
      <c r="F703" s="14">
        <v>0</v>
      </c>
      <c r="G703" s="13">
        <v>0</v>
      </c>
      <c r="H703" s="13">
        <v>1</v>
      </c>
      <c r="I703" s="13">
        <v>0</v>
      </c>
      <c r="J703" s="13">
        <v>0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  <c r="S703" s="13">
        <v>0</v>
      </c>
      <c r="T703" s="13">
        <v>0</v>
      </c>
      <c r="U703" s="9">
        <v>1</v>
      </c>
      <c r="V703" s="9">
        <v>0</v>
      </c>
      <c r="W703" s="15">
        <f t="shared" si="40"/>
        <v>-2.9968166928874092</v>
      </c>
      <c r="X703" s="46">
        <f t="shared" si="41"/>
        <v>4.7569891723183585E-2</v>
      </c>
      <c r="Y703" s="28">
        <f t="shared" si="42"/>
        <v>-4.8738551810715486E-2</v>
      </c>
      <c r="Z703" s="1">
        <f t="shared" si="43"/>
        <v>2.2628945985554102E-3</v>
      </c>
    </row>
    <row r="704" spans="2:26">
      <c r="B704" s="9">
        <v>1</v>
      </c>
      <c r="C704" s="3">
        <v>0</v>
      </c>
      <c r="D704" s="9">
        <v>1</v>
      </c>
      <c r="E704" s="3">
        <v>0</v>
      </c>
      <c r="F704" s="14">
        <v>0</v>
      </c>
      <c r="G704" s="13">
        <v>0</v>
      </c>
      <c r="H704" s="13">
        <v>0</v>
      </c>
      <c r="I704" s="13">
        <v>0</v>
      </c>
      <c r="J704" s="13">
        <v>0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0</v>
      </c>
      <c r="Q704" s="13">
        <v>0</v>
      </c>
      <c r="R704" s="13">
        <v>0</v>
      </c>
      <c r="S704" s="13">
        <v>0</v>
      </c>
      <c r="T704" s="13">
        <v>0</v>
      </c>
      <c r="U704" s="9">
        <v>1</v>
      </c>
      <c r="V704" s="9">
        <v>0</v>
      </c>
      <c r="W704" s="15">
        <f t="shared" si="40"/>
        <v>-0.97131215057386422</v>
      </c>
      <c r="X704" s="46">
        <f t="shared" si="41"/>
        <v>0.27461904003884419</v>
      </c>
      <c r="Y704" s="28">
        <f t="shared" si="42"/>
        <v>-0.32105830011889697</v>
      </c>
      <c r="Z704" s="1">
        <f t="shared" si="43"/>
        <v>7.541561715185631E-2</v>
      </c>
    </row>
    <row r="705" spans="2:26">
      <c r="B705" s="9">
        <v>0</v>
      </c>
      <c r="C705" s="3">
        <v>1</v>
      </c>
      <c r="D705" s="9">
        <v>0</v>
      </c>
      <c r="E705" s="3">
        <v>1</v>
      </c>
      <c r="F705" s="14">
        <v>0</v>
      </c>
      <c r="G705" s="13">
        <v>0</v>
      </c>
      <c r="H705" s="13">
        <v>1</v>
      </c>
      <c r="I705" s="13">
        <v>0</v>
      </c>
      <c r="J705" s="13">
        <v>0</v>
      </c>
      <c r="K705" s="13">
        <v>0</v>
      </c>
      <c r="L705" s="13">
        <v>0</v>
      </c>
      <c r="M705" s="13">
        <v>0</v>
      </c>
      <c r="N705" s="13">
        <v>0</v>
      </c>
      <c r="O705" s="13">
        <v>1</v>
      </c>
      <c r="P705" s="13">
        <v>0</v>
      </c>
      <c r="Q705" s="13">
        <v>0</v>
      </c>
      <c r="R705" s="13">
        <v>0</v>
      </c>
      <c r="S705" s="13">
        <v>0</v>
      </c>
      <c r="T705" s="13">
        <v>0</v>
      </c>
      <c r="U705" s="9">
        <v>1</v>
      </c>
      <c r="V705" s="9">
        <v>0</v>
      </c>
      <c r="W705" s="15">
        <f t="shared" si="40"/>
        <v>-1.0566303076885508</v>
      </c>
      <c r="X705" s="46">
        <f t="shared" si="41"/>
        <v>0.25795393371626252</v>
      </c>
      <c r="Y705" s="28">
        <f t="shared" si="42"/>
        <v>-0.29834395380153766</v>
      </c>
      <c r="Z705" s="1">
        <f t="shared" si="43"/>
        <v>6.6540231919693951E-2</v>
      </c>
    </row>
    <row r="706" spans="2:26">
      <c r="B706" s="9">
        <v>0</v>
      </c>
      <c r="C706" s="3">
        <v>1</v>
      </c>
      <c r="D706" s="9">
        <v>0</v>
      </c>
      <c r="E706" s="3">
        <v>1</v>
      </c>
      <c r="F706" s="14">
        <v>0</v>
      </c>
      <c r="G706" s="13">
        <v>0</v>
      </c>
      <c r="H706" s="13">
        <v>1</v>
      </c>
      <c r="I706" s="13">
        <v>0</v>
      </c>
      <c r="J706" s="13">
        <v>0</v>
      </c>
      <c r="K706" s="13">
        <v>0</v>
      </c>
      <c r="L706" s="13">
        <v>0</v>
      </c>
      <c r="M706" s="13">
        <v>0</v>
      </c>
      <c r="N706" s="13">
        <v>0</v>
      </c>
      <c r="O706" s="13">
        <v>0</v>
      </c>
      <c r="P706" s="13">
        <v>0</v>
      </c>
      <c r="Q706" s="13">
        <v>0</v>
      </c>
      <c r="R706" s="13">
        <v>0</v>
      </c>
      <c r="S706" s="13">
        <v>0</v>
      </c>
      <c r="T706" s="13">
        <v>0</v>
      </c>
      <c r="U706" s="9">
        <v>1</v>
      </c>
      <c r="V706" s="9">
        <v>0</v>
      </c>
      <c r="W706" s="15">
        <f t="shared" si="40"/>
        <v>-2.3686175224668613</v>
      </c>
      <c r="X706" s="46">
        <f t="shared" si="41"/>
        <v>8.5597284515855673E-2</v>
      </c>
      <c r="Y706" s="28">
        <f t="shared" si="42"/>
        <v>-8.9484196816374026E-2</v>
      </c>
      <c r="Z706" s="1">
        <f t="shared" si="43"/>
        <v>7.3268951164883458E-3</v>
      </c>
    </row>
    <row r="707" spans="2:26">
      <c r="B707" s="9">
        <v>1</v>
      </c>
      <c r="C707" s="3">
        <v>0</v>
      </c>
      <c r="D707" s="9">
        <v>0</v>
      </c>
      <c r="E707" s="3">
        <v>1</v>
      </c>
      <c r="F707" s="14">
        <v>0</v>
      </c>
      <c r="G707" s="13">
        <v>0</v>
      </c>
      <c r="H707" s="13">
        <v>0</v>
      </c>
      <c r="I707" s="13">
        <v>0</v>
      </c>
      <c r="J707" s="13">
        <v>0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0</v>
      </c>
      <c r="Q707" s="13">
        <v>0</v>
      </c>
      <c r="R707" s="13">
        <v>0</v>
      </c>
      <c r="S707" s="13">
        <v>1</v>
      </c>
      <c r="T707" s="13">
        <v>0</v>
      </c>
      <c r="U707" s="9">
        <v>1</v>
      </c>
      <c r="V707" s="9">
        <v>0</v>
      </c>
      <c r="W707" s="15">
        <f t="shared" si="40"/>
        <v>-2.3586920373814366</v>
      </c>
      <c r="X707" s="46">
        <f t="shared" si="41"/>
        <v>8.6377358253093353E-2</v>
      </c>
      <c r="Y707" s="28">
        <f t="shared" si="42"/>
        <v>-9.0337657389557097E-2</v>
      </c>
      <c r="Z707" s="1">
        <f t="shared" si="43"/>
        <v>7.4610480187832342E-3</v>
      </c>
    </row>
    <row r="708" spans="2:26">
      <c r="B708" s="9">
        <v>0</v>
      </c>
      <c r="C708" s="3">
        <v>1</v>
      </c>
      <c r="D708" s="9">
        <v>0</v>
      </c>
      <c r="E708" s="3">
        <v>1</v>
      </c>
      <c r="F708" s="14">
        <v>0</v>
      </c>
      <c r="G708" s="13">
        <v>0</v>
      </c>
      <c r="H708" s="13">
        <v>1</v>
      </c>
      <c r="I708" s="13">
        <v>0</v>
      </c>
      <c r="J708" s="13">
        <v>0</v>
      </c>
      <c r="K708" s="13">
        <v>0</v>
      </c>
      <c r="L708" s="13">
        <v>0</v>
      </c>
      <c r="M708" s="13">
        <v>0</v>
      </c>
      <c r="N708" s="13">
        <v>0</v>
      </c>
      <c r="O708" s="13">
        <v>0</v>
      </c>
      <c r="P708" s="13">
        <v>0</v>
      </c>
      <c r="Q708" s="13">
        <v>0</v>
      </c>
      <c r="R708" s="13">
        <v>0</v>
      </c>
      <c r="S708" s="13">
        <v>1</v>
      </c>
      <c r="T708" s="13">
        <v>1</v>
      </c>
      <c r="U708" s="9">
        <v>1</v>
      </c>
      <c r="V708" s="9">
        <v>0</v>
      </c>
      <c r="W708" s="15">
        <f t="shared" si="40"/>
        <v>-1.8529746726144856</v>
      </c>
      <c r="X708" s="46">
        <f t="shared" si="41"/>
        <v>0.13552401452805671</v>
      </c>
      <c r="Y708" s="28">
        <f t="shared" si="42"/>
        <v>-0.14563175276174953</v>
      </c>
      <c r="Z708" s="1">
        <f t="shared" si="43"/>
        <v>1.8366758513800926E-2</v>
      </c>
    </row>
    <row r="709" spans="2:26">
      <c r="B709" s="9">
        <v>0</v>
      </c>
      <c r="C709" s="3">
        <v>1</v>
      </c>
      <c r="D709" s="9">
        <v>0</v>
      </c>
      <c r="E709" s="3">
        <v>1</v>
      </c>
      <c r="F709" s="14">
        <v>0</v>
      </c>
      <c r="G709" s="13">
        <v>0</v>
      </c>
      <c r="H709" s="13">
        <v>0</v>
      </c>
      <c r="I709" s="13">
        <v>0</v>
      </c>
      <c r="J709" s="13">
        <v>0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>
        <v>0</v>
      </c>
      <c r="U709" s="9">
        <v>1</v>
      </c>
      <c r="V709" s="9">
        <v>0</v>
      </c>
      <c r="W709" s="15">
        <f t="shared" si="40"/>
        <v>-0.34311298015331626</v>
      </c>
      <c r="X709" s="46">
        <f t="shared" si="41"/>
        <v>0.41505349570771527</v>
      </c>
      <c r="Y709" s="28">
        <f t="shared" si="42"/>
        <v>-0.53623488158590338</v>
      </c>
      <c r="Z709" s="1">
        <f t="shared" si="43"/>
        <v>0.17226940429919441</v>
      </c>
    </row>
    <row r="710" spans="2:26">
      <c r="B710" s="9">
        <v>1</v>
      </c>
      <c r="C710" s="3">
        <v>0</v>
      </c>
      <c r="D710" s="9">
        <v>0</v>
      </c>
      <c r="E710" s="3">
        <v>1</v>
      </c>
      <c r="F710" s="14">
        <v>0</v>
      </c>
      <c r="G710" s="13">
        <v>0</v>
      </c>
      <c r="H710" s="13">
        <v>0</v>
      </c>
      <c r="I710" s="13">
        <v>0</v>
      </c>
      <c r="J710" s="13">
        <v>0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1</v>
      </c>
      <c r="Q710" s="13">
        <v>0</v>
      </c>
      <c r="R710" s="13">
        <v>0</v>
      </c>
      <c r="S710" s="13">
        <v>0</v>
      </c>
      <c r="T710" s="13">
        <v>0</v>
      </c>
      <c r="U710" s="9">
        <v>1</v>
      </c>
      <c r="V710" s="9">
        <v>0</v>
      </c>
      <c r="W710" s="15">
        <f t="shared" ref="W710:W773" si="44">SUMPRODUCT(B$2:U$2,B710:U710)</f>
        <v>-2.2410967343883827</v>
      </c>
      <c r="X710" s="46">
        <f t="shared" ref="X710:X773" si="45">EXP(W710)/(1+EXP(W710))</f>
        <v>9.6120213984638159E-2</v>
      </c>
      <c r="Y710" s="28">
        <f t="shared" ref="Y710:Y773" si="46">IFERROR(V710*LN(X710)+(1-V710)*LN(1-X710),0)</f>
        <v>-0.10105890750409666</v>
      </c>
      <c r="Z710" s="1">
        <f t="shared" ref="Z710:Z773" si="47">(X710-V710)^2</f>
        <v>9.2390955364526298E-3</v>
      </c>
    </row>
    <row r="711" spans="2:26">
      <c r="B711" s="9">
        <v>0</v>
      </c>
      <c r="C711" s="3">
        <v>0</v>
      </c>
      <c r="D711" s="9">
        <v>1</v>
      </c>
      <c r="E711" s="3">
        <v>0</v>
      </c>
      <c r="F711" s="14">
        <v>0</v>
      </c>
      <c r="G711" s="13">
        <v>0</v>
      </c>
      <c r="H711" s="13">
        <v>0</v>
      </c>
      <c r="I711" s="13">
        <v>0</v>
      </c>
      <c r="J711" s="13">
        <v>0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  <c r="T711" s="13">
        <v>0</v>
      </c>
      <c r="U711" s="9">
        <v>1</v>
      </c>
      <c r="V711" s="9">
        <v>0</v>
      </c>
      <c r="W711" s="15">
        <f t="shared" si="44"/>
        <v>-0.39190899741383955</v>
      </c>
      <c r="X711" s="46">
        <f t="shared" si="45"/>
        <v>0.40325783303081747</v>
      </c>
      <c r="Y711" s="28">
        <f t="shared" si="46"/>
        <v>-0.51627014000069504</v>
      </c>
      <c r="Z711" s="1">
        <f t="shared" si="47"/>
        <v>0.16261687990071066</v>
      </c>
    </row>
    <row r="712" spans="2:26">
      <c r="B712" s="9">
        <v>1</v>
      </c>
      <c r="C712" s="3">
        <v>0</v>
      </c>
      <c r="D712" s="9">
        <v>0</v>
      </c>
      <c r="E712" s="3">
        <v>0</v>
      </c>
      <c r="F712" s="14">
        <v>0</v>
      </c>
      <c r="G712" s="13">
        <v>0</v>
      </c>
      <c r="H712" s="13">
        <v>0</v>
      </c>
      <c r="I712" s="13">
        <v>0</v>
      </c>
      <c r="J712" s="13">
        <v>0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  <c r="Q712" s="13">
        <v>0</v>
      </c>
      <c r="R712" s="13">
        <v>1</v>
      </c>
      <c r="S712" s="13">
        <v>0</v>
      </c>
      <c r="T712" s="13">
        <v>0</v>
      </c>
      <c r="U712" s="9">
        <v>1</v>
      </c>
      <c r="V712" s="9">
        <v>0</v>
      </c>
      <c r="W712" s="15">
        <f t="shared" si="44"/>
        <v>0.56528472018801268</v>
      </c>
      <c r="X712" s="46">
        <f t="shared" si="45"/>
        <v>0.63767443858928763</v>
      </c>
      <c r="Y712" s="28">
        <f t="shared" si="46"/>
        <v>-1.0152121304075321</v>
      </c>
      <c r="Z712" s="1">
        <f t="shared" si="47"/>
        <v>0.40662868963016319</v>
      </c>
    </row>
    <row r="713" spans="2:26">
      <c r="B713" s="9">
        <v>0</v>
      </c>
      <c r="C713" s="3">
        <v>0</v>
      </c>
      <c r="D713" s="9">
        <v>0</v>
      </c>
      <c r="E713" s="3">
        <v>1</v>
      </c>
      <c r="F713" s="14">
        <v>0</v>
      </c>
      <c r="G713" s="13">
        <v>1</v>
      </c>
      <c r="H713" s="13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1</v>
      </c>
      <c r="Q713" s="13">
        <v>0</v>
      </c>
      <c r="R713" s="13">
        <v>0</v>
      </c>
      <c r="S713" s="13">
        <v>0</v>
      </c>
      <c r="T713" s="13">
        <v>0</v>
      </c>
      <c r="U713" s="9">
        <v>1</v>
      </c>
      <c r="V713" s="9">
        <v>0</v>
      </c>
      <c r="W713" s="15">
        <f t="shared" si="44"/>
        <v>-3.952554855368839</v>
      </c>
      <c r="X713" s="46">
        <f t="shared" si="45"/>
        <v>1.884366816629484E-2</v>
      </c>
      <c r="Y713" s="28">
        <f t="shared" si="46"/>
        <v>-1.9023472445791386E-2</v>
      </c>
      <c r="Z713" s="1">
        <f t="shared" si="47"/>
        <v>3.5508382996143352E-4</v>
      </c>
    </row>
    <row r="714" spans="2:26">
      <c r="B714" s="9">
        <v>1</v>
      </c>
      <c r="C714" s="3">
        <v>0</v>
      </c>
      <c r="D714" s="9">
        <v>0</v>
      </c>
      <c r="E714" s="3">
        <v>0</v>
      </c>
      <c r="F714" s="14">
        <v>0</v>
      </c>
      <c r="G714" s="13">
        <v>0</v>
      </c>
      <c r="H714" s="13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3">
        <v>0</v>
      </c>
      <c r="O714" s="13">
        <v>0</v>
      </c>
      <c r="P714" s="13">
        <v>0</v>
      </c>
      <c r="Q714" s="13">
        <v>0</v>
      </c>
      <c r="R714" s="13">
        <v>0</v>
      </c>
      <c r="S714" s="13">
        <v>1</v>
      </c>
      <c r="T714" s="13">
        <v>0</v>
      </c>
      <c r="U714" s="9">
        <v>1</v>
      </c>
      <c r="V714" s="9">
        <v>0</v>
      </c>
      <c r="W714" s="15">
        <f t="shared" si="44"/>
        <v>-2.3838939994750712</v>
      </c>
      <c r="X714" s="46">
        <f t="shared" si="45"/>
        <v>8.4409133542977563E-2</v>
      </c>
      <c r="Y714" s="28">
        <f t="shared" si="46"/>
        <v>-8.8185666426370171E-2</v>
      </c>
      <c r="Z714" s="1">
        <f t="shared" si="47"/>
        <v>7.1249018254762198E-3</v>
      </c>
    </row>
    <row r="715" spans="2:26">
      <c r="B715" s="9">
        <v>0</v>
      </c>
      <c r="C715" s="3">
        <v>0</v>
      </c>
      <c r="D715" s="9">
        <v>1</v>
      </c>
      <c r="E715" s="3">
        <v>0</v>
      </c>
      <c r="F715" s="14">
        <v>0</v>
      </c>
      <c r="G715" s="13">
        <v>0</v>
      </c>
      <c r="H715" s="13">
        <v>1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3">
        <v>0</v>
      </c>
      <c r="R715" s="13">
        <v>0</v>
      </c>
      <c r="S715" s="13">
        <v>0</v>
      </c>
      <c r="T715" s="13">
        <v>0</v>
      </c>
      <c r="U715" s="9">
        <v>1</v>
      </c>
      <c r="V715" s="9">
        <v>0</v>
      </c>
      <c r="W715" s="15">
        <f t="shared" si="44"/>
        <v>-2.4174135397273844</v>
      </c>
      <c r="X715" s="46">
        <f t="shared" si="45"/>
        <v>8.1854428914584748E-2</v>
      </c>
      <c r="Y715" s="28">
        <f t="shared" si="46"/>
        <v>-8.5399326766081793E-2</v>
      </c>
      <c r="Z715" s="1">
        <f t="shared" si="47"/>
        <v>6.7001475329328073E-3</v>
      </c>
    </row>
    <row r="716" spans="2:26">
      <c r="B716" s="9">
        <v>0</v>
      </c>
      <c r="C716" s="3">
        <v>1</v>
      </c>
      <c r="D716" s="9">
        <v>0</v>
      </c>
      <c r="E716" s="3">
        <v>0</v>
      </c>
      <c r="F716" s="14">
        <v>0</v>
      </c>
      <c r="G716" s="13">
        <v>0</v>
      </c>
      <c r="H716" s="13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0</v>
      </c>
      <c r="Q716" s="13">
        <v>0</v>
      </c>
      <c r="R716" s="13">
        <v>0</v>
      </c>
      <c r="S716" s="13">
        <v>0</v>
      </c>
      <c r="T716" s="13">
        <v>0</v>
      </c>
      <c r="U716" s="9">
        <v>1</v>
      </c>
      <c r="V716" s="9">
        <v>0</v>
      </c>
      <c r="W716" s="15">
        <f t="shared" si="44"/>
        <v>-0.36831494224695061</v>
      </c>
      <c r="X716" s="46">
        <f t="shared" si="45"/>
        <v>0.40894825359117204</v>
      </c>
      <c r="Y716" s="28">
        <f t="shared" si="46"/>
        <v>-0.52585170803361869</v>
      </c>
      <c r="Z716" s="1">
        <f t="shared" si="47"/>
        <v>0.16723867411526955</v>
      </c>
    </row>
    <row r="717" spans="2:26">
      <c r="B717" s="9">
        <v>0</v>
      </c>
      <c r="C717" s="3">
        <v>1</v>
      </c>
      <c r="D717" s="9">
        <v>0</v>
      </c>
      <c r="E717" s="3">
        <v>1</v>
      </c>
      <c r="F717" s="14">
        <v>0</v>
      </c>
      <c r="G717" s="13">
        <v>0</v>
      </c>
      <c r="H717" s="13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3">
        <v>0</v>
      </c>
      <c r="O717" s="13">
        <v>0</v>
      </c>
      <c r="P717" s="13">
        <v>0</v>
      </c>
      <c r="Q717" s="13">
        <v>0</v>
      </c>
      <c r="R717" s="13">
        <v>0</v>
      </c>
      <c r="S717" s="13">
        <v>0</v>
      </c>
      <c r="T717" s="13">
        <v>0</v>
      </c>
      <c r="U717" s="9">
        <v>1</v>
      </c>
      <c r="V717" s="9">
        <v>0</v>
      </c>
      <c r="W717" s="15">
        <f t="shared" si="44"/>
        <v>-0.34311298015331626</v>
      </c>
      <c r="X717" s="46">
        <f t="shared" si="45"/>
        <v>0.41505349570771527</v>
      </c>
      <c r="Y717" s="28">
        <f t="shared" si="46"/>
        <v>-0.53623488158590338</v>
      </c>
      <c r="Z717" s="1">
        <f t="shared" si="47"/>
        <v>0.17226940429919441</v>
      </c>
    </row>
    <row r="718" spans="2:26">
      <c r="B718" s="9">
        <v>1</v>
      </c>
      <c r="C718" s="3">
        <v>0</v>
      </c>
      <c r="D718" s="9">
        <v>1</v>
      </c>
      <c r="E718" s="3">
        <v>0</v>
      </c>
      <c r="F718" s="14">
        <v>0</v>
      </c>
      <c r="G718" s="13">
        <v>1</v>
      </c>
      <c r="H718" s="13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3">
        <v>0</v>
      </c>
      <c r="O718" s="13">
        <v>1</v>
      </c>
      <c r="P718" s="13">
        <v>0</v>
      </c>
      <c r="Q718" s="13">
        <v>0</v>
      </c>
      <c r="R718" s="13">
        <v>0</v>
      </c>
      <c r="S718" s="13">
        <v>0</v>
      </c>
      <c r="T718" s="13">
        <v>0</v>
      </c>
      <c r="U718" s="9">
        <v>1</v>
      </c>
      <c r="V718" s="9">
        <v>0</v>
      </c>
      <c r="W718" s="15">
        <f t="shared" si="44"/>
        <v>-1.9501862099360348</v>
      </c>
      <c r="X718" s="46">
        <f t="shared" si="45"/>
        <v>0.12453305530913832</v>
      </c>
      <c r="Y718" s="28">
        <f t="shared" si="46"/>
        <v>-0.13299788389034908</v>
      </c>
      <c r="Z718" s="1">
        <f t="shared" si="47"/>
        <v>1.5508481864628903E-2</v>
      </c>
    </row>
    <row r="719" spans="2:26">
      <c r="B719" s="9">
        <v>0</v>
      </c>
      <c r="C719" s="3">
        <v>1</v>
      </c>
      <c r="D719" s="9">
        <v>0</v>
      </c>
      <c r="E719" s="3">
        <v>1</v>
      </c>
      <c r="F719" s="14">
        <v>0</v>
      </c>
      <c r="G719" s="13">
        <v>0</v>
      </c>
      <c r="H719" s="13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3">
        <v>0</v>
      </c>
      <c r="O719" s="13">
        <v>0</v>
      </c>
      <c r="P719" s="13">
        <v>0</v>
      </c>
      <c r="Q719" s="13">
        <v>0</v>
      </c>
      <c r="R719" s="13">
        <v>0</v>
      </c>
      <c r="S719" s="13">
        <v>0</v>
      </c>
      <c r="T719" s="13">
        <v>0</v>
      </c>
      <c r="U719" s="9">
        <v>1</v>
      </c>
      <c r="V719" s="9">
        <v>0</v>
      </c>
      <c r="W719" s="15">
        <f t="shared" si="44"/>
        <v>-0.34311298015331626</v>
      </c>
      <c r="X719" s="46">
        <f t="shared" si="45"/>
        <v>0.41505349570771527</v>
      </c>
      <c r="Y719" s="28">
        <f t="shared" si="46"/>
        <v>-0.53623488158590338</v>
      </c>
      <c r="Z719" s="1">
        <f t="shared" si="47"/>
        <v>0.17226940429919441</v>
      </c>
    </row>
    <row r="720" spans="2:26">
      <c r="B720" s="9">
        <v>0</v>
      </c>
      <c r="C720" s="3">
        <v>1</v>
      </c>
      <c r="D720" s="9">
        <v>0</v>
      </c>
      <c r="E720" s="3">
        <v>1</v>
      </c>
      <c r="F720" s="14">
        <v>0</v>
      </c>
      <c r="G720" s="13">
        <v>0</v>
      </c>
      <c r="H720" s="13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3">
        <v>0</v>
      </c>
      <c r="O720" s="13">
        <v>0</v>
      </c>
      <c r="P720" s="13">
        <v>0</v>
      </c>
      <c r="Q720" s="13">
        <v>0</v>
      </c>
      <c r="R720" s="13">
        <v>0</v>
      </c>
      <c r="S720" s="13">
        <v>0</v>
      </c>
      <c r="T720" s="13">
        <v>0</v>
      </c>
      <c r="U720" s="9">
        <v>1</v>
      </c>
      <c r="V720" s="9">
        <v>0</v>
      </c>
      <c r="W720" s="15">
        <f t="shared" si="44"/>
        <v>-0.34311298015331626</v>
      </c>
      <c r="X720" s="46">
        <f t="shared" si="45"/>
        <v>0.41505349570771527</v>
      </c>
      <c r="Y720" s="28">
        <f t="shared" si="46"/>
        <v>-0.53623488158590338</v>
      </c>
      <c r="Z720" s="1">
        <f t="shared" si="47"/>
        <v>0.17226940429919441</v>
      </c>
    </row>
    <row r="721" spans="2:26">
      <c r="B721" s="9">
        <v>1</v>
      </c>
      <c r="C721" s="3">
        <v>0</v>
      </c>
      <c r="D721" s="9">
        <v>0</v>
      </c>
      <c r="E721" s="3">
        <v>1</v>
      </c>
      <c r="F721" s="14">
        <v>0</v>
      </c>
      <c r="G721" s="13">
        <v>0</v>
      </c>
      <c r="H721" s="13">
        <v>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3">
        <v>0</v>
      </c>
      <c r="O721" s="13">
        <v>0</v>
      </c>
      <c r="P721" s="13">
        <v>0</v>
      </c>
      <c r="Q721" s="13">
        <v>0</v>
      </c>
      <c r="R721" s="13">
        <v>0</v>
      </c>
      <c r="S721" s="13">
        <v>1</v>
      </c>
      <c r="T721" s="13">
        <v>0</v>
      </c>
      <c r="U721" s="9">
        <v>1</v>
      </c>
      <c r="V721" s="9">
        <v>0</v>
      </c>
      <c r="W721" s="15">
        <f t="shared" si="44"/>
        <v>-2.3586920373814366</v>
      </c>
      <c r="X721" s="46">
        <f t="shared" si="45"/>
        <v>8.6377358253093353E-2</v>
      </c>
      <c r="Y721" s="28">
        <f t="shared" si="46"/>
        <v>-9.0337657389557097E-2</v>
      </c>
      <c r="Z721" s="1">
        <f t="shared" si="47"/>
        <v>7.4610480187832342E-3</v>
      </c>
    </row>
    <row r="722" spans="2:26">
      <c r="B722" s="9">
        <v>0</v>
      </c>
      <c r="C722" s="3">
        <v>1</v>
      </c>
      <c r="D722" s="9">
        <v>0</v>
      </c>
      <c r="E722" s="3">
        <v>1</v>
      </c>
      <c r="F722" s="14">
        <v>0</v>
      </c>
      <c r="G722" s="13">
        <v>1</v>
      </c>
      <c r="H722" s="13">
        <v>1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  <c r="Q722" s="13">
        <v>0</v>
      </c>
      <c r="R722" s="13">
        <v>0</v>
      </c>
      <c r="S722" s="13">
        <v>0</v>
      </c>
      <c r="T722" s="13">
        <v>0</v>
      </c>
      <c r="U722" s="9">
        <v>1</v>
      </c>
      <c r="V722" s="9">
        <v>0</v>
      </c>
      <c r="W722" s="15">
        <f t="shared" si="44"/>
        <v>-4.6594787966073428</v>
      </c>
      <c r="X722" s="46">
        <f t="shared" si="45"/>
        <v>9.382531949090011E-3</v>
      </c>
      <c r="Y722" s="28">
        <f t="shared" si="46"/>
        <v>-9.4268251747616112E-3</v>
      </c>
      <c r="Z722" s="1">
        <f t="shared" si="47"/>
        <v>8.8031905775694803E-5</v>
      </c>
    </row>
    <row r="723" spans="2:26">
      <c r="B723" s="9">
        <v>0</v>
      </c>
      <c r="C723" s="3">
        <v>1</v>
      </c>
      <c r="D723" s="9">
        <v>1</v>
      </c>
      <c r="E723" s="3">
        <v>0</v>
      </c>
      <c r="F723" s="14">
        <v>0</v>
      </c>
      <c r="G723" s="13">
        <v>0</v>
      </c>
      <c r="H723" s="13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3">
        <v>0</v>
      </c>
      <c r="O723" s="13">
        <v>0</v>
      </c>
      <c r="P723" s="13">
        <v>1</v>
      </c>
      <c r="Q723" s="13">
        <v>0</v>
      </c>
      <c r="R723" s="13">
        <v>0</v>
      </c>
      <c r="S723" s="13">
        <v>1</v>
      </c>
      <c r="T723" s="13">
        <v>0</v>
      </c>
      <c r="U723" s="9">
        <v>1</v>
      </c>
      <c r="V723" s="9">
        <v>0</v>
      </c>
      <c r="W723" s="15">
        <f t="shared" si="44"/>
        <v>-3.5268671903474238</v>
      </c>
      <c r="X723" s="46">
        <f t="shared" si="45"/>
        <v>2.8557369370791858E-2</v>
      </c>
      <c r="Y723" s="28">
        <f t="shared" si="46"/>
        <v>-2.8973064271443142E-2</v>
      </c>
      <c r="Z723" s="1">
        <f t="shared" si="47"/>
        <v>8.1552334537984101E-4</v>
      </c>
    </row>
    <row r="724" spans="2:26">
      <c r="B724" s="9">
        <v>0</v>
      </c>
      <c r="C724" s="3">
        <v>1</v>
      </c>
      <c r="D724" s="9">
        <v>0</v>
      </c>
      <c r="E724" s="3">
        <v>1</v>
      </c>
      <c r="F724" s="14">
        <v>0</v>
      </c>
      <c r="G724" s="13">
        <v>0</v>
      </c>
      <c r="H724" s="13">
        <v>1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3">
        <v>0</v>
      </c>
      <c r="O724" s="13">
        <v>0</v>
      </c>
      <c r="P724" s="13">
        <v>0</v>
      </c>
      <c r="Q724" s="13">
        <v>0</v>
      </c>
      <c r="R724" s="13">
        <v>0</v>
      </c>
      <c r="S724" s="13">
        <v>1</v>
      </c>
      <c r="T724" s="13">
        <v>0</v>
      </c>
      <c r="U724" s="9">
        <v>1</v>
      </c>
      <c r="V724" s="9">
        <v>0</v>
      </c>
      <c r="W724" s="15">
        <f t="shared" si="44"/>
        <v>-3.9315273224651062</v>
      </c>
      <c r="X724" s="46">
        <f t="shared" si="45"/>
        <v>1.9236396451687281E-2</v>
      </c>
      <c r="Y724" s="28">
        <f t="shared" si="46"/>
        <v>-1.9423823432144553E-2</v>
      </c>
      <c r="Z724" s="1">
        <f t="shared" si="47"/>
        <v>3.7003894844648698E-4</v>
      </c>
    </row>
    <row r="725" spans="2:26">
      <c r="B725" s="9">
        <v>0</v>
      </c>
      <c r="C725" s="3">
        <v>0</v>
      </c>
      <c r="D725" s="9">
        <v>1</v>
      </c>
      <c r="E725" s="3">
        <v>0</v>
      </c>
      <c r="F725" s="14">
        <v>0</v>
      </c>
      <c r="G725" s="13">
        <v>0</v>
      </c>
      <c r="H725" s="13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3">
        <v>0</v>
      </c>
      <c r="O725" s="13">
        <v>0</v>
      </c>
      <c r="P725" s="13">
        <v>0</v>
      </c>
      <c r="Q725" s="13">
        <v>0</v>
      </c>
      <c r="R725" s="13">
        <v>0</v>
      </c>
      <c r="S725" s="13">
        <v>0</v>
      </c>
      <c r="T725" s="13">
        <v>0</v>
      </c>
      <c r="U725" s="9">
        <v>1</v>
      </c>
      <c r="V725" s="9">
        <v>0</v>
      </c>
      <c r="W725" s="15">
        <f t="shared" si="44"/>
        <v>-0.39190899741383955</v>
      </c>
      <c r="X725" s="46">
        <f t="shared" si="45"/>
        <v>0.40325783303081747</v>
      </c>
      <c r="Y725" s="28">
        <f t="shared" si="46"/>
        <v>-0.51627014000069504</v>
      </c>
      <c r="Z725" s="1">
        <f t="shared" si="47"/>
        <v>0.16261687990071066</v>
      </c>
    </row>
    <row r="726" spans="2:26">
      <c r="B726" s="9">
        <v>0</v>
      </c>
      <c r="C726" s="3">
        <v>1</v>
      </c>
      <c r="D726" s="9">
        <v>0</v>
      </c>
      <c r="E726" s="3">
        <v>1</v>
      </c>
      <c r="F726" s="14">
        <v>0</v>
      </c>
      <c r="G726" s="13">
        <v>0</v>
      </c>
      <c r="H726" s="13">
        <v>0</v>
      </c>
      <c r="I726" s="13">
        <v>0</v>
      </c>
      <c r="J726" s="13">
        <v>1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3">
        <v>0</v>
      </c>
      <c r="Q726" s="13">
        <v>0</v>
      </c>
      <c r="R726" s="13">
        <v>0</v>
      </c>
      <c r="S726" s="13">
        <v>0</v>
      </c>
      <c r="T726" s="13">
        <v>0</v>
      </c>
      <c r="U726" s="9">
        <v>1</v>
      </c>
      <c r="V726" s="9">
        <v>0</v>
      </c>
      <c r="W726" s="15">
        <f t="shared" si="44"/>
        <v>2.1347601349843468</v>
      </c>
      <c r="X726" s="46">
        <f t="shared" si="45"/>
        <v>0.89423605763730241</v>
      </c>
      <c r="Y726" s="28">
        <f t="shared" si="46"/>
        <v>-2.246545627072968</v>
      </c>
      <c r="Z726" s="1">
        <f t="shared" si="47"/>
        <v>0.79965812677870485</v>
      </c>
    </row>
    <row r="727" spans="2:26">
      <c r="B727" s="9">
        <v>1</v>
      </c>
      <c r="C727" s="3">
        <v>0</v>
      </c>
      <c r="D727" s="9">
        <v>0</v>
      </c>
      <c r="E727" s="3">
        <v>1</v>
      </c>
      <c r="F727" s="14">
        <v>0</v>
      </c>
      <c r="G727" s="13">
        <v>1</v>
      </c>
      <c r="H727" s="13">
        <v>1</v>
      </c>
      <c r="I727" s="13">
        <v>0</v>
      </c>
      <c r="J727" s="13">
        <v>0</v>
      </c>
      <c r="K727" s="13">
        <v>0</v>
      </c>
      <c r="L727" s="13">
        <v>0</v>
      </c>
      <c r="M727" s="13">
        <v>0</v>
      </c>
      <c r="N727" s="13">
        <v>0</v>
      </c>
      <c r="O727" s="13">
        <v>0</v>
      </c>
      <c r="P727" s="13">
        <v>0</v>
      </c>
      <c r="Q727" s="13">
        <v>0</v>
      </c>
      <c r="R727" s="13">
        <v>0</v>
      </c>
      <c r="S727" s="13">
        <v>0</v>
      </c>
      <c r="T727" s="13">
        <v>0</v>
      </c>
      <c r="U727" s="9">
        <v>1</v>
      </c>
      <c r="V727" s="9">
        <v>0</v>
      </c>
      <c r="W727" s="15">
        <f t="shared" si="44"/>
        <v>-5.1121480538372186</v>
      </c>
      <c r="X727" s="46">
        <f t="shared" si="45"/>
        <v>5.9870701006283431E-3</v>
      </c>
      <c r="Y727" s="28">
        <f t="shared" si="46"/>
        <v>-6.0050644631116801E-3</v>
      </c>
      <c r="Z727" s="1">
        <f t="shared" si="47"/>
        <v>3.5845008389837876E-5</v>
      </c>
    </row>
    <row r="728" spans="2:26">
      <c r="B728" s="9">
        <v>1</v>
      </c>
      <c r="C728" s="3">
        <v>0</v>
      </c>
      <c r="D728" s="9">
        <v>0</v>
      </c>
      <c r="E728" s="3">
        <v>1</v>
      </c>
      <c r="F728" s="14">
        <v>0</v>
      </c>
      <c r="G728" s="13">
        <v>1</v>
      </c>
      <c r="H728" s="13">
        <v>1</v>
      </c>
      <c r="I728" s="13">
        <v>0</v>
      </c>
      <c r="J728" s="13">
        <v>0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3">
        <v>1</v>
      </c>
      <c r="Q728" s="13">
        <v>0</v>
      </c>
      <c r="R728" s="13">
        <v>0</v>
      </c>
      <c r="S728" s="13">
        <v>0</v>
      </c>
      <c r="T728" s="13">
        <v>0</v>
      </c>
      <c r="U728" s="9">
        <v>1</v>
      </c>
      <c r="V728" s="9">
        <v>0</v>
      </c>
      <c r="W728" s="15">
        <f t="shared" si="44"/>
        <v>-6.5574625508424091</v>
      </c>
      <c r="X728" s="46">
        <f t="shared" si="45"/>
        <v>1.4174709344933669E-3</v>
      </c>
      <c r="Y728" s="28">
        <f t="shared" si="46"/>
        <v>-1.4184764967676638E-3</v>
      </c>
      <c r="Z728" s="1">
        <f t="shared" si="47"/>
        <v>2.0092238501334988E-6</v>
      </c>
    </row>
    <row r="729" spans="2:26">
      <c r="B729" s="9">
        <v>1</v>
      </c>
      <c r="C729" s="3">
        <v>0</v>
      </c>
      <c r="D729" s="9">
        <v>1</v>
      </c>
      <c r="E729" s="3">
        <v>0</v>
      </c>
      <c r="F729" s="14">
        <v>0</v>
      </c>
      <c r="G729" s="13">
        <v>0</v>
      </c>
      <c r="H729" s="13">
        <v>0</v>
      </c>
      <c r="I729" s="13">
        <v>0</v>
      </c>
      <c r="J729" s="13">
        <v>0</v>
      </c>
      <c r="K729" s="13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0</v>
      </c>
      <c r="Q729" s="13">
        <v>0</v>
      </c>
      <c r="R729" s="13">
        <v>0</v>
      </c>
      <c r="S729" s="13">
        <v>0</v>
      </c>
      <c r="T729" s="13">
        <v>0</v>
      </c>
      <c r="U729" s="9">
        <v>1</v>
      </c>
      <c r="V729" s="9">
        <v>0</v>
      </c>
      <c r="W729" s="15">
        <f t="shared" si="44"/>
        <v>-0.97131215057386422</v>
      </c>
      <c r="X729" s="46">
        <f t="shared" si="45"/>
        <v>0.27461904003884419</v>
      </c>
      <c r="Y729" s="28">
        <f t="shared" si="46"/>
        <v>-0.32105830011889697</v>
      </c>
      <c r="Z729" s="1">
        <f t="shared" si="47"/>
        <v>7.541561715185631E-2</v>
      </c>
    </row>
    <row r="730" spans="2:26">
      <c r="B730" s="9">
        <v>1</v>
      </c>
      <c r="C730" s="3">
        <v>0</v>
      </c>
      <c r="D730" s="9">
        <v>0</v>
      </c>
      <c r="E730" s="3">
        <v>1</v>
      </c>
      <c r="F730" s="14">
        <v>0</v>
      </c>
      <c r="G730" s="13">
        <v>1</v>
      </c>
      <c r="H730" s="13">
        <v>0</v>
      </c>
      <c r="I730" s="13">
        <v>0</v>
      </c>
      <c r="J730" s="13">
        <v>0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  <c r="Q730" s="13">
        <v>0</v>
      </c>
      <c r="R730" s="13">
        <v>0</v>
      </c>
      <c r="S730" s="13">
        <v>1</v>
      </c>
      <c r="T730" s="13">
        <v>0</v>
      </c>
      <c r="U730" s="9">
        <v>1</v>
      </c>
      <c r="V730" s="9">
        <v>0</v>
      </c>
      <c r="W730" s="15">
        <f t="shared" si="44"/>
        <v>-4.6495533115219185</v>
      </c>
      <c r="X730" s="46">
        <f t="shared" si="45"/>
        <v>9.4752350380708436E-3</v>
      </c>
      <c r="Y730" s="28">
        <f t="shared" si="46"/>
        <v>-9.5204106705465107E-3</v>
      </c>
      <c r="Z730" s="1">
        <f t="shared" si="47"/>
        <v>8.978007902668538E-5</v>
      </c>
    </row>
    <row r="731" spans="2:26">
      <c r="B731" s="9">
        <v>0</v>
      </c>
      <c r="C731" s="3">
        <v>1</v>
      </c>
      <c r="D731" s="9">
        <v>0</v>
      </c>
      <c r="E731" s="3">
        <v>1</v>
      </c>
      <c r="F731" s="14">
        <v>0</v>
      </c>
      <c r="G731" s="13">
        <v>0</v>
      </c>
      <c r="H731" s="13">
        <v>0</v>
      </c>
      <c r="I731" s="13">
        <v>0</v>
      </c>
      <c r="J731" s="13">
        <v>0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3">
        <v>0</v>
      </c>
      <c r="Q731" s="13">
        <v>0</v>
      </c>
      <c r="R731" s="13">
        <v>0</v>
      </c>
      <c r="S731" s="13">
        <v>0</v>
      </c>
      <c r="T731" s="13">
        <v>0</v>
      </c>
      <c r="U731" s="9">
        <v>1</v>
      </c>
      <c r="V731" s="9">
        <v>0</v>
      </c>
      <c r="W731" s="15">
        <f t="shared" si="44"/>
        <v>-0.34311298015331626</v>
      </c>
      <c r="X731" s="46">
        <f t="shared" si="45"/>
        <v>0.41505349570771527</v>
      </c>
      <c r="Y731" s="28">
        <f t="shared" si="46"/>
        <v>-0.53623488158590338</v>
      </c>
      <c r="Z731" s="1">
        <f t="shared" si="47"/>
        <v>0.17226940429919441</v>
      </c>
    </row>
    <row r="732" spans="2:26">
      <c r="B732" s="9">
        <v>0</v>
      </c>
      <c r="C732" s="3">
        <v>1</v>
      </c>
      <c r="D732" s="9">
        <v>0</v>
      </c>
      <c r="E732" s="3">
        <v>0</v>
      </c>
      <c r="F732" s="14">
        <v>0</v>
      </c>
      <c r="G732" s="13">
        <v>1</v>
      </c>
      <c r="H732" s="13">
        <v>0</v>
      </c>
      <c r="I732" s="13">
        <v>0</v>
      </c>
      <c r="J732" s="13">
        <v>0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13">
        <v>0</v>
      </c>
      <c r="T732" s="13">
        <v>0</v>
      </c>
      <c r="U732" s="9">
        <v>1</v>
      </c>
      <c r="V732" s="9">
        <v>0</v>
      </c>
      <c r="W732" s="15">
        <f t="shared" si="44"/>
        <v>-2.6591762163874315</v>
      </c>
      <c r="X732" s="46">
        <f t="shared" si="45"/>
        <v>6.5425685782085713E-2</v>
      </c>
      <c r="Y732" s="28">
        <f t="shared" si="46"/>
        <v>-6.7664132275682562E-2</v>
      </c>
      <c r="Z732" s="1">
        <f t="shared" si="47"/>
        <v>4.2805203600562126E-3</v>
      </c>
    </row>
    <row r="733" spans="2:26">
      <c r="B733" s="9">
        <v>0</v>
      </c>
      <c r="C733" s="3">
        <v>1</v>
      </c>
      <c r="D733" s="9">
        <v>1</v>
      </c>
      <c r="E733" s="3">
        <v>0</v>
      </c>
      <c r="F733" s="14">
        <v>0</v>
      </c>
      <c r="G733" s="13">
        <v>0</v>
      </c>
      <c r="H733" s="13">
        <v>0</v>
      </c>
      <c r="I733" s="13">
        <v>0</v>
      </c>
      <c r="J733" s="13">
        <v>0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1</v>
      </c>
      <c r="Q733" s="13">
        <v>0</v>
      </c>
      <c r="R733" s="13">
        <v>0</v>
      </c>
      <c r="S733" s="13">
        <v>0</v>
      </c>
      <c r="T733" s="13">
        <v>0</v>
      </c>
      <c r="U733" s="9">
        <v>1</v>
      </c>
      <c r="V733" s="9">
        <v>0</v>
      </c>
      <c r="W733" s="15">
        <f t="shared" si="44"/>
        <v>-1.9639573903491789</v>
      </c>
      <c r="X733" s="46">
        <f t="shared" si="45"/>
        <v>0.12303940494698924</v>
      </c>
      <c r="Y733" s="28">
        <f t="shared" si="46"/>
        <v>-0.13129321914390837</v>
      </c>
      <c r="Z733" s="1">
        <f t="shared" si="47"/>
        <v>1.51386951697092E-2</v>
      </c>
    </row>
    <row r="734" spans="2:26">
      <c r="B734" s="9">
        <v>1</v>
      </c>
      <c r="C734" s="3">
        <v>0</v>
      </c>
      <c r="D734" s="9">
        <v>0</v>
      </c>
      <c r="E734" s="3">
        <v>1</v>
      </c>
      <c r="F734" s="14">
        <v>0</v>
      </c>
      <c r="G734" s="13">
        <v>1</v>
      </c>
      <c r="H734" s="13">
        <v>1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  <c r="Q734" s="13">
        <v>0</v>
      </c>
      <c r="R734" s="13">
        <v>0</v>
      </c>
      <c r="S734" s="13">
        <v>0</v>
      </c>
      <c r="T734" s="13">
        <v>0</v>
      </c>
      <c r="U734" s="9">
        <v>1</v>
      </c>
      <c r="V734" s="9">
        <v>0</v>
      </c>
      <c r="W734" s="15">
        <f t="shared" si="44"/>
        <v>-5.1121480538372186</v>
      </c>
      <c r="X734" s="46">
        <f t="shared" si="45"/>
        <v>5.9870701006283431E-3</v>
      </c>
      <c r="Y734" s="28">
        <f t="shared" si="46"/>
        <v>-6.0050644631116801E-3</v>
      </c>
      <c r="Z734" s="1">
        <f t="shared" si="47"/>
        <v>3.5845008389837876E-5</v>
      </c>
    </row>
    <row r="735" spans="2:26">
      <c r="B735" s="9">
        <v>1</v>
      </c>
      <c r="C735" s="3">
        <v>0</v>
      </c>
      <c r="D735" s="9">
        <v>0</v>
      </c>
      <c r="E735" s="3">
        <v>1</v>
      </c>
      <c r="F735" s="14">
        <v>0</v>
      </c>
      <c r="G735" s="13">
        <v>1</v>
      </c>
      <c r="H735" s="13">
        <v>0</v>
      </c>
      <c r="I735" s="13">
        <v>0</v>
      </c>
      <c r="J735" s="13">
        <v>0</v>
      </c>
      <c r="K735" s="13">
        <v>0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3">
        <v>0</v>
      </c>
      <c r="R735" s="13">
        <v>0</v>
      </c>
      <c r="S735" s="13">
        <v>0</v>
      </c>
      <c r="T735" s="13">
        <v>0</v>
      </c>
      <c r="U735" s="9">
        <v>1</v>
      </c>
      <c r="V735" s="9">
        <v>0</v>
      </c>
      <c r="W735" s="15">
        <f t="shared" si="44"/>
        <v>-3.0866435115236732</v>
      </c>
      <c r="X735" s="46">
        <f t="shared" si="45"/>
        <v>4.3661571461210996E-2</v>
      </c>
      <c r="Y735" s="28">
        <f t="shared" si="46"/>
        <v>-4.4643423827945228E-2</v>
      </c>
      <c r="Z735" s="1">
        <f t="shared" si="47"/>
        <v>1.9063328224624345E-3</v>
      </c>
    </row>
    <row r="736" spans="2:26">
      <c r="B736" s="9">
        <v>0</v>
      </c>
      <c r="C736" s="3">
        <v>1</v>
      </c>
      <c r="D736" s="9">
        <v>1</v>
      </c>
      <c r="E736" s="3">
        <v>0</v>
      </c>
      <c r="F736" s="14">
        <v>0</v>
      </c>
      <c r="G736" s="13">
        <v>1</v>
      </c>
      <c r="H736" s="13">
        <v>1</v>
      </c>
      <c r="I736" s="13">
        <v>0</v>
      </c>
      <c r="J736" s="13">
        <v>0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0</v>
      </c>
      <c r="Q736" s="13">
        <v>0</v>
      </c>
      <c r="R736" s="13">
        <v>0</v>
      </c>
      <c r="S736" s="13">
        <v>0</v>
      </c>
      <c r="T736" s="13">
        <v>0</v>
      </c>
      <c r="U736" s="9">
        <v>1</v>
      </c>
      <c r="V736" s="9">
        <v>0</v>
      </c>
      <c r="W736" s="15">
        <f t="shared" si="44"/>
        <v>-4.8350087097980152</v>
      </c>
      <c r="X736" s="46">
        <f t="shared" si="45"/>
        <v>7.8839682186957853E-3</v>
      </c>
      <c r="Y736" s="28">
        <f t="shared" si="46"/>
        <v>-7.9152110159553587E-3</v>
      </c>
      <c r="Z736" s="1">
        <f t="shared" si="47"/>
        <v>6.2156954873405192E-5</v>
      </c>
    </row>
    <row r="737" spans="2:26">
      <c r="B737" s="9">
        <v>0</v>
      </c>
      <c r="C737" s="3">
        <v>1</v>
      </c>
      <c r="D737" s="9">
        <v>1</v>
      </c>
      <c r="E737" s="3">
        <v>0</v>
      </c>
      <c r="F737" s="14">
        <v>0</v>
      </c>
      <c r="G737" s="13">
        <v>0</v>
      </c>
      <c r="H737" s="13">
        <v>1</v>
      </c>
      <c r="I737" s="13">
        <v>0</v>
      </c>
      <c r="J737" s="13">
        <v>0</v>
      </c>
      <c r="K737" s="13">
        <v>0</v>
      </c>
      <c r="L737" s="13">
        <v>0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0</v>
      </c>
      <c r="S737" s="13">
        <v>0</v>
      </c>
      <c r="T737" s="13">
        <v>0</v>
      </c>
      <c r="U737" s="9">
        <v>1</v>
      </c>
      <c r="V737" s="9">
        <v>0</v>
      </c>
      <c r="W737" s="15">
        <f t="shared" si="44"/>
        <v>-2.5441474356575333</v>
      </c>
      <c r="X737" s="46">
        <f t="shared" si="45"/>
        <v>7.2820651076148338E-2</v>
      </c>
      <c r="Y737" s="28">
        <f t="shared" si="46"/>
        <v>-7.560825971989045E-2</v>
      </c>
      <c r="Z737" s="1">
        <f t="shared" si="47"/>
        <v>5.3028472231541439E-3</v>
      </c>
    </row>
    <row r="738" spans="2:26">
      <c r="B738" s="9">
        <v>0</v>
      </c>
      <c r="C738" s="3">
        <v>1</v>
      </c>
      <c r="D738" s="9">
        <v>0</v>
      </c>
      <c r="E738" s="3">
        <v>1</v>
      </c>
      <c r="F738" s="14">
        <v>0</v>
      </c>
      <c r="G738" s="13">
        <v>0</v>
      </c>
      <c r="H738" s="13">
        <v>1</v>
      </c>
      <c r="I738" s="13">
        <v>0</v>
      </c>
      <c r="J738" s="13">
        <v>0</v>
      </c>
      <c r="K738" s="13">
        <v>0</v>
      </c>
      <c r="L738" s="13">
        <v>0</v>
      </c>
      <c r="M738" s="13">
        <v>0</v>
      </c>
      <c r="N738" s="13">
        <v>0</v>
      </c>
      <c r="O738" s="13">
        <v>0</v>
      </c>
      <c r="P738" s="13">
        <v>0</v>
      </c>
      <c r="Q738" s="13">
        <v>0</v>
      </c>
      <c r="R738" s="13">
        <v>0</v>
      </c>
      <c r="S738" s="13">
        <v>0</v>
      </c>
      <c r="T738" s="13">
        <v>0</v>
      </c>
      <c r="U738" s="9">
        <v>1</v>
      </c>
      <c r="V738" s="9">
        <v>0</v>
      </c>
      <c r="W738" s="15">
        <f t="shared" si="44"/>
        <v>-2.3686175224668613</v>
      </c>
      <c r="X738" s="46">
        <f t="shared" si="45"/>
        <v>8.5597284515855673E-2</v>
      </c>
      <c r="Y738" s="28">
        <f t="shared" si="46"/>
        <v>-8.9484196816374026E-2</v>
      </c>
      <c r="Z738" s="1">
        <f t="shared" si="47"/>
        <v>7.3268951164883458E-3</v>
      </c>
    </row>
    <row r="739" spans="2:26">
      <c r="B739" s="9">
        <v>0</v>
      </c>
      <c r="C739" s="3">
        <v>1</v>
      </c>
      <c r="D739" s="9">
        <v>1</v>
      </c>
      <c r="E739" s="3">
        <v>0</v>
      </c>
      <c r="F739" s="14">
        <v>0</v>
      </c>
      <c r="G739" s="13">
        <v>0</v>
      </c>
      <c r="H739" s="13">
        <v>0</v>
      </c>
      <c r="I739" s="13">
        <v>0</v>
      </c>
      <c r="J739" s="13">
        <v>0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  <c r="T739" s="13">
        <v>0</v>
      </c>
      <c r="U739" s="9">
        <v>1</v>
      </c>
      <c r="V739" s="9">
        <v>0</v>
      </c>
      <c r="W739" s="15">
        <f t="shared" si="44"/>
        <v>-0.5186428933439885</v>
      </c>
      <c r="X739" s="46">
        <f t="shared" si="45"/>
        <v>0.37316962533031278</v>
      </c>
      <c r="Y739" s="28">
        <f t="shared" si="46"/>
        <v>-0.4670793097674471</v>
      </c>
      <c r="Z739" s="1">
        <f t="shared" si="47"/>
        <v>0.13925556926916602</v>
      </c>
    </row>
    <row r="740" spans="2:26">
      <c r="B740" s="9">
        <v>0</v>
      </c>
      <c r="C740" s="3">
        <v>1</v>
      </c>
      <c r="D740" s="9">
        <v>1</v>
      </c>
      <c r="E740" s="3">
        <v>0</v>
      </c>
      <c r="F740" s="14">
        <v>0</v>
      </c>
      <c r="G740" s="13">
        <v>0</v>
      </c>
      <c r="H740" s="13">
        <v>0</v>
      </c>
      <c r="I740" s="13">
        <v>0</v>
      </c>
      <c r="J740" s="13">
        <v>0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  <c r="Q740" s="13">
        <v>0</v>
      </c>
      <c r="R740" s="13">
        <v>0</v>
      </c>
      <c r="S740" s="13">
        <v>0</v>
      </c>
      <c r="T740" s="13">
        <v>0</v>
      </c>
      <c r="U740" s="9">
        <v>1</v>
      </c>
      <c r="V740" s="9">
        <v>0</v>
      </c>
      <c r="W740" s="15">
        <f t="shared" si="44"/>
        <v>-0.5186428933439885</v>
      </c>
      <c r="X740" s="46">
        <f t="shared" si="45"/>
        <v>0.37316962533031278</v>
      </c>
      <c r="Y740" s="28">
        <f t="shared" si="46"/>
        <v>-0.4670793097674471</v>
      </c>
      <c r="Z740" s="1">
        <f t="shared" si="47"/>
        <v>0.13925556926916602</v>
      </c>
    </row>
    <row r="741" spans="2:26">
      <c r="B741" s="9">
        <v>0</v>
      </c>
      <c r="C741" s="3">
        <v>0</v>
      </c>
      <c r="D741" s="9">
        <v>0</v>
      </c>
      <c r="E741" s="3">
        <v>1</v>
      </c>
      <c r="F741" s="14">
        <v>0</v>
      </c>
      <c r="G741" s="13">
        <v>0</v>
      </c>
      <c r="H741" s="13">
        <v>1</v>
      </c>
      <c r="I741" s="13">
        <v>0</v>
      </c>
      <c r="J741" s="13">
        <v>0</v>
      </c>
      <c r="K741" s="13">
        <v>0</v>
      </c>
      <c r="L741" s="13">
        <v>0</v>
      </c>
      <c r="M741" s="13">
        <v>0</v>
      </c>
      <c r="N741" s="13">
        <v>0</v>
      </c>
      <c r="O741" s="13">
        <v>0</v>
      </c>
      <c r="P741" s="13">
        <v>0</v>
      </c>
      <c r="Q741" s="13">
        <v>0</v>
      </c>
      <c r="R741" s="13">
        <v>0</v>
      </c>
      <c r="S741" s="13">
        <v>0</v>
      </c>
      <c r="T741" s="13">
        <v>0</v>
      </c>
      <c r="U741" s="9">
        <v>1</v>
      </c>
      <c r="V741" s="9">
        <v>0</v>
      </c>
      <c r="W741" s="15">
        <f t="shared" si="44"/>
        <v>-2.2418836265367124</v>
      </c>
      <c r="X741" s="46">
        <f t="shared" si="45"/>
        <v>9.6051869638724863E-2</v>
      </c>
      <c r="Y741" s="28">
        <f t="shared" si="46"/>
        <v>-0.10098329815507981</v>
      </c>
      <c r="Z741" s="1">
        <f t="shared" si="47"/>
        <v>9.2259616610945953E-3</v>
      </c>
    </row>
    <row r="742" spans="2:26">
      <c r="B742" s="9">
        <v>1</v>
      </c>
      <c r="C742" s="3">
        <v>0</v>
      </c>
      <c r="D742" s="9">
        <v>0</v>
      </c>
      <c r="E742" s="3">
        <v>1</v>
      </c>
      <c r="F742" s="14">
        <v>0</v>
      </c>
      <c r="G742" s="13">
        <v>0</v>
      </c>
      <c r="H742" s="13">
        <v>1</v>
      </c>
      <c r="I742" s="13">
        <v>0</v>
      </c>
      <c r="J742" s="13">
        <v>0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>
        <v>0</v>
      </c>
      <c r="U742" s="9">
        <v>1</v>
      </c>
      <c r="V742" s="9">
        <v>0</v>
      </c>
      <c r="W742" s="15">
        <f t="shared" si="44"/>
        <v>-2.8212867796967367</v>
      </c>
      <c r="X742" s="46">
        <f t="shared" si="45"/>
        <v>5.6184659310777332E-2</v>
      </c>
      <c r="Y742" s="28">
        <f t="shared" si="46"/>
        <v>-5.7824745648157899E-2</v>
      </c>
      <c r="Z742" s="1">
        <f t="shared" si="47"/>
        <v>3.1567159418681178E-3</v>
      </c>
    </row>
    <row r="743" spans="2:26">
      <c r="B743" s="9">
        <v>1</v>
      </c>
      <c r="C743" s="3">
        <v>0</v>
      </c>
      <c r="D743" s="9">
        <v>0</v>
      </c>
      <c r="E743" s="3">
        <v>1</v>
      </c>
      <c r="F743" s="14">
        <v>0</v>
      </c>
      <c r="G743" s="13">
        <v>1</v>
      </c>
      <c r="H743" s="13">
        <v>0</v>
      </c>
      <c r="I743" s="13">
        <v>0</v>
      </c>
      <c r="J743" s="13">
        <v>1</v>
      </c>
      <c r="K743" s="13">
        <v>0</v>
      </c>
      <c r="L743" s="13">
        <v>0</v>
      </c>
      <c r="M743" s="13">
        <v>0</v>
      </c>
      <c r="N743" s="13">
        <v>0</v>
      </c>
      <c r="O743" s="13">
        <v>0</v>
      </c>
      <c r="P743" s="13">
        <v>0</v>
      </c>
      <c r="Q743" s="13">
        <v>0</v>
      </c>
      <c r="R743" s="13">
        <v>0</v>
      </c>
      <c r="S743" s="13">
        <v>0</v>
      </c>
      <c r="T743" s="13">
        <v>0</v>
      </c>
      <c r="U743" s="9">
        <v>1</v>
      </c>
      <c r="V743" s="9">
        <v>0</v>
      </c>
      <c r="W743" s="15">
        <f t="shared" si="44"/>
        <v>-0.60877039638601005</v>
      </c>
      <c r="X743" s="46">
        <f t="shared" si="45"/>
        <v>0.35233973812412434</v>
      </c>
      <c r="Y743" s="28">
        <f t="shared" si="46"/>
        <v>-0.43438900734505542</v>
      </c>
      <c r="Z743" s="1">
        <f t="shared" si="47"/>
        <v>0.12414329106137652</v>
      </c>
    </row>
    <row r="744" spans="2:26">
      <c r="B744" s="9">
        <v>1</v>
      </c>
      <c r="C744" s="3">
        <v>0</v>
      </c>
      <c r="D744" s="9">
        <v>0</v>
      </c>
      <c r="E744" s="3">
        <v>1</v>
      </c>
      <c r="F744" s="14">
        <v>0</v>
      </c>
      <c r="G744" s="13">
        <v>0</v>
      </c>
      <c r="H744" s="13">
        <v>1</v>
      </c>
      <c r="I744" s="13">
        <v>0</v>
      </c>
      <c r="J744" s="13">
        <v>0</v>
      </c>
      <c r="K744" s="13">
        <v>0</v>
      </c>
      <c r="L744" s="13">
        <v>0</v>
      </c>
      <c r="M744" s="13">
        <v>0</v>
      </c>
      <c r="N744" s="13">
        <v>0</v>
      </c>
      <c r="O744" s="13">
        <v>0</v>
      </c>
      <c r="P744" s="13">
        <v>1</v>
      </c>
      <c r="Q744" s="13">
        <v>0</v>
      </c>
      <c r="R744" s="13">
        <v>0</v>
      </c>
      <c r="S744" s="13">
        <v>1</v>
      </c>
      <c r="T744" s="13">
        <v>0</v>
      </c>
      <c r="U744" s="9">
        <v>1</v>
      </c>
      <c r="V744" s="9">
        <v>0</v>
      </c>
      <c r="W744" s="15">
        <f t="shared" si="44"/>
        <v>-5.8295110767001725</v>
      </c>
      <c r="X744" s="46">
        <f t="shared" si="45"/>
        <v>2.9308984093447607E-3</v>
      </c>
      <c r="Y744" s="28">
        <f t="shared" si="46"/>
        <v>-2.935201902879628E-3</v>
      </c>
      <c r="Z744" s="1">
        <f t="shared" si="47"/>
        <v>8.5901654858996477E-6</v>
      </c>
    </row>
    <row r="745" spans="2:26">
      <c r="B745" s="9">
        <v>0</v>
      </c>
      <c r="C745" s="3">
        <v>1</v>
      </c>
      <c r="D745" s="9">
        <v>1</v>
      </c>
      <c r="E745" s="3">
        <v>0</v>
      </c>
      <c r="F745" s="14">
        <v>0</v>
      </c>
      <c r="G745" s="13">
        <v>0</v>
      </c>
      <c r="H745" s="13">
        <v>0</v>
      </c>
      <c r="I745" s="13">
        <v>0</v>
      </c>
      <c r="J745" s="13">
        <v>0</v>
      </c>
      <c r="K745" s="13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1</v>
      </c>
      <c r="Q745" s="13">
        <v>0</v>
      </c>
      <c r="R745" s="13">
        <v>0</v>
      </c>
      <c r="S745" s="13">
        <v>0</v>
      </c>
      <c r="T745" s="13">
        <v>0</v>
      </c>
      <c r="U745" s="9">
        <v>1</v>
      </c>
      <c r="V745" s="9">
        <v>0</v>
      </c>
      <c r="W745" s="15">
        <f t="shared" si="44"/>
        <v>-1.9639573903491789</v>
      </c>
      <c r="X745" s="46">
        <f t="shared" si="45"/>
        <v>0.12303940494698924</v>
      </c>
      <c r="Y745" s="28">
        <f t="shared" si="46"/>
        <v>-0.13129321914390837</v>
      </c>
      <c r="Z745" s="1">
        <f t="shared" si="47"/>
        <v>1.51386951697092E-2</v>
      </c>
    </row>
    <row r="746" spans="2:26">
      <c r="B746" s="9">
        <v>1</v>
      </c>
      <c r="C746" s="3">
        <v>0</v>
      </c>
      <c r="D746" s="9">
        <v>1</v>
      </c>
      <c r="E746" s="3">
        <v>0</v>
      </c>
      <c r="F746" s="14">
        <v>0</v>
      </c>
      <c r="G746" s="13">
        <v>0</v>
      </c>
      <c r="H746" s="13">
        <v>0</v>
      </c>
      <c r="I746" s="13">
        <v>0</v>
      </c>
      <c r="J746" s="13">
        <v>0</v>
      </c>
      <c r="K746" s="13">
        <v>0</v>
      </c>
      <c r="L746" s="13">
        <v>0</v>
      </c>
      <c r="M746" s="13">
        <v>1</v>
      </c>
      <c r="N746" s="13">
        <v>0</v>
      </c>
      <c r="O746" s="13">
        <v>0</v>
      </c>
      <c r="P746" s="13">
        <v>1</v>
      </c>
      <c r="Q746" s="13">
        <v>0</v>
      </c>
      <c r="R746" s="13">
        <v>0</v>
      </c>
      <c r="S746" s="13">
        <v>0</v>
      </c>
      <c r="T746" s="13">
        <v>0</v>
      </c>
      <c r="U746" s="9">
        <v>1</v>
      </c>
      <c r="V746" s="9">
        <v>0</v>
      </c>
      <c r="W746" s="15">
        <f t="shared" si="44"/>
        <v>-0.48112570546326477</v>
      </c>
      <c r="X746" s="46">
        <f t="shared" si="45"/>
        <v>0.38198634153568151</v>
      </c>
      <c r="Y746" s="28">
        <f t="shared" si="46"/>
        <v>-0.48124472069372232</v>
      </c>
      <c r="Z746" s="1">
        <f t="shared" si="47"/>
        <v>0.14591356511981432</v>
      </c>
    </row>
    <row r="747" spans="2:26">
      <c r="B747" s="9">
        <v>0</v>
      </c>
      <c r="C747" s="3">
        <v>1</v>
      </c>
      <c r="D747" s="9">
        <v>0</v>
      </c>
      <c r="E747" s="3">
        <v>1</v>
      </c>
      <c r="F747" s="14">
        <v>0</v>
      </c>
      <c r="G747" s="13">
        <v>0</v>
      </c>
      <c r="H747" s="13">
        <v>0</v>
      </c>
      <c r="I747" s="13">
        <v>0</v>
      </c>
      <c r="J747" s="13">
        <v>0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0</v>
      </c>
      <c r="Q747" s="13">
        <v>0</v>
      </c>
      <c r="R747" s="13">
        <v>0</v>
      </c>
      <c r="S747" s="13">
        <v>0</v>
      </c>
      <c r="T747" s="13">
        <v>0</v>
      </c>
      <c r="U747" s="9">
        <v>1</v>
      </c>
      <c r="V747" s="9">
        <v>0</v>
      </c>
      <c r="W747" s="15">
        <f t="shared" si="44"/>
        <v>-0.34311298015331626</v>
      </c>
      <c r="X747" s="46">
        <f t="shared" si="45"/>
        <v>0.41505349570771527</v>
      </c>
      <c r="Y747" s="28">
        <f t="shared" si="46"/>
        <v>-0.53623488158590338</v>
      </c>
      <c r="Z747" s="1">
        <f t="shared" si="47"/>
        <v>0.17226940429919441</v>
      </c>
    </row>
    <row r="748" spans="2:26">
      <c r="B748" s="9">
        <v>0</v>
      </c>
      <c r="C748" s="3">
        <v>1</v>
      </c>
      <c r="D748" s="9">
        <v>0</v>
      </c>
      <c r="E748" s="3">
        <v>0</v>
      </c>
      <c r="F748" s="14">
        <v>0</v>
      </c>
      <c r="G748" s="13">
        <v>0</v>
      </c>
      <c r="H748" s="13">
        <v>1</v>
      </c>
      <c r="I748" s="13">
        <v>0</v>
      </c>
      <c r="J748" s="13">
        <v>0</v>
      </c>
      <c r="K748" s="13">
        <v>0</v>
      </c>
      <c r="L748" s="13">
        <v>0</v>
      </c>
      <c r="M748" s="13">
        <v>0</v>
      </c>
      <c r="N748" s="13">
        <v>0</v>
      </c>
      <c r="O748" s="13">
        <v>0</v>
      </c>
      <c r="P748" s="13">
        <v>0</v>
      </c>
      <c r="Q748" s="13">
        <v>0</v>
      </c>
      <c r="R748" s="13">
        <v>1</v>
      </c>
      <c r="S748" s="13">
        <v>0</v>
      </c>
      <c r="T748" s="13">
        <v>1</v>
      </c>
      <c r="U748" s="9">
        <v>1</v>
      </c>
      <c r="V748" s="9">
        <v>0</v>
      </c>
      <c r="W748" s="15">
        <f t="shared" si="44"/>
        <v>1.0710020849549642</v>
      </c>
      <c r="X748" s="46">
        <f t="shared" si="45"/>
        <v>0.74478743796279523</v>
      </c>
      <c r="Y748" s="28">
        <f t="shared" si="46"/>
        <v>-1.3656585044392597</v>
      </c>
      <c r="Z748" s="1">
        <f t="shared" si="47"/>
        <v>0.55470832774718459</v>
      </c>
    </row>
    <row r="749" spans="2:26">
      <c r="B749" s="9">
        <v>0</v>
      </c>
      <c r="C749" s="3">
        <v>1</v>
      </c>
      <c r="D749" s="9">
        <v>1</v>
      </c>
      <c r="E749" s="3">
        <v>0</v>
      </c>
      <c r="F749" s="14">
        <v>0</v>
      </c>
      <c r="G749" s="13">
        <v>0</v>
      </c>
      <c r="H749" s="13">
        <v>0</v>
      </c>
      <c r="I749" s="13">
        <v>0</v>
      </c>
      <c r="J749" s="13">
        <v>0</v>
      </c>
      <c r="K749" s="13">
        <v>0</v>
      </c>
      <c r="L749" s="13">
        <v>0</v>
      </c>
      <c r="M749" s="13">
        <v>0</v>
      </c>
      <c r="N749" s="13">
        <v>0</v>
      </c>
      <c r="O749" s="13">
        <v>0</v>
      </c>
      <c r="P749" s="13">
        <v>0</v>
      </c>
      <c r="Q749" s="13">
        <v>0</v>
      </c>
      <c r="R749" s="13">
        <v>0</v>
      </c>
      <c r="S749" s="13">
        <v>1</v>
      </c>
      <c r="T749" s="13">
        <v>0</v>
      </c>
      <c r="U749" s="9">
        <v>1</v>
      </c>
      <c r="V749" s="9">
        <v>0</v>
      </c>
      <c r="W749" s="15">
        <f t="shared" si="44"/>
        <v>-2.0815526933422333</v>
      </c>
      <c r="X749" s="46">
        <f t="shared" si="45"/>
        <v>0.11090277342827884</v>
      </c>
      <c r="Y749" s="28">
        <f t="shared" si="46"/>
        <v>-0.11754868322587324</v>
      </c>
      <c r="Z749" s="1">
        <f t="shared" si="47"/>
        <v>1.2299425154084151E-2</v>
      </c>
    </row>
    <row r="750" spans="2:26">
      <c r="B750" s="9">
        <v>1</v>
      </c>
      <c r="C750" s="3">
        <v>0</v>
      </c>
      <c r="D750" s="9">
        <v>0</v>
      </c>
      <c r="E750" s="3">
        <v>1</v>
      </c>
      <c r="F750" s="14">
        <v>0</v>
      </c>
      <c r="G750" s="13">
        <v>1</v>
      </c>
      <c r="H750" s="13">
        <v>1</v>
      </c>
      <c r="I750" s="13">
        <v>0</v>
      </c>
      <c r="J750" s="13">
        <v>0</v>
      </c>
      <c r="K750" s="13">
        <v>0</v>
      </c>
      <c r="L750" s="13">
        <v>0</v>
      </c>
      <c r="M750" s="13">
        <v>0</v>
      </c>
      <c r="N750" s="13">
        <v>0</v>
      </c>
      <c r="O750" s="13">
        <v>0</v>
      </c>
      <c r="P750" s="13">
        <v>0</v>
      </c>
      <c r="Q750" s="13">
        <v>0</v>
      </c>
      <c r="R750" s="13">
        <v>0</v>
      </c>
      <c r="S750" s="13">
        <v>0</v>
      </c>
      <c r="T750" s="13">
        <v>0</v>
      </c>
      <c r="U750" s="9">
        <v>1</v>
      </c>
      <c r="V750" s="9">
        <v>0</v>
      </c>
      <c r="W750" s="15">
        <f t="shared" si="44"/>
        <v>-5.1121480538372186</v>
      </c>
      <c r="X750" s="46">
        <f t="shared" si="45"/>
        <v>5.9870701006283431E-3</v>
      </c>
      <c r="Y750" s="28">
        <f t="shared" si="46"/>
        <v>-6.0050644631116801E-3</v>
      </c>
      <c r="Z750" s="1">
        <f t="shared" si="47"/>
        <v>3.5845008389837876E-5</v>
      </c>
    </row>
    <row r="751" spans="2:26">
      <c r="B751" s="9">
        <v>1</v>
      </c>
      <c r="C751" s="3">
        <v>0</v>
      </c>
      <c r="D751" s="9">
        <v>0</v>
      </c>
      <c r="E751" s="3">
        <v>1</v>
      </c>
      <c r="F751" s="14">
        <v>0</v>
      </c>
      <c r="G751" s="13">
        <v>0</v>
      </c>
      <c r="H751" s="13">
        <v>0</v>
      </c>
      <c r="I751" s="13">
        <v>0</v>
      </c>
      <c r="J751" s="13">
        <v>0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0</v>
      </c>
      <c r="Q751" s="13">
        <v>0</v>
      </c>
      <c r="R751" s="13">
        <v>0</v>
      </c>
      <c r="S751" s="13">
        <v>0</v>
      </c>
      <c r="T751" s="13">
        <v>0</v>
      </c>
      <c r="U751" s="9">
        <v>1</v>
      </c>
      <c r="V751" s="9">
        <v>0</v>
      </c>
      <c r="W751" s="15">
        <f t="shared" si="44"/>
        <v>-0.79578223738319198</v>
      </c>
      <c r="X751" s="46">
        <f t="shared" si="45"/>
        <v>0.31092846135341967</v>
      </c>
      <c r="Y751" s="28">
        <f t="shared" si="46"/>
        <v>-0.37241018368267276</v>
      </c>
      <c r="Z751" s="1">
        <f t="shared" si="47"/>
        <v>9.6676508079604984E-2</v>
      </c>
    </row>
    <row r="752" spans="2:26">
      <c r="B752" s="9">
        <v>1</v>
      </c>
      <c r="C752" s="3">
        <v>0</v>
      </c>
      <c r="D752" s="9">
        <v>1</v>
      </c>
      <c r="E752" s="3">
        <v>0</v>
      </c>
      <c r="F752" s="14">
        <v>0</v>
      </c>
      <c r="G752" s="13">
        <v>0</v>
      </c>
      <c r="H752" s="13">
        <v>0</v>
      </c>
      <c r="I752" s="13">
        <v>0</v>
      </c>
      <c r="J752" s="13">
        <v>0</v>
      </c>
      <c r="K752" s="13">
        <v>0</v>
      </c>
      <c r="L752" s="13">
        <v>0</v>
      </c>
      <c r="M752" s="13">
        <v>0</v>
      </c>
      <c r="N752" s="13">
        <v>0</v>
      </c>
      <c r="O752" s="13">
        <v>0</v>
      </c>
      <c r="P752" s="13">
        <v>0</v>
      </c>
      <c r="Q752" s="13">
        <v>0</v>
      </c>
      <c r="R752" s="13">
        <v>0</v>
      </c>
      <c r="S752" s="13">
        <v>0</v>
      </c>
      <c r="T752" s="13">
        <v>0</v>
      </c>
      <c r="U752" s="9">
        <v>1</v>
      </c>
      <c r="V752" s="9">
        <v>0</v>
      </c>
      <c r="W752" s="15">
        <f t="shared" si="44"/>
        <v>-0.97131215057386422</v>
      </c>
      <c r="X752" s="46">
        <f t="shared" si="45"/>
        <v>0.27461904003884419</v>
      </c>
      <c r="Y752" s="28">
        <f t="shared" si="46"/>
        <v>-0.32105830011889697</v>
      </c>
      <c r="Z752" s="1">
        <f t="shared" si="47"/>
        <v>7.541561715185631E-2</v>
      </c>
    </row>
    <row r="753" spans="2:26">
      <c r="B753" s="9">
        <v>1</v>
      </c>
      <c r="C753" s="3">
        <v>0</v>
      </c>
      <c r="D753" s="9">
        <v>0</v>
      </c>
      <c r="E753" s="3">
        <v>0</v>
      </c>
      <c r="F753" s="14">
        <v>0</v>
      </c>
      <c r="G753" s="13">
        <v>0</v>
      </c>
      <c r="H753" s="13">
        <v>0</v>
      </c>
      <c r="I753" s="13">
        <v>0</v>
      </c>
      <c r="J753" s="13">
        <v>0</v>
      </c>
      <c r="K753" s="13">
        <v>0</v>
      </c>
      <c r="L753" s="13">
        <v>0</v>
      </c>
      <c r="M753" s="13">
        <v>0</v>
      </c>
      <c r="N753" s="13">
        <v>0</v>
      </c>
      <c r="O753" s="13">
        <v>0</v>
      </c>
      <c r="P753" s="13">
        <v>0</v>
      </c>
      <c r="Q753" s="13">
        <v>0</v>
      </c>
      <c r="R753" s="13">
        <v>0</v>
      </c>
      <c r="S753" s="13">
        <v>0</v>
      </c>
      <c r="T753" s="13">
        <v>0</v>
      </c>
      <c r="U753" s="9">
        <v>1</v>
      </c>
      <c r="V753" s="9">
        <v>0</v>
      </c>
      <c r="W753" s="15">
        <f t="shared" si="44"/>
        <v>-0.82098419947682633</v>
      </c>
      <c r="X753" s="46">
        <f t="shared" si="45"/>
        <v>0.3055547816078607</v>
      </c>
      <c r="Y753" s="28">
        <f t="shared" si="46"/>
        <v>-0.36464199910384976</v>
      </c>
      <c r="Z753" s="1">
        <f t="shared" si="47"/>
        <v>9.3363724563427453E-2</v>
      </c>
    </row>
    <row r="754" spans="2:26">
      <c r="B754" s="9">
        <v>0</v>
      </c>
      <c r="C754" s="3">
        <v>1</v>
      </c>
      <c r="D754" s="9">
        <v>0</v>
      </c>
      <c r="E754" s="3">
        <v>1</v>
      </c>
      <c r="F754" s="14">
        <v>0</v>
      </c>
      <c r="G754" s="13">
        <v>0</v>
      </c>
      <c r="H754" s="13">
        <v>1</v>
      </c>
      <c r="I754" s="13">
        <v>0</v>
      </c>
      <c r="J754" s="13">
        <v>0</v>
      </c>
      <c r="K754" s="13">
        <v>0</v>
      </c>
      <c r="L754" s="13">
        <v>0</v>
      </c>
      <c r="M754" s="13">
        <v>0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13">
        <v>1</v>
      </c>
      <c r="T754" s="13">
        <v>0</v>
      </c>
      <c r="U754" s="9">
        <v>1</v>
      </c>
      <c r="V754" s="9">
        <v>0</v>
      </c>
      <c r="W754" s="15">
        <f t="shared" si="44"/>
        <v>-3.9315273224651062</v>
      </c>
      <c r="X754" s="46">
        <f t="shared" si="45"/>
        <v>1.9236396451687281E-2</v>
      </c>
      <c r="Y754" s="28">
        <f t="shared" si="46"/>
        <v>-1.9423823432144553E-2</v>
      </c>
      <c r="Z754" s="1">
        <f t="shared" si="47"/>
        <v>3.7003894844648698E-4</v>
      </c>
    </row>
    <row r="755" spans="2:26">
      <c r="B755" s="9">
        <v>0</v>
      </c>
      <c r="C755" s="3">
        <v>1</v>
      </c>
      <c r="D755" s="9">
        <v>0</v>
      </c>
      <c r="E755" s="3">
        <v>1</v>
      </c>
      <c r="F755" s="14">
        <v>0</v>
      </c>
      <c r="G755" s="13">
        <v>0</v>
      </c>
      <c r="H755" s="13">
        <v>1</v>
      </c>
      <c r="I755" s="13">
        <v>0</v>
      </c>
      <c r="J755" s="13">
        <v>0</v>
      </c>
      <c r="K755" s="13">
        <v>0</v>
      </c>
      <c r="L755" s="13">
        <v>1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1</v>
      </c>
      <c r="T755" s="13">
        <v>0</v>
      </c>
      <c r="U755" s="9">
        <v>1</v>
      </c>
      <c r="V755" s="9">
        <v>0</v>
      </c>
      <c r="W755" s="15">
        <f t="shared" si="44"/>
        <v>-2.6771454011142932</v>
      </c>
      <c r="X755" s="46">
        <f t="shared" si="45"/>
        <v>6.4335499549200259E-2</v>
      </c>
      <c r="Y755" s="28">
        <f t="shared" si="46"/>
        <v>-6.6498306448721747E-2</v>
      </c>
      <c r="Z755" s="1">
        <f t="shared" si="47"/>
        <v>4.1390565022451468E-3</v>
      </c>
    </row>
    <row r="756" spans="2:26">
      <c r="B756" s="9">
        <v>0</v>
      </c>
      <c r="C756" s="3">
        <v>1</v>
      </c>
      <c r="D756" s="9">
        <v>1</v>
      </c>
      <c r="E756" s="3">
        <v>0</v>
      </c>
      <c r="F756" s="14">
        <v>0</v>
      </c>
      <c r="G756" s="13">
        <v>1</v>
      </c>
      <c r="H756" s="13">
        <v>1</v>
      </c>
      <c r="I756" s="13">
        <v>0</v>
      </c>
      <c r="J756" s="13">
        <v>0</v>
      </c>
      <c r="K756" s="13">
        <v>0</v>
      </c>
      <c r="L756" s="13">
        <v>0</v>
      </c>
      <c r="M756" s="13">
        <v>0</v>
      </c>
      <c r="N756" s="13">
        <v>0</v>
      </c>
      <c r="O756" s="13">
        <v>0</v>
      </c>
      <c r="P756" s="13">
        <v>0</v>
      </c>
      <c r="Q756" s="13">
        <v>0</v>
      </c>
      <c r="R756" s="13">
        <v>0</v>
      </c>
      <c r="S756" s="13">
        <v>0</v>
      </c>
      <c r="T756" s="13">
        <v>0</v>
      </c>
      <c r="U756" s="9">
        <v>1</v>
      </c>
      <c r="V756" s="9">
        <v>0</v>
      </c>
      <c r="W756" s="15">
        <f t="shared" si="44"/>
        <v>-4.8350087097980152</v>
      </c>
      <c r="X756" s="46">
        <f t="shared" si="45"/>
        <v>7.8839682186957853E-3</v>
      </c>
      <c r="Y756" s="28">
        <f t="shared" si="46"/>
        <v>-7.9152110159553587E-3</v>
      </c>
      <c r="Z756" s="1">
        <f t="shared" si="47"/>
        <v>6.2156954873405192E-5</v>
      </c>
    </row>
    <row r="757" spans="2:26">
      <c r="B757" s="9">
        <v>1</v>
      </c>
      <c r="C757" s="3">
        <v>0</v>
      </c>
      <c r="D757" s="9">
        <v>1</v>
      </c>
      <c r="E757" s="3">
        <v>0</v>
      </c>
      <c r="F757" s="14">
        <v>0</v>
      </c>
      <c r="G757" s="13">
        <v>1</v>
      </c>
      <c r="H757" s="13">
        <v>0</v>
      </c>
      <c r="I757" s="13">
        <v>0</v>
      </c>
      <c r="J757" s="13">
        <v>0</v>
      </c>
      <c r="K757" s="13">
        <v>0</v>
      </c>
      <c r="L757" s="13">
        <v>0</v>
      </c>
      <c r="M757" s="13">
        <v>0</v>
      </c>
      <c r="N757" s="13">
        <v>0</v>
      </c>
      <c r="O757" s="13">
        <v>0</v>
      </c>
      <c r="P757" s="13">
        <v>0</v>
      </c>
      <c r="Q757" s="13">
        <v>0</v>
      </c>
      <c r="R757" s="13">
        <v>0</v>
      </c>
      <c r="S757" s="13">
        <v>0</v>
      </c>
      <c r="T757" s="13">
        <v>0</v>
      </c>
      <c r="U757" s="9">
        <v>1</v>
      </c>
      <c r="V757" s="9">
        <v>0</v>
      </c>
      <c r="W757" s="15">
        <f t="shared" si="44"/>
        <v>-3.2621734247143452</v>
      </c>
      <c r="X757" s="46">
        <f t="shared" si="45"/>
        <v>3.6891907795608338E-2</v>
      </c>
      <c r="Y757" s="28">
        <f t="shared" si="46"/>
        <v>-3.7589628203299454E-2</v>
      </c>
      <c r="Z757" s="1">
        <f t="shared" si="47"/>
        <v>1.3610128607996672E-3</v>
      </c>
    </row>
    <row r="758" spans="2:26">
      <c r="B758" s="9">
        <v>0</v>
      </c>
      <c r="C758" s="3">
        <v>1</v>
      </c>
      <c r="D758" s="9">
        <v>0</v>
      </c>
      <c r="E758" s="3">
        <v>1</v>
      </c>
      <c r="F758" s="14">
        <v>0</v>
      </c>
      <c r="G758" s="13">
        <v>1</v>
      </c>
      <c r="H758" s="13">
        <v>0</v>
      </c>
      <c r="I758" s="13">
        <v>0</v>
      </c>
      <c r="J758" s="13">
        <v>0</v>
      </c>
      <c r="K758" s="13">
        <v>0</v>
      </c>
      <c r="L758" s="13">
        <v>0</v>
      </c>
      <c r="M758" s="13">
        <v>0</v>
      </c>
      <c r="N758" s="13">
        <v>0</v>
      </c>
      <c r="O758" s="13">
        <v>0</v>
      </c>
      <c r="P758" s="13">
        <v>0</v>
      </c>
      <c r="Q758" s="13">
        <v>0</v>
      </c>
      <c r="R758" s="13">
        <v>0</v>
      </c>
      <c r="S758" s="13">
        <v>1</v>
      </c>
      <c r="T758" s="13">
        <v>0</v>
      </c>
      <c r="U758" s="9">
        <v>1</v>
      </c>
      <c r="V758" s="9">
        <v>0</v>
      </c>
      <c r="W758" s="15">
        <f t="shared" si="44"/>
        <v>-4.1968840542920427</v>
      </c>
      <c r="X758" s="46">
        <f t="shared" si="45"/>
        <v>1.4819455291077911E-2</v>
      </c>
      <c r="Y758" s="28">
        <f t="shared" si="46"/>
        <v>-1.4930360485629974E-2</v>
      </c>
      <c r="Z758" s="1">
        <f t="shared" si="47"/>
        <v>2.1961625512425707E-4</v>
      </c>
    </row>
    <row r="759" spans="2:26">
      <c r="B759" s="9">
        <v>0</v>
      </c>
      <c r="C759" s="3">
        <v>0</v>
      </c>
      <c r="D759" s="9">
        <v>0</v>
      </c>
      <c r="E759" s="3">
        <v>1</v>
      </c>
      <c r="F759" s="14">
        <v>0</v>
      </c>
      <c r="G759" s="13">
        <v>1</v>
      </c>
      <c r="H759" s="13">
        <v>0</v>
      </c>
      <c r="I759" s="13">
        <v>0</v>
      </c>
      <c r="J759" s="13">
        <v>0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  <c r="T759" s="13">
        <v>0</v>
      </c>
      <c r="U759" s="9">
        <v>1</v>
      </c>
      <c r="V759" s="9">
        <v>0</v>
      </c>
      <c r="W759" s="15">
        <f t="shared" si="44"/>
        <v>-2.5072403583636484</v>
      </c>
      <c r="X759" s="46">
        <f t="shared" si="45"/>
        <v>7.5352160157432485E-2</v>
      </c>
      <c r="Y759" s="28">
        <f t="shared" si="46"/>
        <v>-7.8342327643276338E-2</v>
      </c>
      <c r="Z759" s="1">
        <f t="shared" si="47"/>
        <v>5.6779480403913556E-3</v>
      </c>
    </row>
    <row r="760" spans="2:26">
      <c r="B760" s="9">
        <v>0</v>
      </c>
      <c r="C760" s="3">
        <v>1</v>
      </c>
      <c r="D760" s="9">
        <v>0</v>
      </c>
      <c r="E760" s="3">
        <v>0</v>
      </c>
      <c r="F760" s="14">
        <v>0</v>
      </c>
      <c r="G760" s="13">
        <v>0</v>
      </c>
      <c r="H760" s="13">
        <v>0</v>
      </c>
      <c r="I760" s="13">
        <v>0</v>
      </c>
      <c r="J760" s="13">
        <v>0</v>
      </c>
      <c r="K760" s="13">
        <v>0</v>
      </c>
      <c r="L760" s="13">
        <v>0</v>
      </c>
      <c r="M760" s="13">
        <v>0</v>
      </c>
      <c r="N760" s="13">
        <v>0</v>
      </c>
      <c r="O760" s="13">
        <v>0</v>
      </c>
      <c r="P760" s="13">
        <v>0</v>
      </c>
      <c r="Q760" s="13">
        <v>0</v>
      </c>
      <c r="R760" s="13">
        <v>0</v>
      </c>
      <c r="S760" s="13">
        <v>0</v>
      </c>
      <c r="T760" s="13">
        <v>0</v>
      </c>
      <c r="U760" s="9">
        <v>1</v>
      </c>
      <c r="V760" s="9">
        <v>0</v>
      </c>
      <c r="W760" s="15">
        <f t="shared" si="44"/>
        <v>-0.36831494224695061</v>
      </c>
      <c r="X760" s="46">
        <f t="shared" si="45"/>
        <v>0.40894825359117204</v>
      </c>
      <c r="Y760" s="28">
        <f t="shared" si="46"/>
        <v>-0.52585170803361869</v>
      </c>
      <c r="Z760" s="1">
        <f t="shared" si="47"/>
        <v>0.16723867411526955</v>
      </c>
    </row>
    <row r="761" spans="2:26">
      <c r="B761" s="9">
        <v>0</v>
      </c>
      <c r="C761" s="3">
        <v>1</v>
      </c>
      <c r="D761" s="9">
        <v>0</v>
      </c>
      <c r="E761" s="3">
        <v>1</v>
      </c>
      <c r="F761" s="14">
        <v>0</v>
      </c>
      <c r="G761" s="13">
        <v>0</v>
      </c>
      <c r="H761" s="13">
        <v>0</v>
      </c>
      <c r="I761" s="13">
        <v>0</v>
      </c>
      <c r="J761" s="13">
        <v>0</v>
      </c>
      <c r="K761" s="13">
        <v>0</v>
      </c>
      <c r="L761" s="13">
        <v>0</v>
      </c>
      <c r="M761" s="13">
        <v>1</v>
      </c>
      <c r="N761" s="13">
        <v>0</v>
      </c>
      <c r="O761" s="13">
        <v>0</v>
      </c>
      <c r="P761" s="13">
        <v>0</v>
      </c>
      <c r="Q761" s="13">
        <v>0</v>
      </c>
      <c r="R761" s="13">
        <v>0</v>
      </c>
      <c r="S761" s="13">
        <v>1</v>
      </c>
      <c r="T761" s="13">
        <v>0</v>
      </c>
      <c r="U761" s="9">
        <v>1</v>
      </c>
      <c r="V761" s="9">
        <v>0</v>
      </c>
      <c r="W761" s="15">
        <f t="shared" si="44"/>
        <v>2.9478161964228977E-2</v>
      </c>
      <c r="X761" s="46">
        <f t="shared" si="45"/>
        <v>0.5073690068831852</v>
      </c>
      <c r="Y761" s="28">
        <f t="shared" si="46"/>
        <v>-0.70799487786359971</v>
      </c>
      <c r="Z761" s="1">
        <f t="shared" si="47"/>
        <v>0.25742330914562961</v>
      </c>
    </row>
    <row r="762" spans="2:26">
      <c r="B762" s="9">
        <v>0</v>
      </c>
      <c r="C762" s="3">
        <v>0</v>
      </c>
      <c r="D762" s="9">
        <v>1</v>
      </c>
      <c r="E762" s="3">
        <v>0</v>
      </c>
      <c r="F762" s="14">
        <v>0</v>
      </c>
      <c r="G762" s="13">
        <v>0</v>
      </c>
      <c r="H762" s="13">
        <v>0</v>
      </c>
      <c r="I762" s="13">
        <v>0</v>
      </c>
      <c r="J762" s="13">
        <v>0</v>
      </c>
      <c r="K762" s="13">
        <v>0</v>
      </c>
      <c r="L762" s="13">
        <v>0</v>
      </c>
      <c r="M762" s="13">
        <v>0</v>
      </c>
      <c r="N762" s="13">
        <v>0</v>
      </c>
      <c r="O762" s="13">
        <v>0</v>
      </c>
      <c r="P762" s="13">
        <v>0</v>
      </c>
      <c r="Q762" s="13">
        <v>0</v>
      </c>
      <c r="R762" s="13">
        <v>0</v>
      </c>
      <c r="S762" s="13">
        <v>0</v>
      </c>
      <c r="T762" s="13">
        <v>0</v>
      </c>
      <c r="U762" s="9">
        <v>1</v>
      </c>
      <c r="V762" s="9">
        <v>0</v>
      </c>
      <c r="W762" s="15">
        <f t="shared" si="44"/>
        <v>-0.39190899741383955</v>
      </c>
      <c r="X762" s="46">
        <f t="shared" si="45"/>
        <v>0.40325783303081747</v>
      </c>
      <c r="Y762" s="28">
        <f t="shared" si="46"/>
        <v>-0.51627014000069504</v>
      </c>
      <c r="Z762" s="1">
        <f t="shared" si="47"/>
        <v>0.16261687990071066</v>
      </c>
    </row>
    <row r="763" spans="2:26">
      <c r="B763" s="9">
        <v>1</v>
      </c>
      <c r="C763" s="3">
        <v>0</v>
      </c>
      <c r="D763" s="9">
        <v>0</v>
      </c>
      <c r="E763" s="3">
        <v>1</v>
      </c>
      <c r="F763" s="14">
        <v>0</v>
      </c>
      <c r="G763" s="13">
        <v>0</v>
      </c>
      <c r="H763" s="13">
        <v>0</v>
      </c>
      <c r="I763" s="13">
        <v>0</v>
      </c>
      <c r="J763" s="13">
        <v>0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1</v>
      </c>
      <c r="Q763" s="13">
        <v>0</v>
      </c>
      <c r="R763" s="13">
        <v>0</v>
      </c>
      <c r="S763" s="13">
        <v>0</v>
      </c>
      <c r="T763" s="13">
        <v>0</v>
      </c>
      <c r="U763" s="9">
        <v>1</v>
      </c>
      <c r="V763" s="9">
        <v>0</v>
      </c>
      <c r="W763" s="15">
        <f t="shared" si="44"/>
        <v>-2.2410967343883827</v>
      </c>
      <c r="X763" s="46">
        <f t="shared" si="45"/>
        <v>9.6120213984638159E-2</v>
      </c>
      <c r="Y763" s="28">
        <f t="shared" si="46"/>
        <v>-0.10105890750409666</v>
      </c>
      <c r="Z763" s="1">
        <f t="shared" si="47"/>
        <v>9.2390955364526298E-3</v>
      </c>
    </row>
    <row r="764" spans="2:26">
      <c r="B764" s="9">
        <v>1</v>
      </c>
      <c r="C764" s="3">
        <v>0</v>
      </c>
      <c r="D764" s="9">
        <v>0</v>
      </c>
      <c r="E764" s="3">
        <v>1</v>
      </c>
      <c r="F764" s="14">
        <v>0</v>
      </c>
      <c r="G764" s="13">
        <v>0</v>
      </c>
      <c r="H764" s="13">
        <v>1</v>
      </c>
      <c r="I764" s="13">
        <v>0</v>
      </c>
      <c r="J764" s="13">
        <v>0</v>
      </c>
      <c r="K764" s="13">
        <v>0</v>
      </c>
      <c r="L764" s="13">
        <v>0</v>
      </c>
      <c r="M764" s="13">
        <v>0</v>
      </c>
      <c r="N764" s="13">
        <v>1</v>
      </c>
      <c r="O764" s="13">
        <v>0</v>
      </c>
      <c r="P764" s="13">
        <v>0</v>
      </c>
      <c r="Q764" s="13">
        <v>0</v>
      </c>
      <c r="R764" s="13">
        <v>0</v>
      </c>
      <c r="S764" s="13">
        <v>0</v>
      </c>
      <c r="T764" s="13">
        <v>0</v>
      </c>
      <c r="U764" s="9">
        <v>1</v>
      </c>
      <c r="V764" s="9">
        <v>0</v>
      </c>
      <c r="W764" s="15">
        <f t="shared" si="44"/>
        <v>-1.7170211130073401</v>
      </c>
      <c r="X764" s="46">
        <f t="shared" si="45"/>
        <v>0.15225526114700969</v>
      </c>
      <c r="Y764" s="28">
        <f t="shared" si="46"/>
        <v>-0.16517570400804363</v>
      </c>
      <c r="Z764" s="1">
        <f t="shared" si="47"/>
        <v>2.3181664546944116E-2</v>
      </c>
    </row>
    <row r="765" spans="2:26">
      <c r="B765" s="9">
        <v>1</v>
      </c>
      <c r="C765" s="3">
        <v>0</v>
      </c>
      <c r="D765" s="9">
        <v>1</v>
      </c>
      <c r="E765" s="3">
        <v>0</v>
      </c>
      <c r="F765" s="14">
        <v>0</v>
      </c>
      <c r="G765" s="13">
        <v>0</v>
      </c>
      <c r="H765" s="13">
        <v>0</v>
      </c>
      <c r="I765" s="13">
        <v>0</v>
      </c>
      <c r="J765" s="13">
        <v>0</v>
      </c>
      <c r="K765" s="13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0</v>
      </c>
      <c r="Q765" s="13">
        <v>0</v>
      </c>
      <c r="R765" s="13">
        <v>0</v>
      </c>
      <c r="S765" s="13">
        <v>1</v>
      </c>
      <c r="T765" s="13">
        <v>0</v>
      </c>
      <c r="U765" s="9">
        <v>1</v>
      </c>
      <c r="V765" s="9">
        <v>0</v>
      </c>
      <c r="W765" s="15">
        <f t="shared" si="44"/>
        <v>-2.5342219505721091</v>
      </c>
      <c r="X765" s="46">
        <f t="shared" si="45"/>
        <v>7.3493645979266969E-2</v>
      </c>
      <c r="Y765" s="28">
        <f t="shared" si="46"/>
        <v>-7.6334375189863565E-2</v>
      </c>
      <c r="Z765" s="1">
        <f t="shared" si="47"/>
        <v>5.4013159993258238E-3</v>
      </c>
    </row>
    <row r="766" spans="2:26">
      <c r="B766" s="9">
        <v>1</v>
      </c>
      <c r="C766" s="3">
        <v>0</v>
      </c>
      <c r="D766" s="9">
        <v>1</v>
      </c>
      <c r="E766" s="3">
        <v>0</v>
      </c>
      <c r="F766" s="14">
        <v>0</v>
      </c>
      <c r="G766" s="13">
        <v>0</v>
      </c>
      <c r="H766" s="13">
        <v>0</v>
      </c>
      <c r="I766" s="13">
        <v>0</v>
      </c>
      <c r="J766" s="13">
        <v>0</v>
      </c>
      <c r="K766" s="13">
        <v>0</v>
      </c>
      <c r="L766" s="13">
        <v>0</v>
      </c>
      <c r="M766" s="13">
        <v>0</v>
      </c>
      <c r="N766" s="13">
        <v>0</v>
      </c>
      <c r="O766" s="13">
        <v>0</v>
      </c>
      <c r="P766" s="13">
        <v>0</v>
      </c>
      <c r="Q766" s="13">
        <v>0</v>
      </c>
      <c r="R766" s="13">
        <v>0</v>
      </c>
      <c r="S766" s="13">
        <v>0</v>
      </c>
      <c r="T766" s="13">
        <v>0</v>
      </c>
      <c r="U766" s="9">
        <v>1</v>
      </c>
      <c r="V766" s="9">
        <v>0</v>
      </c>
      <c r="W766" s="15">
        <f t="shared" si="44"/>
        <v>-0.97131215057386422</v>
      </c>
      <c r="X766" s="46">
        <f t="shared" si="45"/>
        <v>0.27461904003884419</v>
      </c>
      <c r="Y766" s="28">
        <f t="shared" si="46"/>
        <v>-0.32105830011889697</v>
      </c>
      <c r="Z766" s="1">
        <f t="shared" si="47"/>
        <v>7.541561715185631E-2</v>
      </c>
    </row>
    <row r="767" spans="2:26">
      <c r="B767" s="9">
        <v>1</v>
      </c>
      <c r="C767" s="3">
        <v>0</v>
      </c>
      <c r="D767" s="9">
        <v>1</v>
      </c>
      <c r="E767" s="3">
        <v>0</v>
      </c>
      <c r="F767" s="14">
        <v>0</v>
      </c>
      <c r="G767" s="13">
        <v>0</v>
      </c>
      <c r="H767" s="13">
        <v>0</v>
      </c>
      <c r="I767" s="13">
        <v>0</v>
      </c>
      <c r="J767" s="13">
        <v>0</v>
      </c>
      <c r="K767" s="13">
        <v>0</v>
      </c>
      <c r="L767" s="13">
        <v>0</v>
      </c>
      <c r="M767" s="13">
        <v>0</v>
      </c>
      <c r="N767" s="13">
        <v>0</v>
      </c>
      <c r="O767" s="13">
        <v>0</v>
      </c>
      <c r="P767" s="13">
        <v>0</v>
      </c>
      <c r="Q767" s="13">
        <v>0</v>
      </c>
      <c r="R767" s="13">
        <v>0</v>
      </c>
      <c r="S767" s="13">
        <v>1</v>
      </c>
      <c r="T767" s="13">
        <v>0</v>
      </c>
      <c r="U767" s="9">
        <v>1</v>
      </c>
      <c r="V767" s="9">
        <v>0</v>
      </c>
      <c r="W767" s="15">
        <f t="shared" si="44"/>
        <v>-2.5342219505721091</v>
      </c>
      <c r="X767" s="46">
        <f t="shared" si="45"/>
        <v>7.3493645979266969E-2</v>
      </c>
      <c r="Y767" s="28">
        <f t="shared" si="46"/>
        <v>-7.6334375189863565E-2</v>
      </c>
      <c r="Z767" s="1">
        <f t="shared" si="47"/>
        <v>5.4013159993258238E-3</v>
      </c>
    </row>
    <row r="768" spans="2:26">
      <c r="B768" s="9">
        <v>0</v>
      </c>
      <c r="C768" s="3">
        <v>1</v>
      </c>
      <c r="D768" s="9">
        <v>0</v>
      </c>
      <c r="E768" s="3">
        <v>1</v>
      </c>
      <c r="F768" s="14">
        <v>0</v>
      </c>
      <c r="G768" s="13">
        <v>0</v>
      </c>
      <c r="H768" s="13">
        <v>0</v>
      </c>
      <c r="I768" s="13">
        <v>0</v>
      </c>
      <c r="J768" s="13">
        <v>0</v>
      </c>
      <c r="K768" s="13">
        <v>0</v>
      </c>
      <c r="L768" s="13">
        <v>0</v>
      </c>
      <c r="M768" s="13">
        <v>0</v>
      </c>
      <c r="N768" s="13">
        <v>0</v>
      </c>
      <c r="O768" s="13">
        <v>0</v>
      </c>
      <c r="P768" s="13">
        <v>0</v>
      </c>
      <c r="Q768" s="13">
        <v>0</v>
      </c>
      <c r="R768" s="13">
        <v>0</v>
      </c>
      <c r="S768" s="13">
        <v>0</v>
      </c>
      <c r="T768" s="13">
        <v>0</v>
      </c>
      <c r="U768" s="9">
        <v>1</v>
      </c>
      <c r="V768" s="9">
        <v>0</v>
      </c>
      <c r="W768" s="15">
        <f t="shared" si="44"/>
        <v>-0.34311298015331626</v>
      </c>
      <c r="X768" s="46">
        <f t="shared" si="45"/>
        <v>0.41505349570771527</v>
      </c>
      <c r="Y768" s="28">
        <f t="shared" si="46"/>
        <v>-0.53623488158590338</v>
      </c>
      <c r="Z768" s="1">
        <f t="shared" si="47"/>
        <v>0.17226940429919441</v>
      </c>
    </row>
    <row r="769" spans="2:26">
      <c r="B769" s="9">
        <v>0</v>
      </c>
      <c r="C769" s="3">
        <v>0</v>
      </c>
      <c r="D769" s="9">
        <v>1</v>
      </c>
      <c r="E769" s="3">
        <v>0</v>
      </c>
      <c r="F769" s="14">
        <v>0</v>
      </c>
      <c r="G769" s="13">
        <v>0</v>
      </c>
      <c r="H769" s="13">
        <v>0</v>
      </c>
      <c r="I769" s="13">
        <v>0</v>
      </c>
      <c r="J769" s="13">
        <v>0</v>
      </c>
      <c r="K769" s="13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0</v>
      </c>
      <c r="S769" s="13">
        <v>0</v>
      </c>
      <c r="T769" s="13">
        <v>0</v>
      </c>
      <c r="U769" s="9">
        <v>1</v>
      </c>
      <c r="V769" s="9">
        <v>0</v>
      </c>
      <c r="W769" s="15">
        <f t="shared" si="44"/>
        <v>-0.39190899741383955</v>
      </c>
      <c r="X769" s="46">
        <f t="shared" si="45"/>
        <v>0.40325783303081747</v>
      </c>
      <c r="Y769" s="28">
        <f t="shared" si="46"/>
        <v>-0.51627014000069504</v>
      </c>
      <c r="Z769" s="1">
        <f t="shared" si="47"/>
        <v>0.16261687990071066</v>
      </c>
    </row>
    <row r="770" spans="2:26">
      <c r="B770" s="9">
        <v>1</v>
      </c>
      <c r="C770" s="3">
        <v>0</v>
      </c>
      <c r="D770" s="9">
        <v>0</v>
      </c>
      <c r="E770" s="3">
        <v>1</v>
      </c>
      <c r="F770" s="14">
        <v>0</v>
      </c>
      <c r="G770" s="13">
        <v>0</v>
      </c>
      <c r="H770" s="13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  <c r="Q770" s="13">
        <v>0</v>
      </c>
      <c r="R770" s="13">
        <v>0</v>
      </c>
      <c r="S770" s="13">
        <v>0</v>
      </c>
      <c r="T770" s="13">
        <v>0</v>
      </c>
      <c r="U770" s="9">
        <v>1</v>
      </c>
      <c r="V770" s="9">
        <v>0</v>
      </c>
      <c r="W770" s="15">
        <f t="shared" si="44"/>
        <v>-0.79578223738319198</v>
      </c>
      <c r="X770" s="46">
        <f t="shared" si="45"/>
        <v>0.31092846135341967</v>
      </c>
      <c r="Y770" s="28">
        <f t="shared" si="46"/>
        <v>-0.37241018368267276</v>
      </c>
      <c r="Z770" s="1">
        <f t="shared" si="47"/>
        <v>9.6676508079604984E-2</v>
      </c>
    </row>
    <row r="771" spans="2:26">
      <c r="B771" s="9">
        <v>0</v>
      </c>
      <c r="C771" s="3">
        <v>1</v>
      </c>
      <c r="D771" s="9">
        <v>1</v>
      </c>
      <c r="E771" s="3">
        <v>0</v>
      </c>
      <c r="F771" s="14">
        <v>0</v>
      </c>
      <c r="G771" s="13">
        <v>0</v>
      </c>
      <c r="H771" s="13">
        <v>1</v>
      </c>
      <c r="I771" s="13">
        <v>0</v>
      </c>
      <c r="J771" s="13">
        <v>0</v>
      </c>
      <c r="K771" s="13">
        <v>0</v>
      </c>
      <c r="L771" s="13">
        <v>0</v>
      </c>
      <c r="M771" s="13">
        <v>0</v>
      </c>
      <c r="N771" s="13">
        <v>0</v>
      </c>
      <c r="O771" s="13">
        <v>0</v>
      </c>
      <c r="P771" s="13">
        <v>0</v>
      </c>
      <c r="Q771" s="13">
        <v>0</v>
      </c>
      <c r="R771" s="13">
        <v>0</v>
      </c>
      <c r="S771" s="13">
        <v>0</v>
      </c>
      <c r="T771" s="13">
        <v>0</v>
      </c>
      <c r="U771" s="9">
        <v>1</v>
      </c>
      <c r="V771" s="9">
        <v>0</v>
      </c>
      <c r="W771" s="15">
        <f t="shared" si="44"/>
        <v>-2.5441474356575333</v>
      </c>
      <c r="X771" s="46">
        <f t="shared" si="45"/>
        <v>7.2820651076148338E-2</v>
      </c>
      <c r="Y771" s="28">
        <f t="shared" si="46"/>
        <v>-7.560825971989045E-2</v>
      </c>
      <c r="Z771" s="1">
        <f t="shared" si="47"/>
        <v>5.3028472231541439E-3</v>
      </c>
    </row>
    <row r="772" spans="2:26">
      <c r="B772" s="9">
        <v>1</v>
      </c>
      <c r="C772" s="3">
        <v>0</v>
      </c>
      <c r="D772" s="9">
        <v>0</v>
      </c>
      <c r="E772" s="3">
        <v>0</v>
      </c>
      <c r="F772" s="14">
        <v>0</v>
      </c>
      <c r="G772" s="13">
        <v>1</v>
      </c>
      <c r="H772" s="13">
        <v>0</v>
      </c>
      <c r="I772" s="13">
        <v>0</v>
      </c>
      <c r="J772" s="13">
        <v>0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>
        <v>0</v>
      </c>
      <c r="U772" s="9">
        <v>1</v>
      </c>
      <c r="V772" s="9">
        <v>0</v>
      </c>
      <c r="W772" s="15">
        <f t="shared" si="44"/>
        <v>-3.1118454736173073</v>
      </c>
      <c r="X772" s="46">
        <f t="shared" si="45"/>
        <v>4.2621276619809009E-2</v>
      </c>
      <c r="Y772" s="28">
        <f t="shared" si="46"/>
        <v>-4.3556225604500474E-2</v>
      </c>
      <c r="Z772" s="1">
        <f t="shared" si="47"/>
        <v>1.816573220702278E-3</v>
      </c>
    </row>
    <row r="773" spans="2:26">
      <c r="B773" s="9">
        <v>0</v>
      </c>
      <c r="C773" s="3">
        <v>1</v>
      </c>
      <c r="D773" s="9">
        <v>1</v>
      </c>
      <c r="E773" s="3">
        <v>0</v>
      </c>
      <c r="F773" s="14">
        <v>0</v>
      </c>
      <c r="G773" s="13">
        <v>1</v>
      </c>
      <c r="H773" s="13">
        <v>0</v>
      </c>
      <c r="I773" s="13">
        <v>0</v>
      </c>
      <c r="J773" s="13">
        <v>0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0</v>
      </c>
      <c r="R773" s="13">
        <v>0</v>
      </c>
      <c r="S773" s="13">
        <v>0</v>
      </c>
      <c r="T773" s="13">
        <v>0</v>
      </c>
      <c r="U773" s="9">
        <v>1</v>
      </c>
      <c r="V773" s="9">
        <v>0</v>
      </c>
      <c r="W773" s="15">
        <f t="shared" si="44"/>
        <v>-2.8095041674844694</v>
      </c>
      <c r="X773" s="46">
        <f t="shared" si="45"/>
        <v>5.6812744184282858E-2</v>
      </c>
      <c r="Y773" s="28">
        <f t="shared" si="46"/>
        <v>-5.8490441496021117E-2</v>
      </c>
      <c r="Z773" s="1">
        <f t="shared" si="47"/>
        <v>3.2276879017487659E-3</v>
      </c>
    </row>
    <row r="774" spans="2:26">
      <c r="B774" s="9">
        <v>1</v>
      </c>
      <c r="C774" s="3">
        <v>0</v>
      </c>
      <c r="D774" s="9">
        <v>1</v>
      </c>
      <c r="E774" s="3">
        <v>0</v>
      </c>
      <c r="F774" s="14">
        <v>0</v>
      </c>
      <c r="G774" s="13">
        <v>0</v>
      </c>
      <c r="H774" s="13">
        <v>1</v>
      </c>
      <c r="I774" s="13">
        <v>0</v>
      </c>
      <c r="J774" s="13">
        <v>0</v>
      </c>
      <c r="K774" s="13">
        <v>0</v>
      </c>
      <c r="L774" s="13">
        <v>0</v>
      </c>
      <c r="M774" s="13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0</v>
      </c>
      <c r="S774" s="13">
        <v>1</v>
      </c>
      <c r="T774" s="13">
        <v>0</v>
      </c>
      <c r="U774" s="9">
        <v>1</v>
      </c>
      <c r="V774" s="9">
        <v>0</v>
      </c>
      <c r="W774" s="15">
        <f t="shared" ref="W774:W837" si="48">SUMPRODUCT(B$2:U$2,B774:U774)</f>
        <v>-4.5597264928856545</v>
      </c>
      <c r="X774" s="46">
        <f t="shared" ref="X774:X837" si="49">EXP(W774)/(1+EXP(W774))</f>
        <v>1.0356540407385083E-2</v>
      </c>
      <c r="Y774" s="28">
        <f t="shared" ref="Y774:Y837" si="50">IFERROR(V774*LN(X774)+(1-V774)*LN(1-X774),0)</f>
        <v>-1.0410542545784834E-2</v>
      </c>
      <c r="Z774" s="1">
        <f t="shared" ref="Z774:Z837" si="51">(X774-V774)^2</f>
        <v>1.0725792920979999E-4</v>
      </c>
    </row>
    <row r="775" spans="2:26">
      <c r="B775" s="9">
        <v>1</v>
      </c>
      <c r="C775" s="3">
        <v>0</v>
      </c>
      <c r="D775" s="9">
        <v>1</v>
      </c>
      <c r="E775" s="3">
        <v>0</v>
      </c>
      <c r="F775" s="14">
        <v>0</v>
      </c>
      <c r="G775" s="13">
        <v>0</v>
      </c>
      <c r="H775" s="13">
        <v>1</v>
      </c>
      <c r="I775" s="13">
        <v>0</v>
      </c>
      <c r="J775" s="13">
        <v>0</v>
      </c>
      <c r="K775" s="13">
        <v>0</v>
      </c>
      <c r="L775" s="13">
        <v>0</v>
      </c>
      <c r="M775" s="13">
        <v>0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  <c r="T775" s="13">
        <v>0</v>
      </c>
      <c r="U775" s="9">
        <v>1</v>
      </c>
      <c r="V775" s="9">
        <v>0</v>
      </c>
      <c r="W775" s="15">
        <f t="shared" si="48"/>
        <v>-2.9968166928874092</v>
      </c>
      <c r="X775" s="46">
        <f t="shared" si="49"/>
        <v>4.7569891723183585E-2</v>
      </c>
      <c r="Y775" s="28">
        <f t="shared" si="50"/>
        <v>-4.8738551810715486E-2</v>
      </c>
      <c r="Z775" s="1">
        <f t="shared" si="51"/>
        <v>2.2628945985554102E-3</v>
      </c>
    </row>
    <row r="776" spans="2:26">
      <c r="B776" s="9">
        <v>0</v>
      </c>
      <c r="C776" s="3">
        <v>1</v>
      </c>
      <c r="D776" s="9">
        <v>0</v>
      </c>
      <c r="E776" s="3">
        <v>0</v>
      </c>
      <c r="F776" s="14">
        <v>0</v>
      </c>
      <c r="G776" s="13">
        <v>0</v>
      </c>
      <c r="H776" s="13">
        <v>0</v>
      </c>
      <c r="I776" s="13">
        <v>0</v>
      </c>
      <c r="J776" s="13">
        <v>0</v>
      </c>
      <c r="K776" s="13">
        <v>0</v>
      </c>
      <c r="L776" s="13">
        <v>0</v>
      </c>
      <c r="M776" s="13">
        <v>0</v>
      </c>
      <c r="N776" s="13">
        <v>0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9">
        <v>1</v>
      </c>
      <c r="V776" s="9">
        <v>0</v>
      </c>
      <c r="W776" s="15">
        <f t="shared" si="48"/>
        <v>-0.36831494224695061</v>
      </c>
      <c r="X776" s="46">
        <f t="shared" si="49"/>
        <v>0.40894825359117204</v>
      </c>
      <c r="Y776" s="28">
        <f t="shared" si="50"/>
        <v>-0.52585170803361869</v>
      </c>
      <c r="Z776" s="1">
        <f t="shared" si="51"/>
        <v>0.16723867411526955</v>
      </c>
    </row>
    <row r="777" spans="2:26">
      <c r="B777" s="9">
        <v>1</v>
      </c>
      <c r="C777" s="3">
        <v>0</v>
      </c>
      <c r="D777" s="9">
        <v>0</v>
      </c>
      <c r="E777" s="3">
        <v>1</v>
      </c>
      <c r="F777" s="14">
        <v>0</v>
      </c>
      <c r="G777" s="13">
        <v>0</v>
      </c>
      <c r="H777" s="13">
        <v>0</v>
      </c>
      <c r="I777" s="13">
        <v>0</v>
      </c>
      <c r="J777" s="13">
        <v>0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0</v>
      </c>
      <c r="Q777" s="13">
        <v>0</v>
      </c>
      <c r="R777" s="13">
        <v>0</v>
      </c>
      <c r="S777" s="13">
        <v>0</v>
      </c>
      <c r="T777" s="13">
        <v>0</v>
      </c>
      <c r="U777" s="9">
        <v>1</v>
      </c>
      <c r="V777" s="9">
        <v>0</v>
      </c>
      <c r="W777" s="15">
        <f t="shared" si="48"/>
        <v>-0.79578223738319198</v>
      </c>
      <c r="X777" s="46">
        <f t="shared" si="49"/>
        <v>0.31092846135341967</v>
      </c>
      <c r="Y777" s="28">
        <f t="shared" si="50"/>
        <v>-0.37241018368267276</v>
      </c>
      <c r="Z777" s="1">
        <f t="shared" si="51"/>
        <v>9.6676508079604984E-2</v>
      </c>
    </row>
    <row r="778" spans="2:26">
      <c r="B778" s="9">
        <v>1</v>
      </c>
      <c r="C778" s="3">
        <v>0</v>
      </c>
      <c r="D778" s="9">
        <v>0</v>
      </c>
      <c r="E778" s="3">
        <v>1</v>
      </c>
      <c r="F778" s="14">
        <v>0</v>
      </c>
      <c r="G778" s="13">
        <v>0</v>
      </c>
      <c r="H778" s="13">
        <v>0</v>
      </c>
      <c r="I778" s="13">
        <v>0</v>
      </c>
      <c r="J778" s="13">
        <v>0</v>
      </c>
      <c r="K778" s="13">
        <v>0</v>
      </c>
      <c r="L778" s="13">
        <v>0</v>
      </c>
      <c r="M778" s="13">
        <v>0</v>
      </c>
      <c r="N778" s="13">
        <v>0</v>
      </c>
      <c r="O778" s="13">
        <v>0</v>
      </c>
      <c r="P778" s="13">
        <v>0</v>
      </c>
      <c r="Q778" s="13">
        <v>0</v>
      </c>
      <c r="R778" s="13">
        <v>0</v>
      </c>
      <c r="S778" s="13">
        <v>1</v>
      </c>
      <c r="T778" s="13">
        <v>0</v>
      </c>
      <c r="U778" s="9">
        <v>1</v>
      </c>
      <c r="V778" s="9">
        <v>0</v>
      </c>
      <c r="W778" s="15">
        <f t="shared" si="48"/>
        <v>-2.3586920373814366</v>
      </c>
      <c r="X778" s="46">
        <f t="shared" si="49"/>
        <v>8.6377358253093353E-2</v>
      </c>
      <c r="Y778" s="28">
        <f t="shared" si="50"/>
        <v>-9.0337657389557097E-2</v>
      </c>
      <c r="Z778" s="1">
        <f t="shared" si="51"/>
        <v>7.4610480187832342E-3</v>
      </c>
    </row>
    <row r="779" spans="2:26">
      <c r="B779" s="9">
        <v>1</v>
      </c>
      <c r="C779" s="3">
        <v>0</v>
      </c>
      <c r="D779" s="9">
        <v>0</v>
      </c>
      <c r="E779" s="3">
        <v>1</v>
      </c>
      <c r="F779" s="14">
        <v>0</v>
      </c>
      <c r="G779" s="13">
        <v>0</v>
      </c>
      <c r="H779" s="13">
        <v>0</v>
      </c>
      <c r="I779" s="13">
        <v>0</v>
      </c>
      <c r="J779" s="13">
        <v>0</v>
      </c>
      <c r="K779" s="13">
        <v>0</v>
      </c>
      <c r="L779" s="13">
        <v>0</v>
      </c>
      <c r="M779" s="13">
        <v>0</v>
      </c>
      <c r="N779" s="13">
        <v>0</v>
      </c>
      <c r="O779" s="13">
        <v>0</v>
      </c>
      <c r="P779" s="13">
        <v>1</v>
      </c>
      <c r="Q779" s="13">
        <v>0</v>
      </c>
      <c r="R779" s="13">
        <v>0</v>
      </c>
      <c r="S779" s="13">
        <v>0</v>
      </c>
      <c r="T779" s="13">
        <v>1</v>
      </c>
      <c r="U779" s="9">
        <v>1</v>
      </c>
      <c r="V779" s="9">
        <v>0</v>
      </c>
      <c r="W779" s="15">
        <f t="shared" si="48"/>
        <v>-0.16254408453776198</v>
      </c>
      <c r="X779" s="46">
        <f t="shared" si="49"/>
        <v>0.45945321204903355</v>
      </c>
      <c r="Y779" s="28">
        <f t="shared" si="50"/>
        <v>-0.61517408144773533</v>
      </c>
      <c r="Z779" s="1">
        <f t="shared" si="51"/>
        <v>0.21109725406217419</v>
      </c>
    </row>
    <row r="780" spans="2:26">
      <c r="B780" s="9">
        <v>0</v>
      </c>
      <c r="C780" s="3">
        <v>1</v>
      </c>
      <c r="D780" s="9">
        <v>1</v>
      </c>
      <c r="E780" s="3">
        <v>0</v>
      </c>
      <c r="F780" s="14">
        <v>0</v>
      </c>
      <c r="G780" s="13">
        <v>0</v>
      </c>
      <c r="H780" s="13">
        <v>0</v>
      </c>
      <c r="I780" s="13">
        <v>0</v>
      </c>
      <c r="J780" s="13">
        <v>0</v>
      </c>
      <c r="K780" s="13">
        <v>0</v>
      </c>
      <c r="L780" s="13">
        <v>0</v>
      </c>
      <c r="M780" s="13">
        <v>0</v>
      </c>
      <c r="N780" s="13">
        <v>0</v>
      </c>
      <c r="O780" s="13">
        <v>0</v>
      </c>
      <c r="P780" s="13">
        <v>0</v>
      </c>
      <c r="Q780" s="13">
        <v>0</v>
      </c>
      <c r="R780" s="13">
        <v>0</v>
      </c>
      <c r="S780" s="13">
        <v>0</v>
      </c>
      <c r="T780" s="13">
        <v>0</v>
      </c>
      <c r="U780" s="9">
        <v>1</v>
      </c>
      <c r="V780" s="9">
        <v>0</v>
      </c>
      <c r="W780" s="15">
        <f t="shared" si="48"/>
        <v>-0.5186428933439885</v>
      </c>
      <c r="X780" s="46">
        <f t="shared" si="49"/>
        <v>0.37316962533031278</v>
      </c>
      <c r="Y780" s="28">
        <f t="shared" si="50"/>
        <v>-0.4670793097674471</v>
      </c>
      <c r="Z780" s="1">
        <f t="shared" si="51"/>
        <v>0.13925556926916602</v>
      </c>
    </row>
    <row r="781" spans="2:26">
      <c r="B781" s="9">
        <v>0</v>
      </c>
      <c r="C781" s="3">
        <v>1</v>
      </c>
      <c r="D781" s="9">
        <v>1</v>
      </c>
      <c r="E781" s="3">
        <v>0</v>
      </c>
      <c r="F781" s="14">
        <v>0</v>
      </c>
      <c r="G781" s="13">
        <v>1</v>
      </c>
      <c r="H781" s="13">
        <v>0</v>
      </c>
      <c r="I781" s="13">
        <v>0</v>
      </c>
      <c r="J781" s="13">
        <v>0</v>
      </c>
      <c r="K781" s="13">
        <v>0</v>
      </c>
      <c r="L781" s="13">
        <v>1</v>
      </c>
      <c r="M781" s="13">
        <v>0</v>
      </c>
      <c r="N781" s="13">
        <v>0</v>
      </c>
      <c r="O781" s="13">
        <v>0</v>
      </c>
      <c r="P781" s="13">
        <v>0</v>
      </c>
      <c r="Q781" s="13">
        <v>0</v>
      </c>
      <c r="R781" s="13">
        <v>0</v>
      </c>
      <c r="S781" s="13">
        <v>0</v>
      </c>
      <c r="T781" s="13">
        <v>0</v>
      </c>
      <c r="U781" s="9">
        <v>1</v>
      </c>
      <c r="V781" s="9">
        <v>0</v>
      </c>
      <c r="W781" s="15">
        <f t="shared" si="48"/>
        <v>-1.5551222461336565</v>
      </c>
      <c r="X781" s="46">
        <f t="shared" si="49"/>
        <v>0.17434768751607116</v>
      </c>
      <c r="Y781" s="28">
        <f t="shared" si="50"/>
        <v>-0.19158152327293335</v>
      </c>
      <c r="Z781" s="1">
        <f t="shared" si="51"/>
        <v>3.0397116142201596E-2</v>
      </c>
    </row>
    <row r="782" spans="2:26">
      <c r="B782" s="9">
        <v>0</v>
      </c>
      <c r="C782" s="3">
        <v>0</v>
      </c>
      <c r="D782" s="9">
        <v>0</v>
      </c>
      <c r="E782" s="3">
        <v>1</v>
      </c>
      <c r="F782" s="14">
        <v>0</v>
      </c>
      <c r="G782" s="13">
        <v>0</v>
      </c>
      <c r="H782" s="13">
        <v>0</v>
      </c>
      <c r="I782" s="13">
        <v>0</v>
      </c>
      <c r="J782" s="13">
        <v>0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1</v>
      </c>
      <c r="Q782" s="13">
        <v>0</v>
      </c>
      <c r="R782" s="13">
        <v>0</v>
      </c>
      <c r="S782" s="13">
        <v>0</v>
      </c>
      <c r="T782" s="13">
        <v>0</v>
      </c>
      <c r="U782" s="9">
        <v>1</v>
      </c>
      <c r="V782" s="9">
        <v>0</v>
      </c>
      <c r="W782" s="15">
        <f t="shared" si="48"/>
        <v>-1.6616935812283578</v>
      </c>
      <c r="X782" s="46">
        <f t="shared" si="49"/>
        <v>0.15953478479386796</v>
      </c>
      <c r="Y782" s="28">
        <f t="shared" si="50"/>
        <v>-0.17379971282434917</v>
      </c>
      <c r="Z782" s="1">
        <f t="shared" si="51"/>
        <v>2.5451347559225762E-2</v>
      </c>
    </row>
    <row r="783" spans="2:26">
      <c r="B783" s="9">
        <v>0</v>
      </c>
      <c r="C783" s="3">
        <v>1</v>
      </c>
      <c r="D783" s="9">
        <v>1</v>
      </c>
      <c r="E783" s="3">
        <v>0</v>
      </c>
      <c r="F783" s="14">
        <v>0</v>
      </c>
      <c r="G783" s="13">
        <v>0</v>
      </c>
      <c r="H783" s="13">
        <v>1</v>
      </c>
      <c r="I783" s="13">
        <v>0</v>
      </c>
      <c r="J783" s="13">
        <v>0</v>
      </c>
      <c r="K783" s="13">
        <v>0</v>
      </c>
      <c r="L783" s="13">
        <v>0</v>
      </c>
      <c r="M783" s="13">
        <v>0</v>
      </c>
      <c r="N783" s="13">
        <v>0</v>
      </c>
      <c r="O783" s="13">
        <v>0</v>
      </c>
      <c r="P783" s="13">
        <v>0</v>
      </c>
      <c r="Q783" s="13">
        <v>0</v>
      </c>
      <c r="R783" s="13">
        <v>0</v>
      </c>
      <c r="S783" s="13">
        <v>1</v>
      </c>
      <c r="T783" s="13">
        <v>0</v>
      </c>
      <c r="U783" s="9">
        <v>1</v>
      </c>
      <c r="V783" s="9">
        <v>0</v>
      </c>
      <c r="W783" s="15">
        <f t="shared" si="48"/>
        <v>-4.1070572356557786</v>
      </c>
      <c r="X783" s="46">
        <f t="shared" si="49"/>
        <v>1.6189709886215726E-2</v>
      </c>
      <c r="Y783" s="28">
        <f t="shared" si="50"/>
        <v>-1.6322195116964255E-2</v>
      </c>
      <c r="Z783" s="1">
        <f t="shared" si="51"/>
        <v>2.6210670619983121E-4</v>
      </c>
    </row>
    <row r="784" spans="2:26">
      <c r="B784" s="9">
        <v>0</v>
      </c>
      <c r="C784" s="3">
        <v>1</v>
      </c>
      <c r="D784" s="9">
        <v>1</v>
      </c>
      <c r="E784" s="3">
        <v>0</v>
      </c>
      <c r="F784" s="14">
        <v>0</v>
      </c>
      <c r="G784" s="13">
        <v>1</v>
      </c>
      <c r="H784" s="13">
        <v>0</v>
      </c>
      <c r="I784" s="13">
        <v>0</v>
      </c>
      <c r="J784" s="13">
        <v>0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1</v>
      </c>
      <c r="T784" s="13">
        <v>0</v>
      </c>
      <c r="U784" s="9">
        <v>1</v>
      </c>
      <c r="V784" s="9">
        <v>0</v>
      </c>
      <c r="W784" s="15">
        <f t="shared" si="48"/>
        <v>-4.3724139674827152</v>
      </c>
      <c r="X784" s="46">
        <f t="shared" si="49"/>
        <v>1.2463439909777559E-2</v>
      </c>
      <c r="Y784" s="28">
        <f t="shared" si="50"/>
        <v>-1.2541760016015308E-2</v>
      </c>
      <c r="Z784" s="1">
        <f t="shared" si="51"/>
        <v>1.5533733438463605E-4</v>
      </c>
    </row>
    <row r="785" spans="2:26">
      <c r="B785" s="9">
        <v>0</v>
      </c>
      <c r="C785" s="3">
        <v>1</v>
      </c>
      <c r="D785" s="9">
        <v>1</v>
      </c>
      <c r="E785" s="3">
        <v>0</v>
      </c>
      <c r="F785" s="14">
        <v>0</v>
      </c>
      <c r="G785" s="13">
        <v>1</v>
      </c>
      <c r="H785" s="13">
        <v>0</v>
      </c>
      <c r="I785" s="13">
        <v>0</v>
      </c>
      <c r="J785" s="13">
        <v>0</v>
      </c>
      <c r="K785" s="13">
        <v>0</v>
      </c>
      <c r="L785" s="13">
        <v>0</v>
      </c>
      <c r="M785" s="13">
        <v>0</v>
      </c>
      <c r="N785" s="13">
        <v>0</v>
      </c>
      <c r="O785" s="13">
        <v>0</v>
      </c>
      <c r="P785" s="13">
        <v>0</v>
      </c>
      <c r="Q785" s="13">
        <v>0</v>
      </c>
      <c r="R785" s="13">
        <v>0</v>
      </c>
      <c r="S785" s="13">
        <v>0</v>
      </c>
      <c r="T785" s="13">
        <v>0</v>
      </c>
      <c r="U785" s="9">
        <v>1</v>
      </c>
      <c r="V785" s="9">
        <v>0</v>
      </c>
      <c r="W785" s="15">
        <f t="shared" si="48"/>
        <v>-2.8095041674844694</v>
      </c>
      <c r="X785" s="46">
        <f t="shared" si="49"/>
        <v>5.6812744184282858E-2</v>
      </c>
      <c r="Y785" s="28">
        <f t="shared" si="50"/>
        <v>-5.8490441496021117E-2</v>
      </c>
      <c r="Z785" s="1">
        <f t="shared" si="51"/>
        <v>3.2276879017487659E-3</v>
      </c>
    </row>
    <row r="786" spans="2:26">
      <c r="B786" s="9">
        <v>0</v>
      </c>
      <c r="C786" s="3">
        <v>1</v>
      </c>
      <c r="D786" s="9">
        <v>0</v>
      </c>
      <c r="E786" s="3">
        <v>1</v>
      </c>
      <c r="F786" s="14">
        <v>0</v>
      </c>
      <c r="G786" s="13">
        <v>0</v>
      </c>
      <c r="H786" s="13">
        <v>0</v>
      </c>
      <c r="I786" s="13">
        <v>0</v>
      </c>
      <c r="J786" s="13">
        <v>0</v>
      </c>
      <c r="K786" s="13">
        <v>0</v>
      </c>
      <c r="L786" s="13">
        <v>0</v>
      </c>
      <c r="M786" s="13">
        <v>0</v>
      </c>
      <c r="N786" s="13">
        <v>0</v>
      </c>
      <c r="O786" s="13">
        <v>0</v>
      </c>
      <c r="P786" s="13">
        <v>1</v>
      </c>
      <c r="Q786" s="13">
        <v>0</v>
      </c>
      <c r="R786" s="13">
        <v>1</v>
      </c>
      <c r="S786" s="13">
        <v>0</v>
      </c>
      <c r="T786" s="13">
        <v>0</v>
      </c>
      <c r="U786" s="9">
        <v>1</v>
      </c>
      <c r="V786" s="9">
        <v>0</v>
      </c>
      <c r="W786" s="15">
        <f t="shared" si="48"/>
        <v>-0.40215855749366775</v>
      </c>
      <c r="X786" s="46">
        <f t="shared" si="49"/>
        <v>0.40079383390941226</v>
      </c>
      <c r="Y786" s="28">
        <f t="shared" si="50"/>
        <v>-0.51214955629371051</v>
      </c>
      <c r="Z786" s="1">
        <f t="shared" si="51"/>
        <v>0.16063569729980554</v>
      </c>
    </row>
    <row r="787" spans="2:26">
      <c r="B787" s="9">
        <v>1</v>
      </c>
      <c r="C787" s="3">
        <v>0</v>
      </c>
      <c r="D787" s="9">
        <v>1</v>
      </c>
      <c r="E787" s="3">
        <v>0</v>
      </c>
      <c r="F787" s="14">
        <v>0</v>
      </c>
      <c r="G787" s="13">
        <v>0</v>
      </c>
      <c r="H787" s="13">
        <v>0</v>
      </c>
      <c r="I787" s="13">
        <v>0</v>
      </c>
      <c r="J787" s="13">
        <v>0</v>
      </c>
      <c r="K787" s="13">
        <v>0</v>
      </c>
      <c r="L787" s="13">
        <v>0</v>
      </c>
      <c r="M787" s="13">
        <v>1</v>
      </c>
      <c r="N787" s="13">
        <v>0</v>
      </c>
      <c r="O787" s="13">
        <v>0</v>
      </c>
      <c r="P787" s="13">
        <v>1</v>
      </c>
      <c r="Q787" s="13">
        <v>0</v>
      </c>
      <c r="R787" s="13">
        <v>0</v>
      </c>
      <c r="S787" s="13">
        <v>0</v>
      </c>
      <c r="T787" s="13">
        <v>0</v>
      </c>
      <c r="U787" s="9">
        <v>1</v>
      </c>
      <c r="V787" s="9">
        <v>0</v>
      </c>
      <c r="W787" s="15">
        <f t="shared" si="48"/>
        <v>-0.48112570546326477</v>
      </c>
      <c r="X787" s="46">
        <f t="shared" si="49"/>
        <v>0.38198634153568151</v>
      </c>
      <c r="Y787" s="28">
        <f t="shared" si="50"/>
        <v>-0.48124472069372232</v>
      </c>
      <c r="Z787" s="1">
        <f t="shared" si="51"/>
        <v>0.14591356511981432</v>
      </c>
    </row>
    <row r="788" spans="2:26">
      <c r="B788" s="9">
        <v>1</v>
      </c>
      <c r="C788" s="3">
        <v>0</v>
      </c>
      <c r="D788" s="9">
        <v>1</v>
      </c>
      <c r="E788" s="3">
        <v>0</v>
      </c>
      <c r="F788" s="14">
        <v>0</v>
      </c>
      <c r="G788" s="13">
        <v>0</v>
      </c>
      <c r="H788" s="13">
        <v>0</v>
      </c>
      <c r="I788" s="13">
        <v>0</v>
      </c>
      <c r="J788" s="13">
        <v>0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0</v>
      </c>
      <c r="Q788" s="13">
        <v>0</v>
      </c>
      <c r="R788" s="13">
        <v>0</v>
      </c>
      <c r="S788" s="13">
        <v>1</v>
      </c>
      <c r="T788" s="13">
        <v>0</v>
      </c>
      <c r="U788" s="9">
        <v>1</v>
      </c>
      <c r="V788" s="9">
        <v>0</v>
      </c>
      <c r="W788" s="15">
        <f t="shared" si="48"/>
        <v>-2.5342219505721091</v>
      </c>
      <c r="X788" s="46">
        <f t="shared" si="49"/>
        <v>7.3493645979266969E-2</v>
      </c>
      <c r="Y788" s="28">
        <f t="shared" si="50"/>
        <v>-7.6334375189863565E-2</v>
      </c>
      <c r="Z788" s="1">
        <f t="shared" si="51"/>
        <v>5.4013159993258238E-3</v>
      </c>
    </row>
    <row r="789" spans="2:26">
      <c r="B789" s="9">
        <v>0</v>
      </c>
      <c r="C789" s="3">
        <v>1</v>
      </c>
      <c r="D789" s="9">
        <v>1</v>
      </c>
      <c r="E789" s="3">
        <v>0</v>
      </c>
      <c r="F789" s="14">
        <v>0</v>
      </c>
      <c r="G789" s="13">
        <v>0</v>
      </c>
      <c r="H789" s="13">
        <v>0</v>
      </c>
      <c r="I789" s="13">
        <v>0</v>
      </c>
      <c r="J789" s="13">
        <v>0</v>
      </c>
      <c r="K789" s="13">
        <v>0</v>
      </c>
      <c r="L789" s="13">
        <v>0</v>
      </c>
      <c r="M789" s="13">
        <v>0</v>
      </c>
      <c r="N789" s="13">
        <v>0</v>
      </c>
      <c r="O789" s="13">
        <v>1</v>
      </c>
      <c r="P789" s="13">
        <v>0</v>
      </c>
      <c r="Q789" s="13">
        <v>0</v>
      </c>
      <c r="R789" s="13">
        <v>0</v>
      </c>
      <c r="S789" s="13">
        <v>0</v>
      </c>
      <c r="T789" s="13">
        <v>0</v>
      </c>
      <c r="U789" s="9">
        <v>1</v>
      </c>
      <c r="V789" s="9">
        <v>0</v>
      </c>
      <c r="W789" s="15">
        <f t="shared" si="48"/>
        <v>0.7933443214343221</v>
      </c>
      <c r="X789" s="46">
        <f t="shared" si="49"/>
        <v>0.68854896977827307</v>
      </c>
      <c r="Y789" s="28">
        <f t="shared" si="50"/>
        <v>-1.1665131594636391</v>
      </c>
      <c r="Z789" s="1">
        <f t="shared" si="51"/>
        <v>0.47409968378272122</v>
      </c>
    </row>
    <row r="790" spans="2:26">
      <c r="B790" s="9">
        <v>0</v>
      </c>
      <c r="C790" s="3">
        <v>1</v>
      </c>
      <c r="D790" s="9">
        <v>1</v>
      </c>
      <c r="E790" s="3">
        <v>0</v>
      </c>
      <c r="F790" s="14">
        <v>0</v>
      </c>
      <c r="G790" s="13">
        <v>0</v>
      </c>
      <c r="H790" s="13">
        <v>0</v>
      </c>
      <c r="I790" s="13">
        <v>0</v>
      </c>
      <c r="J790" s="13">
        <v>0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  <c r="Q790" s="13">
        <v>0</v>
      </c>
      <c r="R790" s="13">
        <v>0</v>
      </c>
      <c r="S790" s="13">
        <v>0</v>
      </c>
      <c r="T790" s="13">
        <v>0</v>
      </c>
      <c r="U790" s="9">
        <v>1</v>
      </c>
      <c r="V790" s="9">
        <v>0</v>
      </c>
      <c r="W790" s="15">
        <f t="shared" si="48"/>
        <v>-0.5186428933439885</v>
      </c>
      <c r="X790" s="46">
        <f t="shared" si="49"/>
        <v>0.37316962533031278</v>
      </c>
      <c r="Y790" s="28">
        <f t="shared" si="50"/>
        <v>-0.4670793097674471</v>
      </c>
      <c r="Z790" s="1">
        <f t="shared" si="51"/>
        <v>0.13925556926916602</v>
      </c>
    </row>
    <row r="791" spans="2:26">
      <c r="B791" s="9">
        <v>0</v>
      </c>
      <c r="C791" s="3">
        <v>1</v>
      </c>
      <c r="D791" s="9">
        <v>1</v>
      </c>
      <c r="E791" s="3">
        <v>0</v>
      </c>
      <c r="F791" s="14">
        <v>0</v>
      </c>
      <c r="G791" s="13">
        <v>0</v>
      </c>
      <c r="H791" s="13">
        <v>0</v>
      </c>
      <c r="I791" s="13">
        <v>0</v>
      </c>
      <c r="J791" s="13">
        <v>0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13">
        <v>1</v>
      </c>
      <c r="T791" s="13">
        <v>0</v>
      </c>
      <c r="U791" s="9">
        <v>1</v>
      </c>
      <c r="V791" s="9">
        <v>0</v>
      </c>
      <c r="W791" s="15">
        <f t="shared" si="48"/>
        <v>-2.0815526933422333</v>
      </c>
      <c r="X791" s="46">
        <f t="shared" si="49"/>
        <v>0.11090277342827884</v>
      </c>
      <c r="Y791" s="28">
        <f t="shared" si="50"/>
        <v>-0.11754868322587324</v>
      </c>
      <c r="Z791" s="1">
        <f t="shared" si="51"/>
        <v>1.2299425154084151E-2</v>
      </c>
    </row>
    <row r="792" spans="2:26">
      <c r="B792" s="9">
        <v>0</v>
      </c>
      <c r="C792" s="3">
        <v>1</v>
      </c>
      <c r="D792" s="9">
        <v>0</v>
      </c>
      <c r="E792" s="3">
        <v>1</v>
      </c>
      <c r="F792" s="14">
        <v>0</v>
      </c>
      <c r="G792" s="13">
        <v>0</v>
      </c>
      <c r="H792" s="13">
        <v>0</v>
      </c>
      <c r="I792" s="13">
        <v>0</v>
      </c>
      <c r="J792" s="13">
        <v>0</v>
      </c>
      <c r="K792" s="13">
        <v>0</v>
      </c>
      <c r="L792" s="13">
        <v>0</v>
      </c>
      <c r="M792" s="13">
        <v>0</v>
      </c>
      <c r="N792" s="13">
        <v>0</v>
      </c>
      <c r="O792" s="13">
        <v>0</v>
      </c>
      <c r="P792" s="13">
        <v>0</v>
      </c>
      <c r="Q792" s="13">
        <v>0</v>
      </c>
      <c r="R792" s="13">
        <v>0</v>
      </c>
      <c r="S792" s="13">
        <v>0</v>
      </c>
      <c r="T792" s="13">
        <v>0</v>
      </c>
      <c r="U792" s="9">
        <v>1</v>
      </c>
      <c r="V792" s="9">
        <v>0</v>
      </c>
      <c r="W792" s="15">
        <f t="shared" si="48"/>
        <v>-0.34311298015331626</v>
      </c>
      <c r="X792" s="46">
        <f t="shared" si="49"/>
        <v>0.41505349570771527</v>
      </c>
      <c r="Y792" s="28">
        <f t="shared" si="50"/>
        <v>-0.53623488158590338</v>
      </c>
      <c r="Z792" s="1">
        <f t="shared" si="51"/>
        <v>0.17226940429919441</v>
      </c>
    </row>
    <row r="793" spans="2:26">
      <c r="B793" s="9">
        <v>1</v>
      </c>
      <c r="C793" s="3">
        <v>0</v>
      </c>
      <c r="D793" s="9">
        <v>1</v>
      </c>
      <c r="E793" s="3">
        <v>0</v>
      </c>
      <c r="F793" s="14">
        <v>0</v>
      </c>
      <c r="G793" s="13">
        <v>0</v>
      </c>
      <c r="H793" s="13">
        <v>0</v>
      </c>
      <c r="I793" s="13">
        <v>0</v>
      </c>
      <c r="J793" s="13">
        <v>0</v>
      </c>
      <c r="K793" s="13">
        <v>0</v>
      </c>
      <c r="L793" s="13">
        <v>0</v>
      </c>
      <c r="M793" s="13">
        <v>0</v>
      </c>
      <c r="N793" s="13">
        <v>0</v>
      </c>
      <c r="O793" s="13">
        <v>0</v>
      </c>
      <c r="P793" s="13">
        <v>0</v>
      </c>
      <c r="Q793" s="13">
        <v>0</v>
      </c>
      <c r="R793" s="13">
        <v>0</v>
      </c>
      <c r="S793" s="13">
        <v>0</v>
      </c>
      <c r="T793" s="13">
        <v>0</v>
      </c>
      <c r="U793" s="9">
        <v>1</v>
      </c>
      <c r="V793" s="9">
        <v>0</v>
      </c>
      <c r="W793" s="15">
        <f t="shared" si="48"/>
        <v>-0.97131215057386422</v>
      </c>
      <c r="X793" s="46">
        <f t="shared" si="49"/>
        <v>0.27461904003884419</v>
      </c>
      <c r="Y793" s="28">
        <f t="shared" si="50"/>
        <v>-0.32105830011889697</v>
      </c>
      <c r="Z793" s="1">
        <f t="shared" si="51"/>
        <v>7.541561715185631E-2</v>
      </c>
    </row>
    <row r="794" spans="2:26">
      <c r="B794" s="9">
        <v>1</v>
      </c>
      <c r="C794" s="3">
        <v>0</v>
      </c>
      <c r="D794" s="9">
        <v>0</v>
      </c>
      <c r="E794" s="3">
        <v>1</v>
      </c>
      <c r="F794" s="14">
        <v>0</v>
      </c>
      <c r="G794" s="13">
        <v>0</v>
      </c>
      <c r="H794" s="13">
        <v>0</v>
      </c>
      <c r="I794" s="13">
        <v>0</v>
      </c>
      <c r="J794" s="13">
        <v>0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0</v>
      </c>
      <c r="Q794" s="13">
        <v>0</v>
      </c>
      <c r="R794" s="13">
        <v>0</v>
      </c>
      <c r="S794" s="13">
        <v>0</v>
      </c>
      <c r="T794" s="13">
        <v>0</v>
      </c>
      <c r="U794" s="9">
        <v>1</v>
      </c>
      <c r="V794" s="9">
        <v>0</v>
      </c>
      <c r="W794" s="15">
        <f t="shared" si="48"/>
        <v>-0.79578223738319198</v>
      </c>
      <c r="X794" s="46">
        <f t="shared" si="49"/>
        <v>0.31092846135341967</v>
      </c>
      <c r="Y794" s="28">
        <f t="shared" si="50"/>
        <v>-0.37241018368267276</v>
      </c>
      <c r="Z794" s="1">
        <f t="shared" si="51"/>
        <v>9.6676508079604984E-2</v>
      </c>
    </row>
    <row r="795" spans="2:26">
      <c r="B795" s="9">
        <v>0</v>
      </c>
      <c r="C795" s="3">
        <v>0</v>
      </c>
      <c r="D795" s="9">
        <v>1</v>
      </c>
      <c r="E795" s="3">
        <v>0</v>
      </c>
      <c r="F795" s="14">
        <v>0</v>
      </c>
      <c r="G795" s="13">
        <v>0</v>
      </c>
      <c r="H795" s="13">
        <v>0</v>
      </c>
      <c r="I795" s="13">
        <v>0</v>
      </c>
      <c r="J795" s="13">
        <v>0</v>
      </c>
      <c r="K795" s="13">
        <v>0</v>
      </c>
      <c r="L795" s="13">
        <v>0</v>
      </c>
      <c r="M795" s="13">
        <v>0</v>
      </c>
      <c r="N795" s="13">
        <v>0</v>
      </c>
      <c r="O795" s="13">
        <v>0</v>
      </c>
      <c r="P795" s="13">
        <v>0</v>
      </c>
      <c r="Q795" s="13">
        <v>0</v>
      </c>
      <c r="R795" s="13">
        <v>0</v>
      </c>
      <c r="S795" s="13">
        <v>0</v>
      </c>
      <c r="T795" s="13">
        <v>0</v>
      </c>
      <c r="U795" s="9">
        <v>1</v>
      </c>
      <c r="V795" s="9">
        <v>0</v>
      </c>
      <c r="W795" s="15">
        <f t="shared" si="48"/>
        <v>-0.39190899741383955</v>
      </c>
      <c r="X795" s="46">
        <f t="shared" si="49"/>
        <v>0.40325783303081747</v>
      </c>
      <c r="Y795" s="28">
        <f t="shared" si="50"/>
        <v>-0.51627014000069504</v>
      </c>
      <c r="Z795" s="1">
        <f t="shared" si="51"/>
        <v>0.16261687990071066</v>
      </c>
    </row>
    <row r="796" spans="2:26">
      <c r="B796" s="9">
        <v>0</v>
      </c>
      <c r="C796" s="3">
        <v>1</v>
      </c>
      <c r="D796" s="9">
        <v>0</v>
      </c>
      <c r="E796" s="3">
        <v>1</v>
      </c>
      <c r="F796" s="14">
        <v>0</v>
      </c>
      <c r="G796" s="13">
        <v>0</v>
      </c>
      <c r="H796" s="13">
        <v>0</v>
      </c>
      <c r="I796" s="13">
        <v>0</v>
      </c>
      <c r="J796" s="13">
        <v>0</v>
      </c>
      <c r="K796" s="13">
        <v>0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  <c r="Q796" s="13">
        <v>0</v>
      </c>
      <c r="R796" s="13">
        <v>1</v>
      </c>
      <c r="S796" s="13">
        <v>0</v>
      </c>
      <c r="T796" s="13">
        <v>0</v>
      </c>
      <c r="U796" s="9">
        <v>1</v>
      </c>
      <c r="V796" s="9">
        <v>0</v>
      </c>
      <c r="W796" s="15">
        <f t="shared" si="48"/>
        <v>1.0431559395115229</v>
      </c>
      <c r="X796" s="46">
        <f t="shared" si="49"/>
        <v>0.73945848756592525</v>
      </c>
      <c r="Y796" s="28">
        <f t="shared" si="50"/>
        <v>-1.3449930737319677</v>
      </c>
      <c r="Z796" s="1">
        <f t="shared" si="51"/>
        <v>0.54679885483328561</v>
      </c>
    </row>
    <row r="797" spans="2:26">
      <c r="B797" s="9">
        <v>0</v>
      </c>
      <c r="C797" s="3">
        <v>1</v>
      </c>
      <c r="D797" s="9">
        <v>1</v>
      </c>
      <c r="E797" s="3">
        <v>0</v>
      </c>
      <c r="F797" s="14">
        <v>0</v>
      </c>
      <c r="G797" s="13">
        <v>1</v>
      </c>
      <c r="H797" s="13">
        <v>0</v>
      </c>
      <c r="I797" s="13">
        <v>0</v>
      </c>
      <c r="J797" s="13">
        <v>0</v>
      </c>
      <c r="K797" s="13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>
        <v>0</v>
      </c>
      <c r="U797" s="9">
        <v>1</v>
      </c>
      <c r="V797" s="9">
        <v>0</v>
      </c>
      <c r="W797" s="15">
        <f t="shared" si="48"/>
        <v>-2.8095041674844694</v>
      </c>
      <c r="X797" s="46">
        <f t="shared" si="49"/>
        <v>5.6812744184282858E-2</v>
      </c>
      <c r="Y797" s="28">
        <f t="shared" si="50"/>
        <v>-5.8490441496021117E-2</v>
      </c>
      <c r="Z797" s="1">
        <f t="shared" si="51"/>
        <v>3.2276879017487659E-3</v>
      </c>
    </row>
    <row r="798" spans="2:26">
      <c r="B798" s="9">
        <v>1</v>
      </c>
      <c r="C798" s="3">
        <v>0</v>
      </c>
      <c r="D798" s="9">
        <v>0</v>
      </c>
      <c r="E798" s="3">
        <v>1</v>
      </c>
      <c r="F798" s="14">
        <v>0</v>
      </c>
      <c r="G798" s="13">
        <v>0</v>
      </c>
      <c r="H798" s="13">
        <v>1</v>
      </c>
      <c r="I798" s="13">
        <v>0</v>
      </c>
      <c r="J798" s="13">
        <v>0</v>
      </c>
      <c r="K798" s="13">
        <v>0</v>
      </c>
      <c r="L798" s="13">
        <v>0</v>
      </c>
      <c r="M798" s="13">
        <v>0</v>
      </c>
      <c r="N798" s="13">
        <v>0</v>
      </c>
      <c r="O798" s="13">
        <v>0</v>
      </c>
      <c r="P798" s="13">
        <v>0</v>
      </c>
      <c r="Q798" s="13">
        <v>0</v>
      </c>
      <c r="R798" s="13">
        <v>0</v>
      </c>
      <c r="S798" s="13">
        <v>0</v>
      </c>
      <c r="T798" s="13">
        <v>0</v>
      </c>
      <c r="U798" s="9">
        <v>1</v>
      </c>
      <c r="V798" s="9">
        <v>0</v>
      </c>
      <c r="W798" s="15">
        <f t="shared" si="48"/>
        <v>-2.8212867796967367</v>
      </c>
      <c r="X798" s="46">
        <f t="shared" si="49"/>
        <v>5.6184659310777332E-2</v>
      </c>
      <c r="Y798" s="28">
        <f t="shared" si="50"/>
        <v>-5.7824745648157899E-2</v>
      </c>
      <c r="Z798" s="1">
        <f t="shared" si="51"/>
        <v>3.1567159418681178E-3</v>
      </c>
    </row>
    <row r="799" spans="2:26">
      <c r="B799" s="9">
        <v>0</v>
      </c>
      <c r="C799" s="3">
        <v>0</v>
      </c>
      <c r="D799" s="9">
        <v>0</v>
      </c>
      <c r="E799" s="3">
        <v>1</v>
      </c>
      <c r="F799" s="14">
        <v>0</v>
      </c>
      <c r="G799" s="13">
        <v>1</v>
      </c>
      <c r="H799" s="13">
        <v>0</v>
      </c>
      <c r="I799" s="13">
        <v>0</v>
      </c>
      <c r="J799" s="13">
        <v>0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3">
        <v>0</v>
      </c>
      <c r="Q799" s="13">
        <v>0</v>
      </c>
      <c r="R799" s="13">
        <v>0</v>
      </c>
      <c r="S799" s="13">
        <v>0</v>
      </c>
      <c r="T799" s="13">
        <v>0</v>
      </c>
      <c r="U799" s="9">
        <v>1</v>
      </c>
      <c r="V799" s="9">
        <v>0</v>
      </c>
      <c r="W799" s="15">
        <f t="shared" si="48"/>
        <v>-2.5072403583636484</v>
      </c>
      <c r="X799" s="46">
        <f t="shared" si="49"/>
        <v>7.5352160157432485E-2</v>
      </c>
      <c r="Y799" s="28">
        <f t="shared" si="50"/>
        <v>-7.8342327643276338E-2</v>
      </c>
      <c r="Z799" s="1">
        <f t="shared" si="51"/>
        <v>5.6779480403913556E-3</v>
      </c>
    </row>
    <row r="800" spans="2:26">
      <c r="B800" s="9">
        <v>0</v>
      </c>
      <c r="C800" s="3">
        <v>1</v>
      </c>
      <c r="D800" s="9">
        <v>1</v>
      </c>
      <c r="E800" s="3">
        <v>0</v>
      </c>
      <c r="F800" s="14">
        <v>0</v>
      </c>
      <c r="G800" s="13">
        <v>1</v>
      </c>
      <c r="H800" s="13">
        <v>0</v>
      </c>
      <c r="I800" s="13">
        <v>0</v>
      </c>
      <c r="J800" s="13">
        <v>0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1</v>
      </c>
      <c r="Q800" s="13">
        <v>0</v>
      </c>
      <c r="R800" s="13">
        <v>0</v>
      </c>
      <c r="S800" s="13">
        <v>0</v>
      </c>
      <c r="T800" s="13">
        <v>1</v>
      </c>
      <c r="U800" s="9">
        <v>1</v>
      </c>
      <c r="V800" s="9">
        <v>0</v>
      </c>
      <c r="W800" s="15">
        <f t="shared" si="48"/>
        <v>-2.1762660146390398</v>
      </c>
      <c r="X800" s="46">
        <f t="shared" si="49"/>
        <v>0.10190214752620659</v>
      </c>
      <c r="Y800" s="28">
        <f t="shared" si="50"/>
        <v>-0.10747624949638566</v>
      </c>
      <c r="Z800" s="1">
        <f t="shared" si="51"/>
        <v>1.0384047670452772E-2</v>
      </c>
    </row>
    <row r="801" spans="2:26">
      <c r="B801" s="9">
        <v>0</v>
      </c>
      <c r="C801" s="3">
        <v>1</v>
      </c>
      <c r="D801" s="9">
        <v>0</v>
      </c>
      <c r="E801" s="3">
        <v>1</v>
      </c>
      <c r="F801" s="14">
        <v>1</v>
      </c>
      <c r="G801" s="13">
        <v>0</v>
      </c>
      <c r="H801" s="13">
        <v>0</v>
      </c>
      <c r="I801" s="13">
        <v>0</v>
      </c>
      <c r="J801" s="13">
        <v>0</v>
      </c>
      <c r="K801" s="13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1</v>
      </c>
      <c r="Q801" s="13">
        <v>0</v>
      </c>
      <c r="R801" s="13">
        <v>0</v>
      </c>
      <c r="S801" s="13">
        <v>0</v>
      </c>
      <c r="T801" s="13">
        <v>0</v>
      </c>
      <c r="U801" s="9">
        <v>1</v>
      </c>
      <c r="V801" s="9">
        <v>0</v>
      </c>
      <c r="W801" s="15">
        <f t="shared" si="48"/>
        <v>0.57772496138629625</v>
      </c>
      <c r="X801" s="46">
        <f t="shared" si="49"/>
        <v>0.64054375214720949</v>
      </c>
      <c r="Y801" s="28">
        <f t="shared" si="50"/>
        <v>-1.0231628120012981</v>
      </c>
      <c r="Z801" s="1">
        <f t="shared" si="51"/>
        <v>0.41029629841482573</v>
      </c>
    </row>
    <row r="802" spans="2:26">
      <c r="B802" s="9">
        <v>1</v>
      </c>
      <c r="C802" s="3">
        <v>0</v>
      </c>
      <c r="D802" s="9">
        <v>0</v>
      </c>
      <c r="E802" s="3">
        <v>1</v>
      </c>
      <c r="F802" s="14">
        <v>1</v>
      </c>
      <c r="G802" s="13">
        <v>1</v>
      </c>
      <c r="H802" s="13">
        <v>0</v>
      </c>
      <c r="I802" s="13">
        <v>0</v>
      </c>
      <c r="J802" s="13">
        <v>0</v>
      </c>
      <c r="K802" s="13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  <c r="Q802" s="13">
        <v>0</v>
      </c>
      <c r="R802" s="13">
        <v>0</v>
      </c>
      <c r="S802" s="13">
        <v>0</v>
      </c>
      <c r="T802" s="13">
        <v>0</v>
      </c>
      <c r="U802" s="9">
        <v>1</v>
      </c>
      <c r="V802" s="9">
        <v>0</v>
      </c>
      <c r="W802" s="15">
        <f t="shared" si="48"/>
        <v>-0.72049107297886983</v>
      </c>
      <c r="X802" s="46">
        <f t="shared" si="49"/>
        <v>0.32728485448175043</v>
      </c>
      <c r="Y802" s="28">
        <f t="shared" si="50"/>
        <v>-0.39643329968306523</v>
      </c>
      <c r="Z802" s="1">
        <f t="shared" si="51"/>
        <v>0.10711537597314055</v>
      </c>
    </row>
    <row r="803" spans="2:26">
      <c r="B803" s="9">
        <v>1</v>
      </c>
      <c r="C803" s="3">
        <v>0</v>
      </c>
      <c r="D803" s="9">
        <v>0</v>
      </c>
      <c r="E803" s="3">
        <v>1</v>
      </c>
      <c r="F803" s="14">
        <v>0</v>
      </c>
      <c r="G803" s="13">
        <v>0</v>
      </c>
      <c r="H803" s="13">
        <v>0</v>
      </c>
      <c r="I803" s="13">
        <v>0</v>
      </c>
      <c r="J803" s="13">
        <v>0</v>
      </c>
      <c r="K803" s="13">
        <v>0</v>
      </c>
      <c r="L803" s="13">
        <v>0</v>
      </c>
      <c r="M803" s="13">
        <v>1</v>
      </c>
      <c r="N803" s="13">
        <v>0</v>
      </c>
      <c r="O803" s="13">
        <v>0</v>
      </c>
      <c r="P803" s="13">
        <v>0</v>
      </c>
      <c r="Q803" s="13">
        <v>0</v>
      </c>
      <c r="R803" s="13">
        <v>0</v>
      </c>
      <c r="S803" s="13">
        <v>0</v>
      </c>
      <c r="T803" s="13">
        <v>0</v>
      </c>
      <c r="U803" s="9">
        <v>1</v>
      </c>
      <c r="V803" s="9">
        <v>0</v>
      </c>
      <c r="W803" s="15">
        <f t="shared" si="48"/>
        <v>1.1397187047325981</v>
      </c>
      <c r="X803" s="46">
        <f t="shared" si="49"/>
        <v>0.75762798911057727</v>
      </c>
      <c r="Y803" s="28">
        <f t="shared" si="50"/>
        <v>-1.417281498081556</v>
      </c>
      <c r="Z803" s="1">
        <f t="shared" si="51"/>
        <v>0.57400016988373703</v>
      </c>
    </row>
    <row r="804" spans="2:26">
      <c r="B804" s="9">
        <v>1</v>
      </c>
      <c r="C804" s="3">
        <v>0</v>
      </c>
      <c r="D804" s="9">
        <v>1</v>
      </c>
      <c r="E804" s="3">
        <v>0</v>
      </c>
      <c r="F804" s="14">
        <v>0</v>
      </c>
      <c r="G804" s="13">
        <v>0</v>
      </c>
      <c r="H804" s="13">
        <v>0</v>
      </c>
      <c r="I804" s="13">
        <v>0</v>
      </c>
      <c r="J804" s="13">
        <v>0</v>
      </c>
      <c r="K804" s="13">
        <v>0</v>
      </c>
      <c r="L804" s="13">
        <v>0</v>
      </c>
      <c r="M804" s="13">
        <v>0</v>
      </c>
      <c r="N804" s="13">
        <v>0</v>
      </c>
      <c r="O804" s="13">
        <v>0</v>
      </c>
      <c r="P804" s="13">
        <v>0</v>
      </c>
      <c r="Q804" s="13">
        <v>0</v>
      </c>
      <c r="R804" s="13">
        <v>0</v>
      </c>
      <c r="S804" s="13">
        <v>0</v>
      </c>
      <c r="T804" s="13">
        <v>0</v>
      </c>
      <c r="U804" s="9">
        <v>1</v>
      </c>
      <c r="V804" s="9">
        <v>0</v>
      </c>
      <c r="W804" s="15">
        <f t="shared" si="48"/>
        <v>-0.97131215057386422</v>
      </c>
      <c r="X804" s="46">
        <f t="shared" si="49"/>
        <v>0.27461904003884419</v>
      </c>
      <c r="Y804" s="28">
        <f t="shared" si="50"/>
        <v>-0.32105830011889697</v>
      </c>
      <c r="Z804" s="1">
        <f t="shared" si="51"/>
        <v>7.541561715185631E-2</v>
      </c>
    </row>
    <row r="805" spans="2:26">
      <c r="B805" s="9">
        <v>0</v>
      </c>
      <c r="C805" s="3">
        <v>1</v>
      </c>
      <c r="D805" s="9">
        <v>1</v>
      </c>
      <c r="E805" s="3">
        <v>0</v>
      </c>
      <c r="F805" s="14">
        <v>0</v>
      </c>
      <c r="G805" s="13">
        <v>0</v>
      </c>
      <c r="H805" s="13">
        <v>0</v>
      </c>
      <c r="I805" s="13">
        <v>0</v>
      </c>
      <c r="J805" s="13">
        <v>0</v>
      </c>
      <c r="K805" s="13">
        <v>0</v>
      </c>
      <c r="L805" s="13">
        <v>0</v>
      </c>
      <c r="M805" s="13">
        <v>0</v>
      </c>
      <c r="N805" s="13">
        <v>0</v>
      </c>
      <c r="O805" s="13">
        <v>0</v>
      </c>
      <c r="P805" s="13">
        <v>1</v>
      </c>
      <c r="Q805" s="13">
        <v>0</v>
      </c>
      <c r="R805" s="13">
        <v>0</v>
      </c>
      <c r="S805" s="13">
        <v>0</v>
      </c>
      <c r="T805" s="13">
        <v>0</v>
      </c>
      <c r="U805" s="9">
        <v>1</v>
      </c>
      <c r="V805" s="9">
        <v>0</v>
      </c>
      <c r="W805" s="15">
        <f t="shared" si="48"/>
        <v>-1.9639573903491789</v>
      </c>
      <c r="X805" s="46">
        <f t="shared" si="49"/>
        <v>0.12303940494698924</v>
      </c>
      <c r="Y805" s="28">
        <f t="shared" si="50"/>
        <v>-0.13129321914390837</v>
      </c>
      <c r="Z805" s="1">
        <f t="shared" si="51"/>
        <v>1.51386951697092E-2</v>
      </c>
    </row>
    <row r="806" spans="2:26">
      <c r="B806" s="9">
        <v>1</v>
      </c>
      <c r="C806" s="3">
        <v>0</v>
      </c>
      <c r="D806" s="9">
        <v>1</v>
      </c>
      <c r="E806" s="3">
        <v>0</v>
      </c>
      <c r="F806" s="14">
        <v>0</v>
      </c>
      <c r="G806" s="13">
        <v>0</v>
      </c>
      <c r="H806" s="13">
        <v>0</v>
      </c>
      <c r="I806" s="13">
        <v>0</v>
      </c>
      <c r="J806" s="13">
        <v>0</v>
      </c>
      <c r="K806" s="13">
        <v>0</v>
      </c>
      <c r="L806" s="13">
        <v>0</v>
      </c>
      <c r="M806" s="13">
        <v>0</v>
      </c>
      <c r="N806" s="13">
        <v>0</v>
      </c>
      <c r="O806" s="13">
        <v>0</v>
      </c>
      <c r="P806" s="13">
        <v>0</v>
      </c>
      <c r="Q806" s="13">
        <v>0</v>
      </c>
      <c r="R806" s="13">
        <v>0</v>
      </c>
      <c r="S806" s="13">
        <v>0</v>
      </c>
      <c r="T806" s="13">
        <v>0</v>
      </c>
      <c r="U806" s="9">
        <v>1</v>
      </c>
      <c r="V806" s="9">
        <v>0</v>
      </c>
      <c r="W806" s="15">
        <f t="shared" si="48"/>
        <v>-0.97131215057386422</v>
      </c>
      <c r="X806" s="46">
        <f t="shared" si="49"/>
        <v>0.27461904003884419</v>
      </c>
      <c r="Y806" s="28">
        <f t="shared" si="50"/>
        <v>-0.32105830011889697</v>
      </c>
      <c r="Z806" s="1">
        <f t="shared" si="51"/>
        <v>7.541561715185631E-2</v>
      </c>
    </row>
    <row r="807" spans="2:26">
      <c r="B807" s="9">
        <v>1</v>
      </c>
      <c r="C807" s="3">
        <v>0</v>
      </c>
      <c r="D807" s="9">
        <v>1</v>
      </c>
      <c r="E807" s="3">
        <v>0</v>
      </c>
      <c r="F807" s="14">
        <v>0</v>
      </c>
      <c r="G807" s="13">
        <v>0</v>
      </c>
      <c r="H807" s="13">
        <v>0</v>
      </c>
      <c r="I807" s="13">
        <v>0</v>
      </c>
      <c r="J807" s="13">
        <v>0</v>
      </c>
      <c r="K807" s="13">
        <v>0</v>
      </c>
      <c r="L807" s="13">
        <v>0</v>
      </c>
      <c r="M807" s="13">
        <v>0</v>
      </c>
      <c r="N807" s="13">
        <v>0</v>
      </c>
      <c r="O807" s="13">
        <v>1</v>
      </c>
      <c r="P807" s="13">
        <v>0</v>
      </c>
      <c r="Q807" s="13">
        <v>0</v>
      </c>
      <c r="R807" s="13">
        <v>0</v>
      </c>
      <c r="S807" s="13">
        <v>0</v>
      </c>
      <c r="T807" s="13">
        <v>0</v>
      </c>
      <c r="U807" s="9">
        <v>1</v>
      </c>
      <c r="V807" s="9">
        <v>0</v>
      </c>
      <c r="W807" s="15">
        <f t="shared" si="48"/>
        <v>0.34067506420444621</v>
      </c>
      <c r="X807" s="46">
        <f t="shared" si="49"/>
        <v>0.58435449477622825</v>
      </c>
      <c r="Y807" s="28">
        <f t="shared" si="50"/>
        <v>-0.87792253291224875</v>
      </c>
      <c r="Z807" s="1">
        <f t="shared" si="51"/>
        <v>0.34147017556518094</v>
      </c>
    </row>
    <row r="808" spans="2:26">
      <c r="B808" s="9">
        <v>0</v>
      </c>
      <c r="C808" s="3">
        <v>0</v>
      </c>
      <c r="D808" s="9">
        <v>1</v>
      </c>
      <c r="E808" s="3">
        <v>0</v>
      </c>
      <c r="F808" s="14">
        <v>0</v>
      </c>
      <c r="G808" s="13">
        <v>1</v>
      </c>
      <c r="H808" s="13">
        <v>1</v>
      </c>
      <c r="I808" s="13">
        <v>0</v>
      </c>
      <c r="J808" s="13">
        <v>0</v>
      </c>
      <c r="K808" s="13">
        <v>0</v>
      </c>
      <c r="L808" s="13">
        <v>0</v>
      </c>
      <c r="M808" s="13">
        <v>0</v>
      </c>
      <c r="N808" s="13">
        <v>0</v>
      </c>
      <c r="O808" s="13">
        <v>0</v>
      </c>
      <c r="P808" s="13">
        <v>0</v>
      </c>
      <c r="Q808" s="13">
        <v>0</v>
      </c>
      <c r="R808" s="13">
        <v>0</v>
      </c>
      <c r="S808" s="13">
        <v>0</v>
      </c>
      <c r="T808" s="13">
        <v>0</v>
      </c>
      <c r="U808" s="9">
        <v>1</v>
      </c>
      <c r="V808" s="9">
        <v>0</v>
      </c>
      <c r="W808" s="15">
        <f t="shared" si="48"/>
        <v>-4.7082748138678658</v>
      </c>
      <c r="X808" s="46">
        <f t="shared" si="49"/>
        <v>8.939687017454347E-3</v>
      </c>
      <c r="Y808" s="28">
        <f t="shared" si="50"/>
        <v>-8.9798857749805294E-3</v>
      </c>
      <c r="Z808" s="1">
        <f t="shared" si="51"/>
        <v>7.99180039700418E-5</v>
      </c>
    </row>
    <row r="809" spans="2:26">
      <c r="B809" s="9">
        <v>1</v>
      </c>
      <c r="C809" s="3">
        <v>0</v>
      </c>
      <c r="D809" s="9">
        <v>1</v>
      </c>
      <c r="E809" s="3">
        <v>0</v>
      </c>
      <c r="F809" s="14">
        <v>0</v>
      </c>
      <c r="G809" s="13">
        <v>1</v>
      </c>
      <c r="H809" s="13">
        <v>0</v>
      </c>
      <c r="I809" s="13">
        <v>0</v>
      </c>
      <c r="J809" s="13">
        <v>0</v>
      </c>
      <c r="K809" s="13">
        <v>0</v>
      </c>
      <c r="L809" s="13">
        <v>0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0</v>
      </c>
      <c r="S809" s="13">
        <v>0</v>
      </c>
      <c r="T809" s="13">
        <v>0</v>
      </c>
      <c r="U809" s="9">
        <v>1</v>
      </c>
      <c r="V809" s="9">
        <v>0</v>
      </c>
      <c r="W809" s="15">
        <f t="shared" si="48"/>
        <v>-3.2621734247143452</v>
      </c>
      <c r="X809" s="46">
        <f t="shared" si="49"/>
        <v>3.6891907795608338E-2</v>
      </c>
      <c r="Y809" s="28">
        <f t="shared" si="50"/>
        <v>-3.7589628203299454E-2</v>
      </c>
      <c r="Z809" s="1">
        <f t="shared" si="51"/>
        <v>1.3610128607996672E-3</v>
      </c>
    </row>
    <row r="810" spans="2:26">
      <c r="B810" s="9">
        <v>0</v>
      </c>
      <c r="C810" s="3">
        <v>1</v>
      </c>
      <c r="D810" s="9">
        <v>0</v>
      </c>
      <c r="E810" s="3">
        <v>0</v>
      </c>
      <c r="F810" s="14">
        <v>0</v>
      </c>
      <c r="G810" s="13">
        <v>0</v>
      </c>
      <c r="H810" s="13">
        <v>0</v>
      </c>
      <c r="I810" s="13">
        <v>0</v>
      </c>
      <c r="J810" s="13">
        <v>0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0</v>
      </c>
      <c r="Q810" s="13">
        <v>0</v>
      </c>
      <c r="R810" s="13">
        <v>0</v>
      </c>
      <c r="S810" s="13">
        <v>0</v>
      </c>
      <c r="T810" s="13">
        <v>0</v>
      </c>
      <c r="U810" s="9">
        <v>1</v>
      </c>
      <c r="V810" s="9">
        <v>0</v>
      </c>
      <c r="W810" s="15">
        <f t="shared" si="48"/>
        <v>-0.36831494224695061</v>
      </c>
      <c r="X810" s="46">
        <f t="shared" si="49"/>
        <v>0.40894825359117204</v>
      </c>
      <c r="Y810" s="28">
        <f t="shared" si="50"/>
        <v>-0.52585170803361869</v>
      </c>
      <c r="Z810" s="1">
        <f t="shared" si="51"/>
        <v>0.16723867411526955</v>
      </c>
    </row>
    <row r="811" spans="2:26">
      <c r="B811" s="9">
        <v>1</v>
      </c>
      <c r="C811" s="3">
        <v>0</v>
      </c>
      <c r="D811" s="9">
        <v>1</v>
      </c>
      <c r="E811" s="3">
        <v>0</v>
      </c>
      <c r="F811" s="14">
        <v>0</v>
      </c>
      <c r="G811" s="13">
        <v>0</v>
      </c>
      <c r="H811" s="13">
        <v>0</v>
      </c>
      <c r="I811" s="13">
        <v>0</v>
      </c>
      <c r="J811" s="13">
        <v>0</v>
      </c>
      <c r="K811" s="13">
        <v>0</v>
      </c>
      <c r="L811" s="13">
        <v>0</v>
      </c>
      <c r="M811" s="13">
        <v>0</v>
      </c>
      <c r="N811" s="13">
        <v>0</v>
      </c>
      <c r="O811" s="13">
        <v>0</v>
      </c>
      <c r="P811" s="13">
        <v>0</v>
      </c>
      <c r="Q811" s="13">
        <v>0</v>
      </c>
      <c r="R811" s="13">
        <v>0</v>
      </c>
      <c r="S811" s="13">
        <v>0</v>
      </c>
      <c r="T811" s="13">
        <v>0</v>
      </c>
      <c r="U811" s="9">
        <v>1</v>
      </c>
      <c r="V811" s="9">
        <v>0</v>
      </c>
      <c r="W811" s="15">
        <f t="shared" si="48"/>
        <v>-0.97131215057386422</v>
      </c>
      <c r="X811" s="46">
        <f t="shared" si="49"/>
        <v>0.27461904003884419</v>
      </c>
      <c r="Y811" s="28">
        <f t="shared" si="50"/>
        <v>-0.32105830011889697</v>
      </c>
      <c r="Z811" s="1">
        <f t="shared" si="51"/>
        <v>7.541561715185631E-2</v>
      </c>
    </row>
    <row r="812" spans="2:26">
      <c r="B812" s="9">
        <v>0</v>
      </c>
      <c r="C812" s="3">
        <v>0</v>
      </c>
      <c r="D812" s="9">
        <v>0</v>
      </c>
      <c r="E812" s="3">
        <v>1</v>
      </c>
      <c r="F812" s="14">
        <v>0</v>
      </c>
      <c r="G812" s="13">
        <v>0</v>
      </c>
      <c r="H812" s="13">
        <v>0</v>
      </c>
      <c r="I812" s="13">
        <v>0</v>
      </c>
      <c r="J812" s="13">
        <v>0</v>
      </c>
      <c r="K812" s="13">
        <v>0</v>
      </c>
      <c r="L812" s="13">
        <v>0</v>
      </c>
      <c r="M812" s="13">
        <v>0</v>
      </c>
      <c r="N812" s="13">
        <v>0</v>
      </c>
      <c r="O812" s="13">
        <v>0</v>
      </c>
      <c r="P812" s="13">
        <v>1</v>
      </c>
      <c r="Q812" s="13">
        <v>0</v>
      </c>
      <c r="R812" s="13">
        <v>1</v>
      </c>
      <c r="S812" s="13">
        <v>0</v>
      </c>
      <c r="T812" s="13">
        <v>0</v>
      </c>
      <c r="U812" s="9">
        <v>1</v>
      </c>
      <c r="V812" s="9">
        <v>0</v>
      </c>
      <c r="W812" s="15">
        <f t="shared" si="48"/>
        <v>-0.2754246615635188</v>
      </c>
      <c r="X812" s="46">
        <f t="shared" si="49"/>
        <v>0.43157583631387242</v>
      </c>
      <c r="Y812" s="28">
        <f t="shared" si="50"/>
        <v>-0.56488737189972338</v>
      </c>
      <c r="Z812" s="1">
        <f t="shared" si="51"/>
        <v>0.18625770249001841</v>
      </c>
    </row>
    <row r="813" spans="2:26">
      <c r="B813" s="9">
        <v>0</v>
      </c>
      <c r="C813" s="3">
        <v>1</v>
      </c>
      <c r="D813" s="9">
        <v>0</v>
      </c>
      <c r="E813" s="3">
        <v>1</v>
      </c>
      <c r="F813" s="14">
        <v>0</v>
      </c>
      <c r="G813" s="13">
        <v>0</v>
      </c>
      <c r="H813" s="13">
        <v>0</v>
      </c>
      <c r="I813" s="13">
        <v>0</v>
      </c>
      <c r="J813" s="13">
        <v>0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3">
        <v>0</v>
      </c>
      <c r="Q813" s="13">
        <v>0</v>
      </c>
      <c r="R813" s="13">
        <v>0</v>
      </c>
      <c r="S813" s="13">
        <v>0</v>
      </c>
      <c r="T813" s="13">
        <v>0</v>
      </c>
      <c r="U813" s="9">
        <v>1</v>
      </c>
      <c r="V813" s="9">
        <v>0</v>
      </c>
      <c r="W813" s="15">
        <f t="shared" si="48"/>
        <v>-0.34311298015331626</v>
      </c>
      <c r="X813" s="46">
        <f t="shared" si="49"/>
        <v>0.41505349570771527</v>
      </c>
      <c r="Y813" s="28">
        <f t="shared" si="50"/>
        <v>-0.53623488158590338</v>
      </c>
      <c r="Z813" s="1">
        <f t="shared" si="51"/>
        <v>0.17226940429919441</v>
      </c>
    </row>
    <row r="814" spans="2:26">
      <c r="B814" s="9">
        <v>1</v>
      </c>
      <c r="C814" s="3">
        <v>0</v>
      </c>
      <c r="D814" s="9">
        <v>0</v>
      </c>
      <c r="E814" s="3">
        <v>1</v>
      </c>
      <c r="F814" s="14">
        <v>0</v>
      </c>
      <c r="G814" s="13">
        <v>0</v>
      </c>
      <c r="H814" s="13">
        <v>0</v>
      </c>
      <c r="I814" s="13">
        <v>0</v>
      </c>
      <c r="J814" s="13">
        <v>0</v>
      </c>
      <c r="K814" s="13">
        <v>0</v>
      </c>
      <c r="L814" s="13">
        <v>0</v>
      </c>
      <c r="M814" s="13">
        <v>0</v>
      </c>
      <c r="N814" s="13">
        <v>0</v>
      </c>
      <c r="O814" s="13">
        <v>0</v>
      </c>
      <c r="P814" s="13">
        <v>0</v>
      </c>
      <c r="Q814" s="13">
        <v>0</v>
      </c>
      <c r="R814" s="13">
        <v>0</v>
      </c>
      <c r="S814" s="13">
        <v>0</v>
      </c>
      <c r="T814" s="13">
        <v>0</v>
      </c>
      <c r="U814" s="9">
        <v>1</v>
      </c>
      <c r="V814" s="9">
        <v>0</v>
      </c>
      <c r="W814" s="15">
        <f t="shared" si="48"/>
        <v>-0.79578223738319198</v>
      </c>
      <c r="X814" s="46">
        <f t="shared" si="49"/>
        <v>0.31092846135341967</v>
      </c>
      <c r="Y814" s="28">
        <f t="shared" si="50"/>
        <v>-0.37241018368267276</v>
      </c>
      <c r="Z814" s="1">
        <f t="shared" si="51"/>
        <v>9.6676508079604984E-2</v>
      </c>
    </row>
    <row r="815" spans="2:26">
      <c r="B815" s="9">
        <v>1</v>
      </c>
      <c r="C815" s="3">
        <v>0</v>
      </c>
      <c r="D815" s="9">
        <v>0</v>
      </c>
      <c r="E815" s="3">
        <v>0</v>
      </c>
      <c r="F815" s="14">
        <v>0</v>
      </c>
      <c r="G815" s="13">
        <v>1</v>
      </c>
      <c r="H815" s="13">
        <v>0</v>
      </c>
      <c r="I815" s="13">
        <v>0</v>
      </c>
      <c r="J815" s="13">
        <v>0</v>
      </c>
      <c r="K815" s="13">
        <v>0</v>
      </c>
      <c r="L815" s="13">
        <v>0</v>
      </c>
      <c r="M815" s="13">
        <v>0</v>
      </c>
      <c r="N815" s="13">
        <v>0</v>
      </c>
      <c r="O815" s="13">
        <v>0</v>
      </c>
      <c r="P815" s="13">
        <v>1</v>
      </c>
      <c r="Q815" s="13">
        <v>0</v>
      </c>
      <c r="R815" s="13">
        <v>0</v>
      </c>
      <c r="S815" s="13">
        <v>1</v>
      </c>
      <c r="T815" s="13">
        <v>0</v>
      </c>
      <c r="U815" s="9">
        <v>1</v>
      </c>
      <c r="V815" s="9">
        <v>0</v>
      </c>
      <c r="W815" s="15">
        <f t="shared" si="48"/>
        <v>-6.1200697706207432</v>
      </c>
      <c r="X815" s="46">
        <f t="shared" si="49"/>
        <v>2.1934806465899268E-3</v>
      </c>
      <c r="Y815" s="28">
        <f t="shared" si="50"/>
        <v>-2.1958898489339946E-3</v>
      </c>
      <c r="Z815" s="1">
        <f t="shared" si="51"/>
        <v>4.8113573469645633E-6</v>
      </c>
    </row>
    <row r="816" spans="2:26">
      <c r="B816" s="9">
        <v>0</v>
      </c>
      <c r="C816" s="3">
        <v>1</v>
      </c>
      <c r="D816" s="9">
        <v>0</v>
      </c>
      <c r="E816" s="3">
        <v>0</v>
      </c>
      <c r="F816" s="14">
        <v>0</v>
      </c>
      <c r="G816" s="13">
        <v>1</v>
      </c>
      <c r="H816" s="13">
        <v>0</v>
      </c>
      <c r="I816" s="13">
        <v>0</v>
      </c>
      <c r="J816" s="13">
        <v>0</v>
      </c>
      <c r="K816" s="13">
        <v>0</v>
      </c>
      <c r="L816" s="13">
        <v>0</v>
      </c>
      <c r="M816" s="13">
        <v>0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13">
        <v>0</v>
      </c>
      <c r="T816" s="13">
        <v>0</v>
      </c>
      <c r="U816" s="9">
        <v>1</v>
      </c>
      <c r="V816" s="9">
        <v>0</v>
      </c>
      <c r="W816" s="15">
        <f t="shared" si="48"/>
        <v>-2.6591762163874315</v>
      </c>
      <c r="X816" s="46">
        <f t="shared" si="49"/>
        <v>6.5425685782085713E-2</v>
      </c>
      <c r="Y816" s="28">
        <f t="shared" si="50"/>
        <v>-6.7664132275682562E-2</v>
      </c>
      <c r="Z816" s="1">
        <f t="shared" si="51"/>
        <v>4.2805203600562126E-3</v>
      </c>
    </row>
    <row r="817" spans="2:26">
      <c r="B817" s="9">
        <v>0</v>
      </c>
      <c r="C817" s="3">
        <v>0</v>
      </c>
      <c r="D817" s="9">
        <v>1</v>
      </c>
      <c r="E817" s="3">
        <v>0</v>
      </c>
      <c r="F817" s="14">
        <v>0</v>
      </c>
      <c r="G817" s="13">
        <v>0</v>
      </c>
      <c r="H817" s="13">
        <v>0</v>
      </c>
      <c r="I817" s="13">
        <v>0</v>
      </c>
      <c r="J817" s="13">
        <v>0</v>
      </c>
      <c r="K817" s="13">
        <v>0</v>
      </c>
      <c r="L817" s="13">
        <v>0</v>
      </c>
      <c r="M817" s="13">
        <v>0</v>
      </c>
      <c r="N817" s="13">
        <v>0</v>
      </c>
      <c r="O817" s="13">
        <v>0</v>
      </c>
      <c r="P817" s="13">
        <v>0</v>
      </c>
      <c r="Q817" s="13">
        <v>0</v>
      </c>
      <c r="R817" s="13">
        <v>0</v>
      </c>
      <c r="S817" s="13">
        <v>0</v>
      </c>
      <c r="T817" s="13">
        <v>0</v>
      </c>
      <c r="U817" s="9">
        <v>1</v>
      </c>
      <c r="V817" s="9">
        <v>0</v>
      </c>
      <c r="W817" s="15">
        <f t="shared" si="48"/>
        <v>-0.39190899741383955</v>
      </c>
      <c r="X817" s="46">
        <f t="shared" si="49"/>
        <v>0.40325783303081747</v>
      </c>
      <c r="Y817" s="28">
        <f t="shared" si="50"/>
        <v>-0.51627014000069504</v>
      </c>
      <c r="Z817" s="1">
        <f t="shared" si="51"/>
        <v>0.16261687990071066</v>
      </c>
    </row>
    <row r="818" spans="2:26">
      <c r="B818" s="9">
        <v>1</v>
      </c>
      <c r="C818" s="3">
        <v>0</v>
      </c>
      <c r="D818" s="9">
        <v>1</v>
      </c>
      <c r="E818" s="3">
        <v>0</v>
      </c>
      <c r="F818" s="14">
        <v>0</v>
      </c>
      <c r="G818" s="13">
        <v>0</v>
      </c>
      <c r="H818" s="13">
        <v>1</v>
      </c>
      <c r="I818" s="13">
        <v>0</v>
      </c>
      <c r="J818" s="13">
        <v>0</v>
      </c>
      <c r="K818" s="13">
        <v>0</v>
      </c>
      <c r="L818" s="13">
        <v>0</v>
      </c>
      <c r="M818" s="13">
        <v>1</v>
      </c>
      <c r="N818" s="13">
        <v>0</v>
      </c>
      <c r="O818" s="13">
        <v>0</v>
      </c>
      <c r="P818" s="13">
        <v>1</v>
      </c>
      <c r="Q818" s="13">
        <v>0</v>
      </c>
      <c r="R818" s="13">
        <v>0</v>
      </c>
      <c r="S818" s="13">
        <v>0</v>
      </c>
      <c r="T818" s="13">
        <v>0</v>
      </c>
      <c r="U818" s="9">
        <v>1</v>
      </c>
      <c r="V818" s="9">
        <v>0</v>
      </c>
      <c r="W818" s="15">
        <f t="shared" si="48"/>
        <v>-2.5066302477768097</v>
      </c>
      <c r="X818" s="46">
        <f t="shared" si="49"/>
        <v>7.5394680146725734E-2</v>
      </c>
      <c r="Y818" s="28">
        <f t="shared" si="50"/>
        <v>-7.8388313763757281E-2</v>
      </c>
      <c r="Z818" s="1">
        <f t="shared" si="51"/>
        <v>5.6843577944270798E-3</v>
      </c>
    </row>
    <row r="819" spans="2:26">
      <c r="B819" s="9">
        <v>0</v>
      </c>
      <c r="C819" s="3">
        <v>1</v>
      </c>
      <c r="D819" s="9">
        <v>1</v>
      </c>
      <c r="E819" s="3">
        <v>0</v>
      </c>
      <c r="F819" s="14">
        <v>0</v>
      </c>
      <c r="G819" s="13">
        <v>0</v>
      </c>
      <c r="H819" s="13">
        <v>0</v>
      </c>
      <c r="I819" s="13">
        <v>0</v>
      </c>
      <c r="J819" s="13">
        <v>0</v>
      </c>
      <c r="K819" s="13">
        <v>0</v>
      </c>
      <c r="L819" s="13">
        <v>0</v>
      </c>
      <c r="M819" s="13">
        <v>0</v>
      </c>
      <c r="N819" s="13">
        <v>0</v>
      </c>
      <c r="O819" s="13">
        <v>0</v>
      </c>
      <c r="P819" s="13">
        <v>0</v>
      </c>
      <c r="Q819" s="13">
        <v>0</v>
      </c>
      <c r="R819" s="13">
        <v>0</v>
      </c>
      <c r="S819" s="13">
        <v>0</v>
      </c>
      <c r="T819" s="13">
        <v>0</v>
      </c>
      <c r="U819" s="9">
        <v>1</v>
      </c>
      <c r="V819" s="9">
        <v>0</v>
      </c>
      <c r="W819" s="15">
        <f t="shared" si="48"/>
        <v>-0.5186428933439885</v>
      </c>
      <c r="X819" s="46">
        <f t="shared" si="49"/>
        <v>0.37316962533031278</v>
      </c>
      <c r="Y819" s="28">
        <f t="shared" si="50"/>
        <v>-0.4670793097674471</v>
      </c>
      <c r="Z819" s="1">
        <f t="shared" si="51"/>
        <v>0.13925556926916602</v>
      </c>
    </row>
    <row r="820" spans="2:26">
      <c r="B820" s="9">
        <v>1</v>
      </c>
      <c r="C820" s="3">
        <v>0</v>
      </c>
      <c r="D820" s="9">
        <v>1</v>
      </c>
      <c r="E820" s="3">
        <v>0</v>
      </c>
      <c r="F820" s="14">
        <v>0</v>
      </c>
      <c r="G820" s="13">
        <v>0</v>
      </c>
      <c r="H820" s="13">
        <v>0</v>
      </c>
      <c r="I820" s="13">
        <v>0</v>
      </c>
      <c r="J820" s="13">
        <v>0</v>
      </c>
      <c r="K820" s="13">
        <v>0</v>
      </c>
      <c r="L820" s="13">
        <v>0</v>
      </c>
      <c r="M820" s="13">
        <v>0</v>
      </c>
      <c r="N820" s="13">
        <v>0</v>
      </c>
      <c r="O820" s="13">
        <v>1</v>
      </c>
      <c r="P820" s="13">
        <v>0</v>
      </c>
      <c r="Q820" s="13">
        <v>0</v>
      </c>
      <c r="R820" s="13">
        <v>0</v>
      </c>
      <c r="S820" s="13">
        <v>0</v>
      </c>
      <c r="T820" s="13">
        <v>0</v>
      </c>
      <c r="U820" s="9">
        <v>1</v>
      </c>
      <c r="V820" s="9">
        <v>0</v>
      </c>
      <c r="W820" s="15">
        <f t="shared" si="48"/>
        <v>0.34067506420444621</v>
      </c>
      <c r="X820" s="46">
        <f t="shared" si="49"/>
        <v>0.58435449477622825</v>
      </c>
      <c r="Y820" s="28">
        <f t="shared" si="50"/>
        <v>-0.87792253291224875</v>
      </c>
      <c r="Z820" s="1">
        <f t="shared" si="51"/>
        <v>0.34147017556518094</v>
      </c>
    </row>
    <row r="821" spans="2:26">
      <c r="B821" s="9">
        <v>1</v>
      </c>
      <c r="C821" s="3">
        <v>0</v>
      </c>
      <c r="D821" s="9">
        <v>0</v>
      </c>
      <c r="E821" s="3">
        <v>1</v>
      </c>
      <c r="F821" s="14">
        <v>0</v>
      </c>
      <c r="G821" s="13">
        <v>0</v>
      </c>
      <c r="H821" s="13">
        <v>0</v>
      </c>
      <c r="I821" s="13">
        <v>0</v>
      </c>
      <c r="J821" s="13">
        <v>0</v>
      </c>
      <c r="K821" s="13">
        <v>0</v>
      </c>
      <c r="L821" s="13">
        <v>0</v>
      </c>
      <c r="M821" s="13">
        <v>0</v>
      </c>
      <c r="N821" s="13">
        <v>0</v>
      </c>
      <c r="O821" s="13">
        <v>0</v>
      </c>
      <c r="P821" s="13">
        <v>0</v>
      </c>
      <c r="Q821" s="13">
        <v>0</v>
      </c>
      <c r="R821" s="13">
        <v>0</v>
      </c>
      <c r="S821" s="13">
        <v>0</v>
      </c>
      <c r="T821" s="13">
        <v>0</v>
      </c>
      <c r="U821" s="9">
        <v>1</v>
      </c>
      <c r="V821" s="9">
        <v>0</v>
      </c>
      <c r="W821" s="15">
        <f t="shared" si="48"/>
        <v>-0.79578223738319198</v>
      </c>
      <c r="X821" s="46">
        <f t="shared" si="49"/>
        <v>0.31092846135341967</v>
      </c>
      <c r="Y821" s="28">
        <f t="shared" si="50"/>
        <v>-0.37241018368267276</v>
      </c>
      <c r="Z821" s="1">
        <f t="shared" si="51"/>
        <v>9.6676508079604984E-2</v>
      </c>
    </row>
    <row r="822" spans="2:26">
      <c r="B822" s="9">
        <v>1</v>
      </c>
      <c r="C822" s="3">
        <v>0</v>
      </c>
      <c r="D822" s="9">
        <v>1</v>
      </c>
      <c r="E822" s="3">
        <v>0</v>
      </c>
      <c r="F822" s="14">
        <v>0</v>
      </c>
      <c r="G822" s="13">
        <v>0</v>
      </c>
      <c r="H822" s="13">
        <v>0</v>
      </c>
      <c r="I822" s="13">
        <v>0</v>
      </c>
      <c r="J822" s="13">
        <v>0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0</v>
      </c>
      <c r="T822" s="13">
        <v>0</v>
      </c>
      <c r="U822" s="9">
        <v>1</v>
      </c>
      <c r="V822" s="9">
        <v>0</v>
      </c>
      <c r="W822" s="15">
        <f t="shared" si="48"/>
        <v>-0.97131215057386422</v>
      </c>
      <c r="X822" s="46">
        <f t="shared" si="49"/>
        <v>0.27461904003884419</v>
      </c>
      <c r="Y822" s="28">
        <f t="shared" si="50"/>
        <v>-0.32105830011889697</v>
      </c>
      <c r="Z822" s="1">
        <f t="shared" si="51"/>
        <v>7.541561715185631E-2</v>
      </c>
    </row>
    <row r="823" spans="2:26">
      <c r="B823" s="9">
        <v>1</v>
      </c>
      <c r="C823" s="3">
        <v>0</v>
      </c>
      <c r="D823" s="9">
        <v>1</v>
      </c>
      <c r="E823" s="3">
        <v>0</v>
      </c>
      <c r="F823" s="14">
        <v>0</v>
      </c>
      <c r="G823" s="13">
        <v>0</v>
      </c>
      <c r="H823" s="13">
        <v>0</v>
      </c>
      <c r="I823" s="13">
        <v>0</v>
      </c>
      <c r="J823" s="13">
        <v>0</v>
      </c>
      <c r="K823" s="13">
        <v>0</v>
      </c>
      <c r="L823" s="13">
        <v>0</v>
      </c>
      <c r="M823" s="13">
        <v>0</v>
      </c>
      <c r="N823" s="13">
        <v>0</v>
      </c>
      <c r="O823" s="13">
        <v>1</v>
      </c>
      <c r="P823" s="13">
        <v>0</v>
      </c>
      <c r="Q823" s="13">
        <v>0</v>
      </c>
      <c r="R823" s="13">
        <v>0</v>
      </c>
      <c r="S823" s="13">
        <v>0</v>
      </c>
      <c r="T823" s="13">
        <v>0</v>
      </c>
      <c r="U823" s="9">
        <v>1</v>
      </c>
      <c r="V823" s="9">
        <v>0</v>
      </c>
      <c r="W823" s="15">
        <f t="shared" si="48"/>
        <v>0.34067506420444621</v>
      </c>
      <c r="X823" s="46">
        <f t="shared" si="49"/>
        <v>0.58435449477622825</v>
      </c>
      <c r="Y823" s="28">
        <f t="shared" si="50"/>
        <v>-0.87792253291224875</v>
      </c>
      <c r="Z823" s="1">
        <f t="shared" si="51"/>
        <v>0.34147017556518094</v>
      </c>
    </row>
    <row r="824" spans="2:26">
      <c r="B824" s="9">
        <v>0</v>
      </c>
      <c r="C824" s="3">
        <v>1</v>
      </c>
      <c r="D824" s="9">
        <v>1</v>
      </c>
      <c r="E824" s="3">
        <v>0</v>
      </c>
      <c r="F824" s="14">
        <v>0</v>
      </c>
      <c r="G824" s="13">
        <v>1</v>
      </c>
      <c r="H824" s="13">
        <v>0</v>
      </c>
      <c r="I824" s="13">
        <v>0</v>
      </c>
      <c r="J824" s="13">
        <v>0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0</v>
      </c>
      <c r="Q824" s="13">
        <v>0</v>
      </c>
      <c r="R824" s="13">
        <v>0</v>
      </c>
      <c r="S824" s="13">
        <v>0</v>
      </c>
      <c r="T824" s="13">
        <v>0</v>
      </c>
      <c r="U824" s="9">
        <v>1</v>
      </c>
      <c r="V824" s="9">
        <v>0</v>
      </c>
      <c r="W824" s="15">
        <f t="shared" si="48"/>
        <v>-2.8095041674844694</v>
      </c>
      <c r="X824" s="46">
        <f t="shared" si="49"/>
        <v>5.6812744184282858E-2</v>
      </c>
      <c r="Y824" s="28">
        <f t="shared" si="50"/>
        <v>-5.8490441496021117E-2</v>
      </c>
      <c r="Z824" s="1">
        <f t="shared" si="51"/>
        <v>3.2276879017487659E-3</v>
      </c>
    </row>
    <row r="825" spans="2:26">
      <c r="B825" s="9">
        <v>1</v>
      </c>
      <c r="C825" s="3">
        <v>0</v>
      </c>
      <c r="D825" s="9">
        <v>1</v>
      </c>
      <c r="E825" s="3">
        <v>0</v>
      </c>
      <c r="F825" s="14">
        <v>0</v>
      </c>
      <c r="G825" s="13">
        <v>0</v>
      </c>
      <c r="H825" s="13">
        <v>0</v>
      </c>
      <c r="I825" s="13">
        <v>0</v>
      </c>
      <c r="J825" s="13">
        <v>0</v>
      </c>
      <c r="K825" s="13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0</v>
      </c>
      <c r="Q825" s="13">
        <v>0</v>
      </c>
      <c r="R825" s="13">
        <v>1</v>
      </c>
      <c r="S825" s="13">
        <v>0</v>
      </c>
      <c r="T825" s="13">
        <v>0</v>
      </c>
      <c r="U825" s="9">
        <v>1</v>
      </c>
      <c r="V825" s="9">
        <v>0</v>
      </c>
      <c r="W825" s="15">
        <f t="shared" si="48"/>
        <v>0.41495676909097473</v>
      </c>
      <c r="X825" s="46">
        <f t="shared" si="49"/>
        <v>0.60227582141732694</v>
      </c>
      <c r="Y825" s="28">
        <f t="shared" si="50"/>
        <v>-0.9219965325826186</v>
      </c>
      <c r="Z825" s="1">
        <f t="shared" si="51"/>
        <v>0.36273616506391587</v>
      </c>
    </row>
    <row r="826" spans="2:26">
      <c r="B826" s="9">
        <v>0</v>
      </c>
      <c r="C826" s="3">
        <v>1</v>
      </c>
      <c r="D826" s="9">
        <v>0</v>
      </c>
      <c r="E826" s="3">
        <v>1</v>
      </c>
      <c r="F826" s="14">
        <v>0</v>
      </c>
      <c r="G826" s="13">
        <v>0</v>
      </c>
      <c r="H826" s="13">
        <v>0</v>
      </c>
      <c r="I826" s="13">
        <v>0</v>
      </c>
      <c r="J826" s="13">
        <v>0</v>
      </c>
      <c r="K826" s="13">
        <v>0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  <c r="Q826" s="13">
        <v>0</v>
      </c>
      <c r="R826" s="13">
        <v>0</v>
      </c>
      <c r="S826" s="13">
        <v>0</v>
      </c>
      <c r="T826" s="13">
        <v>0</v>
      </c>
      <c r="U826" s="9">
        <v>1</v>
      </c>
      <c r="V826" s="9">
        <v>0</v>
      </c>
      <c r="W826" s="15">
        <f t="shared" si="48"/>
        <v>-0.34311298015331626</v>
      </c>
      <c r="X826" s="46">
        <f t="shared" si="49"/>
        <v>0.41505349570771527</v>
      </c>
      <c r="Y826" s="28">
        <f t="shared" si="50"/>
        <v>-0.53623488158590338</v>
      </c>
      <c r="Z826" s="1">
        <f t="shared" si="51"/>
        <v>0.17226940429919441</v>
      </c>
    </row>
    <row r="827" spans="2:26">
      <c r="B827" s="9">
        <v>0</v>
      </c>
      <c r="C827" s="3">
        <v>1</v>
      </c>
      <c r="D827" s="9">
        <v>1</v>
      </c>
      <c r="E827" s="3">
        <v>0</v>
      </c>
      <c r="F827" s="14">
        <v>0</v>
      </c>
      <c r="G827" s="13">
        <v>0</v>
      </c>
      <c r="H827" s="13">
        <v>0</v>
      </c>
      <c r="I827" s="13">
        <v>0</v>
      </c>
      <c r="J827" s="13">
        <v>0</v>
      </c>
      <c r="K827" s="13">
        <v>0</v>
      </c>
      <c r="L827" s="13">
        <v>0</v>
      </c>
      <c r="M827" s="13">
        <v>0</v>
      </c>
      <c r="N827" s="13">
        <v>0</v>
      </c>
      <c r="O827" s="13">
        <v>1</v>
      </c>
      <c r="P827" s="13">
        <v>0</v>
      </c>
      <c r="Q827" s="13">
        <v>0</v>
      </c>
      <c r="R827" s="13">
        <v>0</v>
      </c>
      <c r="S827" s="13">
        <v>1</v>
      </c>
      <c r="T827" s="13">
        <v>0</v>
      </c>
      <c r="U827" s="9">
        <v>1</v>
      </c>
      <c r="V827" s="9">
        <v>0</v>
      </c>
      <c r="W827" s="15">
        <f t="shared" si="48"/>
        <v>-0.76956547856392277</v>
      </c>
      <c r="X827" s="46">
        <f t="shared" si="49"/>
        <v>0.31657310947086748</v>
      </c>
      <c r="Y827" s="28">
        <f t="shared" si="50"/>
        <v>-0.38063559192005586</v>
      </c>
      <c r="Z827" s="1">
        <f t="shared" si="51"/>
        <v>0.10021853364005384</v>
      </c>
    </row>
    <row r="828" spans="2:26">
      <c r="B828" s="9">
        <v>0</v>
      </c>
      <c r="C828" s="3">
        <v>1</v>
      </c>
      <c r="D828" s="9">
        <v>0</v>
      </c>
      <c r="E828" s="3">
        <v>1</v>
      </c>
      <c r="F828" s="14">
        <v>0</v>
      </c>
      <c r="G828" s="13">
        <v>1</v>
      </c>
      <c r="H828" s="13">
        <v>0</v>
      </c>
      <c r="I828" s="13">
        <v>0</v>
      </c>
      <c r="J828" s="13">
        <v>0</v>
      </c>
      <c r="K828" s="13">
        <v>0</v>
      </c>
      <c r="L828" s="13">
        <v>0</v>
      </c>
      <c r="M828" s="13">
        <v>0</v>
      </c>
      <c r="N828" s="13">
        <v>0</v>
      </c>
      <c r="O828" s="13">
        <v>0</v>
      </c>
      <c r="P828" s="13">
        <v>0</v>
      </c>
      <c r="Q828" s="13">
        <v>0</v>
      </c>
      <c r="R828" s="13">
        <v>0</v>
      </c>
      <c r="S828" s="13">
        <v>0</v>
      </c>
      <c r="T828" s="13">
        <v>0</v>
      </c>
      <c r="U828" s="9">
        <v>1</v>
      </c>
      <c r="V828" s="9">
        <v>0</v>
      </c>
      <c r="W828" s="15">
        <f t="shared" si="48"/>
        <v>-2.6339742542937974</v>
      </c>
      <c r="X828" s="46">
        <f t="shared" si="49"/>
        <v>6.6983644422511271E-2</v>
      </c>
      <c r="Y828" s="28">
        <f t="shared" si="50"/>
        <v>-6.9332548194672092E-2</v>
      </c>
      <c r="Z828" s="1">
        <f t="shared" si="51"/>
        <v>4.4868086201214257E-3</v>
      </c>
    </row>
    <row r="829" spans="2:26">
      <c r="B829" s="9">
        <v>1</v>
      </c>
      <c r="C829" s="3">
        <v>0</v>
      </c>
      <c r="D829" s="9">
        <v>1</v>
      </c>
      <c r="E829" s="3">
        <v>0</v>
      </c>
      <c r="F829" s="14">
        <v>0</v>
      </c>
      <c r="G829" s="13">
        <v>1</v>
      </c>
      <c r="H829" s="13">
        <v>0</v>
      </c>
      <c r="I829" s="13">
        <v>0</v>
      </c>
      <c r="J829" s="13">
        <v>0</v>
      </c>
      <c r="K829" s="13">
        <v>0</v>
      </c>
      <c r="L829" s="13">
        <v>0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13">
        <v>1</v>
      </c>
      <c r="T829" s="13">
        <v>0</v>
      </c>
      <c r="U829" s="9">
        <v>1</v>
      </c>
      <c r="V829" s="9">
        <v>0</v>
      </c>
      <c r="W829" s="15">
        <f t="shared" si="48"/>
        <v>-4.8250832247125901</v>
      </c>
      <c r="X829" s="46">
        <f t="shared" si="49"/>
        <v>7.9619839161791332E-3</v>
      </c>
      <c r="Y829" s="28">
        <f t="shared" si="50"/>
        <v>-7.9938497664167781E-3</v>
      </c>
      <c r="Z829" s="1">
        <f t="shared" si="51"/>
        <v>6.33931878814952E-5</v>
      </c>
    </row>
    <row r="830" spans="2:26">
      <c r="B830" s="9">
        <v>0</v>
      </c>
      <c r="C830" s="3">
        <v>1</v>
      </c>
      <c r="D830" s="9">
        <v>0</v>
      </c>
      <c r="E830" s="3">
        <v>1</v>
      </c>
      <c r="F830" s="14">
        <v>0</v>
      </c>
      <c r="G830" s="13">
        <v>0</v>
      </c>
      <c r="H830" s="13">
        <v>0</v>
      </c>
      <c r="I830" s="13">
        <v>0</v>
      </c>
      <c r="J830" s="13">
        <v>0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>
        <v>0</v>
      </c>
      <c r="U830" s="9">
        <v>1</v>
      </c>
      <c r="V830" s="9">
        <v>0</v>
      </c>
      <c r="W830" s="15">
        <f t="shared" si="48"/>
        <v>-0.34311298015331626</v>
      </c>
      <c r="X830" s="46">
        <f t="shared" si="49"/>
        <v>0.41505349570771527</v>
      </c>
      <c r="Y830" s="28">
        <f t="shared" si="50"/>
        <v>-0.53623488158590338</v>
      </c>
      <c r="Z830" s="1">
        <f t="shared" si="51"/>
        <v>0.17226940429919441</v>
      </c>
    </row>
    <row r="831" spans="2:26">
      <c r="B831" s="9">
        <v>0</v>
      </c>
      <c r="C831" s="3">
        <v>1</v>
      </c>
      <c r="D831" s="9">
        <v>1</v>
      </c>
      <c r="E831" s="3">
        <v>0</v>
      </c>
      <c r="F831" s="14">
        <v>0</v>
      </c>
      <c r="G831" s="13">
        <v>0</v>
      </c>
      <c r="H831" s="13">
        <v>0</v>
      </c>
      <c r="I831" s="13">
        <v>0</v>
      </c>
      <c r="J831" s="13">
        <v>0</v>
      </c>
      <c r="K831" s="13">
        <v>0</v>
      </c>
      <c r="L831" s="13">
        <v>0</v>
      </c>
      <c r="M831" s="13">
        <v>0</v>
      </c>
      <c r="N831" s="13">
        <v>0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>
        <v>0</v>
      </c>
      <c r="U831" s="9">
        <v>1</v>
      </c>
      <c r="V831" s="9">
        <v>0</v>
      </c>
      <c r="W831" s="15">
        <f t="shared" si="48"/>
        <v>-0.5186428933439885</v>
      </c>
      <c r="X831" s="46">
        <f t="shared" si="49"/>
        <v>0.37316962533031278</v>
      </c>
      <c r="Y831" s="28">
        <f t="shared" si="50"/>
        <v>-0.4670793097674471</v>
      </c>
      <c r="Z831" s="1">
        <f t="shared" si="51"/>
        <v>0.13925556926916602</v>
      </c>
    </row>
    <row r="832" spans="2:26">
      <c r="B832" s="9">
        <v>1</v>
      </c>
      <c r="C832" s="3">
        <v>0</v>
      </c>
      <c r="D832" s="9">
        <v>1</v>
      </c>
      <c r="E832" s="3">
        <v>0</v>
      </c>
      <c r="F832" s="14">
        <v>0</v>
      </c>
      <c r="G832" s="13">
        <v>0</v>
      </c>
      <c r="H832" s="13">
        <v>0</v>
      </c>
      <c r="I832" s="13">
        <v>0</v>
      </c>
      <c r="J832" s="13">
        <v>0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  <c r="Q832" s="13">
        <v>0</v>
      </c>
      <c r="R832" s="13">
        <v>0</v>
      </c>
      <c r="S832" s="13">
        <v>0</v>
      </c>
      <c r="T832" s="13">
        <v>0</v>
      </c>
      <c r="U832" s="9">
        <v>1</v>
      </c>
      <c r="V832" s="9">
        <v>0</v>
      </c>
      <c r="W832" s="15">
        <f t="shared" si="48"/>
        <v>-0.97131215057386422</v>
      </c>
      <c r="X832" s="46">
        <f t="shared" si="49"/>
        <v>0.27461904003884419</v>
      </c>
      <c r="Y832" s="28">
        <f t="shared" si="50"/>
        <v>-0.32105830011889697</v>
      </c>
      <c r="Z832" s="1">
        <f t="shared" si="51"/>
        <v>7.541561715185631E-2</v>
      </c>
    </row>
    <row r="833" spans="2:26">
      <c r="B833" s="9">
        <v>1</v>
      </c>
      <c r="C833" s="3">
        <v>0</v>
      </c>
      <c r="D833" s="9">
        <v>0</v>
      </c>
      <c r="E833" s="3">
        <v>1</v>
      </c>
      <c r="F833" s="14">
        <v>0</v>
      </c>
      <c r="G833" s="13">
        <v>1</v>
      </c>
      <c r="H833" s="13">
        <v>0</v>
      </c>
      <c r="I833" s="13">
        <v>0</v>
      </c>
      <c r="J833" s="13">
        <v>0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0</v>
      </c>
      <c r="S833" s="13">
        <v>0</v>
      </c>
      <c r="T833" s="13">
        <v>0</v>
      </c>
      <c r="U833" s="9">
        <v>1</v>
      </c>
      <c r="V833" s="9">
        <v>0</v>
      </c>
      <c r="W833" s="15">
        <f t="shared" si="48"/>
        <v>-3.0866435115236732</v>
      </c>
      <c r="X833" s="46">
        <f t="shared" si="49"/>
        <v>4.3661571461210996E-2</v>
      </c>
      <c r="Y833" s="28">
        <f t="shared" si="50"/>
        <v>-4.4643423827945228E-2</v>
      </c>
      <c r="Z833" s="1">
        <f t="shared" si="51"/>
        <v>1.9063328224624345E-3</v>
      </c>
    </row>
    <row r="834" spans="2:26">
      <c r="B834" s="9">
        <v>0</v>
      </c>
      <c r="C834" s="3">
        <v>1</v>
      </c>
      <c r="D834" s="9">
        <v>0</v>
      </c>
      <c r="E834" s="3">
        <v>1</v>
      </c>
      <c r="F834" s="14">
        <v>0</v>
      </c>
      <c r="G834" s="13">
        <v>0</v>
      </c>
      <c r="H834" s="13">
        <v>0</v>
      </c>
      <c r="I834" s="13">
        <v>0</v>
      </c>
      <c r="J834" s="13">
        <v>0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0</v>
      </c>
      <c r="T834" s="13">
        <v>0</v>
      </c>
      <c r="U834" s="9">
        <v>1</v>
      </c>
      <c r="V834" s="9">
        <v>0</v>
      </c>
      <c r="W834" s="15">
        <f t="shared" si="48"/>
        <v>-0.34311298015331626</v>
      </c>
      <c r="X834" s="46">
        <f t="shared" si="49"/>
        <v>0.41505349570771527</v>
      </c>
      <c r="Y834" s="28">
        <f t="shared" si="50"/>
        <v>-0.53623488158590338</v>
      </c>
      <c r="Z834" s="1">
        <f t="shared" si="51"/>
        <v>0.17226940429919441</v>
      </c>
    </row>
    <row r="835" spans="2:26">
      <c r="B835" s="9">
        <v>0</v>
      </c>
      <c r="C835" s="3">
        <v>1</v>
      </c>
      <c r="D835" s="9">
        <v>0</v>
      </c>
      <c r="E835" s="3">
        <v>1</v>
      </c>
      <c r="F835" s="14">
        <v>0</v>
      </c>
      <c r="G835" s="13">
        <v>0</v>
      </c>
      <c r="H835" s="13">
        <v>0</v>
      </c>
      <c r="I835" s="13">
        <v>0</v>
      </c>
      <c r="J835" s="13">
        <v>0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  <c r="S835" s="13">
        <v>1</v>
      </c>
      <c r="T835" s="13">
        <v>0</v>
      </c>
      <c r="U835" s="9">
        <v>1</v>
      </c>
      <c r="V835" s="9">
        <v>0</v>
      </c>
      <c r="W835" s="15">
        <f t="shared" si="48"/>
        <v>-1.906022780151561</v>
      </c>
      <c r="X835" s="46">
        <f t="shared" si="49"/>
        <v>0.12942833180473437</v>
      </c>
      <c r="Y835" s="28">
        <f t="shared" si="50"/>
        <v>-0.13860519324292356</v>
      </c>
      <c r="Z835" s="1">
        <f t="shared" si="51"/>
        <v>1.6751693073756416E-2</v>
      </c>
    </row>
    <row r="836" spans="2:26">
      <c r="B836" s="9">
        <v>0</v>
      </c>
      <c r="C836" s="3">
        <v>0</v>
      </c>
      <c r="D836" s="9">
        <v>0</v>
      </c>
      <c r="E836" s="3">
        <v>1</v>
      </c>
      <c r="F836" s="14">
        <v>0</v>
      </c>
      <c r="G836" s="13">
        <v>0</v>
      </c>
      <c r="H836" s="13">
        <v>1</v>
      </c>
      <c r="I836" s="13">
        <v>0</v>
      </c>
      <c r="J836" s="13">
        <v>0</v>
      </c>
      <c r="K836" s="13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  <c r="Q836" s="13">
        <v>0</v>
      </c>
      <c r="R836" s="13">
        <v>0</v>
      </c>
      <c r="S836" s="13">
        <v>1</v>
      </c>
      <c r="T836" s="13">
        <v>0</v>
      </c>
      <c r="U836" s="9">
        <v>1</v>
      </c>
      <c r="V836" s="9">
        <v>0</v>
      </c>
      <c r="W836" s="15">
        <f t="shared" si="48"/>
        <v>-3.8047934265349572</v>
      </c>
      <c r="X836" s="46">
        <f t="shared" si="49"/>
        <v>2.1778914495423646E-2</v>
      </c>
      <c r="Y836" s="28">
        <f t="shared" si="50"/>
        <v>-2.2019575696624456E-2</v>
      </c>
      <c r="Z836" s="1">
        <f t="shared" si="51"/>
        <v>4.7432111659897422E-4</v>
      </c>
    </row>
    <row r="837" spans="2:26">
      <c r="B837" s="9">
        <v>0</v>
      </c>
      <c r="C837" s="3">
        <v>1</v>
      </c>
      <c r="D837" s="9">
        <v>0</v>
      </c>
      <c r="E837" s="3">
        <v>1</v>
      </c>
      <c r="F837" s="14">
        <v>0</v>
      </c>
      <c r="G837" s="13">
        <v>0</v>
      </c>
      <c r="H837" s="13">
        <v>0</v>
      </c>
      <c r="I837" s="13">
        <v>0</v>
      </c>
      <c r="J837" s="13">
        <v>0</v>
      </c>
      <c r="K837" s="13">
        <v>0</v>
      </c>
      <c r="L837" s="13">
        <v>0</v>
      </c>
      <c r="M837" s="13">
        <v>0</v>
      </c>
      <c r="N837" s="13">
        <v>0</v>
      </c>
      <c r="O837" s="13">
        <v>0</v>
      </c>
      <c r="P837" s="13">
        <v>1</v>
      </c>
      <c r="Q837" s="13">
        <v>0</v>
      </c>
      <c r="R837" s="13">
        <v>0</v>
      </c>
      <c r="S837" s="13">
        <v>0</v>
      </c>
      <c r="T837" s="13">
        <v>0</v>
      </c>
      <c r="U837" s="9">
        <v>1</v>
      </c>
      <c r="V837" s="9">
        <v>0</v>
      </c>
      <c r="W837" s="15">
        <f t="shared" si="48"/>
        <v>-1.7884274771585067</v>
      </c>
      <c r="X837" s="46">
        <f t="shared" si="49"/>
        <v>0.14326562760383654</v>
      </c>
      <c r="Y837" s="28">
        <f t="shared" si="50"/>
        <v>-0.15462735895851476</v>
      </c>
      <c r="Z837" s="1">
        <f t="shared" si="51"/>
        <v>2.0525040052721173E-2</v>
      </c>
    </row>
    <row r="838" spans="2:26">
      <c r="B838" s="9">
        <v>1</v>
      </c>
      <c r="C838" s="3">
        <v>0</v>
      </c>
      <c r="D838" s="9">
        <v>1</v>
      </c>
      <c r="E838" s="3">
        <v>0</v>
      </c>
      <c r="F838" s="14">
        <v>0</v>
      </c>
      <c r="G838" s="13">
        <v>1</v>
      </c>
      <c r="H838" s="13">
        <v>1</v>
      </c>
      <c r="I838" s="13">
        <v>0</v>
      </c>
      <c r="J838" s="13">
        <v>0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13">
        <v>0</v>
      </c>
      <c r="T838" s="13">
        <v>0</v>
      </c>
      <c r="U838" s="9">
        <v>1</v>
      </c>
      <c r="V838" s="9">
        <v>0</v>
      </c>
      <c r="W838" s="15">
        <f t="shared" ref="W838:W901" si="52">SUMPRODUCT(B$2:U$2,B838:U838)</f>
        <v>-5.2876779670278902</v>
      </c>
      <c r="X838" s="46">
        <f t="shared" ref="X838:X901" si="53">EXP(W838)/(1+EXP(W838))</f>
        <v>5.0280717310141566E-3</v>
      </c>
      <c r="Y838" s="28">
        <f t="shared" ref="Y838:Y901" si="54">IFERROR(V838*LN(X838)+(1-V838)*LN(1-X838),0)</f>
        <v>-5.0407550165217745E-3</v>
      </c>
      <c r="Z838" s="1">
        <f t="shared" ref="Z838:Z901" si="55">(X838-V838)^2</f>
        <v>2.5281505332223698E-5</v>
      </c>
    </row>
    <row r="839" spans="2:26">
      <c r="B839" s="9">
        <v>0</v>
      </c>
      <c r="C839" s="3">
        <v>0</v>
      </c>
      <c r="D839" s="9">
        <v>1</v>
      </c>
      <c r="E839" s="3">
        <v>0</v>
      </c>
      <c r="F839" s="14">
        <v>0</v>
      </c>
      <c r="G839" s="13">
        <v>1</v>
      </c>
      <c r="H839" s="13">
        <v>0</v>
      </c>
      <c r="I839" s="13">
        <v>0</v>
      </c>
      <c r="J839" s="13">
        <v>0</v>
      </c>
      <c r="K839" s="13">
        <v>0</v>
      </c>
      <c r="L839" s="13">
        <v>0</v>
      </c>
      <c r="M839" s="13">
        <v>0</v>
      </c>
      <c r="N839" s="13">
        <v>0</v>
      </c>
      <c r="O839" s="13">
        <v>1</v>
      </c>
      <c r="P839" s="13">
        <v>0</v>
      </c>
      <c r="Q839" s="13">
        <v>0</v>
      </c>
      <c r="R839" s="13">
        <v>0</v>
      </c>
      <c r="S839" s="13">
        <v>0</v>
      </c>
      <c r="T839" s="13">
        <v>0</v>
      </c>
      <c r="U839" s="9">
        <v>1</v>
      </c>
      <c r="V839" s="9">
        <v>0</v>
      </c>
      <c r="W839" s="15">
        <f t="shared" si="52"/>
        <v>-1.37078305677601</v>
      </c>
      <c r="X839" s="46">
        <f t="shared" si="53"/>
        <v>0.20249336128894832</v>
      </c>
      <c r="Y839" s="28">
        <f t="shared" si="54"/>
        <v>-0.22626511995521245</v>
      </c>
      <c r="Z839" s="1">
        <f t="shared" si="55"/>
        <v>4.1003561366096557E-2</v>
      </c>
    </row>
    <row r="840" spans="2:26">
      <c r="B840" s="9">
        <v>1</v>
      </c>
      <c r="C840" s="3">
        <v>0</v>
      </c>
      <c r="D840" s="9">
        <v>1</v>
      </c>
      <c r="E840" s="3">
        <v>0</v>
      </c>
      <c r="F840" s="14">
        <v>0</v>
      </c>
      <c r="G840" s="13">
        <v>0</v>
      </c>
      <c r="H840" s="13">
        <v>0</v>
      </c>
      <c r="I840" s="13">
        <v>0</v>
      </c>
      <c r="J840" s="13">
        <v>0</v>
      </c>
      <c r="K840" s="13">
        <v>0</v>
      </c>
      <c r="L840" s="13">
        <v>0</v>
      </c>
      <c r="M840" s="13">
        <v>0</v>
      </c>
      <c r="N840" s="13">
        <v>0</v>
      </c>
      <c r="O840" s="13">
        <v>0</v>
      </c>
      <c r="P840" s="13">
        <v>0</v>
      </c>
      <c r="Q840" s="13">
        <v>0</v>
      </c>
      <c r="R840" s="13">
        <v>0</v>
      </c>
      <c r="S840" s="13">
        <v>0</v>
      </c>
      <c r="T840" s="13">
        <v>0</v>
      </c>
      <c r="U840" s="9">
        <v>1</v>
      </c>
      <c r="V840" s="9">
        <v>0</v>
      </c>
      <c r="W840" s="15">
        <f t="shared" si="52"/>
        <v>-0.97131215057386422</v>
      </c>
      <c r="X840" s="46">
        <f t="shared" si="53"/>
        <v>0.27461904003884419</v>
      </c>
      <c r="Y840" s="28">
        <f t="shared" si="54"/>
        <v>-0.32105830011889697</v>
      </c>
      <c r="Z840" s="1">
        <f t="shared" si="55"/>
        <v>7.541561715185631E-2</v>
      </c>
    </row>
    <row r="841" spans="2:26">
      <c r="B841" s="9">
        <v>1</v>
      </c>
      <c r="C841" s="3">
        <v>0</v>
      </c>
      <c r="D841" s="9">
        <v>1</v>
      </c>
      <c r="E841" s="3">
        <v>0</v>
      </c>
      <c r="F841" s="14">
        <v>0</v>
      </c>
      <c r="G841" s="13">
        <v>0</v>
      </c>
      <c r="H841" s="13">
        <v>1</v>
      </c>
      <c r="I841" s="13">
        <v>0</v>
      </c>
      <c r="J841" s="13">
        <v>0</v>
      </c>
      <c r="K841" s="13">
        <v>0</v>
      </c>
      <c r="L841" s="13">
        <v>0</v>
      </c>
      <c r="M841" s="13">
        <v>0</v>
      </c>
      <c r="N841" s="13">
        <v>0</v>
      </c>
      <c r="O841" s="13">
        <v>0</v>
      </c>
      <c r="P841" s="13">
        <v>0</v>
      </c>
      <c r="Q841" s="13">
        <v>0</v>
      </c>
      <c r="R841" s="13">
        <v>0</v>
      </c>
      <c r="S841" s="13">
        <v>0</v>
      </c>
      <c r="T841" s="13">
        <v>0</v>
      </c>
      <c r="U841" s="9">
        <v>1</v>
      </c>
      <c r="V841" s="9">
        <v>0</v>
      </c>
      <c r="W841" s="15">
        <f t="shared" si="52"/>
        <v>-2.9968166928874092</v>
      </c>
      <c r="X841" s="46">
        <f t="shared" si="53"/>
        <v>4.7569891723183585E-2</v>
      </c>
      <c r="Y841" s="28">
        <f t="shared" si="54"/>
        <v>-4.8738551810715486E-2</v>
      </c>
      <c r="Z841" s="1">
        <f t="shared" si="55"/>
        <v>2.2628945985554102E-3</v>
      </c>
    </row>
    <row r="842" spans="2:26">
      <c r="B842" s="9">
        <v>0</v>
      </c>
      <c r="C842" s="3">
        <v>1</v>
      </c>
      <c r="D842" s="9">
        <v>1</v>
      </c>
      <c r="E842" s="3">
        <v>0</v>
      </c>
      <c r="F842" s="14">
        <v>0</v>
      </c>
      <c r="G842" s="13">
        <v>1</v>
      </c>
      <c r="H842" s="13">
        <v>0</v>
      </c>
      <c r="I842" s="13">
        <v>0</v>
      </c>
      <c r="J842" s="13">
        <v>0</v>
      </c>
      <c r="K842" s="13">
        <v>0</v>
      </c>
      <c r="L842" s="13">
        <v>0</v>
      </c>
      <c r="M842" s="13">
        <v>0</v>
      </c>
      <c r="N842" s="13">
        <v>0</v>
      </c>
      <c r="O842" s="13">
        <v>0</v>
      </c>
      <c r="P842" s="13">
        <v>0</v>
      </c>
      <c r="Q842" s="13">
        <v>0</v>
      </c>
      <c r="R842" s="13">
        <v>0</v>
      </c>
      <c r="S842" s="13">
        <v>0</v>
      </c>
      <c r="T842" s="13">
        <v>1</v>
      </c>
      <c r="U842" s="9">
        <v>1</v>
      </c>
      <c r="V842" s="9">
        <v>0</v>
      </c>
      <c r="W842" s="15">
        <f t="shared" si="52"/>
        <v>-0.7309515176338488</v>
      </c>
      <c r="X842" s="46">
        <f t="shared" si="53"/>
        <v>0.32498595816294518</v>
      </c>
      <c r="Y842" s="28">
        <f t="shared" si="54"/>
        <v>-0.39302178560441814</v>
      </c>
      <c r="Z842" s="1">
        <f t="shared" si="55"/>
        <v>0.10561587300308756</v>
      </c>
    </row>
    <row r="843" spans="2:26">
      <c r="B843" s="9">
        <v>0</v>
      </c>
      <c r="C843" s="3">
        <v>1</v>
      </c>
      <c r="D843" s="9">
        <v>0</v>
      </c>
      <c r="E843" s="3">
        <v>1</v>
      </c>
      <c r="F843" s="14">
        <v>0</v>
      </c>
      <c r="G843" s="13">
        <v>1</v>
      </c>
      <c r="H843" s="13">
        <v>0</v>
      </c>
      <c r="I843" s="13">
        <v>0</v>
      </c>
      <c r="J843" s="13">
        <v>0</v>
      </c>
      <c r="K843" s="13">
        <v>0</v>
      </c>
      <c r="L843" s="13">
        <v>0</v>
      </c>
      <c r="M843" s="13">
        <v>0</v>
      </c>
      <c r="N843" s="13">
        <v>0</v>
      </c>
      <c r="O843" s="13">
        <v>0</v>
      </c>
      <c r="P843" s="13">
        <v>0</v>
      </c>
      <c r="Q843" s="13">
        <v>1</v>
      </c>
      <c r="R843" s="13">
        <v>0</v>
      </c>
      <c r="S843" s="13">
        <v>0</v>
      </c>
      <c r="T843" s="13">
        <v>0</v>
      </c>
      <c r="U843" s="9">
        <v>1</v>
      </c>
      <c r="V843" s="9">
        <v>0</v>
      </c>
      <c r="W843" s="15">
        <f t="shared" si="52"/>
        <v>-0.83522862853658619</v>
      </c>
      <c r="X843" s="46">
        <f t="shared" si="53"/>
        <v>0.30254064056422025</v>
      </c>
      <c r="Y843" s="28">
        <f t="shared" si="54"/>
        <v>-0.36031103302604095</v>
      </c>
      <c r="Z843" s="1">
        <f t="shared" si="55"/>
        <v>9.1530839193008709E-2</v>
      </c>
    </row>
    <row r="844" spans="2:26">
      <c r="B844" s="9">
        <v>0</v>
      </c>
      <c r="C844" s="3">
        <v>0</v>
      </c>
      <c r="D844" s="9">
        <v>1</v>
      </c>
      <c r="E844" s="3">
        <v>0</v>
      </c>
      <c r="F844" s="14">
        <v>0</v>
      </c>
      <c r="G844" s="13">
        <v>0</v>
      </c>
      <c r="H844" s="13">
        <v>0</v>
      </c>
      <c r="I844" s="13">
        <v>0</v>
      </c>
      <c r="J844" s="13">
        <v>0</v>
      </c>
      <c r="K844" s="13">
        <v>0</v>
      </c>
      <c r="L844" s="13">
        <v>0</v>
      </c>
      <c r="M844" s="13">
        <v>0</v>
      </c>
      <c r="N844" s="13">
        <v>0</v>
      </c>
      <c r="O844" s="13">
        <v>0</v>
      </c>
      <c r="P844" s="13">
        <v>0</v>
      </c>
      <c r="Q844" s="13">
        <v>0</v>
      </c>
      <c r="R844" s="13">
        <v>0</v>
      </c>
      <c r="S844" s="13">
        <v>0</v>
      </c>
      <c r="T844" s="13">
        <v>0</v>
      </c>
      <c r="U844" s="9">
        <v>1</v>
      </c>
      <c r="V844" s="9">
        <v>0</v>
      </c>
      <c r="W844" s="15">
        <f t="shared" si="52"/>
        <v>-0.39190899741383955</v>
      </c>
      <c r="X844" s="46">
        <f t="shared" si="53"/>
        <v>0.40325783303081747</v>
      </c>
      <c r="Y844" s="28">
        <f t="shared" si="54"/>
        <v>-0.51627014000069504</v>
      </c>
      <c r="Z844" s="1">
        <f t="shared" si="55"/>
        <v>0.16261687990071066</v>
      </c>
    </row>
    <row r="845" spans="2:26">
      <c r="B845" s="9">
        <v>0</v>
      </c>
      <c r="C845" s="3">
        <v>1</v>
      </c>
      <c r="D845" s="9">
        <v>1</v>
      </c>
      <c r="E845" s="3">
        <v>0</v>
      </c>
      <c r="F845" s="14">
        <v>0</v>
      </c>
      <c r="G845" s="13">
        <v>0</v>
      </c>
      <c r="H845" s="13">
        <v>1</v>
      </c>
      <c r="I845" s="13">
        <v>0</v>
      </c>
      <c r="J845" s="13">
        <v>0</v>
      </c>
      <c r="K845" s="13">
        <v>0</v>
      </c>
      <c r="L845" s="13">
        <v>0</v>
      </c>
      <c r="M845" s="13">
        <v>0</v>
      </c>
      <c r="N845" s="13">
        <v>0</v>
      </c>
      <c r="O845" s="13">
        <v>0</v>
      </c>
      <c r="P845" s="13">
        <v>0</v>
      </c>
      <c r="Q845" s="13">
        <v>0</v>
      </c>
      <c r="R845" s="13">
        <v>0</v>
      </c>
      <c r="S845" s="13">
        <v>0</v>
      </c>
      <c r="T845" s="13">
        <v>0</v>
      </c>
      <c r="U845" s="9">
        <v>1</v>
      </c>
      <c r="V845" s="9">
        <v>0</v>
      </c>
      <c r="W845" s="15">
        <f t="shared" si="52"/>
        <v>-2.5441474356575333</v>
      </c>
      <c r="X845" s="46">
        <f t="shared" si="53"/>
        <v>7.2820651076148338E-2</v>
      </c>
      <c r="Y845" s="28">
        <f t="shared" si="54"/>
        <v>-7.560825971989045E-2</v>
      </c>
      <c r="Z845" s="1">
        <f t="shared" si="55"/>
        <v>5.3028472231541439E-3</v>
      </c>
    </row>
    <row r="846" spans="2:26">
      <c r="B846" s="9">
        <v>1</v>
      </c>
      <c r="C846" s="3">
        <v>0</v>
      </c>
      <c r="D846" s="9">
        <v>1</v>
      </c>
      <c r="E846" s="3">
        <v>0</v>
      </c>
      <c r="F846" s="14">
        <v>0</v>
      </c>
      <c r="G846" s="13">
        <v>0</v>
      </c>
      <c r="H846" s="13">
        <v>0</v>
      </c>
      <c r="I846" s="13">
        <v>0</v>
      </c>
      <c r="J846" s="13">
        <v>0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0</v>
      </c>
      <c r="Q846" s="13">
        <v>0</v>
      </c>
      <c r="R846" s="13">
        <v>0</v>
      </c>
      <c r="S846" s="13">
        <v>0</v>
      </c>
      <c r="T846" s="13">
        <v>0</v>
      </c>
      <c r="U846" s="9">
        <v>1</v>
      </c>
      <c r="V846" s="9">
        <v>0</v>
      </c>
      <c r="W846" s="15">
        <f t="shared" si="52"/>
        <v>-0.97131215057386422</v>
      </c>
      <c r="X846" s="46">
        <f t="shared" si="53"/>
        <v>0.27461904003884419</v>
      </c>
      <c r="Y846" s="28">
        <f t="shared" si="54"/>
        <v>-0.32105830011889697</v>
      </c>
      <c r="Z846" s="1">
        <f t="shared" si="55"/>
        <v>7.541561715185631E-2</v>
      </c>
    </row>
    <row r="847" spans="2:26">
      <c r="B847" s="9">
        <v>0</v>
      </c>
      <c r="C847" s="3">
        <v>0</v>
      </c>
      <c r="D847" s="9">
        <v>0</v>
      </c>
      <c r="E847" s="3">
        <v>0</v>
      </c>
      <c r="F847" s="14">
        <v>0</v>
      </c>
      <c r="G847" s="13">
        <v>0</v>
      </c>
      <c r="H847" s="13">
        <v>0</v>
      </c>
      <c r="I847" s="13">
        <v>0</v>
      </c>
      <c r="J847" s="13">
        <v>1</v>
      </c>
      <c r="K847" s="13">
        <v>0</v>
      </c>
      <c r="L847" s="13">
        <v>0</v>
      </c>
      <c r="M847" s="13">
        <v>0</v>
      </c>
      <c r="N847" s="13">
        <v>0</v>
      </c>
      <c r="O847" s="13">
        <v>0</v>
      </c>
      <c r="P847" s="13">
        <v>0</v>
      </c>
      <c r="Q847" s="13">
        <v>0</v>
      </c>
      <c r="R847" s="13">
        <v>0</v>
      </c>
      <c r="S847" s="13">
        <v>1</v>
      </c>
      <c r="T847" s="13">
        <v>0</v>
      </c>
      <c r="U847" s="9">
        <v>1</v>
      </c>
      <c r="V847" s="9">
        <v>0</v>
      </c>
      <c r="W847" s="15">
        <f t="shared" si="52"/>
        <v>0.67338226882261676</v>
      </c>
      <c r="X847" s="46">
        <f t="shared" si="53"/>
        <v>0.66226009158252097</v>
      </c>
      <c r="Y847" s="28">
        <f t="shared" si="54"/>
        <v>-1.0854791814409743</v>
      </c>
      <c r="Z847" s="1">
        <f t="shared" si="55"/>
        <v>0.43858842890288907</v>
      </c>
    </row>
    <row r="848" spans="2:26">
      <c r="B848" s="9">
        <v>1</v>
      </c>
      <c r="C848" s="3">
        <v>0</v>
      </c>
      <c r="D848" s="9">
        <v>0</v>
      </c>
      <c r="E848" s="3">
        <v>1</v>
      </c>
      <c r="F848" s="14">
        <v>0</v>
      </c>
      <c r="G848" s="13">
        <v>0</v>
      </c>
      <c r="H848" s="13">
        <v>0</v>
      </c>
      <c r="I848" s="13">
        <v>0</v>
      </c>
      <c r="J848" s="13">
        <v>0</v>
      </c>
      <c r="K848" s="13">
        <v>0</v>
      </c>
      <c r="L848" s="13">
        <v>0</v>
      </c>
      <c r="M848" s="13">
        <v>0</v>
      </c>
      <c r="N848" s="13">
        <v>0</v>
      </c>
      <c r="O848" s="13">
        <v>0</v>
      </c>
      <c r="P848" s="13">
        <v>0</v>
      </c>
      <c r="Q848" s="13">
        <v>0</v>
      </c>
      <c r="R848" s="13">
        <v>0</v>
      </c>
      <c r="S848" s="13">
        <v>0</v>
      </c>
      <c r="T848" s="13">
        <v>0</v>
      </c>
      <c r="U848" s="9">
        <v>1</v>
      </c>
      <c r="V848" s="9">
        <v>0</v>
      </c>
      <c r="W848" s="15">
        <f t="shared" si="52"/>
        <v>-0.79578223738319198</v>
      </c>
      <c r="X848" s="46">
        <f t="shared" si="53"/>
        <v>0.31092846135341967</v>
      </c>
      <c r="Y848" s="28">
        <f t="shared" si="54"/>
        <v>-0.37241018368267276</v>
      </c>
      <c r="Z848" s="1">
        <f t="shared" si="55"/>
        <v>9.6676508079604984E-2</v>
      </c>
    </row>
    <row r="849" spans="2:26">
      <c r="B849" s="9">
        <v>1</v>
      </c>
      <c r="C849" s="3">
        <v>0</v>
      </c>
      <c r="D849" s="9">
        <v>0</v>
      </c>
      <c r="E849" s="3">
        <v>1</v>
      </c>
      <c r="F849" s="14">
        <v>0</v>
      </c>
      <c r="G849" s="13">
        <v>1</v>
      </c>
      <c r="H849" s="13">
        <v>1</v>
      </c>
      <c r="I849" s="13">
        <v>0</v>
      </c>
      <c r="J849" s="13">
        <v>0</v>
      </c>
      <c r="K849" s="13">
        <v>0</v>
      </c>
      <c r="L849" s="13">
        <v>0</v>
      </c>
      <c r="M849" s="13">
        <v>0</v>
      </c>
      <c r="N849" s="13">
        <v>0</v>
      </c>
      <c r="O849" s="13">
        <v>0</v>
      </c>
      <c r="P849" s="13">
        <v>0</v>
      </c>
      <c r="Q849" s="13">
        <v>0</v>
      </c>
      <c r="R849" s="13">
        <v>0</v>
      </c>
      <c r="S849" s="13">
        <v>0</v>
      </c>
      <c r="T849" s="13">
        <v>0</v>
      </c>
      <c r="U849" s="9">
        <v>1</v>
      </c>
      <c r="V849" s="9">
        <v>0</v>
      </c>
      <c r="W849" s="15">
        <f t="shared" si="52"/>
        <v>-5.1121480538372186</v>
      </c>
      <c r="X849" s="46">
        <f t="shared" si="53"/>
        <v>5.9870701006283431E-3</v>
      </c>
      <c r="Y849" s="28">
        <f t="shared" si="54"/>
        <v>-6.0050644631116801E-3</v>
      </c>
      <c r="Z849" s="1">
        <f t="shared" si="55"/>
        <v>3.5845008389837876E-5</v>
      </c>
    </row>
    <row r="850" spans="2:26">
      <c r="B850" s="9">
        <v>1</v>
      </c>
      <c r="C850" s="3">
        <v>0</v>
      </c>
      <c r="D850" s="9">
        <v>1</v>
      </c>
      <c r="E850" s="3">
        <v>0</v>
      </c>
      <c r="F850" s="14">
        <v>0</v>
      </c>
      <c r="G850" s="13">
        <v>0</v>
      </c>
      <c r="H850" s="13">
        <v>0</v>
      </c>
      <c r="I850" s="13">
        <v>0</v>
      </c>
      <c r="J850" s="13">
        <v>0</v>
      </c>
      <c r="K850" s="13">
        <v>0</v>
      </c>
      <c r="L850" s="13">
        <v>0</v>
      </c>
      <c r="M850" s="13">
        <v>0</v>
      </c>
      <c r="N850" s="13">
        <v>0</v>
      </c>
      <c r="O850" s="13">
        <v>0</v>
      </c>
      <c r="P850" s="13">
        <v>0</v>
      </c>
      <c r="Q850" s="13">
        <v>0</v>
      </c>
      <c r="R850" s="13">
        <v>0</v>
      </c>
      <c r="S850" s="13">
        <v>0</v>
      </c>
      <c r="T850" s="13">
        <v>0</v>
      </c>
      <c r="U850" s="9">
        <v>1</v>
      </c>
      <c r="V850" s="9">
        <v>0</v>
      </c>
      <c r="W850" s="15">
        <f t="shared" si="52"/>
        <v>-0.97131215057386422</v>
      </c>
      <c r="X850" s="46">
        <f t="shared" si="53"/>
        <v>0.27461904003884419</v>
      </c>
      <c r="Y850" s="28">
        <f t="shared" si="54"/>
        <v>-0.32105830011889697</v>
      </c>
      <c r="Z850" s="1">
        <f t="shared" si="55"/>
        <v>7.541561715185631E-2</v>
      </c>
    </row>
    <row r="851" spans="2:26">
      <c r="B851" s="9">
        <v>0</v>
      </c>
      <c r="C851" s="3">
        <v>1</v>
      </c>
      <c r="D851" s="9">
        <v>1</v>
      </c>
      <c r="E851" s="3">
        <v>0</v>
      </c>
      <c r="F851" s="14">
        <v>0</v>
      </c>
      <c r="G851" s="13">
        <v>0</v>
      </c>
      <c r="H851" s="13">
        <v>1</v>
      </c>
      <c r="I851" s="13">
        <v>0</v>
      </c>
      <c r="J851" s="13">
        <v>0</v>
      </c>
      <c r="K851" s="13">
        <v>0</v>
      </c>
      <c r="L851" s="13">
        <v>0</v>
      </c>
      <c r="M851" s="13">
        <v>0</v>
      </c>
      <c r="N851" s="13">
        <v>0</v>
      </c>
      <c r="O851" s="13">
        <v>0</v>
      </c>
      <c r="P851" s="13">
        <v>1</v>
      </c>
      <c r="Q851" s="13">
        <v>0</v>
      </c>
      <c r="R851" s="13">
        <v>0</v>
      </c>
      <c r="S851" s="13">
        <v>1</v>
      </c>
      <c r="T851" s="13">
        <v>1</v>
      </c>
      <c r="U851" s="9">
        <v>1</v>
      </c>
      <c r="V851" s="9">
        <v>0</v>
      </c>
      <c r="W851" s="15">
        <f t="shared" si="52"/>
        <v>-3.4738190828103481</v>
      </c>
      <c r="X851" s="46">
        <f t="shared" si="53"/>
        <v>3.0066407685878233E-2</v>
      </c>
      <c r="Y851" s="28">
        <f t="shared" si="54"/>
        <v>-3.0527671360139383E-2</v>
      </c>
      <c r="Z851" s="1">
        <f t="shared" si="55"/>
        <v>9.0398887113343762E-4</v>
      </c>
    </row>
    <row r="852" spans="2:26">
      <c r="B852" s="9">
        <v>0</v>
      </c>
      <c r="C852" s="3">
        <v>1</v>
      </c>
      <c r="D852" s="9">
        <v>0</v>
      </c>
      <c r="E852" s="3">
        <v>1</v>
      </c>
      <c r="F852" s="14">
        <v>0</v>
      </c>
      <c r="G852" s="13">
        <v>0</v>
      </c>
      <c r="H852" s="13">
        <v>1</v>
      </c>
      <c r="I852" s="13">
        <v>0</v>
      </c>
      <c r="J852" s="13">
        <v>0</v>
      </c>
      <c r="K852" s="13">
        <v>0</v>
      </c>
      <c r="L852" s="13">
        <v>0</v>
      </c>
      <c r="M852" s="13">
        <v>0</v>
      </c>
      <c r="N852" s="13">
        <v>0</v>
      </c>
      <c r="O852" s="13">
        <v>0</v>
      </c>
      <c r="P852" s="13">
        <v>1</v>
      </c>
      <c r="Q852" s="13">
        <v>0</v>
      </c>
      <c r="R852" s="13">
        <v>0</v>
      </c>
      <c r="S852" s="13">
        <v>0</v>
      </c>
      <c r="T852" s="13">
        <v>0</v>
      </c>
      <c r="U852" s="9">
        <v>1</v>
      </c>
      <c r="V852" s="9">
        <v>0</v>
      </c>
      <c r="W852" s="15">
        <f t="shared" si="52"/>
        <v>-3.8139320194720518</v>
      </c>
      <c r="X852" s="46">
        <f t="shared" si="53"/>
        <v>2.1585068994665009E-2</v>
      </c>
      <c r="Y852" s="28">
        <f t="shared" si="54"/>
        <v>-2.1821434090564692E-2</v>
      </c>
      <c r="Z852" s="1">
        <f t="shared" si="55"/>
        <v>4.6591520350444871E-4</v>
      </c>
    </row>
    <row r="853" spans="2:26">
      <c r="B853" s="9">
        <v>0</v>
      </c>
      <c r="C853" s="3">
        <v>1</v>
      </c>
      <c r="D853" s="9">
        <v>0</v>
      </c>
      <c r="E853" s="3">
        <v>1</v>
      </c>
      <c r="F853" s="14">
        <v>0</v>
      </c>
      <c r="G853" s="13">
        <v>1</v>
      </c>
      <c r="H853" s="13">
        <v>0</v>
      </c>
      <c r="I853" s="13">
        <v>0</v>
      </c>
      <c r="J853" s="13">
        <v>0</v>
      </c>
      <c r="K853" s="13">
        <v>0</v>
      </c>
      <c r="L853" s="13">
        <v>0</v>
      </c>
      <c r="M853" s="13">
        <v>0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0</v>
      </c>
      <c r="T853" s="13">
        <v>0</v>
      </c>
      <c r="U853" s="9">
        <v>1</v>
      </c>
      <c r="V853" s="9">
        <v>0</v>
      </c>
      <c r="W853" s="15">
        <f t="shared" si="52"/>
        <v>-2.6339742542937974</v>
      </c>
      <c r="X853" s="46">
        <f t="shared" si="53"/>
        <v>6.6983644422511271E-2</v>
      </c>
      <c r="Y853" s="28">
        <f t="shared" si="54"/>
        <v>-6.9332548194672092E-2</v>
      </c>
      <c r="Z853" s="1">
        <f t="shared" si="55"/>
        <v>4.4868086201214257E-3</v>
      </c>
    </row>
    <row r="854" spans="2:26">
      <c r="B854" s="9">
        <v>1</v>
      </c>
      <c r="C854" s="3">
        <v>0</v>
      </c>
      <c r="D854" s="9">
        <v>0</v>
      </c>
      <c r="E854" s="3">
        <v>1</v>
      </c>
      <c r="F854" s="14">
        <v>0</v>
      </c>
      <c r="G854" s="13">
        <v>0</v>
      </c>
      <c r="H854" s="13">
        <v>1</v>
      </c>
      <c r="I854" s="13">
        <v>0</v>
      </c>
      <c r="J854" s="13">
        <v>0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0</v>
      </c>
      <c r="S854" s="13">
        <v>0</v>
      </c>
      <c r="T854" s="13">
        <v>0</v>
      </c>
      <c r="U854" s="9">
        <v>1</v>
      </c>
      <c r="V854" s="9">
        <v>0</v>
      </c>
      <c r="W854" s="15">
        <f t="shared" si="52"/>
        <v>-2.8212867796967367</v>
      </c>
      <c r="X854" s="46">
        <f t="shared" si="53"/>
        <v>5.6184659310777332E-2</v>
      </c>
      <c r="Y854" s="28">
        <f t="shared" si="54"/>
        <v>-5.7824745648157899E-2</v>
      </c>
      <c r="Z854" s="1">
        <f t="shared" si="55"/>
        <v>3.1567159418681178E-3</v>
      </c>
    </row>
    <row r="855" spans="2:26">
      <c r="B855" s="9">
        <v>1</v>
      </c>
      <c r="C855" s="3">
        <v>0</v>
      </c>
      <c r="D855" s="9">
        <v>1</v>
      </c>
      <c r="E855" s="3">
        <v>0</v>
      </c>
      <c r="F855" s="14">
        <v>0</v>
      </c>
      <c r="G855" s="13">
        <v>0</v>
      </c>
      <c r="H855" s="13">
        <v>0</v>
      </c>
      <c r="I855" s="13">
        <v>0</v>
      </c>
      <c r="J855" s="13">
        <v>0</v>
      </c>
      <c r="K855" s="13">
        <v>0</v>
      </c>
      <c r="L855" s="13">
        <v>0</v>
      </c>
      <c r="M855" s="13">
        <v>0</v>
      </c>
      <c r="N855" s="13">
        <v>0</v>
      </c>
      <c r="O855" s="13">
        <v>0</v>
      </c>
      <c r="P855" s="13">
        <v>0</v>
      </c>
      <c r="Q855" s="13">
        <v>0</v>
      </c>
      <c r="R855" s="13">
        <v>0</v>
      </c>
      <c r="S855" s="13">
        <v>0</v>
      </c>
      <c r="T855" s="13">
        <v>0</v>
      </c>
      <c r="U855" s="9">
        <v>1</v>
      </c>
      <c r="V855" s="9">
        <v>0</v>
      </c>
      <c r="W855" s="15">
        <f t="shared" si="52"/>
        <v>-0.97131215057386422</v>
      </c>
      <c r="X855" s="46">
        <f t="shared" si="53"/>
        <v>0.27461904003884419</v>
      </c>
      <c r="Y855" s="28">
        <f t="shared" si="54"/>
        <v>-0.32105830011889697</v>
      </c>
      <c r="Z855" s="1">
        <f t="shared" si="55"/>
        <v>7.541561715185631E-2</v>
      </c>
    </row>
    <row r="856" spans="2:26">
      <c r="B856" s="9">
        <v>0</v>
      </c>
      <c r="C856" s="3">
        <v>1</v>
      </c>
      <c r="D856" s="9">
        <v>1</v>
      </c>
      <c r="E856" s="3">
        <v>0</v>
      </c>
      <c r="F856" s="14">
        <v>0</v>
      </c>
      <c r="G856" s="13">
        <v>0</v>
      </c>
      <c r="H856" s="13">
        <v>0</v>
      </c>
      <c r="I856" s="13">
        <v>0</v>
      </c>
      <c r="J856" s="13">
        <v>0</v>
      </c>
      <c r="K856" s="13">
        <v>0</v>
      </c>
      <c r="L856" s="13">
        <v>0</v>
      </c>
      <c r="M856" s="13">
        <v>0</v>
      </c>
      <c r="N856" s="13">
        <v>0</v>
      </c>
      <c r="O856" s="13">
        <v>1</v>
      </c>
      <c r="P856" s="13">
        <v>0</v>
      </c>
      <c r="Q856" s="13">
        <v>0</v>
      </c>
      <c r="R856" s="13">
        <v>0</v>
      </c>
      <c r="S856" s="13">
        <v>0</v>
      </c>
      <c r="T856" s="13">
        <v>1</v>
      </c>
      <c r="U856" s="9">
        <v>1</v>
      </c>
      <c r="V856" s="9">
        <v>0</v>
      </c>
      <c r="W856" s="15">
        <f t="shared" si="52"/>
        <v>2.8718969712849427</v>
      </c>
      <c r="X856" s="46">
        <f t="shared" si="53"/>
        <v>0.94643959015458523</v>
      </c>
      <c r="Y856" s="28">
        <f t="shared" si="54"/>
        <v>-2.9269451061082563</v>
      </c>
      <c r="Z856" s="1">
        <f t="shared" si="55"/>
        <v>0.89574789781197928</v>
      </c>
    </row>
    <row r="857" spans="2:26">
      <c r="B857" s="9">
        <v>1</v>
      </c>
      <c r="C857" s="3">
        <v>0</v>
      </c>
      <c r="D857" s="9">
        <v>0</v>
      </c>
      <c r="E857" s="3">
        <v>1</v>
      </c>
      <c r="F857" s="14">
        <v>0</v>
      </c>
      <c r="G857" s="13">
        <v>0</v>
      </c>
      <c r="H857" s="13">
        <v>0</v>
      </c>
      <c r="I857" s="13">
        <v>0</v>
      </c>
      <c r="J857" s="13">
        <v>0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1</v>
      </c>
      <c r="Q857" s="13">
        <v>0</v>
      </c>
      <c r="R857" s="13">
        <v>0</v>
      </c>
      <c r="S857" s="13">
        <v>0</v>
      </c>
      <c r="T857" s="13">
        <v>0</v>
      </c>
      <c r="U857" s="9">
        <v>1</v>
      </c>
      <c r="V857" s="9">
        <v>0</v>
      </c>
      <c r="W857" s="15">
        <f t="shared" si="52"/>
        <v>-2.2410967343883827</v>
      </c>
      <c r="X857" s="46">
        <f t="shared" si="53"/>
        <v>9.6120213984638159E-2</v>
      </c>
      <c r="Y857" s="28">
        <f t="shared" si="54"/>
        <v>-0.10105890750409666</v>
      </c>
      <c r="Z857" s="1">
        <f t="shared" si="55"/>
        <v>9.2390955364526298E-3</v>
      </c>
    </row>
    <row r="858" spans="2:26">
      <c r="B858" s="9">
        <v>0</v>
      </c>
      <c r="C858" s="3">
        <v>1</v>
      </c>
      <c r="D858" s="9">
        <v>0</v>
      </c>
      <c r="E858" s="3">
        <v>1</v>
      </c>
      <c r="F858" s="14">
        <v>0</v>
      </c>
      <c r="G858" s="13">
        <v>0</v>
      </c>
      <c r="H858" s="13">
        <v>0</v>
      </c>
      <c r="I858" s="13">
        <v>0</v>
      </c>
      <c r="J858" s="13">
        <v>0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3">
        <v>0</v>
      </c>
      <c r="Q858" s="13">
        <v>0</v>
      </c>
      <c r="R858" s="13">
        <v>0</v>
      </c>
      <c r="S858" s="13">
        <v>0</v>
      </c>
      <c r="T858" s="13">
        <v>0</v>
      </c>
      <c r="U858" s="9">
        <v>1</v>
      </c>
      <c r="V858" s="9">
        <v>0</v>
      </c>
      <c r="W858" s="15">
        <f t="shared" si="52"/>
        <v>-0.34311298015331626</v>
      </c>
      <c r="X858" s="46">
        <f t="shared" si="53"/>
        <v>0.41505349570771527</v>
      </c>
      <c r="Y858" s="28">
        <f t="shared" si="54"/>
        <v>-0.53623488158590338</v>
      </c>
      <c r="Z858" s="1">
        <f t="shared" si="55"/>
        <v>0.17226940429919441</v>
      </c>
    </row>
    <row r="859" spans="2:26">
      <c r="B859" s="9">
        <v>1</v>
      </c>
      <c r="C859" s="3">
        <v>0</v>
      </c>
      <c r="D859" s="9">
        <v>1</v>
      </c>
      <c r="E859" s="3">
        <v>0</v>
      </c>
      <c r="F859" s="14">
        <v>0</v>
      </c>
      <c r="G859" s="13">
        <v>0</v>
      </c>
      <c r="H859" s="13">
        <v>0</v>
      </c>
      <c r="I859" s="13">
        <v>0</v>
      </c>
      <c r="J859" s="13">
        <v>0</v>
      </c>
      <c r="K859" s="13">
        <v>0</v>
      </c>
      <c r="L859" s="13">
        <v>0</v>
      </c>
      <c r="M859" s="13">
        <v>1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3">
        <v>0</v>
      </c>
      <c r="T859" s="13">
        <v>0</v>
      </c>
      <c r="U859" s="9">
        <v>1</v>
      </c>
      <c r="V859" s="9">
        <v>0</v>
      </c>
      <c r="W859" s="15">
        <f t="shared" si="52"/>
        <v>0.96418879154192583</v>
      </c>
      <c r="X859" s="46">
        <f t="shared" si="53"/>
        <v>0.72395968665848465</v>
      </c>
      <c r="Y859" s="28">
        <f t="shared" si="54"/>
        <v>-1.2872083610995464</v>
      </c>
      <c r="Z859" s="1">
        <f t="shared" si="55"/>
        <v>0.52411762790665128</v>
      </c>
    </row>
    <row r="860" spans="2:26">
      <c r="B860" s="9">
        <v>0</v>
      </c>
      <c r="C860" s="3">
        <v>1</v>
      </c>
      <c r="D860" s="9">
        <v>1</v>
      </c>
      <c r="E860" s="3">
        <v>0</v>
      </c>
      <c r="F860" s="14">
        <v>0</v>
      </c>
      <c r="G860" s="13">
        <v>0</v>
      </c>
      <c r="H860" s="13">
        <v>0</v>
      </c>
      <c r="I860" s="13">
        <v>0</v>
      </c>
      <c r="J860" s="13">
        <v>0</v>
      </c>
      <c r="K860" s="13">
        <v>0</v>
      </c>
      <c r="L860" s="13">
        <v>0</v>
      </c>
      <c r="M860" s="13">
        <v>0</v>
      </c>
      <c r="N860" s="13">
        <v>0</v>
      </c>
      <c r="O860" s="13">
        <v>0</v>
      </c>
      <c r="P860" s="13">
        <v>1</v>
      </c>
      <c r="Q860" s="13">
        <v>0</v>
      </c>
      <c r="R860" s="13">
        <v>0</v>
      </c>
      <c r="S860" s="13">
        <v>0</v>
      </c>
      <c r="T860" s="13">
        <v>1</v>
      </c>
      <c r="U860" s="9">
        <v>1</v>
      </c>
      <c r="V860" s="9">
        <v>0</v>
      </c>
      <c r="W860" s="15">
        <f t="shared" si="52"/>
        <v>0.11459525950144162</v>
      </c>
      <c r="X860" s="46">
        <f t="shared" si="53"/>
        <v>0.52861750446322797</v>
      </c>
      <c r="Y860" s="28">
        <f t="shared" si="54"/>
        <v>-0.75208542209960572</v>
      </c>
      <c r="Z860" s="1">
        <f t="shared" si="55"/>
        <v>0.27943646602493083</v>
      </c>
    </row>
    <row r="861" spans="2:26">
      <c r="B861" s="9">
        <v>1</v>
      </c>
      <c r="C861" s="3">
        <v>0</v>
      </c>
      <c r="D861" s="9">
        <v>0</v>
      </c>
      <c r="E861" s="3">
        <v>1</v>
      </c>
      <c r="F861" s="14">
        <v>0</v>
      </c>
      <c r="G861" s="13">
        <v>0</v>
      </c>
      <c r="H861" s="13">
        <v>0</v>
      </c>
      <c r="I861" s="13">
        <v>0</v>
      </c>
      <c r="J861" s="13">
        <v>0</v>
      </c>
      <c r="K861" s="13">
        <v>0</v>
      </c>
      <c r="L861" s="13">
        <v>0</v>
      </c>
      <c r="M861" s="13">
        <v>0</v>
      </c>
      <c r="N861" s="13">
        <v>0</v>
      </c>
      <c r="O861" s="13">
        <v>0</v>
      </c>
      <c r="P861" s="13">
        <v>0</v>
      </c>
      <c r="Q861" s="13">
        <v>0</v>
      </c>
      <c r="R861" s="13">
        <v>0</v>
      </c>
      <c r="S861" s="13">
        <v>0</v>
      </c>
      <c r="T861" s="13">
        <v>0</v>
      </c>
      <c r="U861" s="9">
        <v>1</v>
      </c>
      <c r="V861" s="9">
        <v>0</v>
      </c>
      <c r="W861" s="15">
        <f t="shared" si="52"/>
        <v>-0.79578223738319198</v>
      </c>
      <c r="X861" s="46">
        <f t="shared" si="53"/>
        <v>0.31092846135341967</v>
      </c>
      <c r="Y861" s="28">
        <f t="shared" si="54"/>
        <v>-0.37241018368267276</v>
      </c>
      <c r="Z861" s="1">
        <f t="shared" si="55"/>
        <v>9.6676508079604984E-2</v>
      </c>
    </row>
    <row r="862" spans="2:26">
      <c r="B862" s="9">
        <v>1</v>
      </c>
      <c r="C862" s="3">
        <v>0</v>
      </c>
      <c r="D862" s="9">
        <v>0</v>
      </c>
      <c r="E862" s="3">
        <v>1</v>
      </c>
      <c r="F862" s="14">
        <v>0</v>
      </c>
      <c r="G862" s="13">
        <v>0</v>
      </c>
      <c r="H862" s="13">
        <v>0</v>
      </c>
      <c r="I862" s="13">
        <v>0</v>
      </c>
      <c r="J862" s="13">
        <v>0</v>
      </c>
      <c r="K862" s="13">
        <v>0</v>
      </c>
      <c r="L862" s="13">
        <v>0</v>
      </c>
      <c r="M862" s="13">
        <v>0</v>
      </c>
      <c r="N862" s="13">
        <v>0</v>
      </c>
      <c r="O862" s="13">
        <v>0</v>
      </c>
      <c r="P862" s="13">
        <v>1</v>
      </c>
      <c r="Q862" s="13">
        <v>0</v>
      </c>
      <c r="R862" s="13">
        <v>0</v>
      </c>
      <c r="S862" s="13">
        <v>1</v>
      </c>
      <c r="T862" s="13">
        <v>0</v>
      </c>
      <c r="U862" s="9">
        <v>1</v>
      </c>
      <c r="V862" s="9">
        <v>0</v>
      </c>
      <c r="W862" s="15">
        <f t="shared" si="52"/>
        <v>-3.8040065343866272</v>
      </c>
      <c r="X862" s="46">
        <f t="shared" si="53"/>
        <v>2.1795685222777306E-2</v>
      </c>
      <c r="Y862" s="28">
        <f t="shared" si="54"/>
        <v>-2.2036719950989193E-2</v>
      </c>
      <c r="Z862" s="1">
        <f t="shared" si="55"/>
        <v>4.7505189433039299E-4</v>
      </c>
    </row>
    <row r="863" spans="2:26">
      <c r="B863" s="9">
        <v>0</v>
      </c>
      <c r="C863" s="3">
        <v>1</v>
      </c>
      <c r="D863" s="9">
        <v>0</v>
      </c>
      <c r="E863" s="3">
        <v>1</v>
      </c>
      <c r="F863" s="14">
        <v>1</v>
      </c>
      <c r="G863" s="13">
        <v>0</v>
      </c>
      <c r="H863" s="13">
        <v>0</v>
      </c>
      <c r="I863" s="13">
        <v>0</v>
      </c>
      <c r="J863" s="13">
        <v>0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0</v>
      </c>
      <c r="Q863" s="13">
        <v>0</v>
      </c>
      <c r="R863" s="13">
        <v>0</v>
      </c>
      <c r="S863" s="13">
        <v>0</v>
      </c>
      <c r="T863" s="13">
        <v>0</v>
      </c>
      <c r="U863" s="9">
        <v>1</v>
      </c>
      <c r="V863" s="9">
        <v>0</v>
      </c>
      <c r="W863" s="15">
        <f t="shared" si="52"/>
        <v>2.0230394583914868</v>
      </c>
      <c r="X863" s="46">
        <f t="shared" si="53"/>
        <v>0.88319493003719551</v>
      </c>
      <c r="Y863" s="28">
        <f t="shared" si="54"/>
        <v>-2.1472488023142846</v>
      </c>
      <c r="Z863" s="1">
        <f t="shared" si="55"/>
        <v>0.78003328444340669</v>
      </c>
    </row>
    <row r="864" spans="2:26">
      <c r="B864" s="9">
        <v>1</v>
      </c>
      <c r="C864" s="3">
        <v>0</v>
      </c>
      <c r="D864" s="9">
        <v>0</v>
      </c>
      <c r="E864" s="3">
        <v>1</v>
      </c>
      <c r="F864" s="14">
        <v>0</v>
      </c>
      <c r="G864" s="13">
        <v>0</v>
      </c>
      <c r="H864" s="13">
        <v>0</v>
      </c>
      <c r="I864" s="13">
        <v>0</v>
      </c>
      <c r="J864" s="13">
        <v>0</v>
      </c>
      <c r="K864" s="13">
        <v>0</v>
      </c>
      <c r="L864" s="13">
        <v>0</v>
      </c>
      <c r="M864" s="13">
        <v>0</v>
      </c>
      <c r="N864" s="13">
        <v>0</v>
      </c>
      <c r="O864" s="13">
        <v>0</v>
      </c>
      <c r="P864" s="13">
        <v>1</v>
      </c>
      <c r="Q864" s="13">
        <v>0</v>
      </c>
      <c r="R864" s="13">
        <v>0</v>
      </c>
      <c r="S864" s="13">
        <v>0</v>
      </c>
      <c r="T864" s="13">
        <v>0</v>
      </c>
      <c r="U864" s="9">
        <v>1</v>
      </c>
      <c r="V864" s="9">
        <v>0</v>
      </c>
      <c r="W864" s="15">
        <f t="shared" si="52"/>
        <v>-2.2410967343883827</v>
      </c>
      <c r="X864" s="46">
        <f t="shared" si="53"/>
        <v>9.6120213984638159E-2</v>
      </c>
      <c r="Y864" s="28">
        <f t="shared" si="54"/>
        <v>-0.10105890750409666</v>
      </c>
      <c r="Z864" s="1">
        <f t="shared" si="55"/>
        <v>9.2390955364526298E-3</v>
      </c>
    </row>
    <row r="865" spans="2:26">
      <c r="B865" s="9">
        <v>1</v>
      </c>
      <c r="C865" s="3">
        <v>0</v>
      </c>
      <c r="D865" s="9">
        <v>0</v>
      </c>
      <c r="E865" s="3">
        <v>1</v>
      </c>
      <c r="F865" s="14">
        <v>0</v>
      </c>
      <c r="G865" s="13">
        <v>1</v>
      </c>
      <c r="H865" s="13">
        <v>0</v>
      </c>
      <c r="I865" s="13">
        <v>0</v>
      </c>
      <c r="J865" s="13">
        <v>0</v>
      </c>
      <c r="K865" s="13">
        <v>0</v>
      </c>
      <c r="L865" s="13">
        <v>0</v>
      </c>
      <c r="M865" s="13">
        <v>0</v>
      </c>
      <c r="N865" s="13">
        <v>0</v>
      </c>
      <c r="O865" s="13">
        <v>0</v>
      </c>
      <c r="P865" s="13">
        <v>0</v>
      </c>
      <c r="Q865" s="13">
        <v>0</v>
      </c>
      <c r="R865" s="13">
        <v>0</v>
      </c>
      <c r="S865" s="13">
        <v>1</v>
      </c>
      <c r="T865" s="13">
        <v>0</v>
      </c>
      <c r="U865" s="9">
        <v>1</v>
      </c>
      <c r="V865" s="9">
        <v>0</v>
      </c>
      <c r="W865" s="15">
        <f t="shared" si="52"/>
        <v>-4.6495533115219185</v>
      </c>
      <c r="X865" s="46">
        <f t="shared" si="53"/>
        <v>9.4752350380708436E-3</v>
      </c>
      <c r="Y865" s="28">
        <f t="shared" si="54"/>
        <v>-9.5204106705465107E-3</v>
      </c>
      <c r="Z865" s="1">
        <f t="shared" si="55"/>
        <v>8.978007902668538E-5</v>
      </c>
    </row>
    <row r="866" spans="2:26">
      <c r="B866" s="9">
        <v>1</v>
      </c>
      <c r="C866" s="3">
        <v>0</v>
      </c>
      <c r="D866" s="9">
        <v>0</v>
      </c>
      <c r="E866" s="3">
        <v>1</v>
      </c>
      <c r="F866" s="14">
        <v>0</v>
      </c>
      <c r="G866" s="13">
        <v>0</v>
      </c>
      <c r="H866" s="13">
        <v>0</v>
      </c>
      <c r="I866" s="13">
        <v>0</v>
      </c>
      <c r="J866" s="13">
        <v>0</v>
      </c>
      <c r="K866" s="13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  <c r="S866" s="13">
        <v>0</v>
      </c>
      <c r="T866" s="13">
        <v>1</v>
      </c>
      <c r="U866" s="9">
        <v>1</v>
      </c>
      <c r="V866" s="9">
        <v>0</v>
      </c>
      <c r="W866" s="15">
        <f t="shared" si="52"/>
        <v>1.2827704124674286</v>
      </c>
      <c r="X866" s="46">
        <f t="shared" si="53"/>
        <v>0.78292099288772066</v>
      </c>
      <c r="Y866" s="28">
        <f t="shared" si="54"/>
        <v>-1.5274939036306372</v>
      </c>
      <c r="Z866" s="1">
        <f t="shared" si="55"/>
        <v>0.61296528110429438</v>
      </c>
    </row>
    <row r="867" spans="2:26">
      <c r="B867" s="9">
        <v>1</v>
      </c>
      <c r="C867" s="3">
        <v>0</v>
      </c>
      <c r="D867" s="9">
        <v>0</v>
      </c>
      <c r="E867" s="3">
        <v>1</v>
      </c>
      <c r="F867" s="14">
        <v>0</v>
      </c>
      <c r="G867" s="13">
        <v>0</v>
      </c>
      <c r="H867" s="13">
        <v>0</v>
      </c>
      <c r="I867" s="13">
        <v>0</v>
      </c>
      <c r="J867" s="13">
        <v>0</v>
      </c>
      <c r="K867" s="13">
        <v>0</v>
      </c>
      <c r="L867" s="13">
        <v>0</v>
      </c>
      <c r="M867" s="13">
        <v>0</v>
      </c>
      <c r="N867" s="13">
        <v>0</v>
      </c>
      <c r="O867" s="13">
        <v>0</v>
      </c>
      <c r="P867" s="13">
        <v>1</v>
      </c>
      <c r="Q867" s="13">
        <v>0</v>
      </c>
      <c r="R867" s="13">
        <v>0</v>
      </c>
      <c r="S867" s="13">
        <v>1</v>
      </c>
      <c r="T867" s="13">
        <v>0</v>
      </c>
      <c r="U867" s="9">
        <v>1</v>
      </c>
      <c r="V867" s="9">
        <v>0</v>
      </c>
      <c r="W867" s="15">
        <f t="shared" si="52"/>
        <v>-3.8040065343866272</v>
      </c>
      <c r="X867" s="46">
        <f t="shared" si="53"/>
        <v>2.1795685222777306E-2</v>
      </c>
      <c r="Y867" s="28">
        <f t="shared" si="54"/>
        <v>-2.2036719950989193E-2</v>
      </c>
      <c r="Z867" s="1">
        <f t="shared" si="55"/>
        <v>4.7505189433039299E-4</v>
      </c>
    </row>
    <row r="868" spans="2:26">
      <c r="B868" s="9">
        <v>1</v>
      </c>
      <c r="C868" s="3">
        <v>0</v>
      </c>
      <c r="D868" s="9">
        <v>0</v>
      </c>
      <c r="E868" s="3">
        <v>1</v>
      </c>
      <c r="F868" s="14">
        <v>0</v>
      </c>
      <c r="G868" s="13">
        <v>0</v>
      </c>
      <c r="H868" s="13">
        <v>0</v>
      </c>
      <c r="I868" s="13">
        <v>0</v>
      </c>
      <c r="J868" s="13">
        <v>0</v>
      </c>
      <c r="K868" s="13">
        <v>0</v>
      </c>
      <c r="L868" s="13">
        <v>0</v>
      </c>
      <c r="M868" s="13">
        <v>0</v>
      </c>
      <c r="N868" s="13">
        <v>0</v>
      </c>
      <c r="O868" s="13">
        <v>0</v>
      </c>
      <c r="P868" s="13">
        <v>0</v>
      </c>
      <c r="Q868" s="13">
        <v>0</v>
      </c>
      <c r="R868" s="13">
        <v>0</v>
      </c>
      <c r="S868" s="13">
        <v>1</v>
      </c>
      <c r="T868" s="13">
        <v>0</v>
      </c>
      <c r="U868" s="9">
        <v>1</v>
      </c>
      <c r="V868" s="9">
        <v>0</v>
      </c>
      <c r="W868" s="15">
        <f t="shared" si="52"/>
        <v>-2.3586920373814366</v>
      </c>
      <c r="X868" s="46">
        <f t="shared" si="53"/>
        <v>8.6377358253093353E-2</v>
      </c>
      <c r="Y868" s="28">
        <f t="shared" si="54"/>
        <v>-9.0337657389557097E-2</v>
      </c>
      <c r="Z868" s="1">
        <f t="shared" si="55"/>
        <v>7.4610480187832342E-3</v>
      </c>
    </row>
    <row r="869" spans="2:26">
      <c r="B869" s="9">
        <v>1</v>
      </c>
      <c r="C869" s="3">
        <v>0</v>
      </c>
      <c r="D869" s="9">
        <v>1</v>
      </c>
      <c r="E869" s="3">
        <v>0</v>
      </c>
      <c r="F869" s="14">
        <v>0</v>
      </c>
      <c r="G869" s="13">
        <v>0</v>
      </c>
      <c r="H869" s="13">
        <v>0</v>
      </c>
      <c r="I869" s="13">
        <v>0</v>
      </c>
      <c r="J869" s="13">
        <v>0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0</v>
      </c>
      <c r="Q869" s="13">
        <v>0</v>
      </c>
      <c r="R869" s="13">
        <v>0</v>
      </c>
      <c r="S869" s="13">
        <v>0</v>
      </c>
      <c r="T869" s="13">
        <v>0</v>
      </c>
      <c r="U869" s="9">
        <v>1</v>
      </c>
      <c r="V869" s="9">
        <v>0</v>
      </c>
      <c r="W869" s="15">
        <f t="shared" si="52"/>
        <v>-0.97131215057386422</v>
      </c>
      <c r="X869" s="46">
        <f t="shared" si="53"/>
        <v>0.27461904003884419</v>
      </c>
      <c r="Y869" s="28">
        <f t="shared" si="54"/>
        <v>-0.32105830011889697</v>
      </c>
      <c r="Z869" s="1">
        <f t="shared" si="55"/>
        <v>7.541561715185631E-2</v>
      </c>
    </row>
    <row r="870" spans="2:26">
      <c r="B870" s="9">
        <v>1</v>
      </c>
      <c r="C870" s="3">
        <v>0</v>
      </c>
      <c r="D870" s="9">
        <v>1</v>
      </c>
      <c r="E870" s="3">
        <v>0</v>
      </c>
      <c r="F870" s="14">
        <v>0</v>
      </c>
      <c r="G870" s="13">
        <v>0</v>
      </c>
      <c r="H870" s="13">
        <v>0</v>
      </c>
      <c r="I870" s="13">
        <v>0</v>
      </c>
      <c r="J870" s="13">
        <v>0</v>
      </c>
      <c r="K870" s="13">
        <v>0</v>
      </c>
      <c r="L870" s="13">
        <v>0</v>
      </c>
      <c r="M870" s="13">
        <v>0</v>
      </c>
      <c r="N870" s="13">
        <v>0</v>
      </c>
      <c r="O870" s="13">
        <v>0</v>
      </c>
      <c r="P870" s="13">
        <v>0</v>
      </c>
      <c r="Q870" s="13">
        <v>0</v>
      </c>
      <c r="R870" s="13">
        <v>0</v>
      </c>
      <c r="S870" s="13">
        <v>0</v>
      </c>
      <c r="T870" s="13">
        <v>0</v>
      </c>
      <c r="U870" s="9">
        <v>1</v>
      </c>
      <c r="V870" s="9">
        <v>0</v>
      </c>
      <c r="W870" s="15">
        <f t="shared" si="52"/>
        <v>-0.97131215057386422</v>
      </c>
      <c r="X870" s="46">
        <f t="shared" si="53"/>
        <v>0.27461904003884419</v>
      </c>
      <c r="Y870" s="28">
        <f t="shared" si="54"/>
        <v>-0.32105830011889697</v>
      </c>
      <c r="Z870" s="1">
        <f t="shared" si="55"/>
        <v>7.541561715185631E-2</v>
      </c>
    </row>
    <row r="871" spans="2:26">
      <c r="B871" s="9">
        <v>0</v>
      </c>
      <c r="C871" s="3">
        <v>1</v>
      </c>
      <c r="D871" s="9">
        <v>1</v>
      </c>
      <c r="E871" s="3">
        <v>0</v>
      </c>
      <c r="F871" s="14">
        <v>0</v>
      </c>
      <c r="G871" s="13">
        <v>0</v>
      </c>
      <c r="H871" s="13">
        <v>0</v>
      </c>
      <c r="I871" s="13">
        <v>0</v>
      </c>
      <c r="J871" s="13">
        <v>0</v>
      </c>
      <c r="K871" s="13">
        <v>0</v>
      </c>
      <c r="L871" s="13">
        <v>0</v>
      </c>
      <c r="M871" s="13">
        <v>0</v>
      </c>
      <c r="N871" s="13">
        <v>0</v>
      </c>
      <c r="O871" s="13">
        <v>0</v>
      </c>
      <c r="P871" s="13">
        <v>1</v>
      </c>
      <c r="Q871" s="13">
        <v>0</v>
      </c>
      <c r="R871" s="13">
        <v>0</v>
      </c>
      <c r="S871" s="13">
        <v>1</v>
      </c>
      <c r="T871" s="13">
        <v>0</v>
      </c>
      <c r="U871" s="9">
        <v>1</v>
      </c>
      <c r="V871" s="9">
        <v>0</v>
      </c>
      <c r="W871" s="15">
        <f t="shared" si="52"/>
        <v>-3.5268671903474238</v>
      </c>
      <c r="X871" s="46">
        <f t="shared" si="53"/>
        <v>2.8557369370791858E-2</v>
      </c>
      <c r="Y871" s="28">
        <f t="shared" si="54"/>
        <v>-2.8973064271443142E-2</v>
      </c>
      <c r="Z871" s="1">
        <f t="shared" si="55"/>
        <v>8.1552334537984101E-4</v>
      </c>
    </row>
    <row r="872" spans="2:26">
      <c r="B872" s="9">
        <v>1</v>
      </c>
      <c r="C872" s="3">
        <v>0</v>
      </c>
      <c r="D872" s="9">
        <v>1</v>
      </c>
      <c r="E872" s="3">
        <v>0</v>
      </c>
      <c r="F872" s="14">
        <v>0</v>
      </c>
      <c r="G872" s="13">
        <v>1</v>
      </c>
      <c r="H872" s="13">
        <v>0</v>
      </c>
      <c r="I872" s="13">
        <v>0</v>
      </c>
      <c r="J872" s="13">
        <v>0</v>
      </c>
      <c r="K872" s="13">
        <v>0</v>
      </c>
      <c r="L872" s="13">
        <v>0</v>
      </c>
      <c r="M872" s="13">
        <v>0</v>
      </c>
      <c r="N872" s="13">
        <v>1</v>
      </c>
      <c r="O872" s="13">
        <v>0</v>
      </c>
      <c r="P872" s="13">
        <v>0</v>
      </c>
      <c r="Q872" s="13">
        <v>0</v>
      </c>
      <c r="R872" s="13">
        <v>0</v>
      </c>
      <c r="S872" s="13">
        <v>1</v>
      </c>
      <c r="T872" s="13">
        <v>0</v>
      </c>
      <c r="U872" s="9">
        <v>1</v>
      </c>
      <c r="V872" s="9">
        <v>0</v>
      </c>
      <c r="W872" s="15">
        <f t="shared" si="52"/>
        <v>-3.7208175580231937</v>
      </c>
      <c r="X872" s="46">
        <f t="shared" si="53"/>
        <v>2.3641699300848716E-2</v>
      </c>
      <c r="Y872" s="28">
        <f t="shared" si="54"/>
        <v>-2.3925648565855648E-2</v>
      </c>
      <c r="Z872" s="1">
        <f t="shared" si="55"/>
        <v>5.589299458317507E-4</v>
      </c>
    </row>
    <row r="873" spans="2:26">
      <c r="B873" s="9">
        <v>0</v>
      </c>
      <c r="C873" s="3">
        <v>1</v>
      </c>
      <c r="D873" s="9">
        <v>1</v>
      </c>
      <c r="E873" s="3">
        <v>0</v>
      </c>
      <c r="F873" s="14">
        <v>0</v>
      </c>
      <c r="G873" s="13">
        <v>0</v>
      </c>
      <c r="H873" s="13">
        <v>0</v>
      </c>
      <c r="I873" s="13">
        <v>0</v>
      </c>
      <c r="J873" s="13">
        <v>0</v>
      </c>
      <c r="K873" s="13">
        <v>0</v>
      </c>
      <c r="L873" s="13">
        <v>0</v>
      </c>
      <c r="M873" s="13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>
        <v>0</v>
      </c>
      <c r="U873" s="9">
        <v>1</v>
      </c>
      <c r="V873" s="9">
        <v>0</v>
      </c>
      <c r="W873" s="15">
        <f t="shared" si="52"/>
        <v>-0.5186428933439885</v>
      </c>
      <c r="X873" s="46">
        <f t="shared" si="53"/>
        <v>0.37316962533031278</v>
      </c>
      <c r="Y873" s="28">
        <f t="shared" si="54"/>
        <v>-0.4670793097674471</v>
      </c>
      <c r="Z873" s="1">
        <f t="shared" si="55"/>
        <v>0.13925556926916602</v>
      </c>
    </row>
    <row r="874" spans="2:26">
      <c r="B874" s="9">
        <v>0</v>
      </c>
      <c r="C874" s="3">
        <v>1</v>
      </c>
      <c r="D874" s="9">
        <v>0</v>
      </c>
      <c r="E874" s="3">
        <v>1</v>
      </c>
      <c r="F874" s="14">
        <v>0</v>
      </c>
      <c r="G874" s="13">
        <v>0</v>
      </c>
      <c r="H874" s="13">
        <v>0</v>
      </c>
      <c r="I874" s="13">
        <v>0</v>
      </c>
      <c r="J874" s="13">
        <v>0</v>
      </c>
      <c r="K874" s="13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  <c r="Q874" s="13">
        <v>0</v>
      </c>
      <c r="R874" s="13">
        <v>0</v>
      </c>
      <c r="S874" s="13">
        <v>0</v>
      </c>
      <c r="T874" s="13">
        <v>0</v>
      </c>
      <c r="U874" s="9">
        <v>1</v>
      </c>
      <c r="V874" s="9">
        <v>0</v>
      </c>
      <c r="W874" s="15">
        <f t="shared" si="52"/>
        <v>-0.34311298015331626</v>
      </c>
      <c r="X874" s="46">
        <f t="shared" si="53"/>
        <v>0.41505349570771527</v>
      </c>
      <c r="Y874" s="28">
        <f t="shared" si="54"/>
        <v>-0.53623488158590338</v>
      </c>
      <c r="Z874" s="1">
        <f t="shared" si="55"/>
        <v>0.17226940429919441</v>
      </c>
    </row>
    <row r="875" spans="2:26">
      <c r="B875" s="9">
        <v>0</v>
      </c>
      <c r="C875" s="3">
        <v>1</v>
      </c>
      <c r="D875" s="9">
        <v>0</v>
      </c>
      <c r="E875" s="3">
        <v>0</v>
      </c>
      <c r="F875" s="14">
        <v>0</v>
      </c>
      <c r="G875" s="13">
        <v>1</v>
      </c>
      <c r="H875" s="13">
        <v>0</v>
      </c>
      <c r="I875" s="13">
        <v>0</v>
      </c>
      <c r="J875" s="13">
        <v>0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3">
        <v>1</v>
      </c>
      <c r="R875" s="13">
        <v>0</v>
      </c>
      <c r="S875" s="13">
        <v>0</v>
      </c>
      <c r="T875" s="13">
        <v>0</v>
      </c>
      <c r="U875" s="9">
        <v>1</v>
      </c>
      <c r="V875" s="9">
        <v>0</v>
      </c>
      <c r="W875" s="15">
        <f t="shared" si="52"/>
        <v>-0.86043059063022032</v>
      </c>
      <c r="X875" s="46">
        <f t="shared" si="53"/>
        <v>0.29724939078343277</v>
      </c>
      <c r="Y875" s="28">
        <f t="shared" si="54"/>
        <v>-0.35275320229218293</v>
      </c>
      <c r="Z875" s="1">
        <f t="shared" si="55"/>
        <v>8.8357200321121918E-2</v>
      </c>
    </row>
    <row r="876" spans="2:26">
      <c r="B876" s="9">
        <v>0</v>
      </c>
      <c r="C876" s="3">
        <v>0</v>
      </c>
      <c r="D876" s="9">
        <v>0</v>
      </c>
      <c r="E876" s="3">
        <v>1</v>
      </c>
      <c r="F876" s="14">
        <v>0</v>
      </c>
      <c r="G876" s="13">
        <v>0</v>
      </c>
      <c r="H876" s="13">
        <v>0</v>
      </c>
      <c r="I876" s="13">
        <v>0</v>
      </c>
      <c r="J876" s="13">
        <v>0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1</v>
      </c>
      <c r="T876" s="13">
        <v>0</v>
      </c>
      <c r="U876" s="9">
        <v>1</v>
      </c>
      <c r="V876" s="9">
        <v>0</v>
      </c>
      <c r="W876" s="15">
        <f t="shared" si="52"/>
        <v>-1.7792888842214121</v>
      </c>
      <c r="X876" s="46">
        <f t="shared" si="53"/>
        <v>0.14439096469398841</v>
      </c>
      <c r="Y876" s="28">
        <f t="shared" si="54"/>
        <v>-0.15594174163094043</v>
      </c>
      <c r="Z876" s="1">
        <f t="shared" si="55"/>
        <v>2.0848750685260604E-2</v>
      </c>
    </row>
    <row r="877" spans="2:26">
      <c r="B877" s="9">
        <v>0</v>
      </c>
      <c r="C877" s="3">
        <v>1</v>
      </c>
      <c r="D877" s="9">
        <v>0</v>
      </c>
      <c r="E877" s="3">
        <v>1</v>
      </c>
      <c r="F877" s="14">
        <v>0</v>
      </c>
      <c r="G877" s="13">
        <v>0</v>
      </c>
      <c r="H877" s="13">
        <v>0</v>
      </c>
      <c r="I877" s="13">
        <v>0</v>
      </c>
      <c r="J877" s="13">
        <v>0</v>
      </c>
      <c r="K877" s="13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13">
        <v>1</v>
      </c>
      <c r="T877" s="13">
        <v>0</v>
      </c>
      <c r="U877" s="9">
        <v>1</v>
      </c>
      <c r="V877" s="9">
        <v>0</v>
      </c>
      <c r="W877" s="15">
        <f t="shared" si="52"/>
        <v>-1.906022780151561</v>
      </c>
      <c r="X877" s="46">
        <f t="shared" si="53"/>
        <v>0.12942833180473437</v>
      </c>
      <c r="Y877" s="28">
        <f t="shared" si="54"/>
        <v>-0.13860519324292356</v>
      </c>
      <c r="Z877" s="1">
        <f t="shared" si="55"/>
        <v>1.6751693073756416E-2</v>
      </c>
    </row>
    <row r="878" spans="2:26">
      <c r="B878" s="9">
        <v>1</v>
      </c>
      <c r="C878" s="3">
        <v>0</v>
      </c>
      <c r="D878" s="9">
        <v>1</v>
      </c>
      <c r="E878" s="3">
        <v>0</v>
      </c>
      <c r="F878" s="14">
        <v>0</v>
      </c>
      <c r="G878" s="13">
        <v>1</v>
      </c>
      <c r="H878" s="13">
        <v>1</v>
      </c>
      <c r="I878" s="13">
        <v>0</v>
      </c>
      <c r="J878" s="13">
        <v>0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3">
        <v>0</v>
      </c>
      <c r="Q878" s="13">
        <v>0</v>
      </c>
      <c r="R878" s="13">
        <v>0</v>
      </c>
      <c r="S878" s="13">
        <v>0</v>
      </c>
      <c r="T878" s="13">
        <v>0</v>
      </c>
      <c r="U878" s="9">
        <v>1</v>
      </c>
      <c r="V878" s="9">
        <v>0</v>
      </c>
      <c r="W878" s="15">
        <f t="shared" si="52"/>
        <v>-5.2876779670278902</v>
      </c>
      <c r="X878" s="46">
        <f t="shared" si="53"/>
        <v>5.0280717310141566E-3</v>
      </c>
      <c r="Y878" s="28">
        <f t="shared" si="54"/>
        <v>-5.0407550165217745E-3</v>
      </c>
      <c r="Z878" s="1">
        <f t="shared" si="55"/>
        <v>2.5281505332223698E-5</v>
      </c>
    </row>
    <row r="879" spans="2:26">
      <c r="B879" s="9">
        <v>0</v>
      </c>
      <c r="C879" s="3">
        <v>1</v>
      </c>
      <c r="D879" s="9">
        <v>1</v>
      </c>
      <c r="E879" s="3">
        <v>0</v>
      </c>
      <c r="F879" s="14">
        <v>0</v>
      </c>
      <c r="G879" s="13">
        <v>0</v>
      </c>
      <c r="H879" s="13">
        <v>1</v>
      </c>
      <c r="I879" s="13">
        <v>0</v>
      </c>
      <c r="J879" s="13">
        <v>0</v>
      </c>
      <c r="K879" s="13">
        <v>0</v>
      </c>
      <c r="L879" s="13">
        <v>0</v>
      </c>
      <c r="M879" s="13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0</v>
      </c>
      <c r="S879" s="13">
        <v>0</v>
      </c>
      <c r="T879" s="13">
        <v>0</v>
      </c>
      <c r="U879" s="9">
        <v>1</v>
      </c>
      <c r="V879" s="9">
        <v>0</v>
      </c>
      <c r="W879" s="15">
        <f t="shared" si="52"/>
        <v>-2.5441474356575333</v>
      </c>
      <c r="X879" s="46">
        <f t="shared" si="53"/>
        <v>7.2820651076148338E-2</v>
      </c>
      <c r="Y879" s="28">
        <f t="shared" si="54"/>
        <v>-7.560825971989045E-2</v>
      </c>
      <c r="Z879" s="1">
        <f t="shared" si="55"/>
        <v>5.3028472231541439E-3</v>
      </c>
    </row>
    <row r="880" spans="2:26">
      <c r="B880" s="9">
        <v>0</v>
      </c>
      <c r="C880" s="3">
        <v>1</v>
      </c>
      <c r="D880" s="9">
        <v>0</v>
      </c>
      <c r="E880" s="3">
        <v>1</v>
      </c>
      <c r="F880" s="14">
        <v>0</v>
      </c>
      <c r="G880" s="13">
        <v>0</v>
      </c>
      <c r="H880" s="13">
        <v>0</v>
      </c>
      <c r="I880" s="13">
        <v>0</v>
      </c>
      <c r="J880" s="13">
        <v>0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1</v>
      </c>
      <c r="Q880" s="13">
        <v>0</v>
      </c>
      <c r="R880" s="13">
        <v>0</v>
      </c>
      <c r="S880" s="13">
        <v>1</v>
      </c>
      <c r="T880" s="13">
        <v>0</v>
      </c>
      <c r="U880" s="9">
        <v>1</v>
      </c>
      <c r="V880" s="9">
        <v>0</v>
      </c>
      <c r="W880" s="15">
        <f t="shared" si="52"/>
        <v>-3.3513372771567513</v>
      </c>
      <c r="X880" s="46">
        <f t="shared" si="53"/>
        <v>3.3851400589135064E-2</v>
      </c>
      <c r="Y880" s="28">
        <f t="shared" si="54"/>
        <v>-3.4437626982308858E-2</v>
      </c>
      <c r="Z880" s="1">
        <f t="shared" si="55"/>
        <v>1.1459173218460938E-3</v>
      </c>
    </row>
    <row r="881" spans="2:26">
      <c r="B881" s="9">
        <v>0</v>
      </c>
      <c r="C881" s="3">
        <v>1</v>
      </c>
      <c r="D881" s="9">
        <v>0</v>
      </c>
      <c r="E881" s="3">
        <v>1</v>
      </c>
      <c r="F881" s="14">
        <v>1</v>
      </c>
      <c r="G881" s="13">
        <v>0</v>
      </c>
      <c r="H881" s="13">
        <v>0</v>
      </c>
      <c r="I881" s="13">
        <v>0</v>
      </c>
      <c r="J881" s="13">
        <v>0</v>
      </c>
      <c r="K881" s="13">
        <v>0</v>
      </c>
      <c r="L881" s="13">
        <v>1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0</v>
      </c>
      <c r="S881" s="13">
        <v>0</v>
      </c>
      <c r="T881" s="13">
        <v>0</v>
      </c>
      <c r="U881" s="9">
        <v>1</v>
      </c>
      <c r="V881" s="9">
        <v>0</v>
      </c>
      <c r="W881" s="15">
        <f t="shared" si="52"/>
        <v>3.2774213797422997</v>
      </c>
      <c r="X881" s="46">
        <f t="shared" si="53"/>
        <v>0.96364605646100443</v>
      </c>
      <c r="Y881" s="28">
        <f t="shared" si="54"/>
        <v>-3.3144525928816266</v>
      </c>
      <c r="Z881" s="1">
        <f t="shared" si="55"/>
        <v>0.92861372213284532</v>
      </c>
    </row>
    <row r="882" spans="2:26">
      <c r="B882" s="9">
        <v>0</v>
      </c>
      <c r="C882" s="3">
        <v>1</v>
      </c>
      <c r="D882" s="9">
        <v>1</v>
      </c>
      <c r="E882" s="3">
        <v>0</v>
      </c>
      <c r="F882" s="14">
        <v>0</v>
      </c>
      <c r="G882" s="13">
        <v>0</v>
      </c>
      <c r="H882" s="13">
        <v>0</v>
      </c>
      <c r="I882" s="13">
        <v>0</v>
      </c>
      <c r="J882" s="13">
        <v>0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13">
        <v>0</v>
      </c>
      <c r="R882" s="13">
        <v>0</v>
      </c>
      <c r="S882" s="13">
        <v>1</v>
      </c>
      <c r="T882" s="13">
        <v>0</v>
      </c>
      <c r="U882" s="9">
        <v>1</v>
      </c>
      <c r="V882" s="9">
        <v>0</v>
      </c>
      <c r="W882" s="15">
        <f t="shared" si="52"/>
        <v>-2.0815526933422333</v>
      </c>
      <c r="X882" s="46">
        <f t="shared" si="53"/>
        <v>0.11090277342827884</v>
      </c>
      <c r="Y882" s="28">
        <f t="shared" si="54"/>
        <v>-0.11754868322587324</v>
      </c>
      <c r="Z882" s="1">
        <f t="shared" si="55"/>
        <v>1.2299425154084151E-2</v>
      </c>
    </row>
    <row r="883" spans="2:26">
      <c r="B883" s="9">
        <v>0</v>
      </c>
      <c r="C883" s="3">
        <v>1</v>
      </c>
      <c r="D883" s="9">
        <v>0</v>
      </c>
      <c r="E883" s="3">
        <v>1</v>
      </c>
      <c r="F883" s="14">
        <v>0</v>
      </c>
      <c r="G883" s="13">
        <v>0</v>
      </c>
      <c r="H883" s="13">
        <v>0</v>
      </c>
      <c r="I883" s="13">
        <v>0</v>
      </c>
      <c r="J883" s="13">
        <v>0</v>
      </c>
      <c r="K883" s="13">
        <v>0</v>
      </c>
      <c r="L883" s="13">
        <v>0</v>
      </c>
      <c r="M883" s="13">
        <v>0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9">
        <v>1</v>
      </c>
      <c r="V883" s="9">
        <v>0</v>
      </c>
      <c r="W883" s="15">
        <f t="shared" si="52"/>
        <v>-0.34311298015331626</v>
      </c>
      <c r="X883" s="46">
        <f t="shared" si="53"/>
        <v>0.41505349570771527</v>
      </c>
      <c r="Y883" s="28">
        <f t="shared" si="54"/>
        <v>-0.53623488158590338</v>
      </c>
      <c r="Z883" s="1">
        <f t="shared" si="55"/>
        <v>0.17226940429919441</v>
      </c>
    </row>
    <row r="884" spans="2:26">
      <c r="B884" s="9">
        <v>1</v>
      </c>
      <c r="C884" s="3">
        <v>0</v>
      </c>
      <c r="D884" s="9">
        <v>0</v>
      </c>
      <c r="E884" s="3">
        <v>1</v>
      </c>
      <c r="F884" s="14">
        <v>0</v>
      </c>
      <c r="G884" s="13">
        <v>0</v>
      </c>
      <c r="H884" s="13">
        <v>0</v>
      </c>
      <c r="I884" s="13">
        <v>0</v>
      </c>
      <c r="J884" s="13">
        <v>0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0</v>
      </c>
      <c r="T884" s="13">
        <v>0</v>
      </c>
      <c r="U884" s="9">
        <v>1</v>
      </c>
      <c r="V884" s="9">
        <v>0</v>
      </c>
      <c r="W884" s="15">
        <f t="shared" si="52"/>
        <v>-0.79578223738319198</v>
      </c>
      <c r="X884" s="46">
        <f t="shared" si="53"/>
        <v>0.31092846135341967</v>
      </c>
      <c r="Y884" s="28">
        <f t="shared" si="54"/>
        <v>-0.37241018368267276</v>
      </c>
      <c r="Z884" s="1">
        <f t="shared" si="55"/>
        <v>9.6676508079604984E-2</v>
      </c>
    </row>
    <row r="885" spans="2:26">
      <c r="B885" s="9">
        <v>0</v>
      </c>
      <c r="C885" s="3">
        <v>1</v>
      </c>
      <c r="D885" s="9">
        <v>0</v>
      </c>
      <c r="E885" s="3">
        <v>1</v>
      </c>
      <c r="F885" s="14">
        <v>0</v>
      </c>
      <c r="G885" s="13">
        <v>1</v>
      </c>
      <c r="H885" s="13">
        <v>0</v>
      </c>
      <c r="I885" s="13">
        <v>0</v>
      </c>
      <c r="J885" s="13">
        <v>0</v>
      </c>
      <c r="K885" s="13">
        <v>0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13">
        <v>0</v>
      </c>
      <c r="T885" s="13">
        <v>0</v>
      </c>
      <c r="U885" s="9">
        <v>1</v>
      </c>
      <c r="V885" s="9">
        <v>0</v>
      </c>
      <c r="W885" s="15">
        <f t="shared" si="52"/>
        <v>-2.6339742542937974</v>
      </c>
      <c r="X885" s="46">
        <f t="shared" si="53"/>
        <v>6.6983644422511271E-2</v>
      </c>
      <c r="Y885" s="28">
        <f t="shared" si="54"/>
        <v>-6.9332548194672092E-2</v>
      </c>
      <c r="Z885" s="1">
        <f t="shared" si="55"/>
        <v>4.4868086201214257E-3</v>
      </c>
    </row>
    <row r="886" spans="2:26">
      <c r="B886" s="9">
        <v>0</v>
      </c>
      <c r="C886" s="3">
        <v>1</v>
      </c>
      <c r="D886" s="9">
        <v>1</v>
      </c>
      <c r="E886" s="3">
        <v>0</v>
      </c>
      <c r="F886" s="14">
        <v>0</v>
      </c>
      <c r="G886" s="13">
        <v>0</v>
      </c>
      <c r="H886" s="13">
        <v>1</v>
      </c>
      <c r="I886" s="13">
        <v>0</v>
      </c>
      <c r="J886" s="13">
        <v>0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9">
        <v>1</v>
      </c>
      <c r="V886" s="9">
        <v>0</v>
      </c>
      <c r="W886" s="15">
        <f t="shared" si="52"/>
        <v>-2.5441474356575333</v>
      </c>
      <c r="X886" s="46">
        <f t="shared" si="53"/>
        <v>7.2820651076148338E-2</v>
      </c>
      <c r="Y886" s="28">
        <f t="shared" si="54"/>
        <v>-7.560825971989045E-2</v>
      </c>
      <c r="Z886" s="1">
        <f t="shared" si="55"/>
        <v>5.3028472231541439E-3</v>
      </c>
    </row>
    <row r="887" spans="2:26">
      <c r="B887" s="9">
        <v>0</v>
      </c>
      <c r="C887" s="3">
        <v>1</v>
      </c>
      <c r="D887" s="9">
        <v>1</v>
      </c>
      <c r="E887" s="3">
        <v>0</v>
      </c>
      <c r="F887" s="14">
        <v>0</v>
      </c>
      <c r="G887" s="13">
        <v>1</v>
      </c>
      <c r="H887" s="13">
        <v>0</v>
      </c>
      <c r="I887" s="13">
        <v>0</v>
      </c>
      <c r="J887" s="13">
        <v>0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9">
        <v>1</v>
      </c>
      <c r="V887" s="9">
        <v>0</v>
      </c>
      <c r="W887" s="15">
        <f t="shared" si="52"/>
        <v>-2.8095041674844694</v>
      </c>
      <c r="X887" s="46">
        <f t="shared" si="53"/>
        <v>5.6812744184282858E-2</v>
      </c>
      <c r="Y887" s="28">
        <f t="shared" si="54"/>
        <v>-5.8490441496021117E-2</v>
      </c>
      <c r="Z887" s="1">
        <f t="shared" si="55"/>
        <v>3.2276879017487659E-3</v>
      </c>
    </row>
    <row r="888" spans="2:26">
      <c r="B888" s="9">
        <v>0</v>
      </c>
      <c r="C888" s="3">
        <v>1</v>
      </c>
      <c r="D888" s="9">
        <v>1</v>
      </c>
      <c r="E888" s="3">
        <v>0</v>
      </c>
      <c r="F888" s="14">
        <v>0</v>
      </c>
      <c r="G888" s="13">
        <v>0</v>
      </c>
      <c r="H888" s="13">
        <v>0</v>
      </c>
      <c r="I888" s="13">
        <v>0</v>
      </c>
      <c r="J888" s="13">
        <v>0</v>
      </c>
      <c r="K888" s="13">
        <v>0</v>
      </c>
      <c r="L888" s="13">
        <v>0</v>
      </c>
      <c r="M888" s="13">
        <v>0</v>
      </c>
      <c r="N888" s="13">
        <v>0</v>
      </c>
      <c r="O888" s="13">
        <v>0</v>
      </c>
      <c r="P888" s="13">
        <v>0</v>
      </c>
      <c r="Q888" s="13">
        <v>0</v>
      </c>
      <c r="R888" s="13">
        <v>0</v>
      </c>
      <c r="S888" s="13">
        <v>0</v>
      </c>
      <c r="T888" s="13">
        <v>0</v>
      </c>
      <c r="U888" s="9">
        <v>1</v>
      </c>
      <c r="V888" s="9">
        <v>0</v>
      </c>
      <c r="W888" s="15">
        <f t="shared" si="52"/>
        <v>-0.5186428933439885</v>
      </c>
      <c r="X888" s="46">
        <f t="shared" si="53"/>
        <v>0.37316962533031278</v>
      </c>
      <c r="Y888" s="28">
        <f t="shared" si="54"/>
        <v>-0.4670793097674471</v>
      </c>
      <c r="Z888" s="1">
        <f t="shared" si="55"/>
        <v>0.13925556926916602</v>
      </c>
    </row>
    <row r="889" spans="2:26">
      <c r="B889" s="9">
        <v>0</v>
      </c>
      <c r="C889" s="3">
        <v>1</v>
      </c>
      <c r="D889" s="9">
        <v>1</v>
      </c>
      <c r="E889" s="3">
        <v>0</v>
      </c>
      <c r="F889" s="14">
        <v>0</v>
      </c>
      <c r="G889" s="13">
        <v>0</v>
      </c>
      <c r="H889" s="13">
        <v>0</v>
      </c>
      <c r="I889" s="13">
        <v>0</v>
      </c>
      <c r="J889" s="13">
        <v>0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9">
        <v>1</v>
      </c>
      <c r="V889" s="9">
        <v>0</v>
      </c>
      <c r="W889" s="15">
        <f t="shared" si="52"/>
        <v>-0.5186428933439885</v>
      </c>
      <c r="X889" s="46">
        <f t="shared" si="53"/>
        <v>0.37316962533031278</v>
      </c>
      <c r="Y889" s="28">
        <f t="shared" si="54"/>
        <v>-0.4670793097674471</v>
      </c>
      <c r="Z889" s="1">
        <f t="shared" si="55"/>
        <v>0.13925556926916602</v>
      </c>
    </row>
    <row r="890" spans="2:26">
      <c r="B890" s="9">
        <v>1</v>
      </c>
      <c r="C890" s="3">
        <v>0</v>
      </c>
      <c r="D890" s="9">
        <v>0</v>
      </c>
      <c r="E890" s="3">
        <v>1</v>
      </c>
      <c r="F890" s="14">
        <v>0</v>
      </c>
      <c r="G890" s="13">
        <v>0</v>
      </c>
      <c r="H890" s="13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3">
        <v>1</v>
      </c>
      <c r="R890" s="13">
        <v>0</v>
      </c>
      <c r="S890" s="13">
        <v>1</v>
      </c>
      <c r="T890" s="13">
        <v>0</v>
      </c>
      <c r="U890" s="9">
        <v>1</v>
      </c>
      <c r="V890" s="9">
        <v>0</v>
      </c>
      <c r="W890" s="15">
        <f t="shared" si="52"/>
        <v>-0.55994641162422565</v>
      </c>
      <c r="X890" s="46">
        <f t="shared" si="53"/>
        <v>0.36355985912522482</v>
      </c>
      <c r="Y890" s="28">
        <f t="shared" si="54"/>
        <v>-0.45186490959442083</v>
      </c>
      <c r="Z890" s="1">
        <f t="shared" si="55"/>
        <v>0.13217577116715332</v>
      </c>
    </row>
    <row r="891" spans="2:26">
      <c r="B891" s="9">
        <v>1</v>
      </c>
      <c r="C891" s="3">
        <v>0</v>
      </c>
      <c r="D891" s="9">
        <v>0</v>
      </c>
      <c r="E891" s="3">
        <v>1</v>
      </c>
      <c r="F891" s="14">
        <v>0</v>
      </c>
      <c r="G891" s="13">
        <v>0</v>
      </c>
      <c r="H891" s="13">
        <v>0</v>
      </c>
      <c r="I891" s="13">
        <v>0</v>
      </c>
      <c r="J891" s="13">
        <v>0</v>
      </c>
      <c r="K891" s="13">
        <v>0</v>
      </c>
      <c r="L891" s="13">
        <v>0</v>
      </c>
      <c r="M891" s="13">
        <v>0</v>
      </c>
      <c r="N891" s="13">
        <v>0</v>
      </c>
      <c r="O891" s="13">
        <v>1</v>
      </c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9">
        <v>1</v>
      </c>
      <c r="V891" s="9">
        <v>0</v>
      </c>
      <c r="W891" s="15">
        <f t="shared" si="52"/>
        <v>0.5162049773951185</v>
      </c>
      <c r="X891" s="46">
        <f t="shared" si="53"/>
        <v>0.62625993576354866</v>
      </c>
      <c r="Y891" s="28">
        <f t="shared" si="54"/>
        <v>-0.98419473861334006</v>
      </c>
      <c r="Z891" s="1">
        <f t="shared" si="55"/>
        <v>0.39220150714256408</v>
      </c>
    </row>
    <row r="892" spans="2:26">
      <c r="B892" s="9">
        <v>0</v>
      </c>
      <c r="C892" s="3">
        <v>1</v>
      </c>
      <c r="D892" s="9">
        <v>1</v>
      </c>
      <c r="E892" s="3">
        <v>0</v>
      </c>
      <c r="F892" s="14">
        <v>0</v>
      </c>
      <c r="G892" s="13">
        <v>0</v>
      </c>
      <c r="H892" s="13">
        <v>1</v>
      </c>
      <c r="I892" s="13">
        <v>0</v>
      </c>
      <c r="J892" s="13">
        <v>0</v>
      </c>
      <c r="K892" s="13">
        <v>0</v>
      </c>
      <c r="L892" s="13">
        <v>0</v>
      </c>
      <c r="M892" s="13">
        <v>0</v>
      </c>
      <c r="N892" s="13">
        <v>0</v>
      </c>
      <c r="O892" s="13">
        <v>0</v>
      </c>
      <c r="P892" s="13">
        <v>0</v>
      </c>
      <c r="Q892" s="13">
        <v>0</v>
      </c>
      <c r="R892" s="13">
        <v>0</v>
      </c>
      <c r="S892" s="13">
        <v>1</v>
      </c>
      <c r="T892" s="13">
        <v>0</v>
      </c>
      <c r="U892" s="9">
        <v>1</v>
      </c>
      <c r="V892" s="9">
        <v>0</v>
      </c>
      <c r="W892" s="15">
        <f t="shared" si="52"/>
        <v>-4.1070572356557786</v>
      </c>
      <c r="X892" s="46">
        <f t="shared" si="53"/>
        <v>1.6189709886215726E-2</v>
      </c>
      <c r="Y892" s="28">
        <f t="shared" si="54"/>
        <v>-1.6322195116964255E-2</v>
      </c>
      <c r="Z892" s="1">
        <f t="shared" si="55"/>
        <v>2.6210670619983121E-4</v>
      </c>
    </row>
    <row r="893" spans="2:26">
      <c r="B893" s="9">
        <v>1</v>
      </c>
      <c r="C893" s="3">
        <v>0</v>
      </c>
      <c r="D893" s="9">
        <v>1</v>
      </c>
      <c r="E893" s="3">
        <v>0</v>
      </c>
      <c r="F893" s="14">
        <v>0</v>
      </c>
      <c r="G893" s="13">
        <v>0</v>
      </c>
      <c r="H893" s="13">
        <v>0</v>
      </c>
      <c r="I893" s="13">
        <v>0</v>
      </c>
      <c r="J893" s="13">
        <v>0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3">
        <v>0</v>
      </c>
      <c r="Q893" s="13">
        <v>0</v>
      </c>
      <c r="R893" s="13">
        <v>1</v>
      </c>
      <c r="S893" s="13">
        <v>0</v>
      </c>
      <c r="T893" s="13">
        <v>0</v>
      </c>
      <c r="U893" s="9">
        <v>1</v>
      </c>
      <c r="V893" s="9">
        <v>0</v>
      </c>
      <c r="W893" s="15">
        <f t="shared" si="52"/>
        <v>0.41495676909097473</v>
      </c>
      <c r="X893" s="46">
        <f t="shared" si="53"/>
        <v>0.60227582141732694</v>
      </c>
      <c r="Y893" s="28">
        <f t="shared" si="54"/>
        <v>-0.9219965325826186</v>
      </c>
      <c r="Z893" s="1">
        <f t="shared" si="55"/>
        <v>0.36273616506391587</v>
      </c>
    </row>
    <row r="894" spans="2:26">
      <c r="B894" s="9">
        <v>0</v>
      </c>
      <c r="C894" s="3">
        <v>1</v>
      </c>
      <c r="D894" s="9">
        <v>1</v>
      </c>
      <c r="E894" s="3">
        <v>0</v>
      </c>
      <c r="F894" s="14">
        <v>0</v>
      </c>
      <c r="G894" s="13">
        <v>0</v>
      </c>
      <c r="H894" s="13">
        <v>1</v>
      </c>
      <c r="I894" s="13">
        <v>0</v>
      </c>
      <c r="J894" s="13">
        <v>0</v>
      </c>
      <c r="K894" s="13">
        <v>0</v>
      </c>
      <c r="L894" s="13">
        <v>0</v>
      </c>
      <c r="M894" s="13">
        <v>0</v>
      </c>
      <c r="N894" s="13">
        <v>0</v>
      </c>
      <c r="O894" s="13">
        <v>0</v>
      </c>
      <c r="P894" s="13">
        <v>0</v>
      </c>
      <c r="Q894" s="13">
        <v>0</v>
      </c>
      <c r="R894" s="13">
        <v>0</v>
      </c>
      <c r="S894" s="13">
        <v>1</v>
      </c>
      <c r="T894" s="13">
        <v>0</v>
      </c>
      <c r="U894" s="9">
        <v>1</v>
      </c>
      <c r="V894" s="9">
        <v>0</v>
      </c>
      <c r="W894" s="15">
        <f t="shared" si="52"/>
        <v>-4.1070572356557786</v>
      </c>
      <c r="X894" s="46">
        <f t="shared" si="53"/>
        <v>1.6189709886215726E-2</v>
      </c>
      <c r="Y894" s="28">
        <f t="shared" si="54"/>
        <v>-1.6322195116964255E-2</v>
      </c>
      <c r="Z894" s="1">
        <f t="shared" si="55"/>
        <v>2.6210670619983121E-4</v>
      </c>
    </row>
    <row r="895" spans="2:26">
      <c r="B895" s="9">
        <v>0</v>
      </c>
      <c r="C895" s="3">
        <v>1</v>
      </c>
      <c r="D895" s="9">
        <v>0</v>
      </c>
      <c r="E895" s="3">
        <v>1</v>
      </c>
      <c r="F895" s="14">
        <v>0</v>
      </c>
      <c r="G895" s="13">
        <v>1</v>
      </c>
      <c r="H895" s="13">
        <v>0</v>
      </c>
      <c r="I895" s="13">
        <v>0</v>
      </c>
      <c r="J895" s="13">
        <v>0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  <c r="P895" s="13">
        <v>1</v>
      </c>
      <c r="Q895" s="13">
        <v>0</v>
      </c>
      <c r="R895" s="13">
        <v>0</v>
      </c>
      <c r="S895" s="13">
        <v>0</v>
      </c>
      <c r="T895" s="13">
        <v>0</v>
      </c>
      <c r="U895" s="9">
        <v>1</v>
      </c>
      <c r="V895" s="9">
        <v>0</v>
      </c>
      <c r="W895" s="15">
        <f t="shared" si="52"/>
        <v>-4.0792887512989884</v>
      </c>
      <c r="X895" s="46">
        <f t="shared" si="53"/>
        <v>1.6637988966394266E-2</v>
      </c>
      <c r="Y895" s="28">
        <f t="shared" si="54"/>
        <v>-1.6777954978646589E-2</v>
      </c>
      <c r="Z895" s="1">
        <f t="shared" si="55"/>
        <v>2.7682267684585733E-4</v>
      </c>
    </row>
    <row r="896" spans="2:26">
      <c r="B896" s="9">
        <v>0</v>
      </c>
      <c r="C896" s="3">
        <v>1</v>
      </c>
      <c r="D896" s="9">
        <v>0</v>
      </c>
      <c r="E896" s="3">
        <v>1</v>
      </c>
      <c r="F896" s="14">
        <v>0</v>
      </c>
      <c r="G896" s="13">
        <v>1</v>
      </c>
      <c r="H896" s="13">
        <v>1</v>
      </c>
      <c r="I896" s="13">
        <v>0</v>
      </c>
      <c r="J896" s="13">
        <v>0</v>
      </c>
      <c r="K896" s="13">
        <v>0</v>
      </c>
      <c r="L896" s="13">
        <v>0</v>
      </c>
      <c r="M896" s="13">
        <v>0</v>
      </c>
      <c r="N896" s="13">
        <v>0</v>
      </c>
      <c r="O896" s="13">
        <v>0</v>
      </c>
      <c r="P896" s="13">
        <v>0</v>
      </c>
      <c r="Q896" s="13">
        <v>0</v>
      </c>
      <c r="R896" s="13">
        <v>0</v>
      </c>
      <c r="S896" s="13">
        <v>1</v>
      </c>
      <c r="T896" s="13">
        <v>0</v>
      </c>
      <c r="U896" s="9">
        <v>1</v>
      </c>
      <c r="V896" s="9">
        <v>0</v>
      </c>
      <c r="W896" s="15">
        <f t="shared" si="52"/>
        <v>-6.2223885966055876</v>
      </c>
      <c r="X896" s="46">
        <f t="shared" si="53"/>
        <v>1.9805689452396334E-3</v>
      </c>
      <c r="Y896" s="28">
        <f t="shared" si="54"/>
        <v>-1.9825328654611454E-3</v>
      </c>
      <c r="Z896" s="1">
        <f t="shared" si="55"/>
        <v>3.922653346847634E-6</v>
      </c>
    </row>
    <row r="897" spans="2:26">
      <c r="B897" s="9">
        <v>1</v>
      </c>
      <c r="C897" s="3">
        <v>0</v>
      </c>
      <c r="D897" s="9">
        <v>1</v>
      </c>
      <c r="E897" s="3">
        <v>0</v>
      </c>
      <c r="F897" s="14">
        <v>0</v>
      </c>
      <c r="G897" s="13">
        <v>0</v>
      </c>
      <c r="H897" s="13">
        <v>1</v>
      </c>
      <c r="I897" s="13">
        <v>0</v>
      </c>
      <c r="J897" s="13">
        <v>0</v>
      </c>
      <c r="K897" s="13">
        <v>0</v>
      </c>
      <c r="L897" s="13">
        <v>0</v>
      </c>
      <c r="M897" s="13">
        <v>0</v>
      </c>
      <c r="N897" s="13">
        <v>0</v>
      </c>
      <c r="O897" s="13">
        <v>0</v>
      </c>
      <c r="P897" s="13">
        <v>1</v>
      </c>
      <c r="Q897" s="13">
        <v>0</v>
      </c>
      <c r="R897" s="13">
        <v>0</v>
      </c>
      <c r="S897" s="13">
        <v>0</v>
      </c>
      <c r="T897" s="13">
        <v>0</v>
      </c>
      <c r="U897" s="9">
        <v>1</v>
      </c>
      <c r="V897" s="9">
        <v>0</v>
      </c>
      <c r="W897" s="15">
        <f t="shared" si="52"/>
        <v>-4.4421311898926001</v>
      </c>
      <c r="X897" s="46">
        <f t="shared" si="53"/>
        <v>1.1633885463802182E-2</v>
      </c>
      <c r="Y897" s="28">
        <f t="shared" si="54"/>
        <v>-1.1702088603685323E-2</v>
      </c>
      <c r="Z897" s="1">
        <f t="shared" si="55"/>
        <v>1.3534729098486773E-4</v>
      </c>
    </row>
    <row r="898" spans="2:26">
      <c r="B898" s="9">
        <v>0</v>
      </c>
      <c r="C898" s="3">
        <v>0</v>
      </c>
      <c r="D898" s="9">
        <v>0</v>
      </c>
      <c r="E898" s="3">
        <v>1</v>
      </c>
      <c r="F898" s="14">
        <v>0</v>
      </c>
      <c r="G898" s="13">
        <v>0</v>
      </c>
      <c r="H898" s="13">
        <v>1</v>
      </c>
      <c r="I898" s="13">
        <v>0</v>
      </c>
      <c r="J898" s="13">
        <v>0</v>
      </c>
      <c r="K898" s="13">
        <v>0</v>
      </c>
      <c r="L898" s="13">
        <v>0</v>
      </c>
      <c r="M898" s="13">
        <v>0</v>
      </c>
      <c r="N898" s="13">
        <v>0</v>
      </c>
      <c r="O898" s="13">
        <v>0</v>
      </c>
      <c r="P898" s="13">
        <v>0</v>
      </c>
      <c r="Q898" s="13">
        <v>0</v>
      </c>
      <c r="R898" s="13">
        <v>0</v>
      </c>
      <c r="S898" s="13">
        <v>0</v>
      </c>
      <c r="T898" s="13">
        <v>0</v>
      </c>
      <c r="U898" s="9">
        <v>1</v>
      </c>
      <c r="V898" s="9">
        <v>0</v>
      </c>
      <c r="W898" s="15">
        <f t="shared" si="52"/>
        <v>-2.2418836265367124</v>
      </c>
      <c r="X898" s="46">
        <f t="shared" si="53"/>
        <v>9.6051869638724863E-2</v>
      </c>
      <c r="Y898" s="28">
        <f t="shared" si="54"/>
        <v>-0.10098329815507981</v>
      </c>
      <c r="Z898" s="1">
        <f t="shared" si="55"/>
        <v>9.2259616610945953E-3</v>
      </c>
    </row>
    <row r="899" spans="2:26">
      <c r="B899" s="9">
        <v>0</v>
      </c>
      <c r="C899" s="3">
        <v>0</v>
      </c>
      <c r="D899" s="9">
        <v>1</v>
      </c>
      <c r="E899" s="3">
        <v>0</v>
      </c>
      <c r="F899" s="14">
        <v>0</v>
      </c>
      <c r="G899" s="13">
        <v>0</v>
      </c>
      <c r="H899" s="13">
        <v>0</v>
      </c>
      <c r="I899" s="13">
        <v>0</v>
      </c>
      <c r="J899" s="13">
        <v>0</v>
      </c>
      <c r="K899" s="13">
        <v>0</v>
      </c>
      <c r="L899" s="13">
        <v>0</v>
      </c>
      <c r="M899" s="13">
        <v>0</v>
      </c>
      <c r="N899" s="13">
        <v>0</v>
      </c>
      <c r="O899" s="13">
        <v>0</v>
      </c>
      <c r="P899" s="13">
        <v>1</v>
      </c>
      <c r="Q899" s="13">
        <v>0</v>
      </c>
      <c r="R899" s="13">
        <v>0</v>
      </c>
      <c r="S899" s="13">
        <v>0</v>
      </c>
      <c r="T899" s="13">
        <v>0</v>
      </c>
      <c r="U899" s="9">
        <v>1</v>
      </c>
      <c r="V899" s="9">
        <v>0</v>
      </c>
      <c r="W899" s="15">
        <f t="shared" si="52"/>
        <v>-1.83722349441903</v>
      </c>
      <c r="X899" s="46">
        <f t="shared" si="53"/>
        <v>0.13737999602502232</v>
      </c>
      <c r="Y899" s="28">
        <f t="shared" si="54"/>
        <v>-0.14778100471155234</v>
      </c>
      <c r="Z899" s="1">
        <f t="shared" si="55"/>
        <v>1.8873263307835147E-2</v>
      </c>
    </row>
    <row r="900" spans="2:26">
      <c r="B900" s="9">
        <v>1</v>
      </c>
      <c r="C900" s="3">
        <v>0</v>
      </c>
      <c r="D900" s="9">
        <v>0</v>
      </c>
      <c r="E900" s="3">
        <v>0</v>
      </c>
      <c r="F900" s="14">
        <v>0</v>
      </c>
      <c r="G900" s="13">
        <v>1</v>
      </c>
      <c r="H900" s="13">
        <v>0</v>
      </c>
      <c r="I900" s="13">
        <v>0</v>
      </c>
      <c r="J900" s="13">
        <v>0</v>
      </c>
      <c r="K900" s="13">
        <v>0</v>
      </c>
      <c r="L900" s="13">
        <v>0</v>
      </c>
      <c r="M900" s="13">
        <v>0</v>
      </c>
      <c r="N900" s="13">
        <v>0</v>
      </c>
      <c r="O900" s="13">
        <v>0</v>
      </c>
      <c r="P900" s="13">
        <v>0</v>
      </c>
      <c r="Q900" s="13">
        <v>0</v>
      </c>
      <c r="R900" s="13">
        <v>0</v>
      </c>
      <c r="S900" s="13">
        <v>0</v>
      </c>
      <c r="T900" s="13">
        <v>0</v>
      </c>
      <c r="U900" s="9">
        <v>1</v>
      </c>
      <c r="V900" s="9">
        <v>0</v>
      </c>
      <c r="W900" s="15">
        <f t="shared" si="52"/>
        <v>-3.1118454736173073</v>
      </c>
      <c r="X900" s="46">
        <f t="shared" si="53"/>
        <v>4.2621276619809009E-2</v>
      </c>
      <c r="Y900" s="28">
        <f t="shared" si="54"/>
        <v>-4.3556225604500474E-2</v>
      </c>
      <c r="Z900" s="1">
        <f t="shared" si="55"/>
        <v>1.816573220702278E-3</v>
      </c>
    </row>
    <row r="901" spans="2:26">
      <c r="B901" s="9">
        <v>1</v>
      </c>
      <c r="C901" s="3">
        <v>0</v>
      </c>
      <c r="D901" s="9">
        <v>0</v>
      </c>
      <c r="E901" s="3">
        <v>1</v>
      </c>
      <c r="F901" s="14">
        <v>0</v>
      </c>
      <c r="G901" s="13">
        <v>0</v>
      </c>
      <c r="H901" s="13">
        <v>0</v>
      </c>
      <c r="I901" s="13">
        <v>0</v>
      </c>
      <c r="J901" s="13">
        <v>0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  <c r="Q901" s="13">
        <v>0</v>
      </c>
      <c r="R901" s="13">
        <v>0</v>
      </c>
      <c r="S901" s="13">
        <v>0</v>
      </c>
      <c r="T901" s="13">
        <v>0</v>
      </c>
      <c r="U901" s="9">
        <v>1</v>
      </c>
      <c r="V901" s="9">
        <v>0</v>
      </c>
      <c r="W901" s="15">
        <f t="shared" si="52"/>
        <v>-0.79578223738319198</v>
      </c>
      <c r="X901" s="46">
        <f t="shared" si="53"/>
        <v>0.31092846135341967</v>
      </c>
      <c r="Y901" s="28">
        <f t="shared" si="54"/>
        <v>-0.37241018368267276</v>
      </c>
      <c r="Z901" s="1">
        <f t="shared" si="55"/>
        <v>9.6676508079604984E-2</v>
      </c>
    </row>
    <row r="902" spans="2:26">
      <c r="B902" s="9">
        <v>0</v>
      </c>
      <c r="C902" s="3">
        <v>1</v>
      </c>
      <c r="D902" s="9">
        <v>0</v>
      </c>
      <c r="E902" s="3">
        <v>1</v>
      </c>
      <c r="F902" s="14">
        <v>0</v>
      </c>
      <c r="G902" s="13">
        <v>0</v>
      </c>
      <c r="H902" s="13">
        <v>0</v>
      </c>
      <c r="I902" s="13">
        <v>0</v>
      </c>
      <c r="J902" s="13">
        <v>0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0</v>
      </c>
      <c r="S902" s="13">
        <v>0</v>
      </c>
      <c r="T902" s="13">
        <v>0</v>
      </c>
      <c r="U902" s="9">
        <v>1</v>
      </c>
      <c r="V902" s="9">
        <v>0</v>
      </c>
      <c r="W902" s="15">
        <f t="shared" ref="W902:W965" si="56">SUMPRODUCT(B$2:U$2,B902:U902)</f>
        <v>-0.34311298015331626</v>
      </c>
      <c r="X902" s="46">
        <f t="shared" ref="X902:X965" si="57">EXP(W902)/(1+EXP(W902))</f>
        <v>0.41505349570771527</v>
      </c>
      <c r="Y902" s="28">
        <f t="shared" ref="Y902:Y965" si="58">IFERROR(V902*LN(X902)+(1-V902)*LN(1-X902),0)</f>
        <v>-0.53623488158590338</v>
      </c>
      <c r="Z902" s="1">
        <f t="shared" ref="Z902:Z965" si="59">(X902-V902)^2</f>
        <v>0.17226940429919441</v>
      </c>
    </row>
    <row r="903" spans="2:26">
      <c r="B903" s="9">
        <v>0</v>
      </c>
      <c r="C903" s="3">
        <v>1</v>
      </c>
      <c r="D903" s="9">
        <v>0</v>
      </c>
      <c r="E903" s="3">
        <v>1</v>
      </c>
      <c r="F903" s="14">
        <v>0</v>
      </c>
      <c r="G903" s="13">
        <v>0</v>
      </c>
      <c r="H903" s="13">
        <v>0</v>
      </c>
      <c r="I903" s="13">
        <v>0</v>
      </c>
      <c r="J903" s="13">
        <v>0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>
        <v>0</v>
      </c>
      <c r="U903" s="9">
        <v>1</v>
      </c>
      <c r="V903" s="9">
        <v>0</v>
      </c>
      <c r="W903" s="15">
        <f t="shared" si="56"/>
        <v>-0.34311298015331626</v>
      </c>
      <c r="X903" s="46">
        <f t="shared" si="57"/>
        <v>0.41505349570771527</v>
      </c>
      <c r="Y903" s="28">
        <f t="shared" si="58"/>
        <v>-0.53623488158590338</v>
      </c>
      <c r="Z903" s="1">
        <f t="shared" si="59"/>
        <v>0.17226940429919441</v>
      </c>
    </row>
    <row r="904" spans="2:26">
      <c r="B904" s="9">
        <v>0</v>
      </c>
      <c r="C904" s="3">
        <v>1</v>
      </c>
      <c r="D904" s="9">
        <v>1</v>
      </c>
      <c r="E904" s="3">
        <v>0</v>
      </c>
      <c r="F904" s="14">
        <v>0</v>
      </c>
      <c r="G904" s="13">
        <v>0</v>
      </c>
      <c r="H904" s="13">
        <v>0</v>
      </c>
      <c r="I904" s="13">
        <v>0</v>
      </c>
      <c r="J904" s="13">
        <v>0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1</v>
      </c>
      <c r="T904" s="13">
        <v>1</v>
      </c>
      <c r="U904" s="9">
        <v>1</v>
      </c>
      <c r="V904" s="9">
        <v>0</v>
      </c>
      <c r="W904" s="15">
        <f t="shared" si="56"/>
        <v>-3.0000434916127028E-3</v>
      </c>
      <c r="X904" s="46">
        <f t="shared" si="57"/>
        <v>0.49924998968962075</v>
      </c>
      <c r="Y904" s="28">
        <f t="shared" si="58"/>
        <v>-0.69164828384633592</v>
      </c>
      <c r="Z904" s="1">
        <f t="shared" si="59"/>
        <v>0.24925055220508643</v>
      </c>
    </row>
    <row r="905" spans="2:26">
      <c r="B905" s="9">
        <v>0</v>
      </c>
      <c r="C905" s="3">
        <v>0</v>
      </c>
      <c r="D905" s="9">
        <v>1</v>
      </c>
      <c r="E905" s="3">
        <v>0</v>
      </c>
      <c r="F905" s="14">
        <v>0</v>
      </c>
      <c r="G905" s="13">
        <v>1</v>
      </c>
      <c r="H905" s="13">
        <v>1</v>
      </c>
      <c r="I905" s="13">
        <v>0</v>
      </c>
      <c r="J905" s="13">
        <v>0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0</v>
      </c>
      <c r="T905" s="13">
        <v>0</v>
      </c>
      <c r="U905" s="9">
        <v>1</v>
      </c>
      <c r="V905" s="9">
        <v>0</v>
      </c>
      <c r="W905" s="15">
        <f t="shared" si="56"/>
        <v>-4.7082748138678658</v>
      </c>
      <c r="X905" s="46">
        <f t="shared" si="57"/>
        <v>8.939687017454347E-3</v>
      </c>
      <c r="Y905" s="28">
        <f t="shared" si="58"/>
        <v>-8.9798857749805294E-3</v>
      </c>
      <c r="Z905" s="1">
        <f t="shared" si="59"/>
        <v>7.99180039700418E-5</v>
      </c>
    </row>
    <row r="906" spans="2:26">
      <c r="B906" s="9">
        <v>1</v>
      </c>
      <c r="C906" s="3">
        <v>0</v>
      </c>
      <c r="D906" s="9">
        <v>1</v>
      </c>
      <c r="E906" s="3">
        <v>0</v>
      </c>
      <c r="F906" s="14">
        <v>0</v>
      </c>
      <c r="G906" s="13">
        <v>1</v>
      </c>
      <c r="H906" s="13">
        <v>0</v>
      </c>
      <c r="I906" s="13">
        <v>0</v>
      </c>
      <c r="J906" s="13">
        <v>0</v>
      </c>
      <c r="K906" s="13">
        <v>0</v>
      </c>
      <c r="L906" s="13">
        <v>0</v>
      </c>
      <c r="M906" s="13">
        <v>0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>
        <v>0</v>
      </c>
      <c r="U906" s="9">
        <v>1</v>
      </c>
      <c r="V906" s="9">
        <v>0</v>
      </c>
      <c r="W906" s="15">
        <f t="shared" si="56"/>
        <v>-3.2621734247143452</v>
      </c>
      <c r="X906" s="46">
        <f t="shared" si="57"/>
        <v>3.6891907795608338E-2</v>
      </c>
      <c r="Y906" s="28">
        <f t="shared" si="58"/>
        <v>-3.7589628203299454E-2</v>
      </c>
      <c r="Z906" s="1">
        <f t="shared" si="59"/>
        <v>1.3610128607996672E-3</v>
      </c>
    </row>
    <row r="907" spans="2:26">
      <c r="B907" s="9">
        <v>0</v>
      </c>
      <c r="C907" s="3">
        <v>1</v>
      </c>
      <c r="D907" s="9">
        <v>0</v>
      </c>
      <c r="E907" s="3">
        <v>1</v>
      </c>
      <c r="F907" s="14">
        <v>0</v>
      </c>
      <c r="G907" s="13">
        <v>0</v>
      </c>
      <c r="H907" s="13">
        <v>0</v>
      </c>
      <c r="I907" s="13">
        <v>0</v>
      </c>
      <c r="J907" s="13">
        <v>0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>
        <v>0</v>
      </c>
      <c r="U907" s="9">
        <v>1</v>
      </c>
      <c r="V907" s="9">
        <v>0</v>
      </c>
      <c r="W907" s="15">
        <f t="shared" si="56"/>
        <v>-0.34311298015331626</v>
      </c>
      <c r="X907" s="46">
        <f t="shared" si="57"/>
        <v>0.41505349570771527</v>
      </c>
      <c r="Y907" s="28">
        <f t="shared" si="58"/>
        <v>-0.53623488158590338</v>
      </c>
      <c r="Z907" s="1">
        <f t="shared" si="59"/>
        <v>0.17226940429919441</v>
      </c>
    </row>
    <row r="908" spans="2:26">
      <c r="B908" s="9">
        <v>0</v>
      </c>
      <c r="C908" s="3">
        <v>1</v>
      </c>
      <c r="D908" s="9">
        <v>0</v>
      </c>
      <c r="E908" s="3">
        <v>1</v>
      </c>
      <c r="F908" s="14">
        <v>0</v>
      </c>
      <c r="G908" s="13">
        <v>0</v>
      </c>
      <c r="H908" s="13">
        <v>0</v>
      </c>
      <c r="I908" s="13">
        <v>0</v>
      </c>
      <c r="J908" s="13">
        <v>0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>
        <v>0</v>
      </c>
      <c r="U908" s="9">
        <v>1</v>
      </c>
      <c r="V908" s="9">
        <v>0</v>
      </c>
      <c r="W908" s="15">
        <f t="shared" si="56"/>
        <v>-0.34311298015331626</v>
      </c>
      <c r="X908" s="46">
        <f t="shared" si="57"/>
        <v>0.41505349570771527</v>
      </c>
      <c r="Y908" s="28">
        <f t="shared" si="58"/>
        <v>-0.53623488158590338</v>
      </c>
      <c r="Z908" s="1">
        <f t="shared" si="59"/>
        <v>0.17226940429919441</v>
      </c>
    </row>
    <row r="909" spans="2:26">
      <c r="B909" s="9">
        <v>1</v>
      </c>
      <c r="C909" s="3">
        <v>0</v>
      </c>
      <c r="D909" s="9">
        <v>1</v>
      </c>
      <c r="E909" s="3">
        <v>0</v>
      </c>
      <c r="F909" s="14">
        <v>0</v>
      </c>
      <c r="G909" s="13">
        <v>1</v>
      </c>
      <c r="H909" s="13">
        <v>1</v>
      </c>
      <c r="I909" s="13">
        <v>0</v>
      </c>
      <c r="J909" s="13">
        <v>0</v>
      </c>
      <c r="K909" s="13">
        <v>0</v>
      </c>
      <c r="L909" s="13">
        <v>0</v>
      </c>
      <c r="M909" s="13">
        <v>1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>
        <v>0</v>
      </c>
      <c r="U909" s="9">
        <v>1</v>
      </c>
      <c r="V909" s="9">
        <v>0</v>
      </c>
      <c r="W909" s="15">
        <f t="shared" si="56"/>
        <v>-3.3521770249120997</v>
      </c>
      <c r="X909" s="46">
        <f t="shared" si="57"/>
        <v>3.3823946981226122E-2</v>
      </c>
      <c r="Y909" s="28">
        <f t="shared" si="58"/>
        <v>-3.4409211873205711E-2</v>
      </c>
      <c r="Z909" s="1">
        <f t="shared" si="59"/>
        <v>1.1440593893887957E-3</v>
      </c>
    </row>
    <row r="910" spans="2:26">
      <c r="B910" s="9">
        <v>1</v>
      </c>
      <c r="C910" s="3">
        <v>0</v>
      </c>
      <c r="D910" s="9">
        <v>0</v>
      </c>
      <c r="E910" s="3">
        <v>1</v>
      </c>
      <c r="F910" s="14">
        <v>0</v>
      </c>
      <c r="G910" s="13">
        <v>1</v>
      </c>
      <c r="H910" s="13">
        <v>0</v>
      </c>
      <c r="I910" s="13">
        <v>0</v>
      </c>
      <c r="J910" s="13">
        <v>1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>
        <v>0</v>
      </c>
      <c r="U910" s="9">
        <v>1</v>
      </c>
      <c r="V910" s="9">
        <v>0</v>
      </c>
      <c r="W910" s="15">
        <f t="shared" si="56"/>
        <v>-0.60877039638601005</v>
      </c>
      <c r="X910" s="46">
        <f t="shared" si="57"/>
        <v>0.35233973812412434</v>
      </c>
      <c r="Y910" s="28">
        <f t="shared" si="58"/>
        <v>-0.43438900734505542</v>
      </c>
      <c r="Z910" s="1">
        <f t="shared" si="59"/>
        <v>0.12414329106137652</v>
      </c>
    </row>
    <row r="911" spans="2:26">
      <c r="B911" s="9">
        <v>1</v>
      </c>
      <c r="C911" s="3">
        <v>0</v>
      </c>
      <c r="D911" s="9">
        <v>0</v>
      </c>
      <c r="E911" s="3">
        <v>1</v>
      </c>
      <c r="F911" s="14">
        <v>0</v>
      </c>
      <c r="G911" s="13">
        <v>0</v>
      </c>
      <c r="H911" s="13">
        <v>1</v>
      </c>
      <c r="I911" s="13">
        <v>0</v>
      </c>
      <c r="J911" s="13">
        <v>0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13">
        <v>0</v>
      </c>
      <c r="T911" s="13">
        <v>0</v>
      </c>
      <c r="U911" s="9">
        <v>1</v>
      </c>
      <c r="V911" s="9">
        <v>0</v>
      </c>
      <c r="W911" s="15">
        <f t="shared" si="56"/>
        <v>-2.8212867796967367</v>
      </c>
      <c r="X911" s="46">
        <f t="shared" si="57"/>
        <v>5.6184659310777332E-2</v>
      </c>
      <c r="Y911" s="28">
        <f t="shared" si="58"/>
        <v>-5.7824745648157899E-2</v>
      </c>
      <c r="Z911" s="1">
        <f t="shared" si="59"/>
        <v>3.1567159418681178E-3</v>
      </c>
    </row>
    <row r="912" spans="2:26">
      <c r="B912" s="9">
        <v>0</v>
      </c>
      <c r="C912" s="3">
        <v>1</v>
      </c>
      <c r="D912" s="9">
        <v>0</v>
      </c>
      <c r="E912" s="3">
        <v>1</v>
      </c>
      <c r="F912" s="14">
        <v>0</v>
      </c>
      <c r="G912" s="13">
        <v>0</v>
      </c>
      <c r="H912" s="13">
        <v>0</v>
      </c>
      <c r="I912" s="13">
        <v>0</v>
      </c>
      <c r="J912" s="13">
        <v>0</v>
      </c>
      <c r="K912" s="13">
        <v>0</v>
      </c>
      <c r="L912" s="13">
        <v>0</v>
      </c>
      <c r="M912" s="13">
        <v>0</v>
      </c>
      <c r="N912" s="13">
        <v>0</v>
      </c>
      <c r="O912" s="13">
        <v>0</v>
      </c>
      <c r="P912" s="13">
        <v>0</v>
      </c>
      <c r="Q912" s="13">
        <v>0</v>
      </c>
      <c r="R912" s="13">
        <v>0</v>
      </c>
      <c r="S912" s="13">
        <v>0</v>
      </c>
      <c r="T912" s="13">
        <v>0</v>
      </c>
      <c r="U912" s="9">
        <v>1</v>
      </c>
      <c r="V912" s="9">
        <v>0</v>
      </c>
      <c r="W912" s="15">
        <f t="shared" si="56"/>
        <v>-0.34311298015331626</v>
      </c>
      <c r="X912" s="46">
        <f t="shared" si="57"/>
        <v>0.41505349570771527</v>
      </c>
      <c r="Y912" s="28">
        <f t="shared" si="58"/>
        <v>-0.53623488158590338</v>
      </c>
      <c r="Z912" s="1">
        <f t="shared" si="59"/>
        <v>0.17226940429919441</v>
      </c>
    </row>
    <row r="913" spans="2:26">
      <c r="B913" s="9">
        <v>0</v>
      </c>
      <c r="C913" s="3">
        <v>1</v>
      </c>
      <c r="D913" s="9">
        <v>1</v>
      </c>
      <c r="E913" s="3">
        <v>0</v>
      </c>
      <c r="F913" s="14">
        <v>0</v>
      </c>
      <c r="G913" s="13">
        <v>0</v>
      </c>
      <c r="H913" s="13">
        <v>0</v>
      </c>
      <c r="I913" s="13">
        <v>0</v>
      </c>
      <c r="J913" s="13">
        <v>0</v>
      </c>
      <c r="K913" s="13">
        <v>0</v>
      </c>
      <c r="L913" s="13">
        <v>0</v>
      </c>
      <c r="M913" s="13">
        <v>0</v>
      </c>
      <c r="N913" s="13">
        <v>0</v>
      </c>
      <c r="O913" s="13">
        <v>0</v>
      </c>
      <c r="P913" s="13">
        <v>0</v>
      </c>
      <c r="Q913" s="13">
        <v>0</v>
      </c>
      <c r="R913" s="13">
        <v>0</v>
      </c>
      <c r="S913" s="13">
        <v>0</v>
      </c>
      <c r="T913" s="13">
        <v>0</v>
      </c>
      <c r="U913" s="9">
        <v>1</v>
      </c>
      <c r="V913" s="9">
        <v>0</v>
      </c>
      <c r="W913" s="15">
        <f t="shared" si="56"/>
        <v>-0.5186428933439885</v>
      </c>
      <c r="X913" s="46">
        <f t="shared" si="57"/>
        <v>0.37316962533031278</v>
      </c>
      <c r="Y913" s="28">
        <f t="shared" si="58"/>
        <v>-0.4670793097674471</v>
      </c>
      <c r="Z913" s="1">
        <f t="shared" si="59"/>
        <v>0.13925556926916602</v>
      </c>
    </row>
    <row r="914" spans="2:26">
      <c r="B914" s="9">
        <v>1</v>
      </c>
      <c r="C914" s="3">
        <v>0</v>
      </c>
      <c r="D914" s="9">
        <v>1</v>
      </c>
      <c r="E914" s="3">
        <v>0</v>
      </c>
      <c r="F914" s="14">
        <v>0</v>
      </c>
      <c r="G914" s="13">
        <v>0</v>
      </c>
      <c r="H914" s="13">
        <v>0</v>
      </c>
      <c r="I914" s="13">
        <v>0</v>
      </c>
      <c r="J914" s="13">
        <v>0</v>
      </c>
      <c r="K914" s="13">
        <v>0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9">
        <v>1</v>
      </c>
      <c r="V914" s="9">
        <v>0</v>
      </c>
      <c r="W914" s="15">
        <f t="shared" si="56"/>
        <v>-0.97131215057386422</v>
      </c>
      <c r="X914" s="46">
        <f t="shared" si="57"/>
        <v>0.27461904003884419</v>
      </c>
      <c r="Y914" s="28">
        <f t="shared" si="58"/>
        <v>-0.32105830011889697</v>
      </c>
      <c r="Z914" s="1">
        <f t="shared" si="59"/>
        <v>7.541561715185631E-2</v>
      </c>
    </row>
    <row r="915" spans="2:26">
      <c r="B915" s="9">
        <v>1</v>
      </c>
      <c r="C915" s="3">
        <v>0</v>
      </c>
      <c r="D915" s="9">
        <v>1</v>
      </c>
      <c r="E915" s="3">
        <v>0</v>
      </c>
      <c r="F915" s="14">
        <v>0</v>
      </c>
      <c r="G915" s="13">
        <v>0</v>
      </c>
      <c r="H915" s="13">
        <v>0</v>
      </c>
      <c r="I915" s="13">
        <v>0</v>
      </c>
      <c r="J915" s="13">
        <v>0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1</v>
      </c>
      <c r="Q915" s="13">
        <v>0</v>
      </c>
      <c r="R915" s="13">
        <v>0</v>
      </c>
      <c r="S915" s="13">
        <v>0</v>
      </c>
      <c r="T915" s="13">
        <v>0</v>
      </c>
      <c r="U915" s="9">
        <v>1</v>
      </c>
      <c r="V915" s="9">
        <v>0</v>
      </c>
      <c r="W915" s="15">
        <f t="shared" si="56"/>
        <v>-2.4166266475790548</v>
      </c>
      <c r="X915" s="46">
        <f t="shared" si="57"/>
        <v>8.1913586690471177E-2</v>
      </c>
      <c r="Y915" s="28">
        <f t="shared" si="58"/>
        <v>-8.5463760646342798E-2</v>
      </c>
      <c r="Z915" s="1">
        <f t="shared" si="59"/>
        <v>6.7098356844973363E-3</v>
      </c>
    </row>
    <row r="916" spans="2:26">
      <c r="B916" s="9">
        <v>0</v>
      </c>
      <c r="C916" s="3">
        <v>1</v>
      </c>
      <c r="D916" s="9">
        <v>0</v>
      </c>
      <c r="E916" s="3">
        <v>0</v>
      </c>
      <c r="F916" s="14">
        <v>0</v>
      </c>
      <c r="G916" s="13">
        <v>0</v>
      </c>
      <c r="H916" s="13">
        <v>0</v>
      </c>
      <c r="I916" s="13">
        <v>0</v>
      </c>
      <c r="J916" s="13">
        <v>0</v>
      </c>
      <c r="K916" s="13">
        <v>0</v>
      </c>
      <c r="L916" s="13">
        <v>0</v>
      </c>
      <c r="M916" s="13">
        <v>0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1</v>
      </c>
      <c r="T916" s="13">
        <v>0</v>
      </c>
      <c r="U916" s="9">
        <v>1</v>
      </c>
      <c r="V916" s="9">
        <v>0</v>
      </c>
      <c r="W916" s="15">
        <f t="shared" si="56"/>
        <v>-1.9312247422451954</v>
      </c>
      <c r="X916" s="46">
        <f t="shared" si="57"/>
        <v>0.1266150816432049</v>
      </c>
      <c r="Y916" s="28">
        <f t="shared" si="58"/>
        <v>-0.13537890581872242</v>
      </c>
      <c r="Z916" s="1">
        <f t="shared" si="59"/>
        <v>1.603137889951544E-2</v>
      </c>
    </row>
    <row r="917" spans="2:26">
      <c r="B917" s="9">
        <v>0</v>
      </c>
      <c r="C917" s="3">
        <v>1</v>
      </c>
      <c r="D917" s="9">
        <v>0</v>
      </c>
      <c r="E917" s="3">
        <v>1</v>
      </c>
      <c r="F917" s="14">
        <v>0</v>
      </c>
      <c r="G917" s="13">
        <v>1</v>
      </c>
      <c r="H917" s="13">
        <v>0</v>
      </c>
      <c r="I917" s="13">
        <v>0</v>
      </c>
      <c r="J917" s="13">
        <v>0</v>
      </c>
      <c r="K917" s="13">
        <v>0</v>
      </c>
      <c r="L917" s="13">
        <v>0</v>
      </c>
      <c r="M917" s="13">
        <v>0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13">
        <v>0</v>
      </c>
      <c r="T917" s="13">
        <v>0</v>
      </c>
      <c r="U917" s="9">
        <v>1</v>
      </c>
      <c r="V917" s="9">
        <v>0</v>
      </c>
      <c r="W917" s="15">
        <f t="shared" si="56"/>
        <v>-2.6339742542937974</v>
      </c>
      <c r="X917" s="46">
        <f t="shared" si="57"/>
        <v>6.6983644422511271E-2</v>
      </c>
      <c r="Y917" s="28">
        <f t="shared" si="58"/>
        <v>-6.9332548194672092E-2</v>
      </c>
      <c r="Z917" s="1">
        <f t="shared" si="59"/>
        <v>4.4868086201214257E-3</v>
      </c>
    </row>
    <row r="918" spans="2:26">
      <c r="B918" s="9">
        <v>1</v>
      </c>
      <c r="C918" s="3">
        <v>0</v>
      </c>
      <c r="D918" s="9">
        <v>1</v>
      </c>
      <c r="E918" s="3">
        <v>0</v>
      </c>
      <c r="F918" s="14">
        <v>0</v>
      </c>
      <c r="G918" s="13">
        <v>0</v>
      </c>
      <c r="H918" s="13">
        <v>1</v>
      </c>
      <c r="I918" s="13">
        <v>0</v>
      </c>
      <c r="J918" s="13">
        <v>0</v>
      </c>
      <c r="K918" s="13">
        <v>0</v>
      </c>
      <c r="L918" s="13">
        <v>0</v>
      </c>
      <c r="M918" s="13">
        <v>0</v>
      </c>
      <c r="N918" s="13">
        <v>0</v>
      </c>
      <c r="O918" s="13">
        <v>0</v>
      </c>
      <c r="P918" s="13">
        <v>0</v>
      </c>
      <c r="Q918" s="13">
        <v>0</v>
      </c>
      <c r="R918" s="13">
        <v>0</v>
      </c>
      <c r="S918" s="13">
        <v>0</v>
      </c>
      <c r="T918" s="13">
        <v>0</v>
      </c>
      <c r="U918" s="9">
        <v>1</v>
      </c>
      <c r="V918" s="9">
        <v>0</v>
      </c>
      <c r="W918" s="15">
        <f t="shared" si="56"/>
        <v>-2.9968166928874092</v>
      </c>
      <c r="X918" s="46">
        <f t="shared" si="57"/>
        <v>4.7569891723183585E-2</v>
      </c>
      <c r="Y918" s="28">
        <f t="shared" si="58"/>
        <v>-4.8738551810715486E-2</v>
      </c>
      <c r="Z918" s="1">
        <f t="shared" si="59"/>
        <v>2.2628945985554102E-3</v>
      </c>
    </row>
    <row r="919" spans="2:26">
      <c r="B919" s="9">
        <v>0</v>
      </c>
      <c r="C919" s="3">
        <v>0</v>
      </c>
      <c r="D919" s="9">
        <v>1</v>
      </c>
      <c r="E919" s="3">
        <v>0</v>
      </c>
      <c r="F919" s="14">
        <v>0</v>
      </c>
      <c r="G919" s="13">
        <v>0</v>
      </c>
      <c r="H919" s="13">
        <v>0</v>
      </c>
      <c r="I919" s="13">
        <v>0</v>
      </c>
      <c r="J919" s="13">
        <v>0</v>
      </c>
      <c r="K919" s="13">
        <v>0</v>
      </c>
      <c r="L919" s="13">
        <v>0</v>
      </c>
      <c r="M919" s="13">
        <v>0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13">
        <v>1</v>
      </c>
      <c r="T919" s="13">
        <v>0</v>
      </c>
      <c r="U919" s="9">
        <v>1</v>
      </c>
      <c r="V919" s="9">
        <v>0</v>
      </c>
      <c r="W919" s="15">
        <f t="shared" si="56"/>
        <v>-1.9548187974120843</v>
      </c>
      <c r="X919" s="46">
        <f t="shared" si="57"/>
        <v>0.124028867313573</v>
      </c>
      <c r="Y919" s="28">
        <f t="shared" si="58"/>
        <v>-0.13242214214303297</v>
      </c>
      <c r="Z919" s="1">
        <f t="shared" si="59"/>
        <v>1.5383159927087898E-2</v>
      </c>
    </row>
    <row r="920" spans="2:26">
      <c r="B920" s="9">
        <v>1</v>
      </c>
      <c r="C920" s="3">
        <v>0</v>
      </c>
      <c r="D920" s="9">
        <v>1</v>
      </c>
      <c r="E920" s="3">
        <v>0</v>
      </c>
      <c r="F920" s="14">
        <v>0</v>
      </c>
      <c r="G920" s="13">
        <v>0</v>
      </c>
      <c r="H920" s="13">
        <v>1</v>
      </c>
      <c r="I920" s="13">
        <v>0</v>
      </c>
      <c r="J920" s="13">
        <v>0</v>
      </c>
      <c r="K920" s="13">
        <v>0</v>
      </c>
      <c r="L920" s="13">
        <v>0</v>
      </c>
      <c r="M920" s="13">
        <v>0</v>
      </c>
      <c r="N920" s="13">
        <v>0</v>
      </c>
      <c r="O920" s="13">
        <v>0</v>
      </c>
      <c r="P920" s="13">
        <v>0</v>
      </c>
      <c r="Q920" s="13">
        <v>0</v>
      </c>
      <c r="R920" s="13">
        <v>0</v>
      </c>
      <c r="S920" s="13">
        <v>0</v>
      </c>
      <c r="T920" s="13">
        <v>1</v>
      </c>
      <c r="U920" s="9">
        <v>1</v>
      </c>
      <c r="V920" s="9">
        <v>0</v>
      </c>
      <c r="W920" s="15">
        <f t="shared" si="56"/>
        <v>-0.91826404303678855</v>
      </c>
      <c r="X920" s="46">
        <f t="shared" si="57"/>
        <v>0.28531173949873784</v>
      </c>
      <c r="Y920" s="28">
        <f t="shared" si="58"/>
        <v>-0.33590883066239402</v>
      </c>
      <c r="Z920" s="1">
        <f t="shared" si="59"/>
        <v>8.1402788695795647E-2</v>
      </c>
    </row>
    <row r="921" spans="2:26">
      <c r="B921" s="9">
        <v>1</v>
      </c>
      <c r="C921" s="3">
        <v>0</v>
      </c>
      <c r="D921" s="9">
        <v>1</v>
      </c>
      <c r="E921" s="3">
        <v>0</v>
      </c>
      <c r="F921" s="14">
        <v>0</v>
      </c>
      <c r="G921" s="13">
        <v>0</v>
      </c>
      <c r="H921" s="13">
        <v>0</v>
      </c>
      <c r="I921" s="13">
        <v>0</v>
      </c>
      <c r="J921" s="13">
        <v>0</v>
      </c>
      <c r="K921" s="13">
        <v>0</v>
      </c>
      <c r="L921" s="13">
        <v>0</v>
      </c>
      <c r="M921" s="13">
        <v>0</v>
      </c>
      <c r="N921" s="13">
        <v>0</v>
      </c>
      <c r="O921" s="13">
        <v>0</v>
      </c>
      <c r="P921" s="13">
        <v>0</v>
      </c>
      <c r="Q921" s="13">
        <v>0</v>
      </c>
      <c r="R921" s="13">
        <v>0</v>
      </c>
      <c r="S921" s="13">
        <v>0</v>
      </c>
      <c r="T921" s="13">
        <v>0</v>
      </c>
      <c r="U921" s="9">
        <v>1</v>
      </c>
      <c r="V921" s="9">
        <v>0</v>
      </c>
      <c r="W921" s="15">
        <f t="shared" si="56"/>
        <v>-0.97131215057386422</v>
      </c>
      <c r="X921" s="46">
        <f t="shared" si="57"/>
        <v>0.27461904003884419</v>
      </c>
      <c r="Y921" s="28">
        <f t="shared" si="58"/>
        <v>-0.32105830011889697</v>
      </c>
      <c r="Z921" s="1">
        <f t="shared" si="59"/>
        <v>7.541561715185631E-2</v>
      </c>
    </row>
    <row r="922" spans="2:26">
      <c r="B922" s="9">
        <v>1</v>
      </c>
      <c r="C922" s="3">
        <v>0</v>
      </c>
      <c r="D922" s="9">
        <v>1</v>
      </c>
      <c r="E922" s="3">
        <v>0</v>
      </c>
      <c r="F922" s="14">
        <v>0</v>
      </c>
      <c r="G922" s="13">
        <v>0</v>
      </c>
      <c r="H922" s="13">
        <v>1</v>
      </c>
      <c r="I922" s="13">
        <v>0</v>
      </c>
      <c r="J922" s="13">
        <v>0</v>
      </c>
      <c r="K922" s="13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  <c r="Q922" s="13">
        <v>0</v>
      </c>
      <c r="R922" s="13">
        <v>0</v>
      </c>
      <c r="S922" s="13">
        <v>0</v>
      </c>
      <c r="T922" s="13">
        <v>0</v>
      </c>
      <c r="U922" s="9">
        <v>1</v>
      </c>
      <c r="V922" s="9">
        <v>0</v>
      </c>
      <c r="W922" s="15">
        <f t="shared" si="56"/>
        <v>-2.9968166928874092</v>
      </c>
      <c r="X922" s="46">
        <f t="shared" si="57"/>
        <v>4.7569891723183585E-2</v>
      </c>
      <c r="Y922" s="28">
        <f t="shared" si="58"/>
        <v>-4.8738551810715486E-2</v>
      </c>
      <c r="Z922" s="1">
        <f t="shared" si="59"/>
        <v>2.2628945985554102E-3</v>
      </c>
    </row>
    <row r="923" spans="2:26">
      <c r="B923" s="9">
        <v>1</v>
      </c>
      <c r="C923" s="3">
        <v>0</v>
      </c>
      <c r="D923" s="9">
        <v>1</v>
      </c>
      <c r="E923" s="3">
        <v>0</v>
      </c>
      <c r="F923" s="14">
        <v>0</v>
      </c>
      <c r="G923" s="13">
        <v>1</v>
      </c>
      <c r="H923" s="13">
        <v>0</v>
      </c>
      <c r="I923" s="13">
        <v>0</v>
      </c>
      <c r="J923" s="13">
        <v>0</v>
      </c>
      <c r="K923" s="13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  <c r="S923" s="13">
        <v>0</v>
      </c>
      <c r="T923" s="13">
        <v>0</v>
      </c>
      <c r="U923" s="9">
        <v>1</v>
      </c>
      <c r="V923" s="9">
        <v>0</v>
      </c>
      <c r="W923" s="15">
        <f t="shared" si="56"/>
        <v>-3.2621734247143452</v>
      </c>
      <c r="X923" s="46">
        <f t="shared" si="57"/>
        <v>3.6891907795608338E-2</v>
      </c>
      <c r="Y923" s="28">
        <f t="shared" si="58"/>
        <v>-3.7589628203299454E-2</v>
      </c>
      <c r="Z923" s="1">
        <f t="shared" si="59"/>
        <v>1.3610128607996672E-3</v>
      </c>
    </row>
    <row r="924" spans="2:26">
      <c r="B924" s="9">
        <v>1</v>
      </c>
      <c r="C924" s="3">
        <v>0</v>
      </c>
      <c r="D924" s="9">
        <v>0</v>
      </c>
      <c r="E924" s="3">
        <v>1</v>
      </c>
      <c r="F924" s="14">
        <v>0</v>
      </c>
      <c r="G924" s="13">
        <v>1</v>
      </c>
      <c r="H924" s="13">
        <v>0</v>
      </c>
      <c r="I924" s="13">
        <v>0</v>
      </c>
      <c r="J924" s="13">
        <v>0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1</v>
      </c>
      <c r="Q924" s="13">
        <v>0</v>
      </c>
      <c r="R924" s="13">
        <v>0</v>
      </c>
      <c r="S924" s="13">
        <v>0</v>
      </c>
      <c r="T924" s="13">
        <v>0</v>
      </c>
      <c r="U924" s="9">
        <v>1</v>
      </c>
      <c r="V924" s="9">
        <v>0</v>
      </c>
      <c r="W924" s="15">
        <f t="shared" si="56"/>
        <v>-4.5319580085288642</v>
      </c>
      <c r="X924" s="46">
        <f t="shared" si="57"/>
        <v>1.0645051697786859E-2</v>
      </c>
      <c r="Y924" s="28">
        <f t="shared" si="58"/>
        <v>-1.0702115587273669E-2</v>
      </c>
      <c r="Z924" s="1">
        <f t="shared" si="59"/>
        <v>1.1331712564855489E-4</v>
      </c>
    </row>
    <row r="925" spans="2:26">
      <c r="B925" s="9">
        <v>1</v>
      </c>
      <c r="C925" s="3">
        <v>0</v>
      </c>
      <c r="D925" s="9">
        <v>0</v>
      </c>
      <c r="E925" s="3">
        <v>0</v>
      </c>
      <c r="F925" s="14">
        <v>0</v>
      </c>
      <c r="G925" s="13">
        <v>0</v>
      </c>
      <c r="H925" s="13">
        <v>1</v>
      </c>
      <c r="I925" s="13">
        <v>0</v>
      </c>
      <c r="J925" s="13">
        <v>0</v>
      </c>
      <c r="K925" s="13">
        <v>0</v>
      </c>
      <c r="L925" s="13">
        <v>0</v>
      </c>
      <c r="M925" s="13">
        <v>0</v>
      </c>
      <c r="N925" s="13">
        <v>0</v>
      </c>
      <c r="O925" s="13">
        <v>0</v>
      </c>
      <c r="P925" s="13">
        <v>1</v>
      </c>
      <c r="Q925" s="13">
        <v>0</v>
      </c>
      <c r="R925" s="13">
        <v>0</v>
      </c>
      <c r="S925" s="13">
        <v>1</v>
      </c>
      <c r="T925" s="13">
        <v>0</v>
      </c>
      <c r="U925" s="9">
        <v>1</v>
      </c>
      <c r="V925" s="9">
        <v>0</v>
      </c>
      <c r="W925" s="15">
        <f t="shared" si="56"/>
        <v>-5.8547130387938067</v>
      </c>
      <c r="X925" s="46">
        <f t="shared" si="57"/>
        <v>2.858165491093479E-3</v>
      </c>
      <c r="Y925" s="28">
        <f t="shared" si="58"/>
        <v>-2.8622578456919973E-3</v>
      </c>
      <c r="Z925" s="1">
        <f t="shared" si="59"/>
        <v>8.1691099744776286E-6</v>
      </c>
    </row>
    <row r="926" spans="2:26">
      <c r="B926" s="9">
        <v>1</v>
      </c>
      <c r="C926" s="3">
        <v>0</v>
      </c>
      <c r="D926" s="9">
        <v>0</v>
      </c>
      <c r="E926" s="3">
        <v>1</v>
      </c>
      <c r="F926" s="14">
        <v>0</v>
      </c>
      <c r="G926" s="13">
        <v>0</v>
      </c>
      <c r="H926" s="13">
        <v>0</v>
      </c>
      <c r="I926" s="13">
        <v>0</v>
      </c>
      <c r="J926" s="13">
        <v>0</v>
      </c>
      <c r="K926" s="13">
        <v>0</v>
      </c>
      <c r="L926" s="13">
        <v>0</v>
      </c>
      <c r="M926" s="13">
        <v>0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1</v>
      </c>
      <c r="T926" s="13">
        <v>0</v>
      </c>
      <c r="U926" s="9">
        <v>1</v>
      </c>
      <c r="V926" s="9">
        <v>0</v>
      </c>
      <c r="W926" s="15">
        <f t="shared" si="56"/>
        <v>-2.3586920373814366</v>
      </c>
      <c r="X926" s="46">
        <f t="shared" si="57"/>
        <v>8.6377358253093353E-2</v>
      </c>
      <c r="Y926" s="28">
        <f t="shared" si="58"/>
        <v>-9.0337657389557097E-2</v>
      </c>
      <c r="Z926" s="1">
        <f t="shared" si="59"/>
        <v>7.4610480187832342E-3</v>
      </c>
    </row>
    <row r="927" spans="2:26">
      <c r="B927" s="9">
        <v>1</v>
      </c>
      <c r="C927" s="3">
        <v>0</v>
      </c>
      <c r="D927" s="9">
        <v>1</v>
      </c>
      <c r="E927" s="3">
        <v>0</v>
      </c>
      <c r="F927" s="14">
        <v>0</v>
      </c>
      <c r="G927" s="13">
        <v>0</v>
      </c>
      <c r="H927" s="13">
        <v>0</v>
      </c>
      <c r="I927" s="13">
        <v>0</v>
      </c>
      <c r="J927" s="13">
        <v>0</v>
      </c>
      <c r="K927" s="13">
        <v>0</v>
      </c>
      <c r="L927" s="13">
        <v>0</v>
      </c>
      <c r="M927" s="13">
        <v>0</v>
      </c>
      <c r="N927" s="13">
        <v>0</v>
      </c>
      <c r="O927" s="13">
        <v>0</v>
      </c>
      <c r="P927" s="13">
        <v>0</v>
      </c>
      <c r="Q927" s="13">
        <v>0</v>
      </c>
      <c r="R927" s="13">
        <v>0</v>
      </c>
      <c r="S927" s="13">
        <v>0</v>
      </c>
      <c r="T927" s="13">
        <v>0</v>
      </c>
      <c r="U927" s="9">
        <v>1</v>
      </c>
      <c r="V927" s="9">
        <v>0</v>
      </c>
      <c r="W927" s="15">
        <f t="shared" si="56"/>
        <v>-0.97131215057386422</v>
      </c>
      <c r="X927" s="46">
        <f t="shared" si="57"/>
        <v>0.27461904003884419</v>
      </c>
      <c r="Y927" s="28">
        <f t="shared" si="58"/>
        <v>-0.32105830011889697</v>
      </c>
      <c r="Z927" s="1">
        <f t="shared" si="59"/>
        <v>7.541561715185631E-2</v>
      </c>
    </row>
    <row r="928" spans="2:26">
      <c r="B928" s="9">
        <v>0</v>
      </c>
      <c r="C928" s="3">
        <v>1</v>
      </c>
      <c r="D928" s="9">
        <v>0</v>
      </c>
      <c r="E928" s="3">
        <v>1</v>
      </c>
      <c r="F928" s="14">
        <v>0</v>
      </c>
      <c r="G928" s="13">
        <v>0</v>
      </c>
      <c r="H928" s="13">
        <v>0</v>
      </c>
      <c r="I928" s="13">
        <v>0</v>
      </c>
      <c r="J928" s="13">
        <v>0</v>
      </c>
      <c r="K928" s="13">
        <v>0</v>
      </c>
      <c r="L928" s="13">
        <v>0</v>
      </c>
      <c r="M928" s="13">
        <v>0</v>
      </c>
      <c r="N928" s="13">
        <v>0</v>
      </c>
      <c r="O928" s="13">
        <v>0</v>
      </c>
      <c r="P928" s="13">
        <v>0</v>
      </c>
      <c r="Q928" s="13">
        <v>0</v>
      </c>
      <c r="R928" s="13">
        <v>0</v>
      </c>
      <c r="S928" s="13">
        <v>1</v>
      </c>
      <c r="T928" s="13">
        <v>0</v>
      </c>
      <c r="U928" s="9">
        <v>1</v>
      </c>
      <c r="V928" s="9">
        <v>0</v>
      </c>
      <c r="W928" s="15">
        <f t="shared" si="56"/>
        <v>-1.906022780151561</v>
      </c>
      <c r="X928" s="46">
        <f t="shared" si="57"/>
        <v>0.12942833180473437</v>
      </c>
      <c r="Y928" s="28">
        <f t="shared" si="58"/>
        <v>-0.13860519324292356</v>
      </c>
      <c r="Z928" s="1">
        <f t="shared" si="59"/>
        <v>1.6751693073756416E-2</v>
      </c>
    </row>
    <row r="929" spans="2:26">
      <c r="B929" s="9">
        <v>0</v>
      </c>
      <c r="C929" s="3">
        <v>0</v>
      </c>
      <c r="D929" s="9">
        <v>0</v>
      </c>
      <c r="E929" s="3">
        <v>1</v>
      </c>
      <c r="F929" s="14">
        <v>1</v>
      </c>
      <c r="G929" s="13">
        <v>0</v>
      </c>
      <c r="H929" s="13">
        <v>0</v>
      </c>
      <c r="I929" s="13">
        <v>0</v>
      </c>
      <c r="J929" s="13">
        <v>1</v>
      </c>
      <c r="K929" s="13">
        <v>0</v>
      </c>
      <c r="L929" s="13">
        <v>0</v>
      </c>
      <c r="M929" s="13">
        <v>0</v>
      </c>
      <c r="N929" s="13">
        <v>0</v>
      </c>
      <c r="O929" s="13">
        <v>0</v>
      </c>
      <c r="P929" s="13">
        <v>0</v>
      </c>
      <c r="Q929" s="13">
        <v>0</v>
      </c>
      <c r="R929" s="13">
        <v>0</v>
      </c>
      <c r="S929" s="13">
        <v>0</v>
      </c>
      <c r="T929" s="13">
        <v>0</v>
      </c>
      <c r="U929" s="9">
        <v>1</v>
      </c>
      <c r="V929" s="9">
        <v>0</v>
      </c>
      <c r="W929" s="15">
        <f t="shared" si="56"/>
        <v>4.6276464694592985</v>
      </c>
      <c r="X929" s="46">
        <f t="shared" si="57"/>
        <v>0.99031693427698786</v>
      </c>
      <c r="Y929" s="28">
        <f t="shared" si="58"/>
        <v>-4.637376720911961</v>
      </c>
      <c r="Z929" s="1">
        <f t="shared" si="59"/>
        <v>0.98072763031577193</v>
      </c>
    </row>
    <row r="930" spans="2:26">
      <c r="B930" s="9">
        <v>1</v>
      </c>
      <c r="C930" s="3">
        <v>0</v>
      </c>
      <c r="D930" s="9">
        <v>0</v>
      </c>
      <c r="E930" s="3">
        <v>1</v>
      </c>
      <c r="F930" s="14">
        <v>0</v>
      </c>
      <c r="G930" s="13">
        <v>0</v>
      </c>
      <c r="H930" s="13">
        <v>0</v>
      </c>
      <c r="I930" s="13">
        <v>0</v>
      </c>
      <c r="J930" s="13">
        <v>0</v>
      </c>
      <c r="K930" s="13">
        <v>0</v>
      </c>
      <c r="L930" s="13">
        <v>0</v>
      </c>
      <c r="M930" s="13">
        <v>1</v>
      </c>
      <c r="N930" s="13">
        <v>0</v>
      </c>
      <c r="O930" s="13">
        <v>0</v>
      </c>
      <c r="P930" s="13">
        <v>0</v>
      </c>
      <c r="Q930" s="13">
        <v>0</v>
      </c>
      <c r="R930" s="13">
        <v>0</v>
      </c>
      <c r="S930" s="13">
        <v>0</v>
      </c>
      <c r="T930" s="13">
        <v>0</v>
      </c>
      <c r="U930" s="9">
        <v>1</v>
      </c>
      <c r="V930" s="9">
        <v>0</v>
      </c>
      <c r="W930" s="15">
        <f t="shared" si="56"/>
        <v>1.1397187047325981</v>
      </c>
      <c r="X930" s="46">
        <f t="shared" si="57"/>
        <v>0.75762798911057727</v>
      </c>
      <c r="Y930" s="28">
        <f t="shared" si="58"/>
        <v>-1.417281498081556</v>
      </c>
      <c r="Z930" s="1">
        <f t="shared" si="59"/>
        <v>0.57400016988373703</v>
      </c>
    </row>
    <row r="931" spans="2:26">
      <c r="B931" s="9">
        <v>1</v>
      </c>
      <c r="C931" s="3">
        <v>0</v>
      </c>
      <c r="D931" s="9">
        <v>1</v>
      </c>
      <c r="E931" s="3">
        <v>0</v>
      </c>
      <c r="F931" s="14">
        <v>0</v>
      </c>
      <c r="G931" s="13">
        <v>0</v>
      </c>
      <c r="H931" s="13">
        <v>1</v>
      </c>
      <c r="I931" s="13">
        <v>0</v>
      </c>
      <c r="J931" s="13">
        <v>0</v>
      </c>
      <c r="K931" s="13">
        <v>0</v>
      </c>
      <c r="L931" s="13">
        <v>0</v>
      </c>
      <c r="M931" s="13">
        <v>0</v>
      </c>
      <c r="N931" s="13">
        <v>0</v>
      </c>
      <c r="O931" s="13">
        <v>0</v>
      </c>
      <c r="P931" s="13">
        <v>1</v>
      </c>
      <c r="Q931" s="13">
        <v>0</v>
      </c>
      <c r="R931" s="13">
        <v>0</v>
      </c>
      <c r="S931" s="13">
        <v>0</v>
      </c>
      <c r="T931" s="13">
        <v>0</v>
      </c>
      <c r="U931" s="9">
        <v>1</v>
      </c>
      <c r="V931" s="9">
        <v>0</v>
      </c>
      <c r="W931" s="15">
        <f t="shared" si="56"/>
        <v>-4.4421311898926001</v>
      </c>
      <c r="X931" s="46">
        <f t="shared" si="57"/>
        <v>1.1633885463802182E-2</v>
      </c>
      <c r="Y931" s="28">
        <f t="shared" si="58"/>
        <v>-1.1702088603685323E-2</v>
      </c>
      <c r="Z931" s="1">
        <f t="shared" si="59"/>
        <v>1.3534729098486773E-4</v>
      </c>
    </row>
    <row r="932" spans="2:26">
      <c r="B932" s="9">
        <v>1</v>
      </c>
      <c r="C932" s="3">
        <v>0</v>
      </c>
      <c r="D932" s="9">
        <v>0</v>
      </c>
      <c r="E932" s="3">
        <v>1</v>
      </c>
      <c r="F932" s="14">
        <v>0</v>
      </c>
      <c r="G932" s="13">
        <v>0</v>
      </c>
      <c r="H932" s="13">
        <v>1</v>
      </c>
      <c r="I932" s="13">
        <v>0</v>
      </c>
      <c r="J932" s="13">
        <v>0</v>
      </c>
      <c r="K932" s="13">
        <v>0</v>
      </c>
      <c r="L932" s="13">
        <v>0</v>
      </c>
      <c r="M932" s="13">
        <v>0</v>
      </c>
      <c r="N932" s="13">
        <v>0</v>
      </c>
      <c r="O932" s="13">
        <v>1</v>
      </c>
      <c r="P932" s="13">
        <v>0</v>
      </c>
      <c r="Q932" s="13">
        <v>0</v>
      </c>
      <c r="R932" s="13">
        <v>0</v>
      </c>
      <c r="S932" s="13">
        <v>0</v>
      </c>
      <c r="T932" s="13">
        <v>1</v>
      </c>
      <c r="U932" s="9">
        <v>1</v>
      </c>
      <c r="V932" s="9">
        <v>0</v>
      </c>
      <c r="W932" s="15">
        <f t="shared" si="56"/>
        <v>0.5692530849321944</v>
      </c>
      <c r="X932" s="46">
        <f t="shared" si="57"/>
        <v>0.638590810538332</v>
      </c>
      <c r="Y932" s="28">
        <f t="shared" si="58"/>
        <v>-1.0177444737491945</v>
      </c>
      <c r="Z932" s="1">
        <f t="shared" si="59"/>
        <v>0.40779822330400384</v>
      </c>
    </row>
    <row r="933" spans="2:26">
      <c r="B933" s="9">
        <v>0</v>
      </c>
      <c r="C933" s="3">
        <v>1</v>
      </c>
      <c r="D933" s="9">
        <v>0</v>
      </c>
      <c r="E933" s="3">
        <v>1</v>
      </c>
      <c r="F933" s="14">
        <v>0</v>
      </c>
      <c r="G933" s="13">
        <v>0</v>
      </c>
      <c r="H933" s="13">
        <v>0</v>
      </c>
      <c r="I933" s="13">
        <v>0</v>
      </c>
      <c r="J933" s="13">
        <v>0</v>
      </c>
      <c r="K933" s="13">
        <v>0</v>
      </c>
      <c r="L933" s="13">
        <v>0</v>
      </c>
      <c r="M933" s="13">
        <v>0</v>
      </c>
      <c r="N933" s="13">
        <v>0</v>
      </c>
      <c r="O933" s="13">
        <v>0</v>
      </c>
      <c r="P933" s="13">
        <v>0</v>
      </c>
      <c r="Q933" s="13">
        <v>0</v>
      </c>
      <c r="R933" s="13">
        <v>0</v>
      </c>
      <c r="S933" s="13">
        <v>0</v>
      </c>
      <c r="T933" s="13">
        <v>0</v>
      </c>
      <c r="U933" s="9">
        <v>1</v>
      </c>
      <c r="V933" s="9">
        <v>0</v>
      </c>
      <c r="W933" s="15">
        <f t="shared" si="56"/>
        <v>-0.34311298015331626</v>
      </c>
      <c r="X933" s="46">
        <f t="shared" si="57"/>
        <v>0.41505349570771527</v>
      </c>
      <c r="Y933" s="28">
        <f t="shared" si="58"/>
        <v>-0.53623488158590338</v>
      </c>
      <c r="Z933" s="1">
        <f t="shared" si="59"/>
        <v>0.17226940429919441</v>
      </c>
    </row>
    <row r="934" spans="2:26">
      <c r="B934" s="9">
        <v>1</v>
      </c>
      <c r="C934" s="3">
        <v>0</v>
      </c>
      <c r="D934" s="9">
        <v>0</v>
      </c>
      <c r="E934" s="3">
        <v>0</v>
      </c>
      <c r="F934" s="14">
        <v>0</v>
      </c>
      <c r="G934" s="13">
        <v>1</v>
      </c>
      <c r="H934" s="13">
        <v>0</v>
      </c>
      <c r="I934" s="13">
        <v>0</v>
      </c>
      <c r="J934" s="13">
        <v>0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  <c r="S934" s="13">
        <v>0</v>
      </c>
      <c r="T934" s="13">
        <v>0</v>
      </c>
      <c r="U934" s="9">
        <v>1</v>
      </c>
      <c r="V934" s="9">
        <v>0</v>
      </c>
      <c r="W934" s="15">
        <f t="shared" si="56"/>
        <v>-3.1118454736173073</v>
      </c>
      <c r="X934" s="46">
        <f t="shared" si="57"/>
        <v>4.2621276619809009E-2</v>
      </c>
      <c r="Y934" s="28">
        <f t="shared" si="58"/>
        <v>-4.3556225604500474E-2</v>
      </c>
      <c r="Z934" s="1">
        <f t="shared" si="59"/>
        <v>1.816573220702278E-3</v>
      </c>
    </row>
    <row r="935" spans="2:26">
      <c r="B935" s="9">
        <v>0</v>
      </c>
      <c r="C935" s="3">
        <v>1</v>
      </c>
      <c r="D935" s="9">
        <v>0</v>
      </c>
      <c r="E935" s="3">
        <v>1</v>
      </c>
      <c r="F935" s="14">
        <v>0</v>
      </c>
      <c r="G935" s="13">
        <v>0</v>
      </c>
      <c r="H935" s="13">
        <v>0</v>
      </c>
      <c r="I935" s="13">
        <v>0</v>
      </c>
      <c r="J935" s="13">
        <v>0</v>
      </c>
      <c r="K935" s="13">
        <v>0</v>
      </c>
      <c r="L935" s="13">
        <v>0</v>
      </c>
      <c r="M935" s="13">
        <v>0</v>
      </c>
      <c r="N935" s="13">
        <v>0</v>
      </c>
      <c r="O935" s="13">
        <v>0</v>
      </c>
      <c r="P935" s="13">
        <v>0</v>
      </c>
      <c r="Q935" s="13">
        <v>0</v>
      </c>
      <c r="R935" s="13">
        <v>0</v>
      </c>
      <c r="S935" s="13">
        <v>0</v>
      </c>
      <c r="T935" s="13">
        <v>0</v>
      </c>
      <c r="U935" s="9">
        <v>1</v>
      </c>
      <c r="V935" s="9">
        <v>0</v>
      </c>
      <c r="W935" s="15">
        <f t="shared" si="56"/>
        <v>-0.34311298015331626</v>
      </c>
      <c r="X935" s="46">
        <f t="shared" si="57"/>
        <v>0.41505349570771527</v>
      </c>
      <c r="Y935" s="28">
        <f t="shared" si="58"/>
        <v>-0.53623488158590338</v>
      </c>
      <c r="Z935" s="1">
        <f t="shared" si="59"/>
        <v>0.17226940429919441</v>
      </c>
    </row>
    <row r="936" spans="2:26">
      <c r="B936" s="9">
        <v>0</v>
      </c>
      <c r="C936" s="3">
        <v>0</v>
      </c>
      <c r="D936" s="9">
        <v>1</v>
      </c>
      <c r="E936" s="3">
        <v>0</v>
      </c>
      <c r="F936" s="14">
        <v>0</v>
      </c>
      <c r="G936" s="13">
        <v>1</v>
      </c>
      <c r="H936" s="13">
        <v>0</v>
      </c>
      <c r="I936" s="13">
        <v>0</v>
      </c>
      <c r="J936" s="13">
        <v>0</v>
      </c>
      <c r="K936" s="13">
        <v>0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  <c r="Q936" s="13">
        <v>0</v>
      </c>
      <c r="R936" s="13">
        <v>0</v>
      </c>
      <c r="S936" s="13">
        <v>1</v>
      </c>
      <c r="T936" s="13">
        <v>0</v>
      </c>
      <c r="U936" s="9">
        <v>1</v>
      </c>
      <c r="V936" s="9">
        <v>0</v>
      </c>
      <c r="W936" s="15">
        <f t="shared" si="56"/>
        <v>-4.2456800715525658</v>
      </c>
      <c r="X936" s="46">
        <f t="shared" si="57"/>
        <v>1.4123652398619147E-2</v>
      </c>
      <c r="Y936" s="28">
        <f t="shared" si="58"/>
        <v>-1.4224340355946219E-2</v>
      </c>
      <c r="Z936" s="1">
        <f t="shared" si="59"/>
        <v>1.9947755707702038E-4</v>
      </c>
    </row>
    <row r="937" spans="2:26">
      <c r="B937" s="9">
        <v>0</v>
      </c>
      <c r="C937" s="3">
        <v>1</v>
      </c>
      <c r="D937" s="9">
        <v>0</v>
      </c>
      <c r="E937" s="3">
        <v>0</v>
      </c>
      <c r="F937" s="14">
        <v>0</v>
      </c>
      <c r="G937" s="13">
        <v>0</v>
      </c>
      <c r="H937" s="13">
        <v>0</v>
      </c>
      <c r="I937" s="13">
        <v>0</v>
      </c>
      <c r="J937" s="13">
        <v>1</v>
      </c>
      <c r="K937" s="13">
        <v>0</v>
      </c>
      <c r="L937" s="13">
        <v>0</v>
      </c>
      <c r="M937" s="13">
        <v>0</v>
      </c>
      <c r="N937" s="13">
        <v>0</v>
      </c>
      <c r="O937" s="13">
        <v>0</v>
      </c>
      <c r="P937" s="13">
        <v>0</v>
      </c>
      <c r="Q937" s="13">
        <v>0</v>
      </c>
      <c r="R937" s="13">
        <v>0</v>
      </c>
      <c r="S937" s="13">
        <v>0</v>
      </c>
      <c r="T937" s="13">
        <v>0</v>
      </c>
      <c r="U937" s="9">
        <v>1</v>
      </c>
      <c r="V937" s="9">
        <v>0</v>
      </c>
      <c r="W937" s="15">
        <f t="shared" si="56"/>
        <v>2.1095581728907127</v>
      </c>
      <c r="X937" s="46">
        <f t="shared" si="57"/>
        <v>0.89182871744193604</v>
      </c>
      <c r="Y937" s="28">
        <f t="shared" si="58"/>
        <v>-2.2240393585361997</v>
      </c>
      <c r="Z937" s="1">
        <f t="shared" si="59"/>
        <v>0.79535846125412857</v>
      </c>
    </row>
    <row r="938" spans="2:26">
      <c r="B938" s="9">
        <v>0</v>
      </c>
      <c r="C938" s="3">
        <v>1</v>
      </c>
      <c r="D938" s="9">
        <v>1</v>
      </c>
      <c r="E938" s="3">
        <v>0</v>
      </c>
      <c r="F938" s="14">
        <v>0</v>
      </c>
      <c r="G938" s="13">
        <v>0</v>
      </c>
      <c r="H938" s="13">
        <v>1</v>
      </c>
      <c r="I938" s="13">
        <v>0</v>
      </c>
      <c r="J938" s="13">
        <v>0</v>
      </c>
      <c r="K938" s="13">
        <v>0</v>
      </c>
      <c r="L938" s="13">
        <v>0</v>
      </c>
      <c r="M938" s="13">
        <v>1</v>
      </c>
      <c r="N938" s="13">
        <v>0</v>
      </c>
      <c r="O938" s="13">
        <v>0</v>
      </c>
      <c r="P938" s="13">
        <v>0</v>
      </c>
      <c r="Q938" s="13">
        <v>0</v>
      </c>
      <c r="R938" s="13">
        <v>0</v>
      </c>
      <c r="S938" s="13">
        <v>1</v>
      </c>
      <c r="T938" s="13">
        <v>0</v>
      </c>
      <c r="U938" s="9">
        <v>1</v>
      </c>
      <c r="V938" s="9">
        <v>0</v>
      </c>
      <c r="W938" s="15">
        <f t="shared" si="56"/>
        <v>-2.1715562935399881</v>
      </c>
      <c r="X938" s="46">
        <f t="shared" si="57"/>
        <v>0.10233398111149881</v>
      </c>
      <c r="Y938" s="28">
        <f t="shared" si="58"/>
        <v>-0.10795719646330348</v>
      </c>
      <c r="Z938" s="1">
        <f t="shared" si="59"/>
        <v>1.0472243690128596E-2</v>
      </c>
    </row>
    <row r="939" spans="2:26">
      <c r="B939" s="9">
        <v>0</v>
      </c>
      <c r="C939" s="3">
        <v>1</v>
      </c>
      <c r="D939" s="9">
        <v>0</v>
      </c>
      <c r="E939" s="3">
        <v>1</v>
      </c>
      <c r="F939" s="14">
        <v>0</v>
      </c>
      <c r="G939" s="13">
        <v>0</v>
      </c>
      <c r="H939" s="13">
        <v>0</v>
      </c>
      <c r="I939" s="13">
        <v>0</v>
      </c>
      <c r="J939" s="13">
        <v>0</v>
      </c>
      <c r="K939" s="13">
        <v>0</v>
      </c>
      <c r="L939" s="13">
        <v>0</v>
      </c>
      <c r="M939" s="13">
        <v>0</v>
      </c>
      <c r="N939" s="13">
        <v>0</v>
      </c>
      <c r="O939" s="13">
        <v>0</v>
      </c>
      <c r="P939" s="13">
        <v>0</v>
      </c>
      <c r="Q939" s="13">
        <v>0</v>
      </c>
      <c r="R939" s="13">
        <v>0</v>
      </c>
      <c r="S939" s="13">
        <v>0</v>
      </c>
      <c r="T939" s="13">
        <v>0</v>
      </c>
      <c r="U939" s="9">
        <v>1</v>
      </c>
      <c r="V939" s="9">
        <v>0</v>
      </c>
      <c r="W939" s="15">
        <f t="shared" si="56"/>
        <v>-0.34311298015331626</v>
      </c>
      <c r="X939" s="46">
        <f t="shared" si="57"/>
        <v>0.41505349570771527</v>
      </c>
      <c r="Y939" s="28">
        <f t="shared" si="58"/>
        <v>-0.53623488158590338</v>
      </c>
      <c r="Z939" s="1">
        <f t="shared" si="59"/>
        <v>0.17226940429919441</v>
      </c>
    </row>
    <row r="940" spans="2:26">
      <c r="B940" s="9">
        <v>0</v>
      </c>
      <c r="C940" s="3">
        <v>1</v>
      </c>
      <c r="D940" s="9">
        <v>0</v>
      </c>
      <c r="E940" s="3">
        <v>0</v>
      </c>
      <c r="F940" s="14">
        <v>0</v>
      </c>
      <c r="G940" s="13">
        <v>1</v>
      </c>
      <c r="H940" s="13">
        <v>0</v>
      </c>
      <c r="I940" s="13">
        <v>0</v>
      </c>
      <c r="J940" s="13">
        <v>0</v>
      </c>
      <c r="K940" s="13">
        <v>0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9">
        <v>1</v>
      </c>
      <c r="V940" s="9">
        <v>0</v>
      </c>
      <c r="W940" s="15">
        <f t="shared" si="56"/>
        <v>-2.6591762163874315</v>
      </c>
      <c r="X940" s="46">
        <f t="shared" si="57"/>
        <v>6.5425685782085713E-2</v>
      </c>
      <c r="Y940" s="28">
        <f t="shared" si="58"/>
        <v>-6.7664132275682562E-2</v>
      </c>
      <c r="Z940" s="1">
        <f t="shared" si="59"/>
        <v>4.2805203600562126E-3</v>
      </c>
    </row>
    <row r="941" spans="2:26">
      <c r="B941" s="9">
        <v>1</v>
      </c>
      <c r="C941" s="3">
        <v>0</v>
      </c>
      <c r="D941" s="9">
        <v>0</v>
      </c>
      <c r="E941" s="3">
        <v>1</v>
      </c>
      <c r="F941" s="14">
        <v>0</v>
      </c>
      <c r="G941" s="13">
        <v>0</v>
      </c>
      <c r="H941" s="13">
        <v>0</v>
      </c>
      <c r="I941" s="13">
        <v>0</v>
      </c>
      <c r="J941" s="13">
        <v>0</v>
      </c>
      <c r="K941" s="13">
        <v>0</v>
      </c>
      <c r="L941" s="13">
        <v>0</v>
      </c>
      <c r="M941" s="13">
        <v>0</v>
      </c>
      <c r="N941" s="13">
        <v>0</v>
      </c>
      <c r="O941" s="13">
        <v>0</v>
      </c>
      <c r="P941" s="13">
        <v>1</v>
      </c>
      <c r="Q941" s="13">
        <v>0</v>
      </c>
      <c r="R941" s="13">
        <v>0</v>
      </c>
      <c r="S941" s="13">
        <v>0</v>
      </c>
      <c r="T941" s="13">
        <v>0</v>
      </c>
      <c r="U941" s="9">
        <v>1</v>
      </c>
      <c r="V941" s="9">
        <v>0</v>
      </c>
      <c r="W941" s="15">
        <f t="shared" si="56"/>
        <v>-2.2410967343883827</v>
      </c>
      <c r="X941" s="46">
        <f t="shared" si="57"/>
        <v>9.6120213984638159E-2</v>
      </c>
      <c r="Y941" s="28">
        <f t="shared" si="58"/>
        <v>-0.10105890750409666</v>
      </c>
      <c r="Z941" s="1">
        <f t="shared" si="59"/>
        <v>9.2390955364526298E-3</v>
      </c>
    </row>
    <row r="942" spans="2:26">
      <c r="B942" s="9">
        <v>1</v>
      </c>
      <c r="C942" s="3">
        <v>0</v>
      </c>
      <c r="D942" s="9">
        <v>0</v>
      </c>
      <c r="E942" s="3">
        <v>0</v>
      </c>
      <c r="F942" s="14">
        <v>0</v>
      </c>
      <c r="G942" s="13">
        <v>0</v>
      </c>
      <c r="H942" s="13">
        <v>1</v>
      </c>
      <c r="I942" s="13">
        <v>0</v>
      </c>
      <c r="J942" s="13">
        <v>0</v>
      </c>
      <c r="K942" s="13">
        <v>0</v>
      </c>
      <c r="L942" s="13">
        <v>0</v>
      </c>
      <c r="M942" s="13">
        <v>1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9">
        <v>1</v>
      </c>
      <c r="V942" s="9">
        <v>0</v>
      </c>
      <c r="W942" s="15">
        <f t="shared" si="56"/>
        <v>-0.91098779967458121</v>
      </c>
      <c r="X942" s="46">
        <f t="shared" si="57"/>
        <v>0.28679774541785069</v>
      </c>
      <c r="Y942" s="28">
        <f t="shared" si="58"/>
        <v>-0.3379902317780849</v>
      </c>
      <c r="Z942" s="1">
        <f t="shared" si="59"/>
        <v>8.2252946776762301E-2</v>
      </c>
    </row>
    <row r="943" spans="2:26">
      <c r="B943" s="9">
        <v>1</v>
      </c>
      <c r="C943" s="3">
        <v>0</v>
      </c>
      <c r="D943" s="9">
        <v>0</v>
      </c>
      <c r="E943" s="3">
        <v>1</v>
      </c>
      <c r="F943" s="14">
        <v>0</v>
      </c>
      <c r="G943" s="13">
        <v>0</v>
      </c>
      <c r="H943" s="13">
        <v>1</v>
      </c>
      <c r="I943" s="13">
        <v>0</v>
      </c>
      <c r="J943" s="13">
        <v>0</v>
      </c>
      <c r="K943" s="13">
        <v>0</v>
      </c>
      <c r="L943" s="13">
        <v>0</v>
      </c>
      <c r="M943" s="13">
        <v>0</v>
      </c>
      <c r="N943" s="13">
        <v>0</v>
      </c>
      <c r="O943" s="13">
        <v>0</v>
      </c>
      <c r="P943" s="13">
        <v>1</v>
      </c>
      <c r="Q943" s="13">
        <v>0</v>
      </c>
      <c r="R943" s="13">
        <v>0</v>
      </c>
      <c r="S943" s="13">
        <v>0</v>
      </c>
      <c r="T943" s="13">
        <v>0</v>
      </c>
      <c r="U943" s="9">
        <v>1</v>
      </c>
      <c r="V943" s="9">
        <v>0</v>
      </c>
      <c r="W943" s="15">
        <f t="shared" si="56"/>
        <v>-4.2666012767019277</v>
      </c>
      <c r="X943" s="46">
        <f t="shared" si="57"/>
        <v>1.3835283700378963E-2</v>
      </c>
      <c r="Y943" s="28">
        <f t="shared" si="58"/>
        <v>-1.3931883261036589E-2</v>
      </c>
      <c r="Z943" s="1">
        <f t="shared" si="59"/>
        <v>1.9141507506997181E-4</v>
      </c>
    </row>
    <row r="944" spans="2:26">
      <c r="B944" s="9">
        <v>1</v>
      </c>
      <c r="C944" s="3">
        <v>0</v>
      </c>
      <c r="D944" s="9">
        <v>0</v>
      </c>
      <c r="E944" s="3">
        <v>1</v>
      </c>
      <c r="F944" s="14">
        <v>0</v>
      </c>
      <c r="G944" s="13">
        <v>0</v>
      </c>
      <c r="H944" s="13">
        <v>0</v>
      </c>
      <c r="I944" s="13">
        <v>0</v>
      </c>
      <c r="J944" s="13">
        <v>0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3">
        <v>0</v>
      </c>
      <c r="R944" s="13">
        <v>0</v>
      </c>
      <c r="S944" s="13">
        <v>0</v>
      </c>
      <c r="T944" s="13">
        <v>0</v>
      </c>
      <c r="U944" s="9">
        <v>1</v>
      </c>
      <c r="V944" s="9">
        <v>0</v>
      </c>
      <c r="W944" s="15">
        <f t="shared" si="56"/>
        <v>-0.79578223738319198</v>
      </c>
      <c r="X944" s="46">
        <f t="shared" si="57"/>
        <v>0.31092846135341967</v>
      </c>
      <c r="Y944" s="28">
        <f t="shared" si="58"/>
        <v>-0.37241018368267276</v>
      </c>
      <c r="Z944" s="1">
        <f t="shared" si="59"/>
        <v>9.6676508079604984E-2</v>
      </c>
    </row>
    <row r="945" spans="2:26">
      <c r="B945" s="9">
        <v>1</v>
      </c>
      <c r="C945" s="3">
        <v>0</v>
      </c>
      <c r="D945" s="9">
        <v>1</v>
      </c>
      <c r="E945" s="3">
        <v>0</v>
      </c>
      <c r="F945" s="14">
        <v>0</v>
      </c>
      <c r="G945" s="13">
        <v>1</v>
      </c>
      <c r="H945" s="13">
        <v>0</v>
      </c>
      <c r="I945" s="13">
        <v>0</v>
      </c>
      <c r="J945" s="13">
        <v>0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13">
        <v>0</v>
      </c>
      <c r="T945" s="13">
        <v>0</v>
      </c>
      <c r="U945" s="9">
        <v>1</v>
      </c>
      <c r="V945" s="9">
        <v>0</v>
      </c>
      <c r="W945" s="15">
        <f t="shared" si="56"/>
        <v>-3.2621734247143452</v>
      </c>
      <c r="X945" s="46">
        <f t="shared" si="57"/>
        <v>3.6891907795608338E-2</v>
      </c>
      <c r="Y945" s="28">
        <f t="shared" si="58"/>
        <v>-3.7589628203299454E-2</v>
      </c>
      <c r="Z945" s="1">
        <f t="shared" si="59"/>
        <v>1.3610128607996672E-3</v>
      </c>
    </row>
    <row r="946" spans="2:26">
      <c r="B946" s="9">
        <v>1</v>
      </c>
      <c r="C946" s="3">
        <v>0</v>
      </c>
      <c r="D946" s="9">
        <v>0</v>
      </c>
      <c r="E946" s="3">
        <v>1</v>
      </c>
      <c r="F946" s="14">
        <v>0</v>
      </c>
      <c r="G946" s="13">
        <v>0</v>
      </c>
      <c r="H946" s="13">
        <v>0</v>
      </c>
      <c r="I946" s="13">
        <v>0</v>
      </c>
      <c r="J946" s="13">
        <v>0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9">
        <v>1</v>
      </c>
      <c r="V946" s="9">
        <v>0</v>
      </c>
      <c r="W946" s="15">
        <f t="shared" si="56"/>
        <v>-0.79578223738319198</v>
      </c>
      <c r="X946" s="46">
        <f t="shared" si="57"/>
        <v>0.31092846135341967</v>
      </c>
      <c r="Y946" s="28">
        <f t="shared" si="58"/>
        <v>-0.37241018368267276</v>
      </c>
      <c r="Z946" s="1">
        <f t="shared" si="59"/>
        <v>9.6676508079604984E-2</v>
      </c>
    </row>
    <row r="947" spans="2:26">
      <c r="B947" s="9">
        <v>1</v>
      </c>
      <c r="C947" s="3">
        <v>0</v>
      </c>
      <c r="D947" s="9">
        <v>0</v>
      </c>
      <c r="E947" s="3">
        <v>1</v>
      </c>
      <c r="F947" s="14">
        <v>0</v>
      </c>
      <c r="G947" s="13">
        <v>0</v>
      </c>
      <c r="H947" s="13">
        <v>0</v>
      </c>
      <c r="I947" s="13">
        <v>0</v>
      </c>
      <c r="J947" s="13">
        <v>0</v>
      </c>
      <c r="K947" s="13">
        <v>0</v>
      </c>
      <c r="L947" s="13">
        <v>0</v>
      </c>
      <c r="M947" s="13">
        <v>0</v>
      </c>
      <c r="N947" s="13">
        <v>0</v>
      </c>
      <c r="O947" s="13">
        <v>0</v>
      </c>
      <c r="P947" s="13">
        <v>0</v>
      </c>
      <c r="Q947" s="13">
        <v>0</v>
      </c>
      <c r="R947" s="13">
        <v>0</v>
      </c>
      <c r="S947" s="13">
        <v>1</v>
      </c>
      <c r="T947" s="13">
        <v>0</v>
      </c>
      <c r="U947" s="9">
        <v>1</v>
      </c>
      <c r="V947" s="9">
        <v>0</v>
      </c>
      <c r="W947" s="15">
        <f t="shared" si="56"/>
        <v>-2.3586920373814366</v>
      </c>
      <c r="X947" s="46">
        <f t="shared" si="57"/>
        <v>8.6377358253093353E-2</v>
      </c>
      <c r="Y947" s="28">
        <f t="shared" si="58"/>
        <v>-9.0337657389557097E-2</v>
      </c>
      <c r="Z947" s="1">
        <f t="shared" si="59"/>
        <v>7.4610480187832342E-3</v>
      </c>
    </row>
    <row r="948" spans="2:26">
      <c r="B948" s="9">
        <v>0</v>
      </c>
      <c r="C948" s="3">
        <v>1</v>
      </c>
      <c r="D948" s="9">
        <v>0</v>
      </c>
      <c r="E948" s="3">
        <v>1</v>
      </c>
      <c r="F948" s="14">
        <v>0</v>
      </c>
      <c r="G948" s="13">
        <v>0</v>
      </c>
      <c r="H948" s="13">
        <v>0</v>
      </c>
      <c r="I948" s="13">
        <v>0</v>
      </c>
      <c r="J948" s="13">
        <v>0</v>
      </c>
      <c r="K948" s="13">
        <v>0</v>
      </c>
      <c r="L948" s="13">
        <v>0</v>
      </c>
      <c r="M948" s="13">
        <v>0</v>
      </c>
      <c r="N948" s="13">
        <v>0</v>
      </c>
      <c r="O948" s="13">
        <v>0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9">
        <v>1</v>
      </c>
      <c r="V948" s="9">
        <v>0</v>
      </c>
      <c r="W948" s="15">
        <f t="shared" si="56"/>
        <v>-0.34311298015331626</v>
      </c>
      <c r="X948" s="46">
        <f t="shared" si="57"/>
        <v>0.41505349570771527</v>
      </c>
      <c r="Y948" s="28">
        <f t="shared" si="58"/>
        <v>-0.53623488158590338</v>
      </c>
      <c r="Z948" s="1">
        <f t="shared" si="59"/>
        <v>0.17226940429919441</v>
      </c>
    </row>
    <row r="949" spans="2:26">
      <c r="B949" s="9">
        <v>0</v>
      </c>
      <c r="C949" s="3">
        <v>1</v>
      </c>
      <c r="D949" s="9">
        <v>0</v>
      </c>
      <c r="E949" s="3">
        <v>1</v>
      </c>
      <c r="F949" s="14">
        <v>0</v>
      </c>
      <c r="G949" s="13">
        <v>1</v>
      </c>
      <c r="H949" s="13">
        <v>0</v>
      </c>
      <c r="I949" s="13">
        <v>0</v>
      </c>
      <c r="J949" s="13">
        <v>0</v>
      </c>
      <c r="K949" s="13">
        <v>0</v>
      </c>
      <c r="L949" s="13">
        <v>0</v>
      </c>
      <c r="M949" s="13">
        <v>0</v>
      </c>
      <c r="N949" s="13">
        <v>0</v>
      </c>
      <c r="O949" s="13">
        <v>0</v>
      </c>
      <c r="P949" s="13">
        <v>1</v>
      </c>
      <c r="Q949" s="13">
        <v>0</v>
      </c>
      <c r="R949" s="13">
        <v>0</v>
      </c>
      <c r="S949" s="13">
        <v>0</v>
      </c>
      <c r="T949" s="13">
        <v>0</v>
      </c>
      <c r="U949" s="9">
        <v>1</v>
      </c>
      <c r="V949" s="9">
        <v>0</v>
      </c>
      <c r="W949" s="15">
        <f t="shared" si="56"/>
        <v>-4.0792887512989884</v>
      </c>
      <c r="X949" s="46">
        <f t="shared" si="57"/>
        <v>1.6637988966394266E-2</v>
      </c>
      <c r="Y949" s="28">
        <f t="shared" si="58"/>
        <v>-1.6777954978646589E-2</v>
      </c>
      <c r="Z949" s="1">
        <f t="shared" si="59"/>
        <v>2.7682267684585733E-4</v>
      </c>
    </row>
    <row r="950" spans="2:26">
      <c r="B950" s="9">
        <v>0</v>
      </c>
      <c r="C950" s="3">
        <v>1</v>
      </c>
      <c r="D950" s="9">
        <v>0</v>
      </c>
      <c r="E950" s="3">
        <v>1</v>
      </c>
      <c r="F950" s="14">
        <v>0</v>
      </c>
      <c r="G950" s="13">
        <v>0</v>
      </c>
      <c r="H950" s="13">
        <v>1</v>
      </c>
      <c r="I950" s="13">
        <v>0</v>
      </c>
      <c r="J950" s="13">
        <v>0</v>
      </c>
      <c r="K950" s="13">
        <v>0</v>
      </c>
      <c r="L950" s="13">
        <v>0</v>
      </c>
      <c r="M950" s="13">
        <v>0</v>
      </c>
      <c r="N950" s="13">
        <v>0</v>
      </c>
      <c r="O950" s="13">
        <v>0</v>
      </c>
      <c r="P950" s="13">
        <v>0</v>
      </c>
      <c r="Q950" s="13">
        <v>0</v>
      </c>
      <c r="R950" s="13">
        <v>1</v>
      </c>
      <c r="S950" s="13">
        <v>0</v>
      </c>
      <c r="T950" s="13">
        <v>0</v>
      </c>
      <c r="U950" s="9">
        <v>1</v>
      </c>
      <c r="V950" s="9">
        <v>0</v>
      </c>
      <c r="W950" s="15">
        <f t="shared" si="56"/>
        <v>-0.9823486028020223</v>
      </c>
      <c r="X950" s="46">
        <f t="shared" si="57"/>
        <v>0.27242601817436962</v>
      </c>
      <c r="Y950" s="28">
        <f t="shared" si="58"/>
        <v>-0.31803959187578851</v>
      </c>
      <c r="Z950" s="1">
        <f t="shared" si="59"/>
        <v>7.4215935378341966E-2</v>
      </c>
    </row>
    <row r="951" spans="2:26">
      <c r="B951" s="9">
        <v>1</v>
      </c>
      <c r="C951" s="3">
        <v>0</v>
      </c>
      <c r="D951" s="9">
        <v>1</v>
      </c>
      <c r="E951" s="3">
        <v>0</v>
      </c>
      <c r="F951" s="14">
        <v>0</v>
      </c>
      <c r="G951" s="13">
        <v>0</v>
      </c>
      <c r="H951" s="13">
        <v>0</v>
      </c>
      <c r="I951" s="13">
        <v>0</v>
      </c>
      <c r="J951" s="13">
        <v>0</v>
      </c>
      <c r="K951" s="13">
        <v>1</v>
      </c>
      <c r="L951" s="13">
        <v>0</v>
      </c>
      <c r="M951" s="13">
        <v>0</v>
      </c>
      <c r="N951" s="13">
        <v>0</v>
      </c>
      <c r="O951" s="13">
        <v>0</v>
      </c>
      <c r="P951" s="13">
        <v>0</v>
      </c>
      <c r="Q951" s="13">
        <v>0</v>
      </c>
      <c r="R951" s="13">
        <v>0</v>
      </c>
      <c r="S951" s="13">
        <v>1</v>
      </c>
      <c r="T951" s="13">
        <v>0</v>
      </c>
      <c r="U951" s="9">
        <v>1</v>
      </c>
      <c r="V951" s="9">
        <v>0</v>
      </c>
      <c r="W951" s="15">
        <f t="shared" si="56"/>
        <v>0.4162653844197694</v>
      </c>
      <c r="X951" s="46">
        <f t="shared" si="57"/>
        <v>0.60258924469027852</v>
      </c>
      <c r="Y951" s="28">
        <f t="shared" si="58"/>
        <v>-0.9227848850391005</v>
      </c>
      <c r="Z951" s="1">
        <f t="shared" si="59"/>
        <v>0.36311379781640035</v>
      </c>
    </row>
    <row r="952" spans="2:26">
      <c r="B952" s="9">
        <v>0</v>
      </c>
      <c r="C952" s="3">
        <v>0</v>
      </c>
      <c r="D952" s="9">
        <v>1</v>
      </c>
      <c r="E952" s="3">
        <v>0</v>
      </c>
      <c r="F952" s="14">
        <v>1</v>
      </c>
      <c r="G952" s="13">
        <v>1</v>
      </c>
      <c r="H952" s="13">
        <v>0</v>
      </c>
      <c r="I952" s="13">
        <v>0</v>
      </c>
      <c r="J952" s="13">
        <v>0</v>
      </c>
      <c r="K952" s="13">
        <v>0</v>
      </c>
      <c r="L952" s="13">
        <v>0</v>
      </c>
      <c r="M952" s="13">
        <v>0</v>
      </c>
      <c r="N952" s="13">
        <v>0</v>
      </c>
      <c r="O952" s="13">
        <v>0</v>
      </c>
      <c r="P952" s="13">
        <v>0</v>
      </c>
      <c r="Q952" s="13">
        <v>0</v>
      </c>
      <c r="R952" s="13">
        <v>0</v>
      </c>
      <c r="S952" s="13">
        <v>0</v>
      </c>
      <c r="T952" s="13">
        <v>0</v>
      </c>
      <c r="U952" s="9">
        <v>1</v>
      </c>
      <c r="V952" s="9">
        <v>0</v>
      </c>
      <c r="W952" s="15">
        <f t="shared" si="56"/>
        <v>-0.31661783300951735</v>
      </c>
      <c r="X952" s="46">
        <f t="shared" si="57"/>
        <v>0.42150022827660333</v>
      </c>
      <c r="Y952" s="28">
        <f t="shared" si="58"/>
        <v>-0.54731712694935375</v>
      </c>
      <c r="Z952" s="1">
        <f t="shared" si="59"/>
        <v>0.17766244243722873</v>
      </c>
    </row>
    <row r="953" spans="2:26">
      <c r="B953" s="9">
        <v>0</v>
      </c>
      <c r="C953" s="3">
        <v>1</v>
      </c>
      <c r="D953" s="9">
        <v>0</v>
      </c>
      <c r="E953" s="3">
        <v>1</v>
      </c>
      <c r="F953" s="14">
        <v>0</v>
      </c>
      <c r="G953" s="13">
        <v>0</v>
      </c>
      <c r="H953" s="13">
        <v>1</v>
      </c>
      <c r="I953" s="13">
        <v>0</v>
      </c>
      <c r="J953" s="13">
        <v>0</v>
      </c>
      <c r="K953" s="13">
        <v>0</v>
      </c>
      <c r="L953" s="13">
        <v>0</v>
      </c>
      <c r="M953" s="13">
        <v>0</v>
      </c>
      <c r="N953" s="13">
        <v>0</v>
      </c>
      <c r="O953" s="13">
        <v>0</v>
      </c>
      <c r="P953" s="13">
        <v>0</v>
      </c>
      <c r="Q953" s="13">
        <v>0</v>
      </c>
      <c r="R953" s="13">
        <v>0</v>
      </c>
      <c r="S953" s="13">
        <v>0</v>
      </c>
      <c r="T953" s="13">
        <v>0</v>
      </c>
      <c r="U953" s="9">
        <v>1</v>
      </c>
      <c r="V953" s="9">
        <v>0</v>
      </c>
      <c r="W953" s="15">
        <f t="shared" si="56"/>
        <v>-2.3686175224668613</v>
      </c>
      <c r="X953" s="46">
        <f t="shared" si="57"/>
        <v>8.5597284515855673E-2</v>
      </c>
      <c r="Y953" s="28">
        <f t="shared" si="58"/>
        <v>-8.9484196816374026E-2</v>
      </c>
      <c r="Z953" s="1">
        <f t="shared" si="59"/>
        <v>7.3268951164883458E-3</v>
      </c>
    </row>
    <row r="954" spans="2:26">
      <c r="B954" s="9">
        <v>1</v>
      </c>
      <c r="C954" s="3">
        <v>0</v>
      </c>
      <c r="D954" s="9">
        <v>1</v>
      </c>
      <c r="E954" s="3">
        <v>0</v>
      </c>
      <c r="F954" s="14">
        <v>0</v>
      </c>
      <c r="G954" s="13">
        <v>0</v>
      </c>
      <c r="H954" s="13">
        <v>0</v>
      </c>
      <c r="I954" s="13">
        <v>0</v>
      </c>
      <c r="J954" s="13">
        <v>0</v>
      </c>
      <c r="K954" s="13">
        <v>0</v>
      </c>
      <c r="L954" s="13">
        <v>0</v>
      </c>
      <c r="M954" s="13">
        <v>0</v>
      </c>
      <c r="N954" s="13">
        <v>0</v>
      </c>
      <c r="O954" s="13">
        <v>0</v>
      </c>
      <c r="P954" s="13">
        <v>0</v>
      </c>
      <c r="Q954" s="13">
        <v>0</v>
      </c>
      <c r="R954" s="13">
        <v>0</v>
      </c>
      <c r="S954" s="13">
        <v>0</v>
      </c>
      <c r="T954" s="13">
        <v>0</v>
      </c>
      <c r="U954" s="9">
        <v>1</v>
      </c>
      <c r="V954" s="9">
        <v>0</v>
      </c>
      <c r="W954" s="15">
        <f t="shared" si="56"/>
        <v>-0.97131215057386422</v>
      </c>
      <c r="X954" s="46">
        <f t="shared" si="57"/>
        <v>0.27461904003884419</v>
      </c>
      <c r="Y954" s="28">
        <f t="shared" si="58"/>
        <v>-0.32105830011889697</v>
      </c>
      <c r="Z954" s="1">
        <f t="shared" si="59"/>
        <v>7.541561715185631E-2</v>
      </c>
    </row>
    <row r="955" spans="2:26">
      <c r="B955" s="9">
        <v>0</v>
      </c>
      <c r="C955" s="3">
        <v>1</v>
      </c>
      <c r="D955" s="9">
        <v>1</v>
      </c>
      <c r="E955" s="3">
        <v>0</v>
      </c>
      <c r="F955" s="14">
        <v>0</v>
      </c>
      <c r="G955" s="13">
        <v>1</v>
      </c>
      <c r="H955" s="13">
        <v>0</v>
      </c>
      <c r="I955" s="13">
        <v>0</v>
      </c>
      <c r="J955" s="13">
        <v>0</v>
      </c>
      <c r="K955" s="13">
        <v>0</v>
      </c>
      <c r="L955" s="13">
        <v>0</v>
      </c>
      <c r="M955" s="13">
        <v>0</v>
      </c>
      <c r="N955" s="13">
        <v>0</v>
      </c>
      <c r="O955" s="13">
        <v>0</v>
      </c>
      <c r="P955" s="13">
        <v>1</v>
      </c>
      <c r="Q955" s="13">
        <v>0</v>
      </c>
      <c r="R955" s="13">
        <v>0</v>
      </c>
      <c r="S955" s="13">
        <v>1</v>
      </c>
      <c r="T955" s="13">
        <v>0</v>
      </c>
      <c r="U955" s="9">
        <v>1</v>
      </c>
      <c r="V955" s="9">
        <v>0</v>
      </c>
      <c r="W955" s="15">
        <f t="shared" si="56"/>
        <v>-5.8177284644879057</v>
      </c>
      <c r="X955" s="46">
        <f t="shared" si="57"/>
        <v>2.9655332820199892E-3</v>
      </c>
      <c r="Y955" s="28">
        <f t="shared" si="58"/>
        <v>-2.96993918857442E-3</v>
      </c>
      <c r="Z955" s="1">
        <f t="shared" si="59"/>
        <v>8.794387646768249E-6</v>
      </c>
    </row>
    <row r="956" spans="2:26">
      <c r="B956" s="9">
        <v>0</v>
      </c>
      <c r="C956" s="3">
        <v>0</v>
      </c>
      <c r="D956" s="9">
        <v>1</v>
      </c>
      <c r="E956" s="3">
        <v>0</v>
      </c>
      <c r="F956" s="14">
        <v>0</v>
      </c>
      <c r="G956" s="13">
        <v>1</v>
      </c>
      <c r="H956" s="13">
        <v>0</v>
      </c>
      <c r="I956" s="13">
        <v>0</v>
      </c>
      <c r="J956" s="13">
        <v>0</v>
      </c>
      <c r="K956" s="13">
        <v>0</v>
      </c>
      <c r="L956" s="13">
        <v>0</v>
      </c>
      <c r="M956" s="13">
        <v>0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  <c r="S956" s="13">
        <v>1</v>
      </c>
      <c r="T956" s="13">
        <v>0</v>
      </c>
      <c r="U956" s="9">
        <v>1</v>
      </c>
      <c r="V956" s="9">
        <v>0</v>
      </c>
      <c r="W956" s="15">
        <f t="shared" si="56"/>
        <v>-4.2456800715525658</v>
      </c>
      <c r="X956" s="46">
        <f t="shared" si="57"/>
        <v>1.4123652398619147E-2</v>
      </c>
      <c r="Y956" s="28">
        <f t="shared" si="58"/>
        <v>-1.4224340355946219E-2</v>
      </c>
      <c r="Z956" s="1">
        <f t="shared" si="59"/>
        <v>1.9947755707702038E-4</v>
      </c>
    </row>
    <row r="957" spans="2:26">
      <c r="B957" s="9">
        <v>1</v>
      </c>
      <c r="C957" s="3">
        <v>0</v>
      </c>
      <c r="D957" s="9">
        <v>0</v>
      </c>
      <c r="E957" s="3">
        <v>1</v>
      </c>
      <c r="F957" s="14">
        <v>0</v>
      </c>
      <c r="G957" s="13">
        <v>0</v>
      </c>
      <c r="H957" s="13">
        <v>0</v>
      </c>
      <c r="I957" s="13">
        <v>0</v>
      </c>
      <c r="J957" s="13">
        <v>0</v>
      </c>
      <c r="K957" s="13">
        <v>0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0</v>
      </c>
      <c r="R957" s="13">
        <v>0</v>
      </c>
      <c r="S957" s="13">
        <v>0</v>
      </c>
      <c r="T957" s="13">
        <v>0</v>
      </c>
      <c r="U957" s="9">
        <v>1</v>
      </c>
      <c r="V957" s="9">
        <v>0</v>
      </c>
      <c r="W957" s="15">
        <f t="shared" si="56"/>
        <v>-0.79578223738319198</v>
      </c>
      <c r="X957" s="46">
        <f t="shared" si="57"/>
        <v>0.31092846135341967</v>
      </c>
      <c r="Y957" s="28">
        <f t="shared" si="58"/>
        <v>-0.37241018368267276</v>
      </c>
      <c r="Z957" s="1">
        <f t="shared" si="59"/>
        <v>9.6676508079604984E-2</v>
      </c>
    </row>
    <row r="958" spans="2:26">
      <c r="B958" s="9">
        <v>1</v>
      </c>
      <c r="C958" s="3">
        <v>0</v>
      </c>
      <c r="D958" s="9">
        <v>0</v>
      </c>
      <c r="E958" s="3">
        <v>1</v>
      </c>
      <c r="F958" s="14">
        <v>0</v>
      </c>
      <c r="G958" s="13">
        <v>0</v>
      </c>
      <c r="H958" s="13">
        <v>0</v>
      </c>
      <c r="I958" s="13">
        <v>0</v>
      </c>
      <c r="J958" s="13">
        <v>0</v>
      </c>
      <c r="K958" s="13">
        <v>0</v>
      </c>
      <c r="L958" s="13">
        <v>0</v>
      </c>
      <c r="M958" s="13">
        <v>0</v>
      </c>
      <c r="N958" s="13">
        <v>0</v>
      </c>
      <c r="O958" s="13">
        <v>0</v>
      </c>
      <c r="P958" s="13">
        <v>1</v>
      </c>
      <c r="Q958" s="13">
        <v>0</v>
      </c>
      <c r="R958" s="13">
        <v>0</v>
      </c>
      <c r="S958" s="13">
        <v>0</v>
      </c>
      <c r="T958" s="13">
        <v>0</v>
      </c>
      <c r="U958" s="9">
        <v>1</v>
      </c>
      <c r="V958" s="9">
        <v>0</v>
      </c>
      <c r="W958" s="15">
        <f t="shared" si="56"/>
        <v>-2.2410967343883827</v>
      </c>
      <c r="X958" s="46">
        <f t="shared" si="57"/>
        <v>9.6120213984638159E-2</v>
      </c>
      <c r="Y958" s="28">
        <f t="shared" si="58"/>
        <v>-0.10105890750409666</v>
      </c>
      <c r="Z958" s="1">
        <f t="shared" si="59"/>
        <v>9.2390955364526298E-3</v>
      </c>
    </row>
    <row r="959" spans="2:26">
      <c r="B959" s="9">
        <v>1</v>
      </c>
      <c r="C959" s="3">
        <v>0</v>
      </c>
      <c r="D959" s="9">
        <v>1</v>
      </c>
      <c r="E959" s="3">
        <v>0</v>
      </c>
      <c r="F959" s="14">
        <v>0</v>
      </c>
      <c r="G959" s="13">
        <v>1</v>
      </c>
      <c r="H959" s="13">
        <v>0</v>
      </c>
      <c r="I959" s="13">
        <v>0</v>
      </c>
      <c r="J959" s="13">
        <v>0</v>
      </c>
      <c r="K959" s="13">
        <v>0</v>
      </c>
      <c r="L959" s="13">
        <v>0</v>
      </c>
      <c r="M959" s="13">
        <v>0</v>
      </c>
      <c r="N959" s="13">
        <v>0</v>
      </c>
      <c r="O959" s="13">
        <v>0</v>
      </c>
      <c r="P959" s="13">
        <v>1</v>
      </c>
      <c r="Q959" s="13">
        <v>0</v>
      </c>
      <c r="R959" s="13">
        <v>0</v>
      </c>
      <c r="S959" s="13">
        <v>0</v>
      </c>
      <c r="T959" s="13">
        <v>0</v>
      </c>
      <c r="U959" s="9">
        <v>1</v>
      </c>
      <c r="V959" s="9">
        <v>0</v>
      </c>
      <c r="W959" s="15">
        <f t="shared" si="56"/>
        <v>-4.7074879217195358</v>
      </c>
      <c r="X959" s="46">
        <f t="shared" si="57"/>
        <v>8.9466613947468219E-3</v>
      </c>
      <c r="Y959" s="28">
        <f t="shared" si="58"/>
        <v>-8.9869230881910091E-3</v>
      </c>
      <c r="Z959" s="1">
        <f t="shared" si="59"/>
        <v>8.0042750112253145E-5</v>
      </c>
    </row>
    <row r="960" spans="2:26">
      <c r="B960" s="9">
        <v>0</v>
      </c>
      <c r="C960" s="3">
        <v>1</v>
      </c>
      <c r="D960" s="9">
        <v>1</v>
      </c>
      <c r="E960" s="3">
        <v>0</v>
      </c>
      <c r="F960" s="14">
        <v>0</v>
      </c>
      <c r="G960" s="13">
        <v>1</v>
      </c>
      <c r="H960" s="13">
        <v>1</v>
      </c>
      <c r="I960" s="13">
        <v>0</v>
      </c>
      <c r="J960" s="13">
        <v>0</v>
      </c>
      <c r="K960" s="13">
        <v>0</v>
      </c>
      <c r="L960" s="13">
        <v>0</v>
      </c>
      <c r="M960" s="13">
        <v>0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  <c r="S960" s="13">
        <v>0</v>
      </c>
      <c r="T960" s="13">
        <v>0</v>
      </c>
      <c r="U960" s="9">
        <v>1</v>
      </c>
      <c r="V960" s="9">
        <v>0</v>
      </c>
      <c r="W960" s="15">
        <f t="shared" si="56"/>
        <v>-4.8350087097980152</v>
      </c>
      <c r="X960" s="46">
        <f t="shared" si="57"/>
        <v>7.8839682186957853E-3</v>
      </c>
      <c r="Y960" s="28">
        <f t="shared" si="58"/>
        <v>-7.9152110159553587E-3</v>
      </c>
      <c r="Z960" s="1">
        <f t="shared" si="59"/>
        <v>6.2156954873405192E-5</v>
      </c>
    </row>
    <row r="961" spans="2:26">
      <c r="B961" s="9">
        <v>1</v>
      </c>
      <c r="C961" s="3">
        <v>0</v>
      </c>
      <c r="D961" s="9">
        <v>1</v>
      </c>
      <c r="E961" s="3">
        <v>0</v>
      </c>
      <c r="F961" s="14">
        <v>0</v>
      </c>
      <c r="G961" s="13">
        <v>0</v>
      </c>
      <c r="H961" s="13">
        <v>1</v>
      </c>
      <c r="I961" s="13">
        <v>0</v>
      </c>
      <c r="J961" s="13">
        <v>0</v>
      </c>
      <c r="K961" s="13">
        <v>0</v>
      </c>
      <c r="L961" s="13">
        <v>0</v>
      </c>
      <c r="M961" s="13">
        <v>0</v>
      </c>
      <c r="N961" s="13">
        <v>0</v>
      </c>
      <c r="O961" s="13">
        <v>0</v>
      </c>
      <c r="P961" s="13">
        <v>0</v>
      </c>
      <c r="Q961" s="13">
        <v>0</v>
      </c>
      <c r="R961" s="13">
        <v>0</v>
      </c>
      <c r="S961" s="13">
        <v>1</v>
      </c>
      <c r="T961" s="13">
        <v>0</v>
      </c>
      <c r="U961" s="9">
        <v>1</v>
      </c>
      <c r="V961" s="9">
        <v>0</v>
      </c>
      <c r="W961" s="15">
        <f t="shared" si="56"/>
        <v>-4.5597264928856545</v>
      </c>
      <c r="X961" s="46">
        <f t="shared" si="57"/>
        <v>1.0356540407385083E-2</v>
      </c>
      <c r="Y961" s="28">
        <f t="shared" si="58"/>
        <v>-1.0410542545784834E-2</v>
      </c>
      <c r="Z961" s="1">
        <f t="shared" si="59"/>
        <v>1.0725792920979999E-4</v>
      </c>
    </row>
    <row r="962" spans="2:26">
      <c r="B962" s="9">
        <v>0</v>
      </c>
      <c r="C962" s="3">
        <v>1</v>
      </c>
      <c r="D962" s="9">
        <v>0</v>
      </c>
      <c r="E962" s="3">
        <v>1</v>
      </c>
      <c r="F962" s="14">
        <v>0</v>
      </c>
      <c r="G962" s="13">
        <v>0</v>
      </c>
      <c r="H962" s="13">
        <v>1</v>
      </c>
      <c r="I962" s="13">
        <v>0</v>
      </c>
      <c r="J962" s="13">
        <v>0</v>
      </c>
      <c r="K962" s="13">
        <v>0</v>
      </c>
      <c r="L962" s="13">
        <v>0</v>
      </c>
      <c r="M962" s="13">
        <v>0</v>
      </c>
      <c r="N962" s="13">
        <v>0</v>
      </c>
      <c r="O962" s="13">
        <v>0</v>
      </c>
      <c r="P962" s="13">
        <v>1</v>
      </c>
      <c r="Q962" s="13">
        <v>0</v>
      </c>
      <c r="R962" s="13">
        <v>0</v>
      </c>
      <c r="S962" s="13">
        <v>0</v>
      </c>
      <c r="T962" s="13">
        <v>0</v>
      </c>
      <c r="U962" s="9">
        <v>1</v>
      </c>
      <c r="V962" s="9">
        <v>0</v>
      </c>
      <c r="W962" s="15">
        <f t="shared" si="56"/>
        <v>-3.8139320194720518</v>
      </c>
      <c r="X962" s="46">
        <f t="shared" si="57"/>
        <v>2.1585068994665009E-2</v>
      </c>
      <c r="Y962" s="28">
        <f t="shared" si="58"/>
        <v>-2.1821434090564692E-2</v>
      </c>
      <c r="Z962" s="1">
        <f t="shared" si="59"/>
        <v>4.6591520350444871E-4</v>
      </c>
    </row>
    <row r="963" spans="2:26">
      <c r="B963" s="9">
        <v>0</v>
      </c>
      <c r="C963" s="3">
        <v>0</v>
      </c>
      <c r="D963" s="9">
        <v>1</v>
      </c>
      <c r="E963" s="3">
        <v>0</v>
      </c>
      <c r="F963" s="14">
        <v>0</v>
      </c>
      <c r="G963" s="13">
        <v>0</v>
      </c>
      <c r="H963" s="13">
        <v>0</v>
      </c>
      <c r="I963" s="13">
        <v>0</v>
      </c>
      <c r="J963" s="13">
        <v>0</v>
      </c>
      <c r="K963" s="13">
        <v>0</v>
      </c>
      <c r="L963" s="13">
        <v>0</v>
      </c>
      <c r="M963" s="13">
        <v>0</v>
      </c>
      <c r="N963" s="13">
        <v>0</v>
      </c>
      <c r="O963" s="13">
        <v>0</v>
      </c>
      <c r="P963" s="13">
        <v>0</v>
      </c>
      <c r="Q963" s="13">
        <v>0</v>
      </c>
      <c r="R963" s="13">
        <v>0</v>
      </c>
      <c r="S963" s="13">
        <v>0</v>
      </c>
      <c r="T963" s="13">
        <v>0</v>
      </c>
      <c r="U963" s="9">
        <v>1</v>
      </c>
      <c r="V963" s="9">
        <v>0</v>
      </c>
      <c r="W963" s="15">
        <f t="shared" si="56"/>
        <v>-0.39190899741383955</v>
      </c>
      <c r="X963" s="46">
        <f t="shared" si="57"/>
        <v>0.40325783303081747</v>
      </c>
      <c r="Y963" s="28">
        <f t="shared" si="58"/>
        <v>-0.51627014000069504</v>
      </c>
      <c r="Z963" s="1">
        <f t="shared" si="59"/>
        <v>0.16261687990071066</v>
      </c>
    </row>
    <row r="964" spans="2:26">
      <c r="B964" s="9">
        <v>0</v>
      </c>
      <c r="C964" s="3">
        <v>0</v>
      </c>
      <c r="D964" s="9">
        <v>1</v>
      </c>
      <c r="E964" s="3">
        <v>0</v>
      </c>
      <c r="F964" s="14">
        <v>0</v>
      </c>
      <c r="G964" s="13">
        <v>0</v>
      </c>
      <c r="H964" s="13">
        <v>0</v>
      </c>
      <c r="I964" s="13">
        <v>0</v>
      </c>
      <c r="J964" s="13">
        <v>0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  <c r="Q964" s="13">
        <v>0</v>
      </c>
      <c r="R964" s="13">
        <v>0</v>
      </c>
      <c r="S964" s="13">
        <v>0</v>
      </c>
      <c r="T964" s="13">
        <v>0</v>
      </c>
      <c r="U964" s="9">
        <v>1</v>
      </c>
      <c r="V964" s="9">
        <v>0</v>
      </c>
      <c r="W964" s="15">
        <f t="shared" si="56"/>
        <v>-0.39190899741383955</v>
      </c>
      <c r="X964" s="46">
        <f t="shared" si="57"/>
        <v>0.40325783303081747</v>
      </c>
      <c r="Y964" s="28">
        <f t="shared" si="58"/>
        <v>-0.51627014000069504</v>
      </c>
      <c r="Z964" s="1">
        <f t="shared" si="59"/>
        <v>0.16261687990071066</v>
      </c>
    </row>
    <row r="965" spans="2:26">
      <c r="B965" s="9">
        <v>1</v>
      </c>
      <c r="C965" s="3">
        <v>0</v>
      </c>
      <c r="D965" s="9">
        <v>1</v>
      </c>
      <c r="E965" s="3">
        <v>0</v>
      </c>
      <c r="F965" s="14">
        <v>0</v>
      </c>
      <c r="G965" s="13">
        <v>0</v>
      </c>
      <c r="H965" s="13">
        <v>0</v>
      </c>
      <c r="I965" s="13">
        <v>0</v>
      </c>
      <c r="J965" s="13">
        <v>0</v>
      </c>
      <c r="K965" s="13">
        <v>0</v>
      </c>
      <c r="L965" s="13">
        <v>0</v>
      </c>
      <c r="M965" s="13">
        <v>0</v>
      </c>
      <c r="N965" s="13">
        <v>0</v>
      </c>
      <c r="O965" s="13">
        <v>0</v>
      </c>
      <c r="P965" s="13">
        <v>0</v>
      </c>
      <c r="Q965" s="13">
        <v>0</v>
      </c>
      <c r="R965" s="13">
        <v>0</v>
      </c>
      <c r="S965" s="13">
        <v>1</v>
      </c>
      <c r="T965" s="13">
        <v>0</v>
      </c>
      <c r="U965" s="9">
        <v>1</v>
      </c>
      <c r="V965" s="9">
        <v>0</v>
      </c>
      <c r="W965" s="15">
        <f t="shared" si="56"/>
        <v>-2.5342219505721091</v>
      </c>
      <c r="X965" s="46">
        <f t="shared" si="57"/>
        <v>7.3493645979266969E-2</v>
      </c>
      <c r="Y965" s="28">
        <f t="shared" si="58"/>
        <v>-7.6334375189863565E-2</v>
      </c>
      <c r="Z965" s="1">
        <f t="shared" si="59"/>
        <v>5.4013159993258238E-3</v>
      </c>
    </row>
    <row r="966" spans="2:26">
      <c r="B966" s="9">
        <v>0</v>
      </c>
      <c r="C966" s="3">
        <v>1</v>
      </c>
      <c r="D966" s="9">
        <v>0</v>
      </c>
      <c r="E966" s="3">
        <v>0</v>
      </c>
      <c r="F966" s="14">
        <v>0</v>
      </c>
      <c r="G966" s="13">
        <v>0</v>
      </c>
      <c r="H966" s="13">
        <v>0</v>
      </c>
      <c r="I966" s="13">
        <v>0</v>
      </c>
      <c r="J966" s="13">
        <v>0</v>
      </c>
      <c r="K966" s="13">
        <v>0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  <c r="Q966" s="13">
        <v>0</v>
      </c>
      <c r="R966" s="13">
        <v>0</v>
      </c>
      <c r="S966" s="13">
        <v>0</v>
      </c>
      <c r="T966" s="13">
        <v>0</v>
      </c>
      <c r="U966" s="9">
        <v>1</v>
      </c>
      <c r="V966" s="9">
        <v>0</v>
      </c>
      <c r="W966" s="15">
        <f t="shared" ref="W966:W1004" si="60">SUMPRODUCT(B$2:U$2,B966:U966)</f>
        <v>-0.36831494224695061</v>
      </c>
      <c r="X966" s="46">
        <f t="shared" ref="X966:X1004" si="61">EXP(W966)/(1+EXP(W966))</f>
        <v>0.40894825359117204</v>
      </c>
      <c r="Y966" s="28">
        <f t="shared" ref="Y966:Y1004" si="62">IFERROR(V966*LN(X966)+(1-V966)*LN(1-X966),0)</f>
        <v>-0.52585170803361869</v>
      </c>
      <c r="Z966" s="1">
        <f t="shared" ref="Z966:Z1004" si="63">(X966-V966)^2</f>
        <v>0.16723867411526955</v>
      </c>
    </row>
    <row r="967" spans="2:26">
      <c r="B967" s="9">
        <v>0</v>
      </c>
      <c r="C967" s="3">
        <v>1</v>
      </c>
      <c r="D967" s="9">
        <v>1</v>
      </c>
      <c r="E967" s="3">
        <v>0</v>
      </c>
      <c r="F967" s="14">
        <v>0</v>
      </c>
      <c r="G967" s="13">
        <v>1</v>
      </c>
      <c r="H967" s="13">
        <v>0</v>
      </c>
      <c r="I967" s="13">
        <v>0</v>
      </c>
      <c r="J967" s="13">
        <v>0</v>
      </c>
      <c r="K967" s="13">
        <v>0</v>
      </c>
      <c r="L967" s="13">
        <v>0</v>
      </c>
      <c r="M967" s="13">
        <v>0</v>
      </c>
      <c r="N967" s="13">
        <v>0</v>
      </c>
      <c r="O967" s="13">
        <v>0</v>
      </c>
      <c r="P967" s="13">
        <v>0</v>
      </c>
      <c r="Q967" s="13">
        <v>0</v>
      </c>
      <c r="R967" s="13">
        <v>0</v>
      </c>
      <c r="S967" s="13">
        <v>0</v>
      </c>
      <c r="T967" s="13">
        <v>0</v>
      </c>
      <c r="U967" s="9">
        <v>1</v>
      </c>
      <c r="V967" s="9">
        <v>0</v>
      </c>
      <c r="W967" s="15">
        <f t="shared" si="60"/>
        <v>-2.8095041674844694</v>
      </c>
      <c r="X967" s="46">
        <f t="shared" si="61"/>
        <v>5.6812744184282858E-2</v>
      </c>
      <c r="Y967" s="28">
        <f t="shared" si="62"/>
        <v>-5.8490441496021117E-2</v>
      </c>
      <c r="Z967" s="1">
        <f t="shared" si="63"/>
        <v>3.2276879017487659E-3</v>
      </c>
    </row>
    <row r="968" spans="2:26">
      <c r="B968" s="9">
        <v>0</v>
      </c>
      <c r="C968" s="3">
        <v>1</v>
      </c>
      <c r="D968" s="9">
        <v>0</v>
      </c>
      <c r="E968" s="3">
        <v>0</v>
      </c>
      <c r="F968" s="14">
        <v>0</v>
      </c>
      <c r="G968" s="13">
        <v>0</v>
      </c>
      <c r="H968" s="13">
        <v>0</v>
      </c>
      <c r="I968" s="13">
        <v>0</v>
      </c>
      <c r="J968" s="13">
        <v>0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0</v>
      </c>
      <c r="Q968" s="13">
        <v>0</v>
      </c>
      <c r="R968" s="13">
        <v>0</v>
      </c>
      <c r="S968" s="13">
        <v>0</v>
      </c>
      <c r="T968" s="13">
        <v>0</v>
      </c>
      <c r="U968" s="9">
        <v>1</v>
      </c>
      <c r="V968" s="9">
        <v>0</v>
      </c>
      <c r="W968" s="15">
        <f t="shared" si="60"/>
        <v>-0.36831494224695061</v>
      </c>
      <c r="X968" s="46">
        <f t="shared" si="61"/>
        <v>0.40894825359117204</v>
      </c>
      <c r="Y968" s="28">
        <f t="shared" si="62"/>
        <v>-0.52585170803361869</v>
      </c>
      <c r="Z968" s="1">
        <f t="shared" si="63"/>
        <v>0.16723867411526955</v>
      </c>
    </row>
    <row r="969" spans="2:26">
      <c r="B969" s="9">
        <v>0</v>
      </c>
      <c r="C969" s="3">
        <v>1</v>
      </c>
      <c r="D969" s="9">
        <v>0</v>
      </c>
      <c r="E969" s="3">
        <v>1</v>
      </c>
      <c r="F969" s="14">
        <v>0</v>
      </c>
      <c r="G969" s="13">
        <v>0</v>
      </c>
      <c r="H969" s="13">
        <v>0</v>
      </c>
      <c r="I969" s="13">
        <v>0</v>
      </c>
      <c r="J969" s="13">
        <v>0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1</v>
      </c>
      <c r="Q969" s="13">
        <v>0</v>
      </c>
      <c r="R969" s="13">
        <v>0</v>
      </c>
      <c r="S969" s="13">
        <v>0</v>
      </c>
      <c r="T969" s="13">
        <v>0</v>
      </c>
      <c r="U969" s="9">
        <v>1</v>
      </c>
      <c r="V969" s="9">
        <v>0</v>
      </c>
      <c r="W969" s="15">
        <f t="shared" si="60"/>
        <v>-1.7884274771585067</v>
      </c>
      <c r="X969" s="46">
        <f t="shared" si="61"/>
        <v>0.14326562760383654</v>
      </c>
      <c r="Y969" s="28">
        <f t="shared" si="62"/>
        <v>-0.15462735895851476</v>
      </c>
      <c r="Z969" s="1">
        <f t="shared" si="63"/>
        <v>2.0525040052721173E-2</v>
      </c>
    </row>
    <row r="970" spans="2:26">
      <c r="B970" s="9">
        <v>1</v>
      </c>
      <c r="C970" s="3">
        <v>0</v>
      </c>
      <c r="D970" s="9">
        <v>1</v>
      </c>
      <c r="E970" s="3">
        <v>0</v>
      </c>
      <c r="F970" s="14">
        <v>0</v>
      </c>
      <c r="G970" s="13">
        <v>0</v>
      </c>
      <c r="H970" s="13">
        <v>0</v>
      </c>
      <c r="I970" s="13">
        <v>0</v>
      </c>
      <c r="J970" s="13">
        <v>0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0</v>
      </c>
      <c r="S970" s="13">
        <v>0</v>
      </c>
      <c r="T970" s="13">
        <v>0</v>
      </c>
      <c r="U970" s="9">
        <v>1</v>
      </c>
      <c r="V970" s="9">
        <v>0</v>
      </c>
      <c r="W970" s="15">
        <f t="shared" si="60"/>
        <v>-0.97131215057386422</v>
      </c>
      <c r="X970" s="46">
        <f t="shared" si="61"/>
        <v>0.27461904003884419</v>
      </c>
      <c r="Y970" s="28">
        <f t="shared" si="62"/>
        <v>-0.32105830011889697</v>
      </c>
      <c r="Z970" s="1">
        <f t="shared" si="63"/>
        <v>7.541561715185631E-2</v>
      </c>
    </row>
    <row r="971" spans="2:26">
      <c r="B971" s="9">
        <v>0</v>
      </c>
      <c r="C971" s="3">
        <v>0</v>
      </c>
      <c r="D971" s="9">
        <v>1</v>
      </c>
      <c r="E971" s="3">
        <v>0</v>
      </c>
      <c r="F971" s="14">
        <v>0</v>
      </c>
      <c r="G971" s="13">
        <v>0</v>
      </c>
      <c r="H971" s="13">
        <v>0</v>
      </c>
      <c r="I971" s="13">
        <v>0</v>
      </c>
      <c r="J971" s="13">
        <v>0</v>
      </c>
      <c r="K971" s="13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3">
        <v>0</v>
      </c>
      <c r="R971" s="13">
        <v>0</v>
      </c>
      <c r="S971" s="13">
        <v>0</v>
      </c>
      <c r="T971" s="13">
        <v>0</v>
      </c>
      <c r="U971" s="9">
        <v>1</v>
      </c>
      <c r="V971" s="9">
        <v>0</v>
      </c>
      <c r="W971" s="15">
        <f t="shared" si="60"/>
        <v>-0.39190899741383955</v>
      </c>
      <c r="X971" s="46">
        <f t="shared" si="61"/>
        <v>0.40325783303081747</v>
      </c>
      <c r="Y971" s="28">
        <f t="shared" si="62"/>
        <v>-0.51627014000069504</v>
      </c>
      <c r="Z971" s="1">
        <f t="shared" si="63"/>
        <v>0.16261687990071066</v>
      </c>
    </row>
    <row r="972" spans="2:26">
      <c r="B972" s="9">
        <v>0</v>
      </c>
      <c r="C972" s="3">
        <v>1</v>
      </c>
      <c r="D972" s="9">
        <v>0</v>
      </c>
      <c r="E972" s="3">
        <v>1</v>
      </c>
      <c r="F972" s="14">
        <v>0</v>
      </c>
      <c r="G972" s="13">
        <v>1</v>
      </c>
      <c r="H972" s="13">
        <v>0</v>
      </c>
      <c r="I972" s="13">
        <v>0</v>
      </c>
      <c r="J972" s="13">
        <v>0</v>
      </c>
      <c r="K972" s="13">
        <v>0</v>
      </c>
      <c r="L972" s="13">
        <v>0</v>
      </c>
      <c r="M972" s="13">
        <v>0</v>
      </c>
      <c r="N972" s="13">
        <v>0</v>
      </c>
      <c r="O972" s="13">
        <v>0</v>
      </c>
      <c r="P972" s="13">
        <v>1</v>
      </c>
      <c r="Q972" s="13">
        <v>0</v>
      </c>
      <c r="R972" s="13">
        <v>0</v>
      </c>
      <c r="S972" s="13">
        <v>1</v>
      </c>
      <c r="T972" s="13">
        <v>0</v>
      </c>
      <c r="U972" s="9">
        <v>1</v>
      </c>
      <c r="V972" s="9">
        <v>0</v>
      </c>
      <c r="W972" s="15">
        <f t="shared" si="60"/>
        <v>-5.6421985512972332</v>
      </c>
      <c r="X972" s="46">
        <f t="shared" si="61"/>
        <v>3.5325427266216483E-3</v>
      </c>
      <c r="Y972" s="28">
        <f t="shared" si="62"/>
        <v>-3.5387968887533035E-3</v>
      </c>
      <c r="Z972" s="1">
        <f t="shared" si="63"/>
        <v>1.2478858115407509E-5</v>
      </c>
    </row>
    <row r="973" spans="2:26">
      <c r="B973" s="9">
        <v>1</v>
      </c>
      <c r="C973" s="3">
        <v>0</v>
      </c>
      <c r="D973" s="9">
        <v>0</v>
      </c>
      <c r="E973" s="3">
        <v>1</v>
      </c>
      <c r="F973" s="14">
        <v>0</v>
      </c>
      <c r="G973" s="13">
        <v>0</v>
      </c>
      <c r="H973" s="13">
        <v>1</v>
      </c>
      <c r="I973" s="13">
        <v>0</v>
      </c>
      <c r="J973" s="13">
        <v>0</v>
      </c>
      <c r="K973" s="13">
        <v>0</v>
      </c>
      <c r="L973" s="13">
        <v>0</v>
      </c>
      <c r="M973" s="13">
        <v>0</v>
      </c>
      <c r="N973" s="13">
        <v>0</v>
      </c>
      <c r="O973" s="13">
        <v>0</v>
      </c>
      <c r="P973" s="13">
        <v>0</v>
      </c>
      <c r="Q973" s="13">
        <v>0</v>
      </c>
      <c r="R973" s="13">
        <v>0</v>
      </c>
      <c r="S973" s="13">
        <v>0</v>
      </c>
      <c r="T973" s="13">
        <v>0</v>
      </c>
      <c r="U973" s="9">
        <v>1</v>
      </c>
      <c r="V973" s="9">
        <v>0</v>
      </c>
      <c r="W973" s="15">
        <f t="shared" si="60"/>
        <v>-2.8212867796967367</v>
      </c>
      <c r="X973" s="46">
        <f t="shared" si="61"/>
        <v>5.6184659310777332E-2</v>
      </c>
      <c r="Y973" s="28">
        <f t="shared" si="62"/>
        <v>-5.7824745648157899E-2</v>
      </c>
      <c r="Z973" s="1">
        <f t="shared" si="63"/>
        <v>3.1567159418681178E-3</v>
      </c>
    </row>
    <row r="974" spans="2:26">
      <c r="B974" s="9">
        <v>1</v>
      </c>
      <c r="C974" s="3">
        <v>0</v>
      </c>
      <c r="D974" s="9">
        <v>1</v>
      </c>
      <c r="E974" s="3">
        <v>0</v>
      </c>
      <c r="F974" s="14">
        <v>0</v>
      </c>
      <c r="G974" s="13">
        <v>0</v>
      </c>
      <c r="H974" s="13">
        <v>1</v>
      </c>
      <c r="I974" s="13">
        <v>0</v>
      </c>
      <c r="J974" s="13">
        <v>0</v>
      </c>
      <c r="K974" s="13">
        <v>0</v>
      </c>
      <c r="L974" s="13">
        <v>0</v>
      </c>
      <c r="M974" s="13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0</v>
      </c>
      <c r="S974" s="13">
        <v>1</v>
      </c>
      <c r="T974" s="13">
        <v>0</v>
      </c>
      <c r="U974" s="9">
        <v>1</v>
      </c>
      <c r="V974" s="9">
        <v>0</v>
      </c>
      <c r="W974" s="15">
        <f t="shared" si="60"/>
        <v>-4.5597264928856545</v>
      </c>
      <c r="X974" s="46">
        <f t="shared" si="61"/>
        <v>1.0356540407385083E-2</v>
      </c>
      <c r="Y974" s="28">
        <f t="shared" si="62"/>
        <v>-1.0410542545784834E-2</v>
      </c>
      <c r="Z974" s="1">
        <f t="shared" si="63"/>
        <v>1.0725792920979999E-4</v>
      </c>
    </row>
    <row r="975" spans="2:26">
      <c r="B975" s="9">
        <v>0</v>
      </c>
      <c r="C975" s="3">
        <v>1</v>
      </c>
      <c r="D975" s="9">
        <v>0</v>
      </c>
      <c r="E975" s="3">
        <v>0</v>
      </c>
      <c r="F975" s="14">
        <v>0</v>
      </c>
      <c r="G975" s="13">
        <v>0</v>
      </c>
      <c r="H975" s="13">
        <v>1</v>
      </c>
      <c r="I975" s="13">
        <v>0</v>
      </c>
      <c r="J975" s="13">
        <v>0</v>
      </c>
      <c r="K975" s="13">
        <v>0</v>
      </c>
      <c r="L975" s="13">
        <v>0</v>
      </c>
      <c r="M975" s="13">
        <v>0</v>
      </c>
      <c r="N975" s="13">
        <v>0</v>
      </c>
      <c r="O975" s="13">
        <v>0</v>
      </c>
      <c r="P975" s="13">
        <v>0</v>
      </c>
      <c r="Q975" s="13">
        <v>0</v>
      </c>
      <c r="R975" s="13">
        <v>1</v>
      </c>
      <c r="S975" s="13">
        <v>0</v>
      </c>
      <c r="T975" s="13">
        <v>0</v>
      </c>
      <c r="U975" s="9">
        <v>1</v>
      </c>
      <c r="V975" s="9">
        <v>0</v>
      </c>
      <c r="W975" s="15">
        <f t="shared" si="60"/>
        <v>-1.0075505648956564</v>
      </c>
      <c r="X975" s="46">
        <f t="shared" si="61"/>
        <v>0.26745948267338654</v>
      </c>
      <c r="Y975" s="28">
        <f t="shared" si="62"/>
        <v>-0.31123662586419515</v>
      </c>
      <c r="Z975" s="1">
        <f t="shared" si="63"/>
        <v>7.1534574871915557E-2</v>
      </c>
    </row>
    <row r="976" spans="2:26">
      <c r="B976" s="9">
        <v>1</v>
      </c>
      <c r="C976" s="3">
        <v>0</v>
      </c>
      <c r="D976" s="9">
        <v>0</v>
      </c>
      <c r="E976" s="3">
        <v>1</v>
      </c>
      <c r="F976" s="14">
        <v>0</v>
      </c>
      <c r="G976" s="13">
        <v>0</v>
      </c>
      <c r="H976" s="13">
        <v>0</v>
      </c>
      <c r="I976" s="13">
        <v>0</v>
      </c>
      <c r="J976" s="13">
        <v>0</v>
      </c>
      <c r="K976" s="13">
        <v>0</v>
      </c>
      <c r="L976" s="13">
        <v>0</v>
      </c>
      <c r="M976" s="13">
        <v>0</v>
      </c>
      <c r="N976" s="13">
        <v>0</v>
      </c>
      <c r="O976" s="13">
        <v>0</v>
      </c>
      <c r="P976" s="13">
        <v>0</v>
      </c>
      <c r="Q976" s="13">
        <v>0</v>
      </c>
      <c r="R976" s="13">
        <v>0</v>
      </c>
      <c r="S976" s="13">
        <v>0</v>
      </c>
      <c r="T976" s="13">
        <v>0</v>
      </c>
      <c r="U976" s="9">
        <v>1</v>
      </c>
      <c r="V976" s="9">
        <v>0</v>
      </c>
      <c r="W976" s="15">
        <f t="shared" si="60"/>
        <v>-0.79578223738319198</v>
      </c>
      <c r="X976" s="46">
        <f t="shared" si="61"/>
        <v>0.31092846135341967</v>
      </c>
      <c r="Y976" s="28">
        <f t="shared" si="62"/>
        <v>-0.37241018368267276</v>
      </c>
      <c r="Z976" s="1">
        <f t="shared" si="63"/>
        <v>9.6676508079604984E-2</v>
      </c>
    </row>
    <row r="977" spans="2:26">
      <c r="B977" s="9">
        <v>0</v>
      </c>
      <c r="C977" s="3">
        <v>1</v>
      </c>
      <c r="D977" s="9">
        <v>1</v>
      </c>
      <c r="E977" s="3">
        <v>0</v>
      </c>
      <c r="F977" s="14">
        <v>0</v>
      </c>
      <c r="G977" s="13">
        <v>0</v>
      </c>
      <c r="H977" s="13">
        <v>0</v>
      </c>
      <c r="I977" s="13">
        <v>0</v>
      </c>
      <c r="J977" s="13">
        <v>0</v>
      </c>
      <c r="K977" s="13">
        <v>0</v>
      </c>
      <c r="L977" s="13">
        <v>0</v>
      </c>
      <c r="M977" s="13">
        <v>0</v>
      </c>
      <c r="N977" s="13">
        <v>0</v>
      </c>
      <c r="O977" s="13">
        <v>0</v>
      </c>
      <c r="P977" s="13">
        <v>0</v>
      </c>
      <c r="Q977" s="13">
        <v>1</v>
      </c>
      <c r="R977" s="13">
        <v>0</v>
      </c>
      <c r="S977" s="13">
        <v>0</v>
      </c>
      <c r="T977" s="13">
        <v>0</v>
      </c>
      <c r="U977" s="9">
        <v>1</v>
      </c>
      <c r="V977" s="9">
        <v>0</v>
      </c>
      <c r="W977" s="15">
        <f t="shared" si="60"/>
        <v>1.2801027324132228</v>
      </c>
      <c r="X977" s="46">
        <f t="shared" si="61"/>
        <v>0.78246726324524818</v>
      </c>
      <c r="Y977" s="28">
        <f t="shared" si="62"/>
        <v>-1.5254059259645152</v>
      </c>
      <c r="Z977" s="1">
        <f t="shared" si="63"/>
        <v>0.61225501805050853</v>
      </c>
    </row>
    <row r="978" spans="2:26">
      <c r="B978" s="9">
        <v>0</v>
      </c>
      <c r="C978" s="3">
        <v>1</v>
      </c>
      <c r="D978" s="9">
        <v>1</v>
      </c>
      <c r="E978" s="3">
        <v>0</v>
      </c>
      <c r="F978" s="14">
        <v>0</v>
      </c>
      <c r="G978" s="13">
        <v>0</v>
      </c>
      <c r="H978" s="13">
        <v>0</v>
      </c>
      <c r="I978" s="13">
        <v>0</v>
      </c>
      <c r="J978" s="13">
        <v>0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3">
        <v>0</v>
      </c>
      <c r="Q978" s="13">
        <v>0</v>
      </c>
      <c r="R978" s="13">
        <v>0</v>
      </c>
      <c r="S978" s="13">
        <v>0</v>
      </c>
      <c r="T978" s="13">
        <v>0</v>
      </c>
      <c r="U978" s="9">
        <v>1</v>
      </c>
      <c r="V978" s="9">
        <v>0</v>
      </c>
      <c r="W978" s="15">
        <f t="shared" si="60"/>
        <v>-0.5186428933439885</v>
      </c>
      <c r="X978" s="46">
        <f t="shared" si="61"/>
        <v>0.37316962533031278</v>
      </c>
      <c r="Y978" s="28">
        <f t="shared" si="62"/>
        <v>-0.4670793097674471</v>
      </c>
      <c r="Z978" s="1">
        <f t="shared" si="63"/>
        <v>0.13925556926916602</v>
      </c>
    </row>
    <row r="979" spans="2:26">
      <c r="B979" s="9">
        <v>0</v>
      </c>
      <c r="C979" s="3">
        <v>1</v>
      </c>
      <c r="D979" s="9">
        <v>0</v>
      </c>
      <c r="E979" s="3">
        <v>1</v>
      </c>
      <c r="F979" s="14">
        <v>0</v>
      </c>
      <c r="G979" s="13">
        <v>1</v>
      </c>
      <c r="H979" s="13">
        <v>0</v>
      </c>
      <c r="I979" s="13">
        <v>0</v>
      </c>
      <c r="J979" s="13">
        <v>0</v>
      </c>
      <c r="K979" s="13">
        <v>0</v>
      </c>
      <c r="L979" s="13">
        <v>0</v>
      </c>
      <c r="M979" s="13">
        <v>0</v>
      </c>
      <c r="N979" s="13">
        <v>0</v>
      </c>
      <c r="O979" s="13">
        <v>0</v>
      </c>
      <c r="P979" s="13">
        <v>1</v>
      </c>
      <c r="Q979" s="13">
        <v>0</v>
      </c>
      <c r="R979" s="13">
        <v>0</v>
      </c>
      <c r="S979" s="13">
        <v>0</v>
      </c>
      <c r="T979" s="13">
        <v>0</v>
      </c>
      <c r="U979" s="9">
        <v>1</v>
      </c>
      <c r="V979" s="9">
        <v>0</v>
      </c>
      <c r="W979" s="15">
        <f t="shared" si="60"/>
        <v>-4.0792887512989884</v>
      </c>
      <c r="X979" s="46">
        <f t="shared" si="61"/>
        <v>1.6637988966394266E-2</v>
      </c>
      <c r="Y979" s="28">
        <f t="shared" si="62"/>
        <v>-1.6777954978646589E-2</v>
      </c>
      <c r="Z979" s="1">
        <f t="shared" si="63"/>
        <v>2.7682267684585733E-4</v>
      </c>
    </row>
    <row r="980" spans="2:26">
      <c r="B980" s="9">
        <v>1</v>
      </c>
      <c r="C980" s="3">
        <v>0</v>
      </c>
      <c r="D980" s="9">
        <v>1</v>
      </c>
      <c r="E980" s="3">
        <v>0</v>
      </c>
      <c r="F980" s="14">
        <v>0</v>
      </c>
      <c r="G980" s="13">
        <v>0</v>
      </c>
      <c r="H980" s="13">
        <v>0</v>
      </c>
      <c r="I980" s="13">
        <v>0</v>
      </c>
      <c r="J980" s="13">
        <v>0</v>
      </c>
      <c r="K980" s="13">
        <v>0</v>
      </c>
      <c r="L980" s="13">
        <v>0</v>
      </c>
      <c r="M980" s="13">
        <v>0</v>
      </c>
      <c r="N980" s="13">
        <v>0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  <c r="T980" s="13">
        <v>0</v>
      </c>
      <c r="U980" s="9">
        <v>1</v>
      </c>
      <c r="V980" s="9">
        <v>0</v>
      </c>
      <c r="W980" s="15">
        <f t="shared" si="60"/>
        <v>-0.97131215057386422</v>
      </c>
      <c r="X980" s="46">
        <f t="shared" si="61"/>
        <v>0.27461904003884419</v>
      </c>
      <c r="Y980" s="28">
        <f t="shared" si="62"/>
        <v>-0.32105830011889697</v>
      </c>
      <c r="Z980" s="1">
        <f t="shared" si="63"/>
        <v>7.541561715185631E-2</v>
      </c>
    </row>
    <row r="981" spans="2:26">
      <c r="B981" s="9">
        <v>0</v>
      </c>
      <c r="C981" s="3">
        <v>1</v>
      </c>
      <c r="D981" s="9">
        <v>1</v>
      </c>
      <c r="E981" s="3">
        <v>0</v>
      </c>
      <c r="F981" s="14">
        <v>0</v>
      </c>
      <c r="G981" s="13">
        <v>0</v>
      </c>
      <c r="H981" s="13">
        <v>0</v>
      </c>
      <c r="I981" s="13">
        <v>0</v>
      </c>
      <c r="J981" s="13">
        <v>0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1</v>
      </c>
      <c r="T981" s="13">
        <v>0</v>
      </c>
      <c r="U981" s="9">
        <v>1</v>
      </c>
      <c r="V981" s="9">
        <v>0</v>
      </c>
      <c r="W981" s="15">
        <f t="shared" si="60"/>
        <v>-2.0815526933422333</v>
      </c>
      <c r="X981" s="46">
        <f t="shared" si="61"/>
        <v>0.11090277342827884</v>
      </c>
      <c r="Y981" s="28">
        <f t="shared" si="62"/>
        <v>-0.11754868322587324</v>
      </c>
      <c r="Z981" s="1">
        <f t="shared" si="63"/>
        <v>1.2299425154084151E-2</v>
      </c>
    </row>
    <row r="982" spans="2:26">
      <c r="B982" s="9">
        <v>0</v>
      </c>
      <c r="C982" s="3">
        <v>0</v>
      </c>
      <c r="D982" s="9">
        <v>0</v>
      </c>
      <c r="E982" s="3">
        <v>1</v>
      </c>
      <c r="F982" s="14">
        <v>0</v>
      </c>
      <c r="G982" s="13">
        <v>0</v>
      </c>
      <c r="H982" s="13">
        <v>0</v>
      </c>
      <c r="I982" s="13">
        <v>0</v>
      </c>
      <c r="J982" s="13">
        <v>0</v>
      </c>
      <c r="K982" s="13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0</v>
      </c>
      <c r="Q982" s="13">
        <v>0</v>
      </c>
      <c r="R982" s="13">
        <v>0</v>
      </c>
      <c r="S982" s="13">
        <v>1</v>
      </c>
      <c r="T982" s="13">
        <v>0</v>
      </c>
      <c r="U982" s="9">
        <v>1</v>
      </c>
      <c r="V982" s="9">
        <v>0</v>
      </c>
      <c r="W982" s="15">
        <f t="shared" si="60"/>
        <v>-1.7792888842214121</v>
      </c>
      <c r="X982" s="46">
        <f t="shared" si="61"/>
        <v>0.14439096469398841</v>
      </c>
      <c r="Y982" s="28">
        <f t="shared" si="62"/>
        <v>-0.15594174163094043</v>
      </c>
      <c r="Z982" s="1">
        <f t="shared" si="63"/>
        <v>2.0848750685260604E-2</v>
      </c>
    </row>
    <row r="983" spans="2:26">
      <c r="B983" s="9">
        <v>0</v>
      </c>
      <c r="C983" s="3">
        <v>0</v>
      </c>
      <c r="D983" s="9">
        <v>1</v>
      </c>
      <c r="E983" s="3">
        <v>0</v>
      </c>
      <c r="F983" s="14">
        <v>0</v>
      </c>
      <c r="G983" s="13">
        <v>0</v>
      </c>
      <c r="H983" s="13">
        <v>0</v>
      </c>
      <c r="I983" s="13">
        <v>0</v>
      </c>
      <c r="J983" s="13">
        <v>0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  <c r="T983" s="13">
        <v>0</v>
      </c>
      <c r="U983" s="9">
        <v>1</v>
      </c>
      <c r="V983" s="9">
        <v>0</v>
      </c>
      <c r="W983" s="15">
        <f t="shared" si="60"/>
        <v>-0.39190899741383955</v>
      </c>
      <c r="X983" s="46">
        <f t="shared" si="61"/>
        <v>0.40325783303081747</v>
      </c>
      <c r="Y983" s="28">
        <f t="shared" si="62"/>
        <v>-0.51627014000069504</v>
      </c>
      <c r="Z983" s="1">
        <f t="shared" si="63"/>
        <v>0.16261687990071066</v>
      </c>
    </row>
    <row r="984" spans="2:26">
      <c r="B984" s="9">
        <v>1</v>
      </c>
      <c r="C984" s="3">
        <v>0</v>
      </c>
      <c r="D984" s="9">
        <v>0</v>
      </c>
      <c r="E984" s="3">
        <v>1</v>
      </c>
      <c r="F984" s="14">
        <v>0</v>
      </c>
      <c r="G984" s="13">
        <v>0</v>
      </c>
      <c r="H984" s="13">
        <v>0</v>
      </c>
      <c r="I984" s="13">
        <v>0</v>
      </c>
      <c r="J984" s="13">
        <v>0</v>
      </c>
      <c r="K984" s="13">
        <v>0</v>
      </c>
      <c r="L984" s="13">
        <v>0</v>
      </c>
      <c r="M984" s="13">
        <v>0</v>
      </c>
      <c r="N984" s="13">
        <v>1</v>
      </c>
      <c r="O984" s="13">
        <v>1</v>
      </c>
      <c r="P984" s="13">
        <v>0</v>
      </c>
      <c r="Q984" s="13">
        <v>0</v>
      </c>
      <c r="R984" s="13">
        <v>0</v>
      </c>
      <c r="S984" s="13">
        <v>0</v>
      </c>
      <c r="T984" s="13">
        <v>0</v>
      </c>
      <c r="U984" s="9">
        <v>1</v>
      </c>
      <c r="V984" s="9">
        <v>0</v>
      </c>
      <c r="W984" s="15">
        <f t="shared" si="60"/>
        <v>1.6204706440845151</v>
      </c>
      <c r="X984" s="46">
        <f t="shared" si="61"/>
        <v>0.83486002715337759</v>
      </c>
      <c r="Y984" s="28">
        <f t="shared" si="62"/>
        <v>-1.8009618444192796</v>
      </c>
      <c r="Z984" s="1">
        <f t="shared" si="63"/>
        <v>0.69699126493853836</v>
      </c>
    </row>
    <row r="985" spans="2:26">
      <c r="B985" s="9">
        <v>0</v>
      </c>
      <c r="C985" s="3">
        <v>1</v>
      </c>
      <c r="D985" s="9">
        <v>1</v>
      </c>
      <c r="E985" s="3">
        <v>0</v>
      </c>
      <c r="F985" s="14">
        <v>0</v>
      </c>
      <c r="G985" s="13">
        <v>0</v>
      </c>
      <c r="H985" s="13">
        <v>0</v>
      </c>
      <c r="I985" s="13">
        <v>0</v>
      </c>
      <c r="J985" s="13">
        <v>0</v>
      </c>
      <c r="K985" s="13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0</v>
      </c>
      <c r="Q985" s="13">
        <v>0</v>
      </c>
      <c r="R985" s="13">
        <v>1</v>
      </c>
      <c r="S985" s="13">
        <v>0</v>
      </c>
      <c r="T985" s="13">
        <v>0</v>
      </c>
      <c r="U985" s="9">
        <v>1</v>
      </c>
      <c r="V985" s="9">
        <v>0</v>
      </c>
      <c r="W985" s="15">
        <f t="shared" si="60"/>
        <v>0.86762602632085062</v>
      </c>
      <c r="X985" s="46">
        <f t="shared" si="61"/>
        <v>0.70425148346987587</v>
      </c>
      <c r="Y985" s="28">
        <f t="shared" si="62"/>
        <v>-1.2182457920952263</v>
      </c>
      <c r="Z985" s="1">
        <f t="shared" si="63"/>
        <v>0.49597015196952082</v>
      </c>
    </row>
    <row r="986" spans="2:26">
      <c r="B986" s="9">
        <v>1</v>
      </c>
      <c r="C986" s="3">
        <v>0</v>
      </c>
      <c r="D986" s="9">
        <v>0</v>
      </c>
      <c r="E986" s="3">
        <v>0</v>
      </c>
      <c r="F986" s="14">
        <v>0</v>
      </c>
      <c r="G986" s="13">
        <v>1</v>
      </c>
      <c r="H986" s="13">
        <v>0</v>
      </c>
      <c r="I986" s="13">
        <v>0</v>
      </c>
      <c r="J986" s="13">
        <v>0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1</v>
      </c>
      <c r="Q986" s="13">
        <v>0</v>
      </c>
      <c r="R986" s="13">
        <v>0</v>
      </c>
      <c r="S986" s="13">
        <v>1</v>
      </c>
      <c r="T986" s="13">
        <v>0</v>
      </c>
      <c r="U986" s="9">
        <v>1</v>
      </c>
      <c r="V986" s="9">
        <v>0</v>
      </c>
      <c r="W986" s="15">
        <f t="shared" si="60"/>
        <v>-6.1200697706207432</v>
      </c>
      <c r="X986" s="46">
        <f t="shared" si="61"/>
        <v>2.1934806465899268E-3</v>
      </c>
      <c r="Y986" s="28">
        <f t="shared" si="62"/>
        <v>-2.1958898489339946E-3</v>
      </c>
      <c r="Z986" s="1">
        <f t="shared" si="63"/>
        <v>4.8113573469645633E-6</v>
      </c>
    </row>
    <row r="987" spans="2:26">
      <c r="B987" s="9">
        <v>0</v>
      </c>
      <c r="C987" s="3">
        <v>1</v>
      </c>
      <c r="D987" s="9">
        <v>0</v>
      </c>
      <c r="E987" s="3">
        <v>0</v>
      </c>
      <c r="F987" s="14">
        <v>0</v>
      </c>
      <c r="G987" s="13">
        <v>0</v>
      </c>
      <c r="H987" s="13">
        <v>0</v>
      </c>
      <c r="I987" s="13">
        <v>0</v>
      </c>
      <c r="J987" s="13">
        <v>0</v>
      </c>
      <c r="K987" s="13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0</v>
      </c>
      <c r="S987" s="13">
        <v>0</v>
      </c>
      <c r="T987" s="13">
        <v>0</v>
      </c>
      <c r="U987" s="9">
        <v>1</v>
      </c>
      <c r="V987" s="9">
        <v>0</v>
      </c>
      <c r="W987" s="15">
        <f t="shared" si="60"/>
        <v>-0.36831494224695061</v>
      </c>
      <c r="X987" s="46">
        <f t="shared" si="61"/>
        <v>0.40894825359117204</v>
      </c>
      <c r="Y987" s="28">
        <f t="shared" si="62"/>
        <v>-0.52585170803361869</v>
      </c>
      <c r="Z987" s="1">
        <f t="shared" si="63"/>
        <v>0.16723867411526955</v>
      </c>
    </row>
    <row r="988" spans="2:26">
      <c r="B988" s="9">
        <v>0</v>
      </c>
      <c r="C988" s="3">
        <v>1</v>
      </c>
      <c r="D988" s="9">
        <v>0</v>
      </c>
      <c r="E988" s="3">
        <v>1</v>
      </c>
      <c r="F988" s="14">
        <v>0</v>
      </c>
      <c r="G988" s="13">
        <v>0</v>
      </c>
      <c r="H988" s="13">
        <v>0</v>
      </c>
      <c r="I988" s="13">
        <v>0</v>
      </c>
      <c r="J988" s="13">
        <v>0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1</v>
      </c>
      <c r="S988" s="13">
        <v>0</v>
      </c>
      <c r="T988" s="13">
        <v>0</v>
      </c>
      <c r="U988" s="9">
        <v>1</v>
      </c>
      <c r="V988" s="9">
        <v>0</v>
      </c>
      <c r="W988" s="15">
        <f t="shared" si="60"/>
        <v>1.0431559395115229</v>
      </c>
      <c r="X988" s="46">
        <f t="shared" si="61"/>
        <v>0.73945848756592525</v>
      </c>
      <c r="Y988" s="28">
        <f t="shared" si="62"/>
        <v>-1.3449930737319677</v>
      </c>
      <c r="Z988" s="1">
        <f t="shared" si="63"/>
        <v>0.54679885483328561</v>
      </c>
    </row>
    <row r="989" spans="2:26">
      <c r="B989" s="9">
        <v>1</v>
      </c>
      <c r="C989" s="3">
        <v>0</v>
      </c>
      <c r="D989" s="9">
        <v>0</v>
      </c>
      <c r="E989" s="3">
        <v>1</v>
      </c>
      <c r="F989" s="14">
        <v>0</v>
      </c>
      <c r="G989" s="13">
        <v>0</v>
      </c>
      <c r="H989" s="13">
        <v>0</v>
      </c>
      <c r="I989" s="13">
        <v>0</v>
      </c>
      <c r="J989" s="13">
        <v>0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13">
        <v>0</v>
      </c>
      <c r="T989" s="13">
        <v>0</v>
      </c>
      <c r="U989" s="9">
        <v>1</v>
      </c>
      <c r="V989" s="9">
        <v>0</v>
      </c>
      <c r="W989" s="15">
        <f t="shared" si="60"/>
        <v>-0.79578223738319198</v>
      </c>
      <c r="X989" s="46">
        <f t="shared" si="61"/>
        <v>0.31092846135341967</v>
      </c>
      <c r="Y989" s="28">
        <f t="shared" si="62"/>
        <v>-0.37241018368267276</v>
      </c>
      <c r="Z989" s="1">
        <f t="shared" si="63"/>
        <v>9.6676508079604984E-2</v>
      </c>
    </row>
    <row r="990" spans="2:26">
      <c r="B990" s="9">
        <v>0</v>
      </c>
      <c r="C990" s="3">
        <v>1</v>
      </c>
      <c r="D990" s="9">
        <v>0</v>
      </c>
      <c r="E990" s="3">
        <v>1</v>
      </c>
      <c r="F990" s="14">
        <v>0</v>
      </c>
      <c r="G990" s="13">
        <v>0</v>
      </c>
      <c r="H990" s="13">
        <v>0</v>
      </c>
      <c r="I990" s="13">
        <v>0</v>
      </c>
      <c r="J990" s="13">
        <v>0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0</v>
      </c>
      <c r="Q990" s="13">
        <v>0</v>
      </c>
      <c r="R990" s="13">
        <v>0</v>
      </c>
      <c r="S990" s="13">
        <v>0</v>
      </c>
      <c r="T990" s="13">
        <v>0</v>
      </c>
      <c r="U990" s="9">
        <v>1</v>
      </c>
      <c r="V990" s="9">
        <v>0</v>
      </c>
      <c r="W990" s="15">
        <f t="shared" si="60"/>
        <v>-0.34311298015331626</v>
      </c>
      <c r="X990" s="46">
        <f t="shared" si="61"/>
        <v>0.41505349570771527</v>
      </c>
      <c r="Y990" s="28">
        <f t="shared" si="62"/>
        <v>-0.53623488158590338</v>
      </c>
      <c r="Z990" s="1">
        <f t="shared" si="63"/>
        <v>0.17226940429919441</v>
      </c>
    </row>
    <row r="991" spans="2:26">
      <c r="B991" s="9">
        <v>1</v>
      </c>
      <c r="C991" s="3">
        <v>0</v>
      </c>
      <c r="D991" s="9">
        <v>0</v>
      </c>
      <c r="E991" s="3">
        <v>1</v>
      </c>
      <c r="F991" s="14">
        <v>0</v>
      </c>
      <c r="G991" s="13">
        <v>0</v>
      </c>
      <c r="H991" s="13">
        <v>0</v>
      </c>
      <c r="I991" s="13">
        <v>0</v>
      </c>
      <c r="J991" s="13">
        <v>0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3">
        <v>0</v>
      </c>
      <c r="Q991" s="13">
        <v>0</v>
      </c>
      <c r="R991" s="13">
        <v>0</v>
      </c>
      <c r="S991" s="13">
        <v>0</v>
      </c>
      <c r="T991" s="13">
        <v>0</v>
      </c>
      <c r="U991" s="9">
        <v>1</v>
      </c>
      <c r="V991" s="9">
        <v>0</v>
      </c>
      <c r="W991" s="15">
        <f t="shared" si="60"/>
        <v>-0.79578223738319198</v>
      </c>
      <c r="X991" s="46">
        <f t="shared" si="61"/>
        <v>0.31092846135341967</v>
      </c>
      <c r="Y991" s="28">
        <f t="shared" si="62"/>
        <v>-0.37241018368267276</v>
      </c>
      <c r="Z991" s="1">
        <f t="shared" si="63"/>
        <v>9.6676508079604984E-2</v>
      </c>
    </row>
    <row r="992" spans="2:26">
      <c r="B992" s="9">
        <v>0</v>
      </c>
      <c r="C992" s="3">
        <v>1</v>
      </c>
      <c r="D992" s="9">
        <v>1</v>
      </c>
      <c r="E992" s="3">
        <v>0</v>
      </c>
      <c r="F992" s="14">
        <v>0</v>
      </c>
      <c r="G992" s="13">
        <v>0</v>
      </c>
      <c r="H992" s="13">
        <v>0</v>
      </c>
      <c r="I992" s="13">
        <v>0</v>
      </c>
      <c r="J992" s="13">
        <v>0</v>
      </c>
      <c r="K992" s="13">
        <v>0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3">
        <v>0</v>
      </c>
      <c r="R992" s="13">
        <v>1</v>
      </c>
      <c r="S992" s="13">
        <v>0</v>
      </c>
      <c r="T992" s="13">
        <v>0</v>
      </c>
      <c r="U992" s="9">
        <v>1</v>
      </c>
      <c r="V992" s="9">
        <v>0</v>
      </c>
      <c r="W992" s="15">
        <f t="shared" si="60"/>
        <v>0.86762602632085062</v>
      </c>
      <c r="X992" s="46">
        <f t="shared" si="61"/>
        <v>0.70425148346987587</v>
      </c>
      <c r="Y992" s="28">
        <f t="shared" si="62"/>
        <v>-1.2182457920952263</v>
      </c>
      <c r="Z992" s="1">
        <f t="shared" si="63"/>
        <v>0.49597015196952082</v>
      </c>
    </row>
    <row r="993" spans="2:26">
      <c r="B993" s="9">
        <v>1</v>
      </c>
      <c r="C993" s="3">
        <v>0</v>
      </c>
      <c r="D993" s="9">
        <v>1</v>
      </c>
      <c r="E993" s="3">
        <v>0</v>
      </c>
      <c r="F993" s="14">
        <v>0</v>
      </c>
      <c r="G993" s="13">
        <v>0</v>
      </c>
      <c r="H993" s="13">
        <v>0</v>
      </c>
      <c r="I993" s="13">
        <v>0</v>
      </c>
      <c r="J993" s="13">
        <v>0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0</v>
      </c>
      <c r="S993" s="13">
        <v>1</v>
      </c>
      <c r="T993" s="13">
        <v>0</v>
      </c>
      <c r="U993" s="9">
        <v>1</v>
      </c>
      <c r="V993" s="9">
        <v>0</v>
      </c>
      <c r="W993" s="15">
        <f t="shared" si="60"/>
        <v>-2.5342219505721091</v>
      </c>
      <c r="X993" s="46">
        <f t="shared" si="61"/>
        <v>7.3493645979266969E-2</v>
      </c>
      <c r="Y993" s="28">
        <f t="shared" si="62"/>
        <v>-7.6334375189863565E-2</v>
      </c>
      <c r="Z993" s="1">
        <f t="shared" si="63"/>
        <v>5.4013159993258238E-3</v>
      </c>
    </row>
    <row r="994" spans="2:26">
      <c r="B994" s="9">
        <v>1</v>
      </c>
      <c r="C994" s="3">
        <v>0</v>
      </c>
      <c r="D994" s="9">
        <v>1</v>
      </c>
      <c r="E994" s="3">
        <v>0</v>
      </c>
      <c r="F994" s="14">
        <v>0</v>
      </c>
      <c r="G994" s="13">
        <v>0</v>
      </c>
      <c r="H994" s="13">
        <v>1</v>
      </c>
      <c r="I994" s="13">
        <v>0</v>
      </c>
      <c r="J994" s="13">
        <v>0</v>
      </c>
      <c r="K994" s="13">
        <v>0</v>
      </c>
      <c r="L994" s="13">
        <v>0</v>
      </c>
      <c r="M994" s="13">
        <v>0</v>
      </c>
      <c r="N994" s="13">
        <v>0</v>
      </c>
      <c r="O994" s="13">
        <v>0</v>
      </c>
      <c r="P994" s="13">
        <v>0</v>
      </c>
      <c r="Q994" s="13">
        <v>0</v>
      </c>
      <c r="R994" s="13">
        <v>0</v>
      </c>
      <c r="S994" s="13">
        <v>0</v>
      </c>
      <c r="T994" s="13">
        <v>0</v>
      </c>
      <c r="U994" s="9">
        <v>1</v>
      </c>
      <c r="V994" s="9">
        <v>0</v>
      </c>
      <c r="W994" s="15">
        <f t="shared" si="60"/>
        <v>-2.9968166928874092</v>
      </c>
      <c r="X994" s="46">
        <f t="shared" si="61"/>
        <v>4.7569891723183585E-2</v>
      </c>
      <c r="Y994" s="28">
        <f t="shared" si="62"/>
        <v>-4.8738551810715486E-2</v>
      </c>
      <c r="Z994" s="1">
        <f t="shared" si="63"/>
        <v>2.2628945985554102E-3</v>
      </c>
    </row>
    <row r="995" spans="2:26">
      <c r="B995" s="9">
        <v>0</v>
      </c>
      <c r="C995" s="3">
        <v>1</v>
      </c>
      <c r="D995" s="9">
        <v>0</v>
      </c>
      <c r="E995" s="3">
        <v>1</v>
      </c>
      <c r="F995" s="14">
        <v>0</v>
      </c>
      <c r="G995" s="13">
        <v>1</v>
      </c>
      <c r="H995" s="13">
        <v>0</v>
      </c>
      <c r="I995" s="13">
        <v>0</v>
      </c>
      <c r="J995" s="13">
        <v>1</v>
      </c>
      <c r="K995" s="13">
        <v>0</v>
      </c>
      <c r="L995" s="13">
        <v>0</v>
      </c>
      <c r="M995" s="13">
        <v>0</v>
      </c>
      <c r="N995" s="13">
        <v>0</v>
      </c>
      <c r="O995" s="13">
        <v>0</v>
      </c>
      <c r="P995" s="13">
        <v>0</v>
      </c>
      <c r="Q995" s="13">
        <v>0</v>
      </c>
      <c r="R995" s="13">
        <v>0</v>
      </c>
      <c r="S995" s="13">
        <v>0</v>
      </c>
      <c r="T995" s="13">
        <v>0</v>
      </c>
      <c r="U995" s="9">
        <v>1</v>
      </c>
      <c r="V995" s="9">
        <v>0</v>
      </c>
      <c r="W995" s="15">
        <f t="shared" si="60"/>
        <v>-0.15610113915613427</v>
      </c>
      <c r="X995" s="46">
        <f t="shared" si="61"/>
        <v>0.46105376851530677</v>
      </c>
      <c r="Y995" s="28">
        <f t="shared" si="62"/>
        <v>-0.61813946910718942</v>
      </c>
      <c r="Z995" s="1">
        <f t="shared" si="63"/>
        <v>0.21257057746216609</v>
      </c>
    </row>
    <row r="996" spans="2:26">
      <c r="B996" s="9">
        <v>0</v>
      </c>
      <c r="C996" s="3">
        <v>0</v>
      </c>
      <c r="D996" s="9">
        <v>0</v>
      </c>
      <c r="E996" s="3">
        <v>0</v>
      </c>
      <c r="F996" s="14">
        <v>0</v>
      </c>
      <c r="G996" s="13">
        <v>1</v>
      </c>
      <c r="H996" s="13">
        <v>1</v>
      </c>
      <c r="I996" s="13">
        <v>0</v>
      </c>
      <c r="J996" s="13">
        <v>1</v>
      </c>
      <c r="K996" s="13">
        <v>0</v>
      </c>
      <c r="L996" s="13">
        <v>0</v>
      </c>
      <c r="M996" s="13">
        <v>0</v>
      </c>
      <c r="N996" s="13">
        <v>0</v>
      </c>
      <c r="O996" s="13">
        <v>0</v>
      </c>
      <c r="P996" s="13">
        <v>1</v>
      </c>
      <c r="Q996" s="13">
        <v>0</v>
      </c>
      <c r="R996" s="13">
        <v>0</v>
      </c>
      <c r="S996" s="13">
        <v>1</v>
      </c>
      <c r="T996" s="13">
        <v>0</v>
      </c>
      <c r="U996" s="9">
        <v>1</v>
      </c>
      <c r="V996" s="9">
        <v>0</v>
      </c>
      <c r="W996" s="15">
        <f t="shared" si="60"/>
        <v>-5.0882980446365993</v>
      </c>
      <c r="X996" s="46">
        <f t="shared" si="61"/>
        <v>6.1306922527095036E-3</v>
      </c>
      <c r="Y996" s="28">
        <f t="shared" si="62"/>
        <v>-6.1495621095125083E-3</v>
      </c>
      <c r="Z996" s="1">
        <f t="shared" si="63"/>
        <v>3.7585387497432328E-5</v>
      </c>
    </row>
    <row r="997" spans="2:26">
      <c r="B997" s="9">
        <v>0</v>
      </c>
      <c r="C997" s="3">
        <v>0</v>
      </c>
      <c r="D997" s="9">
        <v>1</v>
      </c>
      <c r="E997" s="3">
        <v>0</v>
      </c>
      <c r="F997" s="14">
        <v>0</v>
      </c>
      <c r="G997" s="13">
        <v>0</v>
      </c>
      <c r="H997" s="13">
        <v>0</v>
      </c>
      <c r="I997" s="13">
        <v>0</v>
      </c>
      <c r="J997" s="13">
        <v>0</v>
      </c>
      <c r="K997" s="13">
        <v>0</v>
      </c>
      <c r="L997" s="13">
        <v>0</v>
      </c>
      <c r="M997" s="13">
        <v>1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>
        <v>0</v>
      </c>
      <c r="U997" s="9">
        <v>1</v>
      </c>
      <c r="V997" s="9">
        <v>0</v>
      </c>
      <c r="W997" s="15">
        <f t="shared" si="60"/>
        <v>1.5435919447019506</v>
      </c>
      <c r="X997" s="46">
        <f t="shared" si="61"/>
        <v>0.82398628173486099</v>
      </c>
      <c r="Y997" s="28">
        <f t="shared" si="62"/>
        <v>-1.7371933422932249</v>
      </c>
      <c r="Z997" s="1">
        <f t="shared" si="63"/>
        <v>0.67895339248724174</v>
      </c>
    </row>
    <row r="998" spans="2:26">
      <c r="B998" s="9">
        <v>1</v>
      </c>
      <c r="C998" s="3">
        <v>0</v>
      </c>
      <c r="D998" s="9">
        <v>1</v>
      </c>
      <c r="E998" s="3">
        <v>0</v>
      </c>
      <c r="F998" s="14">
        <v>0</v>
      </c>
      <c r="G998" s="13">
        <v>0</v>
      </c>
      <c r="H998" s="13">
        <v>0</v>
      </c>
      <c r="I998" s="13">
        <v>0</v>
      </c>
      <c r="J998" s="13">
        <v>0</v>
      </c>
      <c r="K998" s="13">
        <v>0</v>
      </c>
      <c r="L998" s="13">
        <v>0</v>
      </c>
      <c r="M998" s="13">
        <v>0</v>
      </c>
      <c r="N998" s="13">
        <v>0</v>
      </c>
      <c r="O998" s="13">
        <v>0</v>
      </c>
      <c r="P998" s="13">
        <v>0</v>
      </c>
      <c r="Q998" s="13">
        <v>0</v>
      </c>
      <c r="R998" s="13">
        <v>0</v>
      </c>
      <c r="S998" s="13">
        <v>0</v>
      </c>
      <c r="T998" s="13">
        <v>0</v>
      </c>
      <c r="U998" s="9">
        <v>1</v>
      </c>
      <c r="V998" s="9">
        <v>0</v>
      </c>
      <c r="W998" s="15">
        <f t="shared" si="60"/>
        <v>-0.97131215057386422</v>
      </c>
      <c r="X998" s="46">
        <f t="shared" si="61"/>
        <v>0.27461904003884419</v>
      </c>
      <c r="Y998" s="28">
        <f t="shared" si="62"/>
        <v>-0.32105830011889697</v>
      </c>
      <c r="Z998" s="1">
        <f t="shared" si="63"/>
        <v>7.541561715185631E-2</v>
      </c>
    </row>
    <row r="999" spans="2:26">
      <c r="B999" s="9">
        <v>1</v>
      </c>
      <c r="C999" s="3">
        <v>0</v>
      </c>
      <c r="D999" s="9">
        <v>1</v>
      </c>
      <c r="E999" s="3">
        <v>0</v>
      </c>
      <c r="F999" s="14">
        <v>0</v>
      </c>
      <c r="G999" s="13">
        <v>0</v>
      </c>
      <c r="H999" s="13">
        <v>1</v>
      </c>
      <c r="I999" s="13">
        <v>0</v>
      </c>
      <c r="J999" s="13">
        <v>0</v>
      </c>
      <c r="K999" s="13">
        <v>0</v>
      </c>
      <c r="L999" s="13">
        <v>0</v>
      </c>
      <c r="M999" s="13">
        <v>0</v>
      </c>
      <c r="N999" s="13">
        <v>1</v>
      </c>
      <c r="O999" s="13">
        <v>0</v>
      </c>
      <c r="P999" s="13">
        <v>0</v>
      </c>
      <c r="Q999" s="13">
        <v>0</v>
      </c>
      <c r="R999" s="13">
        <v>0</v>
      </c>
      <c r="S999" s="13">
        <v>0</v>
      </c>
      <c r="T999" s="13">
        <v>0</v>
      </c>
      <c r="U999" s="9">
        <v>1</v>
      </c>
      <c r="V999" s="9">
        <v>0</v>
      </c>
      <c r="W999" s="15">
        <f t="shared" si="60"/>
        <v>-1.8925510261980125</v>
      </c>
      <c r="X999" s="46">
        <f t="shared" si="61"/>
        <v>0.13095387658719476</v>
      </c>
      <c r="Y999" s="28">
        <f t="shared" si="62"/>
        <v>-0.14035907870084663</v>
      </c>
      <c r="Z999" s="1">
        <f t="shared" si="63"/>
        <v>1.7148917793214237E-2</v>
      </c>
    </row>
    <row r="1000" spans="2:26">
      <c r="B1000" s="9">
        <v>1</v>
      </c>
      <c r="C1000" s="3">
        <v>0</v>
      </c>
      <c r="D1000" s="9">
        <v>0</v>
      </c>
      <c r="E1000" s="3">
        <v>1</v>
      </c>
      <c r="F1000" s="14">
        <v>0</v>
      </c>
      <c r="G1000" s="13">
        <v>0</v>
      </c>
      <c r="H1000" s="13">
        <v>0</v>
      </c>
      <c r="I1000" s="13">
        <v>0</v>
      </c>
      <c r="J1000" s="13">
        <v>0</v>
      </c>
      <c r="K1000" s="13">
        <v>0</v>
      </c>
      <c r="L1000" s="13">
        <v>0</v>
      </c>
      <c r="M1000" s="13">
        <v>0</v>
      </c>
      <c r="N1000" s="13">
        <v>0</v>
      </c>
      <c r="O1000" s="13">
        <v>0</v>
      </c>
      <c r="P1000" s="13">
        <v>0</v>
      </c>
      <c r="Q1000" s="13">
        <v>0</v>
      </c>
      <c r="R1000" s="13">
        <v>0</v>
      </c>
      <c r="S1000" s="13">
        <v>0</v>
      </c>
      <c r="T1000" s="13">
        <v>0</v>
      </c>
      <c r="U1000" s="9">
        <v>1</v>
      </c>
      <c r="V1000" s="9">
        <v>0</v>
      </c>
      <c r="W1000" s="15">
        <f t="shared" si="60"/>
        <v>-0.79578223738319198</v>
      </c>
      <c r="X1000" s="46">
        <f t="shared" si="61"/>
        <v>0.31092846135341967</v>
      </c>
      <c r="Y1000" s="28">
        <f t="shared" si="62"/>
        <v>-0.37241018368267276</v>
      </c>
      <c r="Z1000" s="1">
        <f t="shared" si="63"/>
        <v>9.6676508079604984E-2</v>
      </c>
    </row>
    <row r="1001" spans="2:26">
      <c r="B1001" s="9">
        <v>0</v>
      </c>
      <c r="C1001" s="3">
        <v>1</v>
      </c>
      <c r="D1001" s="9">
        <v>0</v>
      </c>
      <c r="E1001" s="3">
        <v>1</v>
      </c>
      <c r="F1001" s="14">
        <v>0</v>
      </c>
      <c r="G1001" s="13">
        <v>0</v>
      </c>
      <c r="H1001" s="13">
        <v>0</v>
      </c>
      <c r="I1001" s="13">
        <v>0</v>
      </c>
      <c r="J1001" s="13">
        <v>0</v>
      </c>
      <c r="K1001" s="13">
        <v>0</v>
      </c>
      <c r="L1001" s="13">
        <v>0</v>
      </c>
      <c r="M1001" s="13">
        <v>0</v>
      </c>
      <c r="N1001" s="13">
        <v>0</v>
      </c>
      <c r="O1001" s="13">
        <v>0</v>
      </c>
      <c r="P1001" s="13">
        <v>0</v>
      </c>
      <c r="Q1001" s="13">
        <v>0</v>
      </c>
      <c r="R1001" s="13">
        <v>0</v>
      </c>
      <c r="S1001" s="13">
        <v>0</v>
      </c>
      <c r="T1001" s="13">
        <v>0</v>
      </c>
      <c r="U1001" s="9">
        <v>1</v>
      </c>
      <c r="V1001" s="9">
        <v>0</v>
      </c>
      <c r="W1001" s="15">
        <f t="shared" si="60"/>
        <v>-0.34311298015331626</v>
      </c>
      <c r="X1001" s="46">
        <f t="shared" si="61"/>
        <v>0.41505349570771527</v>
      </c>
      <c r="Y1001" s="28">
        <f t="shared" si="62"/>
        <v>-0.53623488158590338</v>
      </c>
      <c r="Z1001" s="1">
        <f t="shared" si="63"/>
        <v>0.17226940429919441</v>
      </c>
    </row>
    <row r="1002" spans="2:26">
      <c r="B1002" s="9">
        <v>1</v>
      </c>
      <c r="C1002" s="3">
        <v>0</v>
      </c>
      <c r="D1002" s="9">
        <v>1</v>
      </c>
      <c r="E1002" s="3">
        <v>0</v>
      </c>
      <c r="F1002" s="14">
        <v>0</v>
      </c>
      <c r="G1002" s="13">
        <v>0</v>
      </c>
      <c r="H1002" s="13">
        <v>1</v>
      </c>
      <c r="I1002" s="13">
        <v>0</v>
      </c>
      <c r="J1002" s="13">
        <v>0</v>
      </c>
      <c r="K1002" s="13">
        <v>0</v>
      </c>
      <c r="L1002" s="13">
        <v>0</v>
      </c>
      <c r="M1002" s="13">
        <v>0</v>
      </c>
      <c r="N1002" s="13">
        <v>0</v>
      </c>
      <c r="O1002" s="13">
        <v>0</v>
      </c>
      <c r="P1002" s="13">
        <v>0</v>
      </c>
      <c r="Q1002" s="13">
        <v>0</v>
      </c>
      <c r="R1002" s="13">
        <v>0</v>
      </c>
      <c r="S1002" s="13">
        <v>0</v>
      </c>
      <c r="T1002" s="13">
        <v>0</v>
      </c>
      <c r="U1002" s="9">
        <v>1</v>
      </c>
      <c r="V1002" s="9">
        <v>0</v>
      </c>
      <c r="W1002" s="15">
        <f t="shared" si="60"/>
        <v>-2.9968166928874092</v>
      </c>
      <c r="X1002" s="46">
        <f t="shared" si="61"/>
        <v>4.7569891723183585E-2</v>
      </c>
      <c r="Y1002" s="28">
        <f t="shared" si="62"/>
        <v>-4.8738551810715486E-2</v>
      </c>
      <c r="Z1002" s="1">
        <f t="shared" si="63"/>
        <v>2.2628945985554102E-3</v>
      </c>
    </row>
    <row r="1003" spans="2:26">
      <c r="B1003" s="9">
        <v>0</v>
      </c>
      <c r="C1003" s="3">
        <v>0</v>
      </c>
      <c r="D1003" s="9">
        <v>1</v>
      </c>
      <c r="E1003" s="3">
        <v>0</v>
      </c>
      <c r="F1003" s="14">
        <v>0</v>
      </c>
      <c r="G1003" s="13">
        <v>0</v>
      </c>
      <c r="H1003" s="13">
        <v>0</v>
      </c>
      <c r="I1003" s="13">
        <v>0</v>
      </c>
      <c r="J1003" s="13">
        <v>0</v>
      </c>
      <c r="K1003" s="13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0</v>
      </c>
      <c r="Q1003" s="13">
        <v>0</v>
      </c>
      <c r="R1003" s="13">
        <v>0</v>
      </c>
      <c r="S1003" s="13">
        <v>0</v>
      </c>
      <c r="T1003" s="13">
        <v>0</v>
      </c>
      <c r="U1003" s="9">
        <v>1</v>
      </c>
      <c r="V1003" s="9">
        <v>0</v>
      </c>
      <c r="W1003" s="15">
        <f t="shared" si="60"/>
        <v>-0.39190899741383955</v>
      </c>
      <c r="X1003" s="46">
        <f t="shared" si="61"/>
        <v>0.40325783303081747</v>
      </c>
      <c r="Y1003" s="28">
        <f t="shared" si="62"/>
        <v>-0.51627014000069504</v>
      </c>
      <c r="Z1003" s="1">
        <f t="shared" si="63"/>
        <v>0.16261687990071066</v>
      </c>
    </row>
    <row r="1004" spans="2:26">
      <c r="B1004" s="9">
        <v>1</v>
      </c>
      <c r="C1004" s="3">
        <v>0</v>
      </c>
      <c r="D1004" s="9">
        <v>0</v>
      </c>
      <c r="E1004" s="3">
        <v>1</v>
      </c>
      <c r="F1004" s="14">
        <v>0</v>
      </c>
      <c r="G1004" s="13">
        <v>0</v>
      </c>
      <c r="H1004" s="13">
        <v>0</v>
      </c>
      <c r="I1004" s="13">
        <v>0</v>
      </c>
      <c r="J1004" s="13">
        <v>0</v>
      </c>
      <c r="K1004" s="13">
        <v>0</v>
      </c>
      <c r="L1004" s="13">
        <v>0</v>
      </c>
      <c r="M1004" s="13">
        <v>1</v>
      </c>
      <c r="N1004" s="13">
        <v>0</v>
      </c>
      <c r="O1004" s="13">
        <v>0</v>
      </c>
      <c r="P1004" s="13">
        <v>0</v>
      </c>
      <c r="Q1004" s="13">
        <v>0</v>
      </c>
      <c r="R1004" s="13">
        <v>0</v>
      </c>
      <c r="S1004" s="13">
        <v>0</v>
      </c>
      <c r="T1004" s="13">
        <v>1</v>
      </c>
      <c r="U1004" s="9">
        <v>1</v>
      </c>
      <c r="V1004" s="9">
        <v>0</v>
      </c>
      <c r="W1004" s="15">
        <f t="shared" si="60"/>
        <v>3.2182713545832189</v>
      </c>
      <c r="X1004" s="34">
        <f t="shared" si="61"/>
        <v>0.96151610063045312</v>
      </c>
      <c r="Y1004" s="30">
        <f t="shared" si="62"/>
        <v>-3.2575153233512379</v>
      </c>
      <c r="Z1004" s="1">
        <f t="shared" si="63"/>
        <v>0.92451321177159163</v>
      </c>
    </row>
  </sheetData>
  <conditionalFormatting sqref="F2:T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:T1004">
    <cfRule type="cellIs" dxfId="0" priority="1" operator="greaterThan">
      <formula>0.5</formula>
    </cfRule>
  </conditionalFormatting>
  <conditionalFormatting sqref="B2:C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E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T2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6">
      <colorScale>
        <cfvo type="min"/>
        <cfvo type="max"/>
        <color rgb="FFFCFCFF"/>
        <color rgb="FF63BE7B"/>
      </colorScale>
    </cfRule>
  </conditionalFormatting>
  <pageMargins left="0.75" right="0.75" top="1" bottom="1" header="0.5" footer="0.5"/>
  <pageSetup orientation="portrait" horizontalDpi="4294967292" verticalDpi="4294967292"/>
  <ignoredErrors>
    <ignoredError sqref="W5:W1004" formulaRang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workbookViewId="0"/>
  </sheetViews>
  <sheetFormatPr baseColWidth="10" defaultColWidth="11" defaultRowHeight="15" x14ac:dyDescent="0"/>
  <cols>
    <col min="1" max="1" width="13.1640625" bestFit="1" customWidth="1"/>
    <col min="2" max="2" width="12.83203125" customWidth="1"/>
    <col min="4" max="4" width="26.6640625" bestFit="1" customWidth="1"/>
    <col min="5" max="5" width="28.6640625" bestFit="1" customWidth="1"/>
    <col min="6" max="6" width="32.33203125" bestFit="1" customWidth="1"/>
  </cols>
  <sheetData>
    <row r="1" spans="1:6" ht="60">
      <c r="A1" t="s">
        <v>41</v>
      </c>
      <c r="B1" s="19" t="s">
        <v>55</v>
      </c>
      <c r="C1" s="1" t="s">
        <v>29</v>
      </c>
      <c r="D1" t="s">
        <v>39</v>
      </c>
      <c r="E1" t="s">
        <v>40</v>
      </c>
      <c r="F1" s="1" t="s">
        <v>38</v>
      </c>
    </row>
    <row r="2" spans="1:6">
      <c r="A2" s="1">
        <f>MIN('MyTest Set'!V2:V1001)</f>
        <v>-0.43117828968295752</v>
      </c>
      <c r="B2" s="1">
        <v>-0.35</v>
      </c>
      <c r="C2" s="1">
        <f>COUNTIFS('MyTest Set'!$V$2:$V$1001,"&gt;=" &amp; B2,'MyTest Set'!$U$2:$U$1001,"=1")/COUNTIF('MyTest Set'!$V$2:$V$1001,"&gt;=" &amp; B2)</f>
        <v>6.0606060606060608E-2</v>
      </c>
      <c r="D2" s="1">
        <f>COUNTIFS('MyTest Set'!$V$2:$V$1001,"&lt;" &amp; B2,'MyTest Set'!$U$2:$U$1001,"=0")/COUNTIF('MyTest Set'!$U$2:$U$1001,"=0")</f>
        <v>1.0638297872340425E-2</v>
      </c>
      <c r="E2" s="1">
        <f>1-D2</f>
        <v>0.98936170212765961</v>
      </c>
      <c r="F2" s="1">
        <f>COUNTIFS('MyTest Set'!$V$2:$V$1001,"&gt;=" &amp; B2,'MyTest Set'!$U$2:$U$1001,"=1")/COUNTIF('MyTest Set'!$U$2:$U$1001,"=1")</f>
        <v>1</v>
      </c>
    </row>
    <row r="3" spans="1:6">
      <c r="B3" s="1">
        <v>-0.3</v>
      </c>
      <c r="C3" s="1">
        <f>COUNTIFS('MyTest Set'!$V$2:$V$1001,"&gt;=" &amp; B3,'MyTest Set'!$U$2:$U$1001,"=1")/COUNTIF('MyTest Set'!$V$2:$V$1001,"&gt;=" &amp; B3)</f>
        <v>6.0728744939271252E-2</v>
      </c>
      <c r="D3" s="1">
        <f>COUNTIFS('MyTest Set'!$V$2:$V$1001,"&lt;" &amp; B3,'MyTest Set'!$U$2:$U$1001,"=0")/COUNTIF('MyTest Set'!$U$2:$U$1001,"=0")</f>
        <v>1.276595744680851E-2</v>
      </c>
      <c r="E3" s="1">
        <f t="shared" ref="E3:E33" si="0">1-D3</f>
        <v>0.98723404255319147</v>
      </c>
      <c r="F3" s="1">
        <f>COUNTIFS('MyTest Set'!$V$2:$V$1001,"&gt;=" &amp; B3,'MyTest Set'!$U$2:$U$1001,"=1")/COUNTIF('MyTest Set'!$U$2:$U$1001,"=1")</f>
        <v>1</v>
      </c>
    </row>
    <row r="4" spans="1:6">
      <c r="A4" t="s">
        <v>42</v>
      </c>
      <c r="B4" s="1">
        <v>-0.25</v>
      </c>
      <c r="C4" s="1">
        <f>COUNTIFS('MyTest Set'!$V$2:$V$1001,"&gt;=" &amp; B4,'MyTest Set'!$U$2:$U$1001,"=1")/COUNTIF('MyTest Set'!$V$2:$V$1001,"&gt;=" &amp; B4)</f>
        <v>6.097560975609756E-2</v>
      </c>
      <c r="D4" s="1">
        <f>COUNTIFS('MyTest Set'!$V$2:$V$1001,"&lt;" &amp; B4,'MyTest Set'!$U$2:$U$1001,"=0")/COUNTIF('MyTest Set'!$U$2:$U$1001,"=0")</f>
        <v>1.7021276595744681E-2</v>
      </c>
      <c r="E4" s="1">
        <f t="shared" si="0"/>
        <v>0.98297872340425529</v>
      </c>
      <c r="F4" s="1">
        <f>COUNTIFS('MyTest Set'!$V$2:$V$1001,"&gt;=" &amp; B4,'MyTest Set'!$U$2:$U$1001,"=1")/COUNTIF('MyTest Set'!$U$2:$U$1001,"=1")</f>
        <v>1</v>
      </c>
    </row>
    <row r="5" spans="1:6">
      <c r="A5" s="1">
        <f>MAX('MyTest Set'!V2:V1001)</f>
        <v>1.289396185993734</v>
      </c>
      <c r="B5" s="1">
        <v>-0.2</v>
      </c>
      <c r="C5" s="1">
        <f>COUNTIFS('MyTest Set'!$V$2:$V$1001,"&gt;=" &amp; B5,'MyTest Set'!$U$2:$U$1001,"=1")/COUNTIF('MyTest Set'!$V$2:$V$1001,"&gt;=" &amp; B5)</f>
        <v>6.1919504643962849E-2</v>
      </c>
      <c r="D5" s="1">
        <f>COUNTIFS('MyTest Set'!$V$2:$V$1001,"&lt;" &amp; B5,'MyTest Set'!$U$2:$U$1001,"=0")/COUNTIF('MyTest Set'!$U$2:$U$1001,"=0")</f>
        <v>3.2978723404255318E-2</v>
      </c>
      <c r="E5" s="1">
        <f t="shared" si="0"/>
        <v>0.96702127659574466</v>
      </c>
      <c r="F5" s="1">
        <f>COUNTIFS('MyTest Set'!$V$2:$V$1001,"&gt;=" &amp; B5,'MyTest Set'!$U$2:$U$1001,"=1")/COUNTIF('MyTest Set'!$U$2:$U$1001,"=1")</f>
        <v>1</v>
      </c>
    </row>
    <row r="6" spans="1:6">
      <c r="B6" s="1">
        <v>-0.15</v>
      </c>
      <c r="C6" s="1">
        <f>COUNTIFS('MyTest Set'!$V$2:$V$1001,"&gt;=" &amp; B6,'MyTest Set'!$U$2:$U$1001,"=1")/COUNTIF('MyTest Set'!$V$2:$V$1001,"&gt;=" &amp; B6)</f>
        <v>6.2959076600209857E-2</v>
      </c>
      <c r="D6" s="1">
        <f>COUNTIFS('MyTest Set'!$V$2:$V$1001,"&lt;" &amp; B6,'MyTest Set'!$U$2:$U$1001,"=0")/COUNTIF('MyTest Set'!$U$2:$U$1001,"=0")</f>
        <v>0.05</v>
      </c>
      <c r="E6" s="1">
        <f t="shared" si="0"/>
        <v>0.95</v>
      </c>
      <c r="F6" s="1">
        <f>COUNTIFS('MyTest Set'!$V$2:$V$1001,"&gt;=" &amp; B6,'MyTest Set'!$U$2:$U$1001,"=1")/COUNTIF('MyTest Set'!$U$2:$U$1001,"=1")</f>
        <v>1</v>
      </c>
    </row>
    <row r="7" spans="1:6">
      <c r="B7" s="1">
        <v>-0.1</v>
      </c>
      <c r="C7" s="1">
        <f>COUNTIFS('MyTest Set'!$V$2:$V$1001,"&gt;=" &amp; B7,'MyTest Set'!$U$2:$U$1001,"=1")/COUNTIF('MyTest Set'!$V$2:$V$1001,"&gt;=" &amp; B7)</f>
        <v>6.4239828693790149E-2</v>
      </c>
      <c r="D7" s="1">
        <f>COUNTIFS('MyTest Set'!$V$2:$V$1001,"&lt;" &amp; B7,'MyTest Set'!$U$2:$U$1001,"=0")/COUNTIF('MyTest Set'!$U$2:$U$1001,"=0")</f>
        <v>7.0212765957446813E-2</v>
      </c>
      <c r="E7" s="1">
        <f t="shared" si="0"/>
        <v>0.92978723404255315</v>
      </c>
      <c r="F7" s="1">
        <f>COUNTIFS('MyTest Set'!$V$2:$V$1001,"&gt;=" &amp; B7,'MyTest Set'!$U$2:$U$1001,"=1")/COUNTIF('MyTest Set'!$U$2:$U$1001,"=1")</f>
        <v>1</v>
      </c>
    </row>
    <row r="8" spans="1:6">
      <c r="B8" s="1">
        <v>-0.05</v>
      </c>
      <c r="C8" s="1">
        <f>COUNTIFS('MyTest Set'!$V$2:$V$1001,"&gt;=" &amp; B8,'MyTest Set'!$U$2:$U$1001,"=1")/COUNTIF('MyTest Set'!$V$2:$V$1001,"&gt;=" &amp; B8)</f>
        <v>6.6666666666666666E-2</v>
      </c>
      <c r="D8" s="1">
        <f>COUNTIFS('MyTest Set'!$V$2:$V$1001,"&lt;" &amp; B8,'MyTest Set'!$U$2:$U$1001,"=0")/COUNTIF('MyTest Set'!$U$2:$U$1001,"=0")</f>
        <v>0.10638297872340426</v>
      </c>
      <c r="E8" s="1">
        <f t="shared" si="0"/>
        <v>0.8936170212765957</v>
      </c>
      <c r="F8" s="1">
        <f>COUNTIFS('MyTest Set'!$V$2:$V$1001,"&gt;=" &amp; B8,'MyTest Set'!$U$2:$U$1001,"=1")/COUNTIF('MyTest Set'!$U$2:$U$1001,"=1")</f>
        <v>1</v>
      </c>
    </row>
    <row r="9" spans="1:6">
      <c r="B9" s="1">
        <v>0</v>
      </c>
      <c r="C9" s="1">
        <f>COUNTIFS('MyTest Set'!$V$2:$V$1001,"&gt;=" &amp; B9,'MyTest Set'!$U$2:$U$1001,"=1")/COUNTIF('MyTest Set'!$V$2:$V$1001,"&gt;=" &amp; B9)</f>
        <v>6.8259385665529013E-2</v>
      </c>
      <c r="D9" s="1">
        <f>COUNTIFS('MyTest Set'!$V$2:$V$1001,"&lt;" &amp; B9,'MyTest Set'!$U$2:$U$1001,"=0")/COUNTIF('MyTest Set'!$U$2:$U$1001,"=0")</f>
        <v>0.12872340425531914</v>
      </c>
      <c r="E9" s="1">
        <f t="shared" si="0"/>
        <v>0.87127659574468086</v>
      </c>
      <c r="F9" s="1">
        <f>COUNTIFS('MyTest Set'!$V$2:$V$1001,"&gt;=" &amp; B9,'MyTest Set'!$U$2:$U$1001,"=1")/COUNTIF('MyTest Set'!$U$2:$U$1001,"=1")</f>
        <v>1</v>
      </c>
    </row>
    <row r="10" spans="1:6">
      <c r="B10" s="1">
        <v>0.05</v>
      </c>
      <c r="C10" s="1">
        <f>COUNTIFS('MyTest Set'!$V$2:$V$1001,"&gt;=" &amp; B10,'MyTest Set'!$U$2:$U$1001,"=1")/COUNTIF('MyTest Set'!$V$2:$V$1001,"&gt;=" &amp; B10)</f>
        <v>7.1951219512195116E-2</v>
      </c>
      <c r="D10" s="1">
        <f>COUNTIFS('MyTest Set'!$V$2:$V$1001,"&lt;" &amp; B10,'MyTest Set'!$U$2:$U$1001,"=0")/COUNTIF('MyTest Set'!$U$2:$U$1001,"=0")</f>
        <v>0.19042553191489361</v>
      </c>
      <c r="E10" s="1">
        <f t="shared" si="0"/>
        <v>0.80957446808510636</v>
      </c>
      <c r="F10" s="1">
        <f>COUNTIFS('MyTest Set'!$V$2:$V$1001,"&gt;=" &amp; B10,'MyTest Set'!$U$2:$U$1001,"=1")/COUNTIF('MyTest Set'!$U$2:$U$1001,"=1")</f>
        <v>0.98333333333333328</v>
      </c>
    </row>
    <row r="11" spans="1:6">
      <c r="B11" s="1">
        <v>0.1</v>
      </c>
      <c r="C11" s="1">
        <f>COUNTIFS('MyTest Set'!$V$2:$V$1001,"&gt;=" &amp; B11,'MyTest Set'!$U$2:$U$1001,"=1")/COUNTIF('MyTest Set'!$V$2:$V$1001,"&gt;=" &amp; B11)</f>
        <v>7.6723016905071523E-2</v>
      </c>
      <c r="D11" s="1">
        <f>COUNTIFS('MyTest Set'!$V$2:$V$1001,"&lt;" &amp; B11,'MyTest Set'!$U$2:$U$1001,"=0")/COUNTIF('MyTest Set'!$U$2:$U$1001,"=0")</f>
        <v>0.24468085106382978</v>
      </c>
      <c r="E11" s="1">
        <f t="shared" si="0"/>
        <v>0.75531914893617025</v>
      </c>
      <c r="F11" s="1">
        <f>COUNTIFS('MyTest Set'!$V$2:$V$1001,"&gt;=" &amp; B11,'MyTest Set'!$U$2:$U$1001,"=1")/COUNTIF('MyTest Set'!$U$2:$U$1001,"=1")</f>
        <v>0.98333333333333328</v>
      </c>
    </row>
    <row r="12" spans="1:6">
      <c r="B12" s="1">
        <v>0.15</v>
      </c>
      <c r="C12" s="1">
        <f>COUNTIFS('MyTest Set'!$V$2:$V$1001,"&gt;=" &amp; B12,'MyTest Set'!$U$2:$U$1001,"=1")/COUNTIF('MyTest Set'!$V$2:$V$1001,"&gt;=" &amp; B12)</f>
        <v>8.060109289617487E-2</v>
      </c>
      <c r="D12" s="1">
        <f>COUNTIFS('MyTest Set'!$V$2:$V$1001,"&lt;" &amp; B12,'MyTest Set'!$U$2:$U$1001,"=0")/COUNTIF('MyTest Set'!$U$2:$U$1001,"=0")</f>
        <v>0.28404255319148936</v>
      </c>
      <c r="E12" s="1">
        <f t="shared" si="0"/>
        <v>0.71595744680851059</v>
      </c>
      <c r="F12" s="1">
        <f>COUNTIFS('MyTest Set'!$V$2:$V$1001,"&gt;=" &amp; B12,'MyTest Set'!$U$2:$U$1001,"=1")/COUNTIF('MyTest Set'!$U$2:$U$1001,"=1")</f>
        <v>0.98333333333333328</v>
      </c>
    </row>
    <row r="13" spans="1:6">
      <c r="B13" s="1">
        <v>0.2</v>
      </c>
      <c r="C13" s="1">
        <f>COUNTIFS('MyTest Set'!$V$2:$V$1001,"&gt;=" &amp; B13,'MyTest Set'!$U$2:$U$1001,"=1")/COUNTIF('MyTest Set'!$V$2:$V$1001,"&gt;=" &amp; B13)</f>
        <v>8.7278106508875741E-2</v>
      </c>
      <c r="D13" s="1">
        <f>COUNTIFS('MyTest Set'!$V$2:$V$1001,"&lt;" &amp; B13,'MyTest Set'!$U$2:$U$1001,"=0")/COUNTIF('MyTest Set'!$U$2:$U$1001,"=0")</f>
        <v>0.34361702127659577</v>
      </c>
      <c r="E13" s="1">
        <f t="shared" si="0"/>
        <v>0.65638297872340423</v>
      </c>
      <c r="F13" s="1">
        <f>COUNTIFS('MyTest Set'!$V$2:$V$1001,"&gt;=" &amp; B13,'MyTest Set'!$U$2:$U$1001,"=1")/COUNTIF('MyTest Set'!$U$2:$U$1001,"=1")</f>
        <v>0.98333333333333328</v>
      </c>
    </row>
    <row r="14" spans="1:6">
      <c r="B14" s="1">
        <v>0.25</v>
      </c>
      <c r="C14" s="1">
        <f>COUNTIFS('MyTest Set'!$V$2:$V$1001,"&gt;=" &amp; B14,'MyTest Set'!$U$2:$U$1001,"=1")/COUNTIF('MyTest Set'!$V$2:$V$1001,"&gt;=" &amp; B14)</f>
        <v>9.7972972972972971E-2</v>
      </c>
      <c r="D14" s="1">
        <f>COUNTIFS('MyTest Set'!$V$2:$V$1001,"&lt;" &amp; B14,'MyTest Set'!$U$2:$U$1001,"=0")/COUNTIF('MyTest Set'!$U$2:$U$1001,"=0")</f>
        <v>0.43191489361702129</v>
      </c>
      <c r="E14" s="1">
        <f t="shared" si="0"/>
        <v>0.56808510638297871</v>
      </c>
      <c r="F14" s="1">
        <f>COUNTIFS('MyTest Set'!$V$2:$V$1001,"&gt;=" &amp; B14,'MyTest Set'!$U$2:$U$1001,"=1")/COUNTIF('MyTest Set'!$U$2:$U$1001,"=1")</f>
        <v>0.96666666666666667</v>
      </c>
    </row>
    <row r="15" spans="1:6">
      <c r="B15" s="1">
        <v>0.3</v>
      </c>
      <c r="C15" s="1">
        <f>COUNTIFS('MyTest Set'!$V$2:$V$1001,"&gt;=" &amp; B15,'MyTest Set'!$U$2:$U$1001,"=1")/COUNTIF('MyTest Set'!$V$2:$V$1001,"&gt;=" &amp; B15)</f>
        <v>0.11336032388663968</v>
      </c>
      <c r="D15" s="1">
        <f>COUNTIFS('MyTest Set'!$V$2:$V$1001,"&lt;" &amp; B15,'MyTest Set'!$U$2:$U$1001,"=0")/COUNTIF('MyTest Set'!$U$2:$U$1001,"=0")</f>
        <v>0.53404255319148941</v>
      </c>
      <c r="E15" s="1">
        <f t="shared" si="0"/>
        <v>0.46595744680851059</v>
      </c>
      <c r="F15" s="1">
        <f>COUNTIFS('MyTest Set'!$V$2:$V$1001,"&gt;=" &amp; B15,'MyTest Set'!$U$2:$U$1001,"=1")/COUNTIF('MyTest Set'!$U$2:$U$1001,"=1")</f>
        <v>0.93333333333333335</v>
      </c>
    </row>
    <row r="16" spans="1:6">
      <c r="B16" s="1">
        <v>0.35</v>
      </c>
      <c r="C16" s="1">
        <f>COUNTIFS('MyTest Set'!$V$2:$V$1001,"&gt;=" &amp; B16,'MyTest Set'!$U$2:$U$1001,"=1")/COUNTIF('MyTest Set'!$V$2:$V$1001,"&gt;=" &amp; B16)</f>
        <v>0.1396508728179551</v>
      </c>
      <c r="D16" s="1">
        <f>COUNTIFS('MyTest Set'!$V$2:$V$1001,"&lt;" &amp; B16,'MyTest Set'!$U$2:$U$1001,"=0")/COUNTIF('MyTest Set'!$U$2:$U$1001,"=0")</f>
        <v>0.63297872340425532</v>
      </c>
      <c r="E16" s="1">
        <f t="shared" si="0"/>
        <v>0.36702127659574468</v>
      </c>
      <c r="F16" s="1">
        <f>COUNTIFS('MyTest Set'!$V$2:$V$1001,"&gt;=" &amp; B16,'MyTest Set'!$U$2:$U$1001,"=1")/COUNTIF('MyTest Set'!$U$2:$U$1001,"=1")</f>
        <v>0.93333333333333335</v>
      </c>
    </row>
    <row r="17" spans="2:6">
      <c r="B17" s="1">
        <v>0.4</v>
      </c>
      <c r="C17" s="1">
        <f>COUNTIFS('MyTest Set'!$V$2:$V$1001,"&gt;=" &amp; B17,'MyTest Set'!$U$2:$U$1001,"=1")/COUNTIF('MyTest Set'!$V$2:$V$1001,"&gt;=" &amp; B17)</f>
        <v>0.15697674418604651</v>
      </c>
      <c r="D17" s="1">
        <f>COUNTIFS('MyTest Set'!$V$2:$V$1001,"&lt;" &amp; B17,'MyTest Set'!$U$2:$U$1001,"=0")/COUNTIF('MyTest Set'!$U$2:$U$1001,"=0")</f>
        <v>0.69148936170212771</v>
      </c>
      <c r="E17" s="1">
        <f t="shared" si="0"/>
        <v>0.30851063829787229</v>
      </c>
      <c r="F17" s="1">
        <f>COUNTIFS('MyTest Set'!$V$2:$V$1001,"&gt;=" &amp; B17,'MyTest Set'!$U$2:$U$1001,"=1")/COUNTIF('MyTest Set'!$U$2:$U$1001,"=1")</f>
        <v>0.9</v>
      </c>
    </row>
    <row r="18" spans="2:6">
      <c r="B18" s="1">
        <v>0.45</v>
      </c>
      <c r="C18" s="1">
        <f>COUNTIFS('MyTest Set'!$V$2:$V$1001,"&gt;=" &amp; B18,'MyTest Set'!$U$2:$U$1001,"=1")/COUNTIF('MyTest Set'!$V$2:$V$1001,"&gt;=" &amp; B18)</f>
        <v>0.16556291390728478</v>
      </c>
      <c r="D18" s="1">
        <f>COUNTIFS('MyTest Set'!$V$2:$V$1001,"&lt;" &amp; B18,'MyTest Set'!$U$2:$U$1001,"=0")/COUNTIF('MyTest Set'!$U$2:$U$1001,"=0")</f>
        <v>0.73191489361702122</v>
      </c>
      <c r="E18" s="1">
        <f t="shared" si="0"/>
        <v>0.26808510638297878</v>
      </c>
      <c r="F18" s="1">
        <f>COUNTIFS('MyTest Set'!$V$2:$V$1001,"&gt;=" &amp; B18,'MyTest Set'!$U$2:$U$1001,"=1")/COUNTIF('MyTest Set'!$U$2:$U$1001,"=1")</f>
        <v>0.83333333333333337</v>
      </c>
    </row>
    <row r="19" spans="2:6">
      <c r="B19" s="1">
        <v>0.5</v>
      </c>
      <c r="C19" s="1">
        <f>COUNTIFS('MyTest Set'!$V$2:$V$1001,"&gt;=" &amp; B19,'MyTest Set'!$U$2:$U$1001,"=1")/COUNTIF('MyTest Set'!$V$2:$V$1001,"&gt;=" &amp; B19)</f>
        <v>0.23762376237623761</v>
      </c>
      <c r="D19" s="1">
        <f>COUNTIFS('MyTest Set'!$V$2:$V$1001,"&lt;" &amp; B19,'MyTest Set'!$U$2:$U$1001,"=0")/COUNTIF('MyTest Set'!$U$2:$U$1001,"=0")</f>
        <v>0.83617021276595749</v>
      </c>
      <c r="E19" s="1">
        <f t="shared" si="0"/>
        <v>0.16382978723404251</v>
      </c>
      <c r="F19" s="1">
        <f>COUNTIFS('MyTest Set'!$V$2:$V$1001,"&gt;=" &amp; B19,'MyTest Set'!$U$2:$U$1001,"=1")/COUNTIF('MyTest Set'!$U$2:$U$1001,"=1")</f>
        <v>0.8</v>
      </c>
    </row>
    <row r="20" spans="2:6">
      <c r="B20" s="1">
        <v>0.55000000000000004</v>
      </c>
      <c r="C20" s="1">
        <f>COUNTIFS('MyTest Set'!$V$2:$V$1001,"&gt;=" &amp; B20,'MyTest Set'!$U$2:$U$1001,"=1")/COUNTIF('MyTest Set'!$V$2:$V$1001,"&gt;=" &amp; B20)</f>
        <v>0.29530201342281881</v>
      </c>
      <c r="D20" s="1">
        <f>COUNTIFS('MyTest Set'!$V$2:$V$1001,"&lt;" &amp; B20,'MyTest Set'!$U$2:$U$1001,"=0")/COUNTIF('MyTest Set'!$U$2:$U$1001,"=0")</f>
        <v>0.88829787234042556</v>
      </c>
      <c r="E20" s="1">
        <f t="shared" si="0"/>
        <v>0.11170212765957444</v>
      </c>
      <c r="F20" s="1">
        <f>COUNTIFS('MyTest Set'!$V$2:$V$1001,"&gt;=" &amp; B20,'MyTest Set'!$U$2:$U$1001,"=1")/COUNTIF('MyTest Set'!$U$2:$U$1001,"=1")</f>
        <v>0.73333333333333328</v>
      </c>
    </row>
    <row r="21" spans="2:6">
      <c r="B21" s="1">
        <v>0.6</v>
      </c>
      <c r="C21" s="1">
        <f>COUNTIFS('MyTest Set'!$V$2:$V$1001,"&gt;=" &amp; B21,'MyTest Set'!$U$2:$U$1001,"=1")/COUNTIF('MyTest Set'!$V$2:$V$1001,"&gt;=" &amp; B21)</f>
        <v>0.40952380952380951</v>
      </c>
      <c r="D21" s="1">
        <f>COUNTIFS('MyTest Set'!$V$2:$V$1001,"&lt;" &amp; B21,'MyTest Set'!$U$2:$U$1001,"=0")/COUNTIF('MyTest Set'!$U$2:$U$1001,"=0")</f>
        <v>0.93404255319148932</v>
      </c>
      <c r="E21" s="1">
        <f t="shared" si="0"/>
        <v>6.5957446808510678E-2</v>
      </c>
      <c r="F21" s="1">
        <f>COUNTIFS('MyTest Set'!$V$2:$V$1001,"&gt;=" &amp; B21,'MyTest Set'!$U$2:$U$1001,"=1")/COUNTIF('MyTest Set'!$U$2:$U$1001,"=1")</f>
        <v>0.71666666666666667</v>
      </c>
    </row>
    <row r="22" spans="2:6">
      <c r="B22" s="1">
        <v>0.65</v>
      </c>
      <c r="C22" s="1">
        <f>COUNTIFS('MyTest Set'!$V$2:$V$1001,"&gt;=" &amp; B22,'MyTest Set'!$U$2:$U$1001,"=1")/COUNTIF('MyTest Set'!$V$2:$V$1001,"&gt;=" &amp; B22)</f>
        <v>0.45454545454545453</v>
      </c>
      <c r="D22" s="1">
        <f>COUNTIFS('MyTest Set'!$V$2:$V$1001,"&lt;" &amp; B22,'MyTest Set'!$U$2:$U$1001,"=0")/COUNTIF('MyTest Set'!$U$2:$U$1001,"=0")</f>
        <v>0.94893617021276599</v>
      </c>
      <c r="E22" s="1">
        <f t="shared" si="0"/>
        <v>5.1063829787234005E-2</v>
      </c>
      <c r="F22" s="1">
        <f>COUNTIFS('MyTest Set'!$V$2:$V$1001,"&gt;=" &amp; B22,'MyTest Set'!$U$2:$U$1001,"=1")/COUNTIF('MyTest Set'!$U$2:$U$1001,"=1")</f>
        <v>0.66666666666666663</v>
      </c>
    </row>
    <row r="23" spans="2:6">
      <c r="B23" s="1">
        <v>0.7</v>
      </c>
      <c r="C23" s="1">
        <f>COUNTIFS('MyTest Set'!$V$2:$V$1001,"&gt;=" &amp; B23,'MyTest Set'!$U$2:$U$1001,"=1")/COUNTIF('MyTest Set'!$V$2:$V$1001,"&gt;=" &amp; B23)</f>
        <v>0.546875</v>
      </c>
      <c r="D23" s="1">
        <f>COUNTIFS('MyTest Set'!$V$2:$V$1001,"&lt;" &amp; B23,'MyTest Set'!$U$2:$U$1001,"=0")/COUNTIF('MyTest Set'!$U$2:$U$1001,"=0")</f>
        <v>0.9691489361702128</v>
      </c>
      <c r="E23" s="1">
        <f t="shared" si="0"/>
        <v>3.0851063829787195E-2</v>
      </c>
      <c r="F23" s="1">
        <f>COUNTIFS('MyTest Set'!$V$2:$V$1001,"&gt;=" &amp; B23,'MyTest Set'!$U$2:$U$1001,"=1")/COUNTIF('MyTest Set'!$U$2:$U$1001,"=1")</f>
        <v>0.58333333333333337</v>
      </c>
    </row>
    <row r="24" spans="2:6">
      <c r="B24" s="1">
        <v>0.75</v>
      </c>
      <c r="C24" s="1">
        <f>COUNTIFS('MyTest Set'!$V$2:$V$1001,"&gt;=" &amp; B24,'MyTest Set'!$U$2:$U$1001,"=1")/COUNTIF('MyTest Set'!$V$2:$V$1001,"&gt;=" &amp; B24)</f>
        <v>0.625</v>
      </c>
      <c r="D24" s="1">
        <f>COUNTIFS('MyTest Set'!$V$2:$V$1001,"&lt;" &amp; B24,'MyTest Set'!$U$2:$U$1001,"=0")/COUNTIF('MyTest Set'!$U$2:$U$1001,"=0")</f>
        <v>0.98085106382978726</v>
      </c>
      <c r="E24" s="1">
        <f t="shared" si="0"/>
        <v>1.9148936170212738E-2</v>
      </c>
      <c r="F24" s="1">
        <f>COUNTIFS('MyTest Set'!$V$2:$V$1001,"&gt;=" &amp; B24,'MyTest Set'!$U$2:$U$1001,"=1")/COUNTIF('MyTest Set'!$U$2:$U$1001,"=1")</f>
        <v>0.5</v>
      </c>
    </row>
    <row r="25" spans="2:6">
      <c r="B25" s="1">
        <v>0.8</v>
      </c>
      <c r="C25" s="1">
        <f>COUNTIFS('MyTest Set'!$V$2:$V$1001,"&gt;=" &amp; B25,'MyTest Set'!$U$2:$U$1001,"=1")/COUNTIF('MyTest Set'!$V$2:$V$1001,"&gt;=" &amp; B25)</f>
        <v>0.69696969696969702</v>
      </c>
      <c r="D25" s="1">
        <f>COUNTIFS('MyTest Set'!$V$2:$V$1001,"&lt;" &amp; B25,'MyTest Set'!$U$2:$U$1001,"=0")/COUNTIF('MyTest Set'!$U$2:$U$1001,"=0")</f>
        <v>0.98936170212765961</v>
      </c>
      <c r="E25" s="1">
        <f t="shared" si="0"/>
        <v>1.0638297872340385E-2</v>
      </c>
      <c r="F25" s="1">
        <f>COUNTIFS('MyTest Set'!$V$2:$V$1001,"&gt;=" &amp; B25,'MyTest Set'!$U$2:$U$1001,"=1")/COUNTIF('MyTest Set'!$U$2:$U$1001,"=1")</f>
        <v>0.38333333333333336</v>
      </c>
    </row>
    <row r="26" spans="2:6">
      <c r="B26" s="1">
        <v>0.85</v>
      </c>
      <c r="C26" s="1">
        <f>COUNTIFS('MyTest Set'!$V$2:$V$1001,"&gt;=" &amp; B26,'MyTest Set'!$U$2:$U$1001,"=1")/COUNTIF('MyTest Set'!$V$2:$V$1001,"&gt;=" &amp; B26)</f>
        <v>0.91304347826086951</v>
      </c>
      <c r="D26" s="1">
        <f>COUNTIFS('MyTest Set'!$V$2:$V$1001,"&lt;" &amp; B26,'MyTest Set'!$U$2:$U$1001,"=0")/COUNTIF('MyTest Set'!$U$2:$U$1001,"=0")</f>
        <v>0.99787234042553197</v>
      </c>
      <c r="E26" s="1">
        <f t="shared" si="0"/>
        <v>2.1276595744680327E-3</v>
      </c>
      <c r="F26" s="1">
        <f>COUNTIFS('MyTest Set'!$V$2:$V$1001,"&gt;=" &amp; B26,'MyTest Set'!$U$2:$U$1001,"=1")/COUNTIF('MyTest Set'!$U$2:$U$1001,"=1")</f>
        <v>0.35</v>
      </c>
    </row>
    <row r="27" spans="2:6">
      <c r="B27" s="1">
        <v>0.9</v>
      </c>
      <c r="C27" s="1">
        <f>COUNTIFS('MyTest Set'!$V$2:$V$1001,"&gt;=" &amp; B27,'MyTest Set'!$U$2:$U$1001,"=1")/COUNTIF('MyTest Set'!$V$2:$V$1001,"&gt;=" &amp; B27)</f>
        <v>0.90909090909090906</v>
      </c>
      <c r="D27" s="1">
        <f>COUNTIFS('MyTest Set'!$V$2:$V$1001,"&lt;" &amp; B27,'MyTest Set'!$U$2:$U$1001,"=0")/COUNTIF('MyTest Set'!$U$2:$U$1001,"=0")</f>
        <v>0.99787234042553197</v>
      </c>
      <c r="E27" s="1">
        <f t="shared" si="0"/>
        <v>2.1276595744680327E-3</v>
      </c>
      <c r="F27" s="1">
        <f>COUNTIFS('MyTest Set'!$V$2:$V$1001,"&gt;=" &amp; B27,'MyTest Set'!$U$2:$U$1001,"=1")/COUNTIF('MyTest Set'!$U$2:$U$1001,"=1")</f>
        <v>0.33333333333333331</v>
      </c>
    </row>
    <row r="28" spans="2:6">
      <c r="B28" s="1">
        <v>0.95</v>
      </c>
      <c r="C28" s="1">
        <f>COUNTIFS('MyTest Set'!$V$2:$V$1001,"&gt;=" &amp; B28,'MyTest Set'!$U$2:$U$1001,"=1")/COUNTIF('MyTest Set'!$V$2:$V$1001,"&gt;=" &amp; B28)</f>
        <v>1</v>
      </c>
      <c r="D28" s="1">
        <f>COUNTIFS('MyTest Set'!$V$2:$V$1001,"&lt;" &amp; B28,'MyTest Set'!$U$2:$U$1001,"=0")/COUNTIF('MyTest Set'!$U$2:$U$1001,"=0")</f>
        <v>1</v>
      </c>
      <c r="E28" s="1">
        <f t="shared" si="0"/>
        <v>0</v>
      </c>
      <c r="F28" s="1">
        <f>COUNTIFS('MyTest Set'!$V$2:$V$1001,"&gt;=" &amp; B28,'MyTest Set'!$U$2:$U$1001,"=1")/COUNTIF('MyTest Set'!$U$2:$U$1001,"=1")</f>
        <v>0.31666666666666665</v>
      </c>
    </row>
    <row r="29" spans="2:6">
      <c r="B29" s="1">
        <v>1</v>
      </c>
      <c r="C29" s="1">
        <f>COUNTIFS('MyTest Set'!$V$2:$V$1001,"&gt;=" &amp; B29,'MyTest Set'!$U$2:$U$1001,"=1")/COUNTIF('MyTest Set'!$V$2:$V$1001,"&gt;=" &amp; B29)</f>
        <v>1</v>
      </c>
      <c r="D29" s="1">
        <f>COUNTIFS('MyTest Set'!$V$2:$V$1001,"&lt;" &amp; B29,'MyTest Set'!$U$2:$U$1001,"=0")/COUNTIF('MyTest Set'!$U$2:$U$1001,"=0")</f>
        <v>1</v>
      </c>
      <c r="E29" s="1">
        <f t="shared" si="0"/>
        <v>0</v>
      </c>
      <c r="F29" s="1">
        <f>COUNTIFS('MyTest Set'!$V$2:$V$1001,"&gt;=" &amp; B29,'MyTest Set'!$U$2:$U$1001,"=1")/COUNTIF('MyTest Set'!$U$2:$U$1001,"=1")</f>
        <v>0.23333333333333334</v>
      </c>
    </row>
    <row r="30" spans="2:6">
      <c r="B30" s="1">
        <v>1.05</v>
      </c>
      <c r="C30" s="1">
        <f>COUNTIFS('MyTest Set'!$V$2:$V$1001,"&gt;=" &amp; B30,'MyTest Set'!$U$2:$U$1001,"=1")/COUNTIF('MyTest Set'!$V$2:$V$1001,"&gt;=" &amp; B30)</f>
        <v>1</v>
      </c>
      <c r="D30" s="1">
        <f>COUNTIFS('MyTest Set'!$V$2:$V$1001,"&lt;" &amp; B30,'MyTest Set'!$U$2:$U$1001,"=0")/COUNTIF('MyTest Set'!$U$2:$U$1001,"=0")</f>
        <v>1</v>
      </c>
      <c r="E30" s="1">
        <f t="shared" si="0"/>
        <v>0</v>
      </c>
      <c r="F30" s="1">
        <f>COUNTIFS('MyTest Set'!$V$2:$V$1001,"&gt;=" &amp; B30,'MyTest Set'!$U$2:$U$1001,"=1")/COUNTIF('MyTest Set'!$U$2:$U$1001,"=1")</f>
        <v>0.2</v>
      </c>
    </row>
    <row r="31" spans="2:6">
      <c r="B31" s="1">
        <v>1.1000000000000001</v>
      </c>
      <c r="C31" s="1">
        <f>COUNTIFS('MyTest Set'!$V$2:$V$1001,"&gt;=" &amp; B31,'MyTest Set'!$U$2:$U$1001,"=1")/COUNTIF('MyTest Set'!$V$2:$V$1001,"&gt;=" &amp; B31)</f>
        <v>1</v>
      </c>
      <c r="D31" s="1">
        <f>COUNTIFS('MyTest Set'!$V$2:$V$1001,"&lt;" &amp; B31,'MyTest Set'!$U$2:$U$1001,"=0")/COUNTIF('MyTest Set'!$U$2:$U$1001,"=0")</f>
        <v>1</v>
      </c>
      <c r="E31" s="1">
        <f t="shared" si="0"/>
        <v>0</v>
      </c>
      <c r="F31" s="1">
        <f>COUNTIFS('MyTest Set'!$V$2:$V$1001,"&gt;=" &amp; B31,'MyTest Set'!$U$2:$U$1001,"=1")/COUNTIF('MyTest Set'!$U$2:$U$1001,"=1")</f>
        <v>0.11666666666666667</v>
      </c>
    </row>
    <row r="32" spans="2:6">
      <c r="B32" s="1">
        <v>1.1499999999999999</v>
      </c>
      <c r="C32" s="1">
        <f>COUNTIFS('MyTest Set'!$V$2:$V$1001,"&gt;=" &amp; B32,'MyTest Set'!$U$2:$U$1001,"=1")/COUNTIF('MyTest Set'!$V$2:$V$1001,"&gt;=" &amp; B32)</f>
        <v>1</v>
      </c>
      <c r="D32" s="1">
        <f>COUNTIFS('MyTest Set'!$V$2:$V$1001,"&lt;" &amp; B32,'MyTest Set'!$U$2:$U$1001,"=0")/COUNTIF('MyTest Set'!$U$2:$U$1001,"=0")</f>
        <v>1</v>
      </c>
      <c r="E32" s="1">
        <f t="shared" si="0"/>
        <v>0</v>
      </c>
      <c r="F32" s="1">
        <f>COUNTIFS('MyTest Set'!$V$2:$V$1001,"&gt;=" &amp; B32,'MyTest Set'!$U$2:$U$1001,"=1")/COUNTIF('MyTest Set'!$U$2:$U$1001,"=1")</f>
        <v>6.6666666666666666E-2</v>
      </c>
    </row>
    <row r="33" spans="2:6">
      <c r="B33" s="1">
        <v>1.2</v>
      </c>
      <c r="C33" s="1">
        <f>COUNTIFS('MyTest Set'!$V$2:$V$1001,"&gt;=" &amp; B33,'MyTest Set'!$U$2:$U$1001,"=1")/COUNTIF('MyTest Set'!$V$2:$V$1001,"&gt;=" &amp; B33)</f>
        <v>1</v>
      </c>
      <c r="D33" s="1">
        <f>COUNTIFS('MyTest Set'!$V$2:$V$1001,"&lt;" &amp; B33,'MyTest Set'!$U$2:$U$1001,"=0")/COUNTIF('MyTest Set'!$U$2:$U$1001,"=0")</f>
        <v>1</v>
      </c>
      <c r="E33" s="1">
        <f t="shared" si="0"/>
        <v>0</v>
      </c>
      <c r="F33" s="1">
        <f>COUNTIFS('MyTest Set'!$V$2:$V$1001,"&gt;=" &amp; B33,'MyTest Set'!$U$2:$U$1001,"=1")/COUNTIF('MyTest Set'!$U$2:$U$1001,"=1")</f>
        <v>1.6666666666666666E-2</v>
      </c>
    </row>
    <row r="34" spans="2:6">
      <c r="B34" s="1">
        <v>1.25</v>
      </c>
      <c r="C34" s="1">
        <f>COUNTIFS('MyTest Set'!$V$2:$V$1001,"&gt;=" &amp; B34,'MyTest Set'!$U$2:$U$1001,"=1")/COUNTIF('MyTest Set'!$V$2:$V$1001,"&gt;=" &amp; B34)</f>
        <v>1</v>
      </c>
      <c r="D34" s="1">
        <f>COUNTIFS('MyTest Set'!$V$2:$V$1001,"&lt;" &amp; B34,'MyTest Set'!$U$2:$U$1001,"=0")/COUNTIF('MyTest Set'!$U$2:$U$1001,"=0")</f>
        <v>1</v>
      </c>
      <c r="E34" s="1">
        <f t="shared" ref="E34" si="1">1-D34</f>
        <v>0</v>
      </c>
      <c r="F34" s="1">
        <f>COUNTIFS('MyTest Set'!$V$2:$V$1001,"&gt;=" &amp; B34,'MyTest Set'!$U$2:$U$1001,"=1")/COUNTIF('MyTest Set'!$U$2:$U$1001,"=1")</f>
        <v>1.6666666666666666E-2</v>
      </c>
    </row>
    <row r="35" spans="2:6">
      <c r="B35" s="1"/>
      <c r="C35" s="1"/>
      <c r="D35" s="1"/>
      <c r="E35" s="1"/>
      <c r="F35" s="1"/>
    </row>
    <row r="36" spans="2:6">
      <c r="B36" s="1"/>
      <c r="C36" s="1"/>
      <c r="D36" s="1"/>
      <c r="E36" s="1"/>
      <c r="F36" s="1"/>
    </row>
    <row r="37" spans="2:6">
      <c r="B37" s="1"/>
      <c r="C37" s="1"/>
      <c r="D37" s="1"/>
      <c r="E37" s="1"/>
      <c r="F37" s="1"/>
    </row>
    <row r="38" spans="2:6">
      <c r="B38" s="1"/>
      <c r="C38" s="1"/>
      <c r="D38" s="1"/>
      <c r="E38" s="1"/>
      <c r="F38" s="1"/>
    </row>
    <row r="39" spans="2:6">
      <c r="B39" s="1"/>
      <c r="C39" s="1"/>
      <c r="D39" s="1"/>
      <c r="E39" s="1"/>
      <c r="F39" s="1"/>
    </row>
    <row r="40" spans="2:6">
      <c r="B40" s="1"/>
      <c r="C40" s="1"/>
      <c r="D40" s="1"/>
      <c r="E40" s="1"/>
      <c r="F40" s="1"/>
    </row>
    <row r="41" spans="2:6">
      <c r="B41" s="1"/>
      <c r="C41" s="1"/>
      <c r="D41" s="1"/>
      <c r="E41" s="1"/>
      <c r="F41" s="1"/>
    </row>
    <row r="42" spans="2:6">
      <c r="B42" s="1"/>
      <c r="C42" s="1"/>
      <c r="D42" s="1"/>
      <c r="E42" s="1"/>
      <c r="F42" s="1"/>
    </row>
    <row r="43" spans="2:6">
      <c r="B43" s="1"/>
      <c r="C43" s="1"/>
      <c r="D43" s="1"/>
      <c r="E43" s="1"/>
      <c r="F43" s="1"/>
    </row>
    <row r="44" spans="2:6">
      <c r="B44" s="1"/>
      <c r="C44" s="1"/>
      <c r="D44" s="1"/>
      <c r="E44" s="1"/>
      <c r="F44" s="1"/>
    </row>
    <row r="45" spans="2:6">
      <c r="B45" s="1"/>
      <c r="C45" s="1"/>
      <c r="D45" s="1"/>
      <c r="E45" s="1"/>
      <c r="F45" s="1"/>
    </row>
    <row r="46" spans="2:6">
      <c r="B46" s="1"/>
      <c r="C46" s="1"/>
      <c r="D46" s="1"/>
      <c r="E46" s="1"/>
      <c r="F46" s="1"/>
    </row>
    <row r="47" spans="2:6">
      <c r="B47" s="1"/>
      <c r="C47" s="1"/>
      <c r="D47" s="1"/>
      <c r="E47" s="1"/>
      <c r="F47" s="1"/>
    </row>
    <row r="48" spans="2:6">
      <c r="B48" s="1"/>
      <c r="C48" s="1"/>
      <c r="D48" s="1"/>
      <c r="E48" s="1"/>
      <c r="F48" s="1"/>
    </row>
    <row r="49" spans="2:6">
      <c r="B49" s="1"/>
      <c r="C49" s="1"/>
      <c r="D49" s="1"/>
      <c r="E49" s="1"/>
      <c r="F49" s="1"/>
    </row>
    <row r="50" spans="2:6">
      <c r="B50" s="1"/>
      <c r="C50" s="1"/>
      <c r="D50" s="1"/>
      <c r="E50" s="1"/>
      <c r="F50" s="1"/>
    </row>
    <row r="51" spans="2:6">
      <c r="B51" s="1"/>
      <c r="C51" s="1"/>
      <c r="D51" s="1"/>
      <c r="E51" s="1"/>
      <c r="F51" s="1"/>
    </row>
    <row r="52" spans="2:6">
      <c r="B52" s="1"/>
      <c r="C52" s="1"/>
      <c r="D52" s="1"/>
      <c r="E52" s="1"/>
      <c r="F52" s="1"/>
    </row>
    <row r="53" spans="2:6">
      <c r="B53" s="1"/>
      <c r="C53" s="1"/>
      <c r="D53" s="1"/>
      <c r="E53" s="1"/>
      <c r="F53" s="1"/>
    </row>
    <row r="54" spans="2:6">
      <c r="B54" s="1"/>
      <c r="C54" s="1"/>
      <c r="D54" s="1"/>
      <c r="E54" s="1"/>
      <c r="F54" s="1"/>
    </row>
    <row r="55" spans="2:6">
      <c r="B55" s="1"/>
      <c r="C55" s="1"/>
      <c r="D55" s="1"/>
      <c r="E55" s="1"/>
      <c r="F55" s="1"/>
    </row>
    <row r="56" spans="2:6">
      <c r="B56" s="1"/>
      <c r="C56" s="1"/>
      <c r="D56" s="1"/>
      <c r="E56" s="1"/>
      <c r="F56" s="1"/>
    </row>
    <row r="57" spans="2:6">
      <c r="B57" s="1"/>
      <c r="C57" s="1"/>
      <c r="D57" s="1"/>
      <c r="E57" s="1"/>
      <c r="F57" s="1"/>
    </row>
    <row r="58" spans="2:6">
      <c r="B58" s="1"/>
      <c r="C58" s="1"/>
      <c r="D58" s="1"/>
      <c r="E58" s="1"/>
      <c r="F58" s="1"/>
    </row>
    <row r="59" spans="2:6">
      <c r="B59" s="1"/>
      <c r="C59" s="1"/>
      <c r="D59" s="1"/>
      <c r="E59" s="1"/>
      <c r="F59" s="1"/>
    </row>
    <row r="60" spans="2:6">
      <c r="B60" s="1"/>
      <c r="C60" s="1"/>
      <c r="D60" s="1"/>
      <c r="E60" s="1"/>
      <c r="F60" s="1"/>
    </row>
    <row r="61" spans="2:6">
      <c r="B61" s="1"/>
      <c r="C61" s="1"/>
      <c r="D61" s="1"/>
      <c r="E61" s="1"/>
      <c r="F61" s="1"/>
    </row>
    <row r="62" spans="2:6">
      <c r="B62" s="1"/>
      <c r="C62" s="1"/>
      <c r="D62" s="1"/>
      <c r="E62" s="1"/>
      <c r="F62" s="1"/>
    </row>
    <row r="63" spans="2:6">
      <c r="B63" s="1"/>
      <c r="C63" s="1"/>
      <c r="D63" s="1"/>
      <c r="E63" s="1"/>
      <c r="F63" s="1"/>
    </row>
    <row r="64" spans="2:6">
      <c r="B64" s="1"/>
      <c r="C64" s="1"/>
      <c r="D64" s="1"/>
      <c r="E64" s="1"/>
      <c r="F64" s="1"/>
    </row>
    <row r="65" spans="2:6">
      <c r="B65" s="1"/>
      <c r="C65" s="1"/>
      <c r="D65" s="1"/>
      <c r="E65" s="1"/>
      <c r="F65" s="1"/>
    </row>
    <row r="66" spans="2:6">
      <c r="B66" s="1"/>
      <c r="C66" s="1"/>
      <c r="D66" s="1"/>
      <c r="E66" s="1"/>
      <c r="F66" s="1"/>
    </row>
    <row r="67" spans="2:6">
      <c r="B67" s="1"/>
      <c r="C67" s="1"/>
      <c r="D67" s="1"/>
      <c r="E67" s="1"/>
      <c r="F67" s="1"/>
    </row>
    <row r="68" spans="2:6">
      <c r="B68" s="1"/>
      <c r="C68" s="1"/>
      <c r="D68" s="1"/>
      <c r="E68" s="1"/>
      <c r="F68" s="1"/>
    </row>
    <row r="69" spans="2:6">
      <c r="B69" s="1"/>
      <c r="C69" s="1"/>
      <c r="D69" s="1"/>
      <c r="E69" s="1"/>
      <c r="F69" s="1"/>
    </row>
    <row r="70" spans="2:6">
      <c r="B70" s="1"/>
      <c r="C70" s="1"/>
      <c r="D70" s="1"/>
      <c r="E70" s="1"/>
      <c r="F70" s="1"/>
    </row>
    <row r="71" spans="2:6">
      <c r="B71" s="1"/>
      <c r="C71" s="1"/>
      <c r="D71" s="1"/>
      <c r="E71" s="1"/>
      <c r="F71" s="1"/>
    </row>
    <row r="72" spans="2:6">
      <c r="B72" s="1"/>
      <c r="C72" s="1"/>
      <c r="D72" s="1"/>
      <c r="E72" s="1"/>
      <c r="F72" s="1"/>
    </row>
    <row r="73" spans="2:6">
      <c r="B73" s="1"/>
      <c r="C73" s="1"/>
      <c r="D73" s="1"/>
      <c r="E73" s="1"/>
      <c r="F73" s="1"/>
    </row>
    <row r="74" spans="2:6">
      <c r="B74" s="1"/>
      <c r="C74" s="1"/>
      <c r="D74" s="1"/>
      <c r="E74" s="1"/>
      <c r="F74" s="1"/>
    </row>
    <row r="75" spans="2:6">
      <c r="B75" s="1"/>
      <c r="C75" s="1"/>
      <c r="D75" s="1"/>
      <c r="E75" s="1"/>
      <c r="F75" s="1"/>
    </row>
    <row r="76" spans="2:6">
      <c r="B76" s="1"/>
      <c r="C76" s="1"/>
      <c r="D76" s="1"/>
      <c r="E76" s="1"/>
      <c r="F76" s="1"/>
    </row>
    <row r="77" spans="2:6">
      <c r="B77" s="1"/>
      <c r="C77" s="1"/>
      <c r="D77" s="1"/>
      <c r="E77" s="1"/>
      <c r="F77" s="1"/>
    </row>
    <row r="78" spans="2:6">
      <c r="B78" s="1"/>
      <c r="C78" s="1"/>
      <c r="D78" s="1"/>
      <c r="E78" s="1"/>
      <c r="F78" s="1"/>
    </row>
    <row r="79" spans="2:6">
      <c r="B79" s="1"/>
      <c r="C79" s="1"/>
      <c r="D79" s="1"/>
      <c r="E79" s="1"/>
      <c r="F79" s="1"/>
    </row>
    <row r="80" spans="2:6">
      <c r="B80" s="1"/>
      <c r="C80" s="1"/>
      <c r="D80" s="1"/>
      <c r="E80" s="1"/>
      <c r="F80" s="1"/>
    </row>
    <row r="81" spans="2:6">
      <c r="B81" s="1"/>
      <c r="C81" s="1"/>
      <c r="D81" s="1"/>
      <c r="E81" s="1"/>
      <c r="F81" s="1"/>
    </row>
    <row r="82" spans="2:6">
      <c r="B82" s="1"/>
      <c r="C82" s="1"/>
      <c r="D82" s="1"/>
      <c r="E82" s="1"/>
      <c r="F82" s="1"/>
    </row>
    <row r="83" spans="2:6">
      <c r="B83" s="1"/>
      <c r="C83" s="1"/>
      <c r="D83" s="1"/>
      <c r="E83" s="1"/>
      <c r="F83" s="1"/>
    </row>
    <row r="84" spans="2:6">
      <c r="B84" s="1"/>
      <c r="C84" s="1"/>
      <c r="D84" s="1"/>
      <c r="E84" s="1"/>
      <c r="F84" s="1"/>
    </row>
    <row r="85" spans="2:6">
      <c r="B85" s="1"/>
      <c r="C85" s="1"/>
      <c r="D85" s="1"/>
      <c r="E85" s="1"/>
      <c r="F85" s="1"/>
    </row>
    <row r="86" spans="2:6">
      <c r="B86" s="1"/>
      <c r="C86" s="1"/>
      <c r="D86" s="1"/>
      <c r="E86" s="1"/>
      <c r="F86" s="1"/>
    </row>
    <row r="87" spans="2:6">
      <c r="B87" s="1"/>
      <c r="C87" s="1"/>
      <c r="D87" s="1"/>
      <c r="E87" s="1"/>
      <c r="F87" s="1"/>
    </row>
    <row r="88" spans="2:6">
      <c r="B88" s="1"/>
      <c r="C88" s="1"/>
      <c r="D88" s="1"/>
      <c r="E88" s="1"/>
      <c r="F88" s="1"/>
    </row>
    <row r="89" spans="2:6">
      <c r="B89" s="1"/>
      <c r="C89" s="1"/>
      <c r="D89" s="1"/>
      <c r="E89" s="1"/>
      <c r="F89" s="1"/>
    </row>
    <row r="90" spans="2:6">
      <c r="B90" s="1"/>
      <c r="C90" s="1"/>
      <c r="D90" s="1"/>
      <c r="E90" s="1"/>
      <c r="F90" s="1"/>
    </row>
    <row r="91" spans="2:6">
      <c r="B91" s="1"/>
      <c r="C91" s="1"/>
      <c r="D91" s="1"/>
      <c r="E91" s="1"/>
      <c r="F91" s="1"/>
    </row>
    <row r="92" spans="2:6">
      <c r="B92" s="1"/>
      <c r="C92" s="1"/>
      <c r="D92" s="1"/>
      <c r="E92" s="1"/>
      <c r="F92" s="1"/>
    </row>
    <row r="93" spans="2:6">
      <c r="B93" s="1"/>
      <c r="C93" s="1"/>
      <c r="D93" s="1"/>
      <c r="E93" s="1"/>
      <c r="F93" s="1"/>
    </row>
    <row r="94" spans="2:6">
      <c r="B94" s="1"/>
      <c r="C94" s="1"/>
      <c r="D94" s="1"/>
      <c r="E94" s="1"/>
      <c r="F94" s="1"/>
    </row>
    <row r="95" spans="2:6">
      <c r="B95" s="1"/>
      <c r="C95" s="1"/>
      <c r="D95" s="1"/>
      <c r="E95" s="1"/>
      <c r="F95" s="1"/>
    </row>
    <row r="96" spans="2:6">
      <c r="B96" s="1"/>
      <c r="C96" s="1"/>
      <c r="D96" s="1"/>
      <c r="E96" s="1"/>
      <c r="F96" s="1"/>
    </row>
    <row r="97" spans="2:6">
      <c r="B97" s="1"/>
      <c r="C97" s="1"/>
      <c r="D97" s="1"/>
      <c r="E97" s="1"/>
      <c r="F97" s="1"/>
    </row>
    <row r="98" spans="2:6">
      <c r="B98" s="1"/>
      <c r="C98" s="1"/>
      <c r="D98" s="1"/>
      <c r="E98" s="1"/>
      <c r="F98" s="1"/>
    </row>
    <row r="99" spans="2:6">
      <c r="B99" s="1"/>
      <c r="C99" s="1"/>
      <c r="D99" s="1"/>
      <c r="E99" s="1"/>
      <c r="F99" s="1"/>
    </row>
    <row r="100" spans="2:6">
      <c r="B100" s="1"/>
      <c r="C100" s="1"/>
      <c r="D100" s="1"/>
      <c r="E100" s="1"/>
      <c r="F100" s="1"/>
    </row>
    <row r="101" spans="2:6">
      <c r="B101" s="1"/>
      <c r="C101" s="1"/>
      <c r="D101" s="1"/>
      <c r="E101" s="1"/>
      <c r="F101" s="1"/>
    </row>
    <row r="102" spans="2:6">
      <c r="B102" s="1"/>
      <c r="C102" s="1"/>
      <c r="D102" s="1"/>
      <c r="E102" s="1"/>
      <c r="F102" s="1"/>
    </row>
    <row r="103" spans="2:6">
      <c r="B103" s="1"/>
      <c r="C103" s="1"/>
      <c r="D103" s="1"/>
      <c r="E103" s="1"/>
      <c r="F103" s="1"/>
    </row>
    <row r="104" spans="2:6">
      <c r="B104" s="1"/>
      <c r="C104" s="1"/>
      <c r="D104" s="1"/>
      <c r="E104" s="1"/>
      <c r="F104" s="1"/>
    </row>
    <row r="105" spans="2:6">
      <c r="B105" s="1"/>
      <c r="C105" s="1"/>
      <c r="D105" s="1"/>
      <c r="E105" s="1"/>
      <c r="F105" s="1"/>
    </row>
    <row r="106" spans="2:6">
      <c r="B106" s="1"/>
      <c r="C106" s="1"/>
      <c r="D106" s="1"/>
      <c r="E106" s="1"/>
      <c r="F106" s="1"/>
    </row>
    <row r="107" spans="2:6">
      <c r="B107" s="1"/>
      <c r="C107" s="1"/>
      <c r="D107" s="1"/>
      <c r="E107" s="1"/>
      <c r="F107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workbookViewId="0"/>
  </sheetViews>
  <sheetFormatPr baseColWidth="10" defaultColWidth="11" defaultRowHeight="15" x14ac:dyDescent="0"/>
  <cols>
    <col min="1" max="1" width="13.1640625" bestFit="1" customWidth="1"/>
    <col min="2" max="2" width="12.83203125" customWidth="1"/>
    <col min="4" max="4" width="26.6640625" bestFit="1" customWidth="1"/>
    <col min="5" max="5" width="28.6640625" bestFit="1" customWidth="1"/>
    <col min="6" max="6" width="32.33203125" bestFit="1" customWidth="1"/>
  </cols>
  <sheetData>
    <row r="1" spans="1:6" ht="60">
      <c r="A1" t="s">
        <v>41</v>
      </c>
      <c r="B1" s="19" t="s">
        <v>55</v>
      </c>
      <c r="C1" s="1" t="s">
        <v>29</v>
      </c>
      <c r="D1" t="s">
        <v>39</v>
      </c>
      <c r="E1" t="s">
        <v>40</v>
      </c>
      <c r="F1" s="1" t="s">
        <v>38</v>
      </c>
    </row>
    <row r="2" spans="1:6">
      <c r="A2" s="1">
        <f>MIN('MyTest Set'!X2:X1001)</f>
        <v>0</v>
      </c>
      <c r="B2" s="1">
        <v>0</v>
      </c>
      <c r="C2" s="1" t="e">
        <f>COUNTIFS('MyTest Set'!$X$2:$X$1001,"&gt;=" &amp; B2,'MyTest Set'!$U$2:$U$1001,"=1")/COUNTIF('MyTest Set'!$X$2:$X$1001,"&gt;=" &amp; B2)</f>
        <v>#DIV/0!</v>
      </c>
      <c r="D2" s="1">
        <f>COUNTIFS('MyTest Set'!$X$2:$X$1001,"&lt;" &amp; B2,'MyTest Set'!$U$2:$U$1001,"=0")/COUNTIF('MyTest Set'!$U$2:$U$1001,"=0")</f>
        <v>0</v>
      </c>
      <c r="E2" s="1">
        <f>1-D2</f>
        <v>1</v>
      </c>
      <c r="F2" s="1">
        <f>COUNTIFS('MyTest Set'!$X$2:$X$1001,"&gt;=" &amp; B2,'MyTest Set'!$U$2:$U$1001,"=1")/COUNTIF('MyTest Set'!$U$2:$U$1001,"=1")</f>
        <v>0</v>
      </c>
    </row>
    <row r="3" spans="1:6">
      <c r="B3" s="1">
        <v>0.05</v>
      </c>
      <c r="C3" s="1" t="e">
        <f>COUNTIFS('MyTest Set'!$X$2:$X$1001,"&gt;=" &amp; B3,'MyTest Set'!$U$2:$U$1001,"=1")/COUNTIF('MyTest Set'!$X$2:$X$1001,"&gt;=" &amp; B3)</f>
        <v>#DIV/0!</v>
      </c>
      <c r="D3" s="1">
        <f>COUNTIFS('MyTest Set'!$X$2:$X$1001,"&lt;" &amp; B3,'MyTest Set'!$U$2:$U$1001,"=0")/COUNTIF('MyTest Set'!$U$2:$U$1001,"=0")</f>
        <v>0</v>
      </c>
      <c r="E3" s="1">
        <f t="shared" ref="E3:E22" si="0">1-D3</f>
        <v>1</v>
      </c>
      <c r="F3" s="1">
        <f>COUNTIFS('MyTest Set'!$X$2:$X$1001,"&gt;=" &amp; B3,'MyTest Set'!$U$2:$U$1001,"=1")/COUNTIF('MyTest Set'!$U$2:$U$1001,"=1")</f>
        <v>0</v>
      </c>
    </row>
    <row r="4" spans="1:6">
      <c r="A4" t="s">
        <v>42</v>
      </c>
      <c r="B4" s="1">
        <v>0.1</v>
      </c>
      <c r="C4" s="1" t="e">
        <f>COUNTIFS('MyTest Set'!$X$2:$X$1001,"&gt;=" &amp; B4,'MyTest Set'!$U$2:$U$1001,"=1")/COUNTIF('MyTest Set'!$X$2:$X$1001,"&gt;=" &amp; B4)</f>
        <v>#DIV/0!</v>
      </c>
      <c r="D4" s="1">
        <f>COUNTIFS('MyTest Set'!$X$2:$X$1001,"&lt;" &amp; B4,'MyTest Set'!$U$2:$U$1001,"=0")/COUNTIF('MyTest Set'!$U$2:$U$1001,"=0")</f>
        <v>0</v>
      </c>
      <c r="E4" s="1">
        <f t="shared" si="0"/>
        <v>1</v>
      </c>
      <c r="F4" s="1">
        <f>COUNTIFS('MyTest Set'!$X$2:$X$1001,"&gt;=" &amp; B4,'MyTest Set'!$U$2:$U$1001,"=1")/COUNTIF('MyTest Set'!$U$2:$U$1001,"=1")</f>
        <v>0</v>
      </c>
    </row>
    <row r="5" spans="1:6">
      <c r="A5" s="1">
        <f>MAX('MyTest Set'!X2:X1001)</f>
        <v>0</v>
      </c>
      <c r="B5" s="1">
        <v>0.15</v>
      </c>
      <c r="C5" s="1" t="e">
        <f>COUNTIFS('MyTest Set'!$X$2:$X$1001,"&gt;=" &amp; B5,'MyTest Set'!$U$2:$U$1001,"=1")/COUNTIF('MyTest Set'!$X$2:$X$1001,"&gt;=" &amp; B5)</f>
        <v>#DIV/0!</v>
      </c>
      <c r="D5" s="1">
        <f>COUNTIFS('MyTest Set'!$X$2:$X$1001,"&lt;" &amp; B5,'MyTest Set'!$U$2:$U$1001,"=0")/COUNTIF('MyTest Set'!$U$2:$U$1001,"=0")</f>
        <v>0</v>
      </c>
      <c r="E5" s="1">
        <f t="shared" si="0"/>
        <v>1</v>
      </c>
      <c r="F5" s="1">
        <f>COUNTIFS('MyTest Set'!$X$2:$X$1001,"&gt;=" &amp; B5,'MyTest Set'!$U$2:$U$1001,"=1")/COUNTIF('MyTest Set'!$U$2:$U$1001,"=1")</f>
        <v>0</v>
      </c>
    </row>
    <row r="6" spans="1:6">
      <c r="B6" s="1">
        <v>0.2</v>
      </c>
      <c r="C6" s="1" t="e">
        <f>COUNTIFS('MyTest Set'!$X$2:$X$1001,"&gt;=" &amp; B6,'MyTest Set'!$U$2:$U$1001,"=1")/COUNTIF('MyTest Set'!$X$2:$X$1001,"&gt;=" &amp; B6)</f>
        <v>#DIV/0!</v>
      </c>
      <c r="D6" s="1">
        <f>COUNTIFS('MyTest Set'!$X$2:$X$1001,"&lt;" &amp; B6,'MyTest Set'!$U$2:$U$1001,"=0")/COUNTIF('MyTest Set'!$U$2:$U$1001,"=0")</f>
        <v>0</v>
      </c>
      <c r="E6" s="1">
        <f t="shared" si="0"/>
        <v>1</v>
      </c>
      <c r="F6" s="1">
        <f>COUNTIFS('MyTest Set'!$X$2:$X$1001,"&gt;=" &amp; B6,'MyTest Set'!$U$2:$U$1001,"=1")/COUNTIF('MyTest Set'!$U$2:$U$1001,"=1")</f>
        <v>0</v>
      </c>
    </row>
    <row r="7" spans="1:6">
      <c r="B7" s="1">
        <v>0.25</v>
      </c>
      <c r="C7" s="1" t="e">
        <f>COUNTIFS('MyTest Set'!$X$2:$X$1001,"&gt;=" &amp; B7,'MyTest Set'!$U$2:$U$1001,"=1")/COUNTIF('MyTest Set'!$X$2:$X$1001,"&gt;=" &amp; B7)</f>
        <v>#DIV/0!</v>
      </c>
      <c r="D7" s="1">
        <f>COUNTIFS('MyTest Set'!$X$2:$X$1001,"&lt;" &amp; B7,'MyTest Set'!$U$2:$U$1001,"=0")/COUNTIF('MyTest Set'!$U$2:$U$1001,"=0")</f>
        <v>0</v>
      </c>
      <c r="E7" s="1">
        <f t="shared" si="0"/>
        <v>1</v>
      </c>
      <c r="F7" s="1">
        <f>COUNTIFS('MyTest Set'!$X$2:$X$1001,"&gt;=" &amp; B7,'MyTest Set'!$U$2:$U$1001,"=1")/COUNTIF('MyTest Set'!$U$2:$U$1001,"=1")</f>
        <v>0</v>
      </c>
    </row>
    <row r="8" spans="1:6">
      <c r="B8" s="1">
        <v>0.3</v>
      </c>
      <c r="C8" s="1" t="e">
        <f>COUNTIFS('MyTest Set'!$X$2:$X$1001,"&gt;=" &amp; B8,'MyTest Set'!$U$2:$U$1001,"=1")/COUNTIF('MyTest Set'!$X$2:$X$1001,"&gt;=" &amp; B8)</f>
        <v>#DIV/0!</v>
      </c>
      <c r="D8" s="1">
        <f>COUNTIFS('MyTest Set'!$X$2:$X$1001,"&lt;" &amp; B8,'MyTest Set'!$U$2:$U$1001,"=0")/COUNTIF('MyTest Set'!$U$2:$U$1001,"=0")</f>
        <v>0</v>
      </c>
      <c r="E8" s="1">
        <f t="shared" si="0"/>
        <v>1</v>
      </c>
      <c r="F8" s="1">
        <f>COUNTIFS('MyTest Set'!$X$2:$X$1001,"&gt;=" &amp; B8,'MyTest Set'!$U$2:$U$1001,"=1")/COUNTIF('MyTest Set'!$U$2:$U$1001,"=1")</f>
        <v>0</v>
      </c>
    </row>
    <row r="9" spans="1:6">
      <c r="B9" s="1">
        <v>0.35</v>
      </c>
      <c r="C9" s="1" t="e">
        <f>COUNTIFS('MyTest Set'!$X$2:$X$1001,"&gt;=" &amp; B9,'MyTest Set'!$U$2:$U$1001,"=1")/COUNTIF('MyTest Set'!$X$2:$X$1001,"&gt;=" &amp; B9)</f>
        <v>#DIV/0!</v>
      </c>
      <c r="D9" s="1">
        <f>COUNTIFS('MyTest Set'!$X$2:$X$1001,"&lt;" &amp; B9,'MyTest Set'!$U$2:$U$1001,"=0")/COUNTIF('MyTest Set'!$U$2:$U$1001,"=0")</f>
        <v>0</v>
      </c>
      <c r="E9" s="1">
        <f t="shared" si="0"/>
        <v>1</v>
      </c>
      <c r="F9" s="1">
        <f>COUNTIFS('MyTest Set'!$X$2:$X$1001,"&gt;=" &amp; B9,'MyTest Set'!$U$2:$U$1001,"=1")/COUNTIF('MyTest Set'!$U$2:$U$1001,"=1")</f>
        <v>0</v>
      </c>
    </row>
    <row r="10" spans="1:6">
      <c r="B10" s="1">
        <v>0.4</v>
      </c>
      <c r="C10" s="1" t="e">
        <f>COUNTIFS('MyTest Set'!$X$2:$X$1001,"&gt;=" &amp; B10,'MyTest Set'!$U$2:$U$1001,"=1")/COUNTIF('MyTest Set'!$X$2:$X$1001,"&gt;=" &amp; B10)</f>
        <v>#DIV/0!</v>
      </c>
      <c r="D10" s="1">
        <f>COUNTIFS('MyTest Set'!$X$2:$X$1001,"&lt;" &amp; B10,'MyTest Set'!$U$2:$U$1001,"=0")/COUNTIF('MyTest Set'!$U$2:$U$1001,"=0")</f>
        <v>0</v>
      </c>
      <c r="E10" s="1">
        <f t="shared" si="0"/>
        <v>1</v>
      </c>
      <c r="F10" s="1">
        <f>COUNTIFS('MyTest Set'!$X$2:$X$1001,"&gt;=" &amp; B10,'MyTest Set'!$U$2:$U$1001,"=1")/COUNTIF('MyTest Set'!$U$2:$U$1001,"=1")</f>
        <v>0</v>
      </c>
    </row>
    <row r="11" spans="1:6">
      <c r="B11" s="1">
        <v>0.45</v>
      </c>
      <c r="C11" s="1" t="e">
        <f>COUNTIFS('MyTest Set'!$X$2:$X$1001,"&gt;=" &amp; B11,'MyTest Set'!$U$2:$U$1001,"=1")/COUNTIF('MyTest Set'!$X$2:$X$1001,"&gt;=" &amp; B11)</f>
        <v>#DIV/0!</v>
      </c>
      <c r="D11" s="1">
        <f>COUNTIFS('MyTest Set'!$X$2:$X$1001,"&lt;" &amp; B11,'MyTest Set'!$U$2:$U$1001,"=0")/COUNTIF('MyTest Set'!$U$2:$U$1001,"=0")</f>
        <v>0</v>
      </c>
      <c r="E11" s="1">
        <f t="shared" si="0"/>
        <v>1</v>
      </c>
      <c r="F11" s="1">
        <f>COUNTIFS('MyTest Set'!$X$2:$X$1001,"&gt;=" &amp; B11,'MyTest Set'!$U$2:$U$1001,"=1")/COUNTIF('MyTest Set'!$U$2:$U$1001,"=1")</f>
        <v>0</v>
      </c>
    </row>
    <row r="12" spans="1:6">
      <c r="B12" s="1">
        <v>0.5</v>
      </c>
      <c r="C12" s="1" t="e">
        <f>COUNTIFS('MyTest Set'!$X$2:$X$1001,"&gt;=" &amp; B12,'MyTest Set'!$U$2:$U$1001,"=1")/COUNTIF('MyTest Set'!$X$2:$X$1001,"&gt;=" &amp; B12)</f>
        <v>#DIV/0!</v>
      </c>
      <c r="D12" s="1">
        <f>COUNTIFS('MyTest Set'!$X$2:$X$1001,"&lt;" &amp; B12,'MyTest Set'!$U$2:$U$1001,"=0")/COUNTIF('MyTest Set'!$U$2:$U$1001,"=0")</f>
        <v>0</v>
      </c>
      <c r="E12" s="1">
        <f t="shared" si="0"/>
        <v>1</v>
      </c>
      <c r="F12" s="1">
        <f>COUNTIFS('MyTest Set'!$X$2:$X$1001,"&gt;=" &amp; B12,'MyTest Set'!$U$2:$U$1001,"=1")/COUNTIF('MyTest Set'!$U$2:$U$1001,"=1")</f>
        <v>0</v>
      </c>
    </row>
    <row r="13" spans="1:6">
      <c r="B13" s="1">
        <v>0.55000000000000004</v>
      </c>
      <c r="C13" s="1" t="e">
        <f>COUNTIFS('MyTest Set'!$X$2:$X$1001,"&gt;=" &amp; B13,'MyTest Set'!$U$2:$U$1001,"=1")/COUNTIF('MyTest Set'!$X$2:$X$1001,"&gt;=" &amp; B13)</f>
        <v>#DIV/0!</v>
      </c>
      <c r="D13" s="1">
        <f>COUNTIFS('MyTest Set'!$X$2:$X$1001,"&lt;" &amp; B13,'MyTest Set'!$U$2:$U$1001,"=0")/COUNTIF('MyTest Set'!$U$2:$U$1001,"=0")</f>
        <v>0</v>
      </c>
      <c r="E13" s="1">
        <f t="shared" si="0"/>
        <v>1</v>
      </c>
      <c r="F13" s="1">
        <f>COUNTIFS('MyTest Set'!$X$2:$X$1001,"&gt;=" &amp; B13,'MyTest Set'!$U$2:$U$1001,"=1")/COUNTIF('MyTest Set'!$U$2:$U$1001,"=1")</f>
        <v>0</v>
      </c>
    </row>
    <row r="14" spans="1:6">
      <c r="B14" s="1">
        <v>0.6</v>
      </c>
      <c r="C14" s="1" t="e">
        <f>COUNTIFS('MyTest Set'!$X$2:$X$1001,"&gt;=" &amp; B14,'MyTest Set'!$U$2:$U$1001,"=1")/COUNTIF('MyTest Set'!$X$2:$X$1001,"&gt;=" &amp; B14)</f>
        <v>#DIV/0!</v>
      </c>
      <c r="D14" s="1">
        <f>COUNTIFS('MyTest Set'!$X$2:$X$1001,"&lt;" &amp; B14,'MyTest Set'!$U$2:$U$1001,"=0")/COUNTIF('MyTest Set'!$U$2:$U$1001,"=0")</f>
        <v>0</v>
      </c>
      <c r="E14" s="1">
        <f t="shared" si="0"/>
        <v>1</v>
      </c>
      <c r="F14" s="1">
        <f>COUNTIFS('MyTest Set'!$X$2:$X$1001,"&gt;=" &amp; B14,'MyTest Set'!$U$2:$U$1001,"=1")/COUNTIF('MyTest Set'!$U$2:$U$1001,"=1")</f>
        <v>0</v>
      </c>
    </row>
    <row r="15" spans="1:6">
      <c r="B15" s="1">
        <v>0.65</v>
      </c>
      <c r="C15" s="1" t="e">
        <f>COUNTIFS('MyTest Set'!$X$2:$X$1001,"&gt;=" &amp; B15,'MyTest Set'!$U$2:$U$1001,"=1")/COUNTIF('MyTest Set'!$X$2:$X$1001,"&gt;=" &amp; B15)</f>
        <v>#DIV/0!</v>
      </c>
      <c r="D15" s="1">
        <f>COUNTIFS('MyTest Set'!$X$2:$X$1001,"&lt;" &amp; B15,'MyTest Set'!$U$2:$U$1001,"=0")/COUNTIF('MyTest Set'!$U$2:$U$1001,"=0")</f>
        <v>0</v>
      </c>
      <c r="E15" s="1">
        <f t="shared" si="0"/>
        <v>1</v>
      </c>
      <c r="F15" s="1">
        <f>COUNTIFS('MyTest Set'!$X$2:$X$1001,"&gt;=" &amp; B15,'MyTest Set'!$U$2:$U$1001,"=1")/COUNTIF('MyTest Set'!$U$2:$U$1001,"=1")</f>
        <v>0</v>
      </c>
    </row>
    <row r="16" spans="1:6">
      <c r="B16" s="1">
        <v>0.7</v>
      </c>
      <c r="C16" s="1" t="e">
        <f>COUNTIFS('MyTest Set'!$X$2:$X$1001,"&gt;=" &amp; B16,'MyTest Set'!$U$2:$U$1001,"=1")/COUNTIF('MyTest Set'!$X$2:$X$1001,"&gt;=" &amp; B16)</f>
        <v>#DIV/0!</v>
      </c>
      <c r="D16" s="1">
        <f>COUNTIFS('MyTest Set'!$X$2:$X$1001,"&lt;" &amp; B16,'MyTest Set'!$U$2:$U$1001,"=0")/COUNTIF('MyTest Set'!$U$2:$U$1001,"=0")</f>
        <v>0</v>
      </c>
      <c r="E16" s="1">
        <f t="shared" si="0"/>
        <v>1</v>
      </c>
      <c r="F16" s="1">
        <f>COUNTIFS('MyTest Set'!$X$2:$X$1001,"&gt;=" &amp; B16,'MyTest Set'!$U$2:$U$1001,"=1")/COUNTIF('MyTest Set'!$U$2:$U$1001,"=1")</f>
        <v>0</v>
      </c>
    </row>
    <row r="17" spans="2:6">
      <c r="B17" s="1">
        <v>0.75</v>
      </c>
      <c r="C17" s="1" t="e">
        <f>COUNTIFS('MyTest Set'!$X$2:$X$1001,"&gt;=" &amp; B17,'MyTest Set'!$U$2:$U$1001,"=1")/COUNTIF('MyTest Set'!$X$2:$X$1001,"&gt;=" &amp; B17)</f>
        <v>#DIV/0!</v>
      </c>
      <c r="D17" s="1">
        <f>COUNTIFS('MyTest Set'!$X$2:$X$1001,"&lt;" &amp; B17,'MyTest Set'!$U$2:$U$1001,"=0")/COUNTIF('MyTest Set'!$U$2:$U$1001,"=0")</f>
        <v>0</v>
      </c>
      <c r="E17" s="1">
        <f t="shared" si="0"/>
        <v>1</v>
      </c>
      <c r="F17" s="1">
        <f>COUNTIFS('MyTest Set'!$X$2:$X$1001,"&gt;=" &amp; B17,'MyTest Set'!$U$2:$U$1001,"=1")/COUNTIF('MyTest Set'!$U$2:$U$1001,"=1")</f>
        <v>0</v>
      </c>
    </row>
    <row r="18" spans="2:6">
      <c r="B18" s="1">
        <v>0.8</v>
      </c>
      <c r="C18" s="1" t="e">
        <f>COUNTIFS('MyTest Set'!$X$2:$X$1001,"&gt;=" &amp; B18,'MyTest Set'!$U$2:$U$1001,"=1")/COUNTIF('MyTest Set'!$X$2:$X$1001,"&gt;=" &amp; B18)</f>
        <v>#DIV/0!</v>
      </c>
      <c r="D18" s="1">
        <f>COUNTIFS('MyTest Set'!$X$2:$X$1001,"&lt;" &amp; B18,'MyTest Set'!$U$2:$U$1001,"=0")/COUNTIF('MyTest Set'!$U$2:$U$1001,"=0")</f>
        <v>0</v>
      </c>
      <c r="E18" s="1">
        <f t="shared" si="0"/>
        <v>1</v>
      </c>
      <c r="F18" s="1">
        <f>COUNTIFS('MyTest Set'!$X$2:$X$1001,"&gt;=" &amp; B18,'MyTest Set'!$U$2:$U$1001,"=1")/COUNTIF('MyTest Set'!$U$2:$U$1001,"=1")</f>
        <v>0</v>
      </c>
    </row>
    <row r="19" spans="2:6">
      <c r="B19" s="1">
        <v>0.85</v>
      </c>
      <c r="C19" s="1" t="e">
        <f>COUNTIFS('MyTest Set'!$X$2:$X$1001,"&gt;=" &amp; B19,'MyTest Set'!$U$2:$U$1001,"=1")/COUNTIF('MyTest Set'!$X$2:$X$1001,"&gt;=" &amp; B19)</f>
        <v>#DIV/0!</v>
      </c>
      <c r="D19" s="1">
        <f>COUNTIFS('MyTest Set'!$X$2:$X$1001,"&lt;" &amp; B19,'MyTest Set'!$U$2:$U$1001,"=0")/COUNTIF('MyTest Set'!$U$2:$U$1001,"=0")</f>
        <v>0</v>
      </c>
      <c r="E19" s="1">
        <f t="shared" si="0"/>
        <v>1</v>
      </c>
      <c r="F19" s="1">
        <f>COUNTIFS('MyTest Set'!$X$2:$X$1001,"&gt;=" &amp; B19,'MyTest Set'!$U$2:$U$1001,"=1")/COUNTIF('MyTest Set'!$U$2:$U$1001,"=1")</f>
        <v>0</v>
      </c>
    </row>
    <row r="20" spans="2:6">
      <c r="B20" s="1">
        <v>0.9</v>
      </c>
      <c r="C20" s="1" t="e">
        <f>COUNTIFS('MyTest Set'!$X$2:$X$1001,"&gt;=" &amp; B20,'MyTest Set'!$U$2:$U$1001,"=1")/COUNTIF('MyTest Set'!$X$2:$X$1001,"&gt;=" &amp; B20)</f>
        <v>#DIV/0!</v>
      </c>
      <c r="D20" s="1">
        <f>COUNTIFS('MyTest Set'!$X$2:$X$1001,"&lt;" &amp; B20,'MyTest Set'!$U$2:$U$1001,"=0")/COUNTIF('MyTest Set'!$U$2:$U$1001,"=0")</f>
        <v>0</v>
      </c>
      <c r="E20" s="1">
        <f t="shared" si="0"/>
        <v>1</v>
      </c>
      <c r="F20" s="1">
        <f>COUNTIFS('MyTest Set'!$X$2:$X$1001,"&gt;=" &amp; B20,'MyTest Set'!$U$2:$U$1001,"=1")/COUNTIF('MyTest Set'!$U$2:$U$1001,"=1")</f>
        <v>0</v>
      </c>
    </row>
    <row r="21" spans="2:6">
      <c r="B21" s="1">
        <v>0.95</v>
      </c>
      <c r="C21" s="1" t="e">
        <f>COUNTIFS('MyTest Set'!$X$2:$X$1001,"&gt;=" &amp; B21,'MyTest Set'!$U$2:$U$1001,"=1")/COUNTIF('MyTest Set'!$X$2:$X$1001,"&gt;=" &amp; B21)</f>
        <v>#DIV/0!</v>
      </c>
      <c r="D21" s="1">
        <f>COUNTIFS('MyTest Set'!$X$2:$X$1001,"&lt;" &amp; B21,'MyTest Set'!$U$2:$U$1001,"=0")/COUNTIF('MyTest Set'!$U$2:$U$1001,"=0")</f>
        <v>0</v>
      </c>
      <c r="E21" s="1">
        <f t="shared" si="0"/>
        <v>1</v>
      </c>
      <c r="F21" s="1">
        <f>COUNTIFS('MyTest Set'!$X$2:$X$1001,"&gt;=" &amp; B21,'MyTest Set'!$U$2:$U$1001,"=1")/COUNTIF('MyTest Set'!$U$2:$U$1001,"=1")</f>
        <v>0</v>
      </c>
    </row>
    <row r="22" spans="2:6">
      <c r="B22" s="1">
        <v>0.999</v>
      </c>
      <c r="C22" s="1" t="e">
        <f>COUNTIFS('MyTest Set'!$X$2:$X$1001,"&gt;=" &amp; B22,'MyTest Set'!$U$2:$U$1001,"=1")/COUNTIF('MyTest Set'!$X$2:$X$1001,"&gt;=" &amp; B22)</f>
        <v>#DIV/0!</v>
      </c>
      <c r="D22" s="1">
        <f>COUNTIFS('MyTest Set'!$X$2:$X$1001,"&lt;" &amp; B22,'MyTest Set'!$U$2:$U$1001,"=0")/COUNTIF('MyTest Set'!$U$2:$U$1001,"=0")</f>
        <v>0</v>
      </c>
      <c r="E22" s="1">
        <f t="shared" si="0"/>
        <v>1</v>
      </c>
      <c r="F22" s="1">
        <f>COUNTIFS('MyTest Set'!$X$2:$X$1001,"&gt;=" &amp; B22,'MyTest Set'!$U$2:$U$1001,"=1")/COUNTIF('MyTest Set'!$U$2:$U$1001,"=1")</f>
        <v>0</v>
      </c>
    </row>
    <row r="23" spans="2:6">
      <c r="B23" s="1"/>
      <c r="C23" s="1"/>
      <c r="D23" s="1"/>
      <c r="E23" s="1"/>
      <c r="F23" s="1"/>
    </row>
    <row r="24" spans="2:6">
      <c r="B24" s="1"/>
      <c r="C24" s="1"/>
      <c r="D24" s="1"/>
      <c r="E24" s="1"/>
      <c r="F24" s="1"/>
    </row>
    <row r="25" spans="2:6">
      <c r="B25" s="1"/>
      <c r="C25" s="1"/>
      <c r="D25" s="1"/>
      <c r="E25" s="1"/>
      <c r="F25" s="1"/>
    </row>
    <row r="26" spans="2:6">
      <c r="B26" s="1"/>
      <c r="C26" s="1"/>
      <c r="D26" s="1"/>
      <c r="E26" s="1"/>
      <c r="F26" s="1"/>
    </row>
    <row r="27" spans="2:6">
      <c r="B27" s="1"/>
      <c r="C27" s="1"/>
      <c r="D27" s="1"/>
      <c r="E27" s="1"/>
      <c r="F27" s="1"/>
    </row>
    <row r="28" spans="2:6">
      <c r="B28" s="1"/>
      <c r="C28" s="1"/>
      <c r="D28" s="1"/>
      <c r="E28" s="1"/>
      <c r="F28" s="1"/>
    </row>
    <row r="29" spans="2:6">
      <c r="B29" s="1"/>
      <c r="C29" s="1"/>
      <c r="D29" s="1"/>
      <c r="E29" s="1"/>
      <c r="F29" s="1"/>
    </row>
    <row r="30" spans="2:6">
      <c r="B30" s="1"/>
      <c r="C30" s="1"/>
      <c r="D30" s="1"/>
      <c r="E30" s="1"/>
      <c r="F30" s="1"/>
    </row>
    <row r="31" spans="2:6">
      <c r="B31" s="1"/>
      <c r="C31" s="1"/>
      <c r="D31" s="1"/>
      <c r="E31" s="1"/>
      <c r="F31" s="1"/>
    </row>
    <row r="32" spans="2:6">
      <c r="B32" s="1"/>
      <c r="C32" s="1"/>
      <c r="D32" s="1"/>
      <c r="E32" s="1"/>
      <c r="F32" s="1"/>
    </row>
    <row r="33" spans="2:6">
      <c r="B33" s="1"/>
      <c r="C33" s="1"/>
      <c r="D33" s="1"/>
      <c r="E33" s="1"/>
      <c r="F33" s="1"/>
    </row>
    <row r="34" spans="2:6">
      <c r="B34" s="1"/>
      <c r="C34" s="1"/>
      <c r="D34" s="1"/>
      <c r="E34" s="1"/>
      <c r="F34" s="1"/>
    </row>
    <row r="35" spans="2:6">
      <c r="B35" s="1"/>
      <c r="C35" s="1"/>
      <c r="D35" s="1"/>
      <c r="E35" s="1"/>
      <c r="F35" s="1"/>
    </row>
    <row r="36" spans="2:6">
      <c r="B36" s="1"/>
      <c r="C36" s="1"/>
      <c r="D36" s="1"/>
      <c r="E36" s="1"/>
      <c r="F36" s="1"/>
    </row>
    <row r="37" spans="2:6">
      <c r="B37" s="1"/>
      <c r="C37" s="1"/>
      <c r="D37" s="1"/>
      <c r="E37" s="1"/>
      <c r="F37" s="1"/>
    </row>
    <row r="38" spans="2:6">
      <c r="B38" s="1"/>
      <c r="C38" s="1"/>
      <c r="D38" s="1"/>
      <c r="E38" s="1"/>
      <c r="F38" s="1"/>
    </row>
    <row r="39" spans="2:6">
      <c r="B39" s="1"/>
      <c r="C39" s="1"/>
      <c r="D39" s="1"/>
      <c r="E39" s="1"/>
      <c r="F39" s="1"/>
    </row>
    <row r="40" spans="2:6">
      <c r="B40" s="1"/>
      <c r="C40" s="1"/>
      <c r="D40" s="1"/>
      <c r="E40" s="1"/>
      <c r="F40" s="1"/>
    </row>
    <row r="41" spans="2:6">
      <c r="B41" s="1"/>
      <c r="C41" s="1"/>
      <c r="D41" s="1"/>
      <c r="E41" s="1"/>
      <c r="F41" s="1"/>
    </row>
    <row r="42" spans="2:6">
      <c r="B42" s="1"/>
      <c r="C42" s="1"/>
      <c r="D42" s="1"/>
      <c r="E42" s="1"/>
      <c r="F42" s="1"/>
    </row>
    <row r="43" spans="2:6">
      <c r="B43" s="1"/>
      <c r="C43" s="1"/>
      <c r="D43" s="1"/>
      <c r="E43" s="1"/>
      <c r="F43" s="1"/>
    </row>
    <row r="44" spans="2:6">
      <c r="B44" s="1"/>
      <c r="C44" s="1"/>
      <c r="D44" s="1"/>
      <c r="E44" s="1"/>
      <c r="F44" s="1"/>
    </row>
    <row r="45" spans="2:6">
      <c r="B45" s="1"/>
      <c r="C45" s="1"/>
      <c r="D45" s="1"/>
      <c r="E45" s="1"/>
      <c r="F45" s="1"/>
    </row>
    <row r="46" spans="2:6">
      <c r="B46" s="1"/>
      <c r="C46" s="1"/>
      <c r="D46" s="1"/>
      <c r="E46" s="1"/>
      <c r="F46" s="1"/>
    </row>
    <row r="47" spans="2:6">
      <c r="B47" s="1"/>
      <c r="C47" s="1"/>
      <c r="D47" s="1"/>
      <c r="E47" s="1"/>
      <c r="F47" s="1"/>
    </row>
    <row r="48" spans="2:6">
      <c r="B48" s="1"/>
      <c r="C48" s="1"/>
      <c r="D48" s="1"/>
      <c r="E48" s="1"/>
      <c r="F48" s="1"/>
    </row>
    <row r="49" spans="2:6">
      <c r="B49" s="1"/>
      <c r="C49" s="1"/>
      <c r="D49" s="1"/>
      <c r="E49" s="1"/>
      <c r="F49" s="1"/>
    </row>
    <row r="50" spans="2:6">
      <c r="B50" s="1"/>
      <c r="C50" s="1"/>
      <c r="D50" s="1"/>
      <c r="E50" s="1"/>
      <c r="F50" s="1"/>
    </row>
    <row r="51" spans="2:6">
      <c r="B51" s="1"/>
      <c r="C51" s="1"/>
      <c r="D51" s="1"/>
      <c r="E51" s="1"/>
      <c r="F51" s="1"/>
    </row>
    <row r="52" spans="2:6">
      <c r="B52" s="1"/>
      <c r="C52" s="1"/>
      <c r="D52" s="1"/>
      <c r="E52" s="1"/>
      <c r="F52" s="1"/>
    </row>
    <row r="53" spans="2:6">
      <c r="B53" s="1"/>
      <c r="C53" s="1"/>
      <c r="D53" s="1"/>
      <c r="E53" s="1"/>
      <c r="F53" s="1"/>
    </row>
    <row r="54" spans="2:6">
      <c r="B54" s="1"/>
      <c r="C54" s="1"/>
      <c r="D54" s="1"/>
      <c r="E54" s="1"/>
      <c r="F54" s="1"/>
    </row>
    <row r="55" spans="2:6">
      <c r="B55" s="1"/>
      <c r="C55" s="1"/>
      <c r="D55" s="1"/>
      <c r="E55" s="1"/>
      <c r="F55" s="1"/>
    </row>
    <row r="56" spans="2:6">
      <c r="B56" s="1"/>
      <c r="C56" s="1"/>
      <c r="D56" s="1"/>
      <c r="E56" s="1"/>
      <c r="F56" s="1"/>
    </row>
    <row r="57" spans="2:6">
      <c r="B57" s="1"/>
      <c r="C57" s="1"/>
      <c r="D57" s="1"/>
      <c r="E57" s="1"/>
      <c r="F57" s="1"/>
    </row>
    <row r="58" spans="2:6">
      <c r="B58" s="1"/>
      <c r="C58" s="1"/>
      <c r="D58" s="1"/>
      <c r="E58" s="1"/>
      <c r="F58" s="1"/>
    </row>
    <row r="59" spans="2:6">
      <c r="B59" s="1"/>
      <c r="C59" s="1"/>
      <c r="D59" s="1"/>
      <c r="E59" s="1"/>
      <c r="F59" s="1"/>
    </row>
    <row r="60" spans="2:6">
      <c r="B60" s="1"/>
      <c r="C60" s="1"/>
      <c r="D60" s="1"/>
      <c r="E60" s="1"/>
      <c r="F60" s="1"/>
    </row>
    <row r="61" spans="2:6">
      <c r="B61" s="1"/>
      <c r="C61" s="1"/>
      <c r="D61" s="1"/>
      <c r="E61" s="1"/>
      <c r="F61" s="1"/>
    </row>
    <row r="62" spans="2:6">
      <c r="B62" s="1"/>
      <c r="C62" s="1"/>
      <c r="D62" s="1"/>
      <c r="E62" s="1"/>
      <c r="F62" s="1"/>
    </row>
    <row r="63" spans="2:6">
      <c r="B63" s="1"/>
      <c r="C63" s="1"/>
      <c r="D63" s="1"/>
      <c r="E63" s="1"/>
      <c r="F63" s="1"/>
    </row>
    <row r="64" spans="2:6">
      <c r="B64" s="1"/>
      <c r="C64" s="1"/>
      <c r="D64" s="1"/>
      <c r="E64" s="1"/>
      <c r="F64" s="1"/>
    </row>
    <row r="65" spans="2:6">
      <c r="B65" s="1"/>
      <c r="C65" s="1"/>
      <c r="D65" s="1"/>
      <c r="E65" s="1"/>
      <c r="F65" s="1"/>
    </row>
    <row r="66" spans="2:6">
      <c r="B66" s="1"/>
      <c r="C66" s="1"/>
      <c r="D66" s="1"/>
      <c r="E66" s="1"/>
      <c r="F66" s="1"/>
    </row>
    <row r="67" spans="2:6">
      <c r="B67" s="1"/>
      <c r="C67" s="1"/>
      <c r="D67" s="1"/>
      <c r="E67" s="1"/>
      <c r="F67" s="1"/>
    </row>
    <row r="68" spans="2:6">
      <c r="B68" s="1"/>
      <c r="C68" s="1"/>
      <c r="D68" s="1"/>
      <c r="E68" s="1"/>
      <c r="F68" s="1"/>
    </row>
    <row r="69" spans="2:6">
      <c r="B69" s="1"/>
      <c r="C69" s="1"/>
      <c r="D69" s="1"/>
      <c r="E69" s="1"/>
      <c r="F69" s="1"/>
    </row>
    <row r="70" spans="2:6">
      <c r="B70" s="1"/>
      <c r="C70" s="1"/>
      <c r="D70" s="1"/>
      <c r="E70" s="1"/>
      <c r="F70" s="1"/>
    </row>
    <row r="71" spans="2:6">
      <c r="B71" s="1"/>
      <c r="C71" s="1"/>
      <c r="D71" s="1"/>
      <c r="E71" s="1"/>
      <c r="F71" s="1"/>
    </row>
    <row r="72" spans="2:6">
      <c r="B72" s="1"/>
      <c r="C72" s="1"/>
      <c r="D72" s="1"/>
      <c r="E72" s="1"/>
      <c r="F72" s="1"/>
    </row>
    <row r="73" spans="2:6">
      <c r="B73" s="1"/>
      <c r="C73" s="1"/>
      <c r="D73" s="1"/>
      <c r="E73" s="1"/>
      <c r="F73" s="1"/>
    </row>
    <row r="74" spans="2:6">
      <c r="B74" s="1"/>
      <c r="C74" s="1"/>
      <c r="D74" s="1"/>
      <c r="E74" s="1"/>
      <c r="F74" s="1"/>
    </row>
    <row r="75" spans="2:6">
      <c r="B75" s="1"/>
      <c r="C75" s="1"/>
      <c r="D75" s="1"/>
      <c r="E75" s="1"/>
      <c r="F75" s="1"/>
    </row>
    <row r="76" spans="2:6">
      <c r="B76" s="1"/>
      <c r="C76" s="1"/>
      <c r="D76" s="1"/>
      <c r="E76" s="1"/>
      <c r="F76" s="1"/>
    </row>
    <row r="77" spans="2:6">
      <c r="B77" s="1"/>
      <c r="C77" s="1"/>
      <c r="D77" s="1"/>
      <c r="E77" s="1"/>
      <c r="F77" s="1"/>
    </row>
    <row r="78" spans="2:6">
      <c r="B78" s="1"/>
      <c r="C78" s="1"/>
      <c r="D78" s="1"/>
      <c r="E78" s="1"/>
      <c r="F78" s="1"/>
    </row>
    <row r="79" spans="2:6">
      <c r="B79" s="1"/>
      <c r="C79" s="1"/>
      <c r="D79" s="1"/>
      <c r="E79" s="1"/>
      <c r="F79" s="1"/>
    </row>
    <row r="80" spans="2:6">
      <c r="B80" s="1"/>
      <c r="C80" s="1"/>
      <c r="D80" s="1"/>
      <c r="E80" s="1"/>
      <c r="F80" s="1"/>
    </row>
    <row r="81" spans="2:6">
      <c r="B81" s="1"/>
      <c r="C81" s="1"/>
      <c r="D81" s="1"/>
      <c r="E81" s="1"/>
      <c r="F81" s="1"/>
    </row>
    <row r="82" spans="2:6">
      <c r="B82" s="1"/>
      <c r="C82" s="1"/>
      <c r="D82" s="1"/>
      <c r="E82" s="1"/>
      <c r="F82" s="1"/>
    </row>
    <row r="83" spans="2:6">
      <c r="B83" s="1"/>
      <c r="C83" s="1"/>
      <c r="D83" s="1"/>
      <c r="E83" s="1"/>
      <c r="F83" s="1"/>
    </row>
    <row r="84" spans="2:6">
      <c r="B84" s="1"/>
      <c r="C84" s="1"/>
      <c r="D84" s="1"/>
      <c r="E84" s="1"/>
      <c r="F84" s="1"/>
    </row>
    <row r="85" spans="2:6">
      <c r="B85" s="1"/>
      <c r="C85" s="1"/>
      <c r="D85" s="1"/>
      <c r="E85" s="1"/>
      <c r="F85" s="1"/>
    </row>
    <row r="86" spans="2:6">
      <c r="B86" s="1"/>
      <c r="C86" s="1"/>
      <c r="D86" s="1"/>
      <c r="E86" s="1"/>
      <c r="F86" s="1"/>
    </row>
    <row r="87" spans="2:6">
      <c r="B87" s="1"/>
      <c r="C87" s="1"/>
      <c r="D87" s="1"/>
      <c r="E87" s="1"/>
      <c r="F87" s="1"/>
    </row>
    <row r="88" spans="2:6">
      <c r="B88" s="1"/>
      <c r="C88" s="1"/>
      <c r="D88" s="1"/>
      <c r="E88" s="1"/>
      <c r="F88" s="1"/>
    </row>
    <row r="89" spans="2:6">
      <c r="B89" s="1"/>
      <c r="C89" s="1"/>
      <c r="D89" s="1"/>
      <c r="E89" s="1"/>
      <c r="F89" s="1"/>
    </row>
    <row r="90" spans="2:6">
      <c r="B90" s="1"/>
      <c r="C90" s="1"/>
      <c r="D90" s="1"/>
      <c r="E90" s="1"/>
      <c r="F90" s="1"/>
    </row>
    <row r="91" spans="2:6">
      <c r="B91" s="1"/>
      <c r="C91" s="1"/>
      <c r="D91" s="1"/>
      <c r="E91" s="1"/>
      <c r="F91" s="1"/>
    </row>
    <row r="92" spans="2:6">
      <c r="B92" s="1"/>
      <c r="C92" s="1"/>
      <c r="D92" s="1"/>
      <c r="E92" s="1"/>
      <c r="F92" s="1"/>
    </row>
    <row r="93" spans="2:6">
      <c r="B93" s="1"/>
      <c r="C93" s="1"/>
      <c r="D93" s="1"/>
      <c r="E93" s="1"/>
      <c r="F93" s="1"/>
    </row>
    <row r="94" spans="2:6">
      <c r="B94" s="1"/>
      <c r="C94" s="1"/>
      <c r="D94" s="1"/>
      <c r="E94" s="1"/>
      <c r="F94" s="1"/>
    </row>
    <row r="95" spans="2:6">
      <c r="B95" s="1"/>
      <c r="C95" s="1"/>
      <c r="D95" s="1"/>
      <c r="E95" s="1"/>
      <c r="F95" s="1"/>
    </row>
    <row r="96" spans="2:6">
      <c r="B96" s="1"/>
      <c r="C96" s="1"/>
      <c r="D96" s="1"/>
      <c r="E96" s="1"/>
      <c r="F96" s="1"/>
    </row>
    <row r="97" spans="2:6">
      <c r="B97" s="1"/>
      <c r="C97" s="1"/>
      <c r="D97" s="1"/>
      <c r="E97" s="1"/>
      <c r="F97" s="1"/>
    </row>
    <row r="98" spans="2:6">
      <c r="B98" s="1"/>
      <c r="C98" s="1"/>
      <c r="D98" s="1"/>
      <c r="E98" s="1"/>
      <c r="F98" s="1"/>
    </row>
    <row r="99" spans="2:6">
      <c r="B99" s="1"/>
      <c r="C99" s="1"/>
      <c r="D99" s="1"/>
      <c r="E99" s="1"/>
      <c r="F99" s="1"/>
    </row>
    <row r="100" spans="2:6">
      <c r="B100" s="1"/>
      <c r="C100" s="1"/>
      <c r="D100" s="1"/>
      <c r="E100" s="1"/>
      <c r="F100" s="1"/>
    </row>
    <row r="101" spans="2:6">
      <c r="B101" s="1"/>
      <c r="C101" s="1"/>
      <c r="D101" s="1"/>
      <c r="E101" s="1"/>
      <c r="F101" s="1"/>
    </row>
    <row r="102" spans="2:6">
      <c r="B102" s="1"/>
      <c r="C102" s="1"/>
      <c r="D102" s="1"/>
      <c r="E102" s="1"/>
      <c r="F102" s="1"/>
    </row>
    <row r="103" spans="2:6">
      <c r="B103" s="1"/>
      <c r="C103" s="1"/>
      <c r="D103" s="1"/>
      <c r="E103" s="1"/>
      <c r="F103" s="1"/>
    </row>
    <row r="104" spans="2:6">
      <c r="B104" s="1"/>
      <c r="C104" s="1"/>
      <c r="D104" s="1"/>
      <c r="E104" s="1"/>
      <c r="F104" s="1"/>
    </row>
    <row r="105" spans="2:6">
      <c r="B105" s="1"/>
      <c r="C105" s="1"/>
      <c r="D105" s="1"/>
      <c r="E105" s="1"/>
      <c r="F105" s="1"/>
    </row>
    <row r="106" spans="2:6">
      <c r="B106" s="1"/>
      <c r="C106" s="1"/>
      <c r="D106" s="1"/>
      <c r="E106" s="1"/>
      <c r="F106" s="1"/>
    </row>
    <row r="107" spans="2:6">
      <c r="B107" s="1"/>
      <c r="C107" s="1"/>
      <c r="D107" s="1"/>
      <c r="E107" s="1"/>
      <c r="F107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Training Data</vt:lpstr>
      <vt:lpstr>MyDummyCoding</vt:lpstr>
      <vt:lpstr>Training Data w Dummy Vars</vt:lpstr>
      <vt:lpstr>MyLM</vt:lpstr>
      <vt:lpstr>Linear Model</vt:lpstr>
      <vt:lpstr>MyCoefStdErr</vt:lpstr>
      <vt:lpstr>MyTest Set</vt:lpstr>
      <vt:lpstr>MyLogModel</vt:lpstr>
      <vt:lpstr>MyPerf</vt:lpstr>
      <vt:lpstr>TestSet</vt:lpstr>
      <vt:lpstr>ModelCoefficientStdError</vt:lpstr>
      <vt:lpstr>Logistic Link Model</vt:lpstr>
      <vt:lpstr>Logistic Regression</vt:lpstr>
      <vt:lpstr>Performance</vt:lpstr>
      <vt:lpstr>Performance Logistic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Foreman</dc:creator>
  <cp:lastModifiedBy>Louie</cp:lastModifiedBy>
  <cp:lastPrinted>2013-07-21T15:34:03Z</cp:lastPrinted>
  <dcterms:created xsi:type="dcterms:W3CDTF">2013-01-08T02:02:09Z</dcterms:created>
  <dcterms:modified xsi:type="dcterms:W3CDTF">2016-06-30T17:46:19Z</dcterms:modified>
</cp:coreProperties>
</file>