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7F69C50-DFC4-4BCC-9806-70FB1362942F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_28C (35)" sheetId="10" r:id="rId1"/>
    <sheet name="S_35C (35)" sheetId="14" r:id="rId2"/>
    <sheet name="35C_1" sheetId="9" r:id="rId3"/>
    <sheet name="35C_2" sheetId="12" r:id="rId4"/>
    <sheet name="35C_3" sheetId="13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2" i="10"/>
  <c r="B17" i="10" l="1"/>
  <c r="D2" i="13"/>
  <c r="B24" i="14"/>
  <c r="B25" i="14"/>
  <c r="B26" i="14"/>
  <c r="B27" i="14"/>
  <c r="A24" i="14"/>
  <c r="A25" i="14"/>
  <c r="A26" i="14"/>
  <c r="A27" i="14"/>
  <c r="B17" i="14"/>
  <c r="B18" i="14"/>
  <c r="B19" i="14"/>
  <c r="B20" i="14"/>
  <c r="B21" i="14"/>
  <c r="B22" i="14"/>
  <c r="B23" i="14"/>
  <c r="A17" i="14"/>
  <c r="A18" i="14"/>
  <c r="A19" i="14"/>
  <c r="A20" i="14"/>
  <c r="A21" i="14"/>
  <c r="A22" i="14"/>
  <c r="A23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C13" i="14" l="1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3" i="14"/>
  <c r="C4" i="14"/>
  <c r="C5" i="14"/>
  <c r="C6" i="14"/>
  <c r="C7" i="14"/>
  <c r="C8" i="14"/>
  <c r="C9" i="14"/>
  <c r="C10" i="14"/>
  <c r="C11" i="14"/>
  <c r="C12" i="14"/>
  <c r="C2" i="14"/>
  <c r="B5" i="13" l="1"/>
  <c r="H4" i="13"/>
  <c r="D4" i="13"/>
  <c r="B4" i="13"/>
  <c r="D3" i="13"/>
  <c r="B3" i="13"/>
  <c r="B2" i="13"/>
  <c r="B8" i="12"/>
  <c r="B7" i="12"/>
  <c r="B6" i="12"/>
  <c r="B5" i="12"/>
  <c r="H4" i="12"/>
  <c r="B4" i="12"/>
  <c r="B3" i="12"/>
  <c r="B2" i="12"/>
  <c r="B16" i="10"/>
  <c r="B15" i="10"/>
  <c r="B14" i="10"/>
  <c r="B13" i="10"/>
  <c r="B12" i="10"/>
  <c r="B11" i="10"/>
  <c r="B10" i="10"/>
  <c r="B9" i="10"/>
  <c r="B8" i="10"/>
  <c r="D7" i="10"/>
  <c r="B7" i="10"/>
  <c r="B6" i="10"/>
  <c r="B5" i="10"/>
  <c r="I4" i="10"/>
  <c r="D4" i="10"/>
  <c r="B4" i="10"/>
  <c r="B3" i="10"/>
  <c r="B2" i="10"/>
  <c r="D16" i="9"/>
  <c r="B16" i="9"/>
  <c r="B15" i="9"/>
  <c r="B14" i="9"/>
  <c r="B13" i="9"/>
  <c r="B12" i="9"/>
  <c r="B11" i="9"/>
  <c r="B10" i="9"/>
  <c r="B9" i="9"/>
  <c r="B8" i="9"/>
  <c r="B7" i="9"/>
  <c r="B6" i="9"/>
  <c r="B5" i="9"/>
  <c r="H4" i="9"/>
  <c r="D4" i="9"/>
  <c r="B4" i="9"/>
  <c r="B3" i="9"/>
  <c r="B2" i="9"/>
  <c r="D16" i="10" l="1"/>
  <c r="D17" i="10"/>
  <c r="D13" i="10"/>
  <c r="D5" i="10"/>
  <c r="D14" i="10"/>
  <c r="D2" i="10"/>
  <c r="D10" i="10"/>
  <c r="D6" i="10"/>
  <c r="D15" i="10"/>
  <c r="D9" i="10"/>
  <c r="D3" i="10"/>
  <c r="D11" i="10"/>
  <c r="D5" i="13"/>
  <c r="D5" i="12"/>
  <c r="D7" i="12"/>
  <c r="D2" i="12"/>
  <c r="D6" i="12"/>
  <c r="D3" i="12"/>
  <c r="D4" i="12"/>
  <c r="D8" i="12"/>
  <c r="D8" i="10"/>
  <c r="D12" i="10"/>
  <c r="D12" i="9"/>
  <c r="D5" i="9"/>
  <c r="D13" i="9"/>
  <c r="D2" i="9"/>
  <c r="D6" i="9"/>
  <c r="D10" i="9"/>
  <c r="D14" i="9"/>
  <c r="D8" i="9"/>
  <c r="D9" i="9"/>
  <c r="D3" i="9"/>
  <c r="D7" i="9"/>
  <c r="D11" i="9"/>
  <c r="D15" i="9"/>
</calcChain>
</file>

<file path=xl/sharedStrings.xml><?xml version="1.0" encoding="utf-8"?>
<sst xmlns="http://schemas.openxmlformats.org/spreadsheetml/2006/main" count="49" uniqueCount="20">
  <si>
    <t>Solubility [g-sol/g-pol-am]</t>
  </si>
  <si>
    <t>P [MPa]</t>
  </si>
  <si>
    <t>P [bar]</t>
  </si>
  <si>
    <t># Hu, T. “Permeation of High-Pressure CO2 in Semi-Crystalline Polymers”, PhD Thesis, 2021, Imperial College London.</t>
  </si>
  <si>
    <t>Solubility [cm^3(stp)/cm^3]</t>
  </si>
  <si>
    <t>MW1 [g/mol]</t>
  </si>
  <si>
    <t>STP [cm^3(STP)/mol]</t>
  </si>
  <si>
    <t>rho2_am [g-pol/cm^3-pol]</t>
  </si>
  <si>
    <t>figure 6.2, 35°C, RUN-H-5</t>
  </si>
  <si>
    <t>figure 6.2, 35°C, RUN-H-6</t>
  </si>
  <si>
    <t>figure 6.2, 28°C, RUN-H-4</t>
  </si>
  <si>
    <t>figure 6.2, 35°C, RUN-H-8</t>
  </si>
  <si>
    <t>x1 [mol-sol/mol-mix]</t>
  </si>
  <si>
    <t>MW1</t>
  </si>
  <si>
    <t>MW2</t>
  </si>
  <si>
    <t>Solubility [cm^3(stp)/cm^3mix]</t>
  </si>
  <si>
    <t>MW2 [g/mol]</t>
  </si>
  <si>
    <t>primary ref</t>
  </si>
  <si>
    <t>primary ref data check?</t>
  </si>
  <si>
    <t>[35]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</si>
</sst>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2" fillId="2" borderId="0" xfId="2"/>
  </cellXfs>
  <cellStyles count="3">
    <cellStyle name="Explanatory Text" xfId="1" builtinId="5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4</xdr:row>
      <xdr:rowOff>161925</xdr:rowOff>
    </xdr:from>
    <xdr:to>
      <xdr:col>10</xdr:col>
      <xdr:colOff>125062</xdr:colOff>
      <xdr:row>18</xdr:row>
      <xdr:rowOff>97211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B63328-3F9D-475A-B854-5C1B02A1B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2625" y="923925"/>
          <a:ext cx="3182587" cy="2602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4</xdr:row>
      <xdr:rowOff>161925</xdr:rowOff>
    </xdr:from>
    <xdr:to>
      <xdr:col>9</xdr:col>
      <xdr:colOff>125062</xdr:colOff>
      <xdr:row>18</xdr:row>
      <xdr:rowOff>97211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3C9B46-1ADC-458A-A826-4DFE74D52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2625" y="923925"/>
          <a:ext cx="3182587" cy="2602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4</xdr:row>
      <xdr:rowOff>161925</xdr:rowOff>
    </xdr:from>
    <xdr:to>
      <xdr:col>9</xdr:col>
      <xdr:colOff>125062</xdr:colOff>
      <xdr:row>18</xdr:row>
      <xdr:rowOff>97211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FCA8E6-D622-4BEF-B629-F2C3C8755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2625" y="923925"/>
          <a:ext cx="3182587" cy="2602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4</xdr:row>
      <xdr:rowOff>161925</xdr:rowOff>
    </xdr:from>
    <xdr:to>
      <xdr:col>9</xdr:col>
      <xdr:colOff>125062</xdr:colOff>
      <xdr:row>18</xdr:row>
      <xdr:rowOff>97211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88C75-F15F-4D1F-A55B-CD3ABCE40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2625" y="923925"/>
          <a:ext cx="3182587" cy="2602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3CC9-63A3-4EE6-87FC-DAB4F2BBEA4E}">
  <dimension ref="A1:N27"/>
  <sheetViews>
    <sheetView workbookViewId="0">
      <selection activeCell="N3" sqref="N3"/>
    </sheetView>
  </sheetViews>
  <sheetFormatPr defaultRowHeight="15" x14ac:dyDescent="0.25"/>
  <cols>
    <col min="3" max="3" width="26" bestFit="1" customWidth="1"/>
    <col min="4" max="4" width="24.85546875" bestFit="1" customWidth="1"/>
    <col min="7" max="7" width="26.5703125" customWidth="1"/>
  </cols>
  <sheetData>
    <row r="1" spans="1:14" x14ac:dyDescent="0.25">
      <c r="A1" t="s">
        <v>2</v>
      </c>
      <c r="B1" t="s">
        <v>1</v>
      </c>
      <c r="C1" t="s">
        <v>4</v>
      </c>
      <c r="D1" t="s">
        <v>0</v>
      </c>
      <c r="E1" t="s">
        <v>12</v>
      </c>
      <c r="H1" s="1"/>
      <c r="N1" t="s">
        <v>17</v>
      </c>
    </row>
    <row r="2" spans="1:14" x14ac:dyDescent="0.25">
      <c r="A2">
        <v>56.034482758620697</v>
      </c>
      <c r="B2">
        <f>A2*0.1</f>
        <v>5.6034482758620703</v>
      </c>
      <c r="C2">
        <v>8.64059590316573</v>
      </c>
      <c r="D2">
        <f>C2/$I$4*$I$2/$I$3</f>
        <v>2.0597814436291401E-2</v>
      </c>
      <c r="E2" s="2">
        <f>(D2*$L$4)/($L$3-D2*$L$3+D2*$L$4)</f>
        <v>0.99170085631741189</v>
      </c>
      <c r="H2" t="s">
        <v>5</v>
      </c>
      <c r="I2">
        <v>44</v>
      </c>
      <c r="N2" t="s">
        <v>19</v>
      </c>
    </row>
    <row r="3" spans="1:14" x14ac:dyDescent="0.25">
      <c r="A3">
        <v>72.413793103448299</v>
      </c>
      <c r="B3">
        <f t="shared" ref="B3:B17" si="0">A3*0.1</f>
        <v>7.2413793103448301</v>
      </c>
      <c r="C3">
        <v>9.9813780260707503</v>
      </c>
      <c r="D3">
        <f t="shared" ref="D3:D17" si="1">C3/$I$4*$I$2/$I$3</f>
        <v>2.3794027021233153E-2</v>
      </c>
      <c r="E3" s="2">
        <f t="shared" ref="E3:E17" si="2">(D3*$L$4)/($L$3-D3*$L$3+D3*$L$4)</f>
        <v>0.99283095203590155</v>
      </c>
      <c r="H3" t="s">
        <v>7</v>
      </c>
      <c r="I3">
        <v>0.82399999999999995</v>
      </c>
      <c r="K3" t="s">
        <v>5</v>
      </c>
      <c r="L3">
        <v>44</v>
      </c>
      <c r="N3" s="3" t="s">
        <v>18</v>
      </c>
    </row>
    <row r="4" spans="1:14" x14ac:dyDescent="0.25">
      <c r="A4">
        <v>87.068965517241395</v>
      </c>
      <c r="B4">
        <f t="shared" si="0"/>
        <v>8.7068965517241406</v>
      </c>
      <c r="C4">
        <v>11.3221601489757</v>
      </c>
      <c r="D4">
        <f t="shared" si="1"/>
        <v>2.6990239606174735E-2</v>
      </c>
      <c r="E4" s="2">
        <f t="shared" si="2"/>
        <v>0.99369512784124214</v>
      </c>
      <c r="H4" t="s">
        <v>6</v>
      </c>
      <c r="I4">
        <f>22400</f>
        <v>22400</v>
      </c>
      <c r="K4" t="s">
        <v>16</v>
      </c>
      <c r="L4" s="2">
        <v>250000</v>
      </c>
    </row>
    <row r="5" spans="1:14" x14ac:dyDescent="0.25">
      <c r="A5">
        <v>100.862068965517</v>
      </c>
      <c r="B5">
        <f t="shared" si="0"/>
        <v>10.086206896551701</v>
      </c>
      <c r="C5">
        <v>11.620111731843499</v>
      </c>
      <c r="D5">
        <f t="shared" si="1"/>
        <v>2.7700509069495172E-2</v>
      </c>
      <c r="E5" s="2">
        <f t="shared" si="2"/>
        <v>0.99386025549290968</v>
      </c>
    </row>
    <row r="6" spans="1:14" x14ac:dyDescent="0.25">
      <c r="A6">
        <v>124.13793103448199</v>
      </c>
      <c r="B6">
        <f t="shared" si="0"/>
        <v>12.413793103448199</v>
      </c>
      <c r="C6">
        <v>12.2160148975791</v>
      </c>
      <c r="D6">
        <f t="shared" si="1"/>
        <v>2.9121047996136032E-2</v>
      </c>
      <c r="E6" s="2">
        <f t="shared" si="2"/>
        <v>0.99416649096915843</v>
      </c>
    </row>
    <row r="7" spans="1:14" x14ac:dyDescent="0.25">
      <c r="A7">
        <v>150</v>
      </c>
      <c r="B7">
        <f t="shared" si="0"/>
        <v>15</v>
      </c>
      <c r="C7">
        <v>12.6629422718808</v>
      </c>
      <c r="D7">
        <f t="shared" si="1"/>
        <v>3.0186452191116681E-2</v>
      </c>
      <c r="E7" s="2">
        <f t="shared" si="2"/>
        <v>0.99437736269208732</v>
      </c>
    </row>
    <row r="8" spans="1:14" x14ac:dyDescent="0.25">
      <c r="A8">
        <v>174.13793103448199</v>
      </c>
      <c r="B8">
        <f t="shared" si="0"/>
        <v>17.413793103448199</v>
      </c>
      <c r="C8">
        <v>13.2588454376163</v>
      </c>
      <c r="D8">
        <f t="shared" si="1"/>
        <v>3.1606991117757305E-2</v>
      </c>
      <c r="E8" s="2">
        <f t="shared" si="2"/>
        <v>0.99463653357904735</v>
      </c>
    </row>
    <row r="9" spans="1:14" x14ac:dyDescent="0.25">
      <c r="A9">
        <v>200</v>
      </c>
      <c r="B9">
        <f t="shared" si="0"/>
        <v>20</v>
      </c>
      <c r="C9">
        <v>14.003724394785801</v>
      </c>
      <c r="D9">
        <f t="shared" si="1"/>
        <v>3.3382664776058384E-2</v>
      </c>
      <c r="E9" s="2">
        <f t="shared" si="2"/>
        <v>0.99492964209818502</v>
      </c>
    </row>
    <row r="10" spans="1:14" x14ac:dyDescent="0.25">
      <c r="A10">
        <v>250</v>
      </c>
      <c r="B10">
        <f t="shared" si="0"/>
        <v>25</v>
      </c>
      <c r="C10">
        <v>14.3016759776536</v>
      </c>
      <c r="D10">
        <f t="shared" si="1"/>
        <v>3.4092934239378814E-2</v>
      </c>
      <c r="E10" s="2">
        <f t="shared" si="2"/>
        <v>0.9950383804214018</v>
      </c>
    </row>
    <row r="11" spans="1:14" x14ac:dyDescent="0.25">
      <c r="A11">
        <v>299.13793103448199</v>
      </c>
      <c r="B11">
        <f t="shared" si="0"/>
        <v>29.913793103448199</v>
      </c>
      <c r="C11">
        <v>15.642458100558599</v>
      </c>
      <c r="D11">
        <f t="shared" si="1"/>
        <v>3.7289146824320517E-2</v>
      </c>
      <c r="E11" s="2">
        <f t="shared" si="2"/>
        <v>0.99547668138082068</v>
      </c>
    </row>
    <row r="12" spans="1:14" x14ac:dyDescent="0.25">
      <c r="A12">
        <v>350.86206896551698</v>
      </c>
      <c r="B12">
        <f t="shared" si="0"/>
        <v>35.086206896551701</v>
      </c>
      <c r="C12">
        <v>16.0893854748603</v>
      </c>
      <c r="D12">
        <f t="shared" si="1"/>
        <v>3.8354551019301165E-2</v>
      </c>
      <c r="E12" s="2">
        <f t="shared" si="2"/>
        <v>0.99560662249559806</v>
      </c>
    </row>
    <row r="13" spans="1:14" x14ac:dyDescent="0.25">
      <c r="A13">
        <v>401.72413793103402</v>
      </c>
      <c r="B13">
        <f t="shared" si="0"/>
        <v>40.172413793103402</v>
      </c>
      <c r="C13">
        <v>17.132216014897502</v>
      </c>
      <c r="D13">
        <f t="shared" si="1"/>
        <v>4.0840494140922445E-2</v>
      </c>
      <c r="E13" s="2">
        <f t="shared" si="2"/>
        <v>0.99588356671652833</v>
      </c>
    </row>
    <row r="14" spans="1:14" x14ac:dyDescent="0.25">
      <c r="A14">
        <v>450</v>
      </c>
      <c r="B14">
        <f t="shared" si="0"/>
        <v>45</v>
      </c>
      <c r="C14">
        <v>18.472998137802598</v>
      </c>
      <c r="D14">
        <f t="shared" si="1"/>
        <v>4.4036706725864384E-2</v>
      </c>
      <c r="E14" s="2">
        <f t="shared" si="2"/>
        <v>0.99619387612090837</v>
      </c>
    </row>
    <row r="15" spans="1:14" x14ac:dyDescent="0.25">
      <c r="A15">
        <v>500</v>
      </c>
      <c r="B15">
        <f t="shared" si="0"/>
        <v>50</v>
      </c>
      <c r="C15">
        <v>18.9199255121042</v>
      </c>
      <c r="D15">
        <f t="shared" si="1"/>
        <v>4.5102110920844797E-2</v>
      </c>
      <c r="E15" s="2">
        <f t="shared" si="2"/>
        <v>0.99628757706169879</v>
      </c>
    </row>
    <row r="16" spans="1:14" x14ac:dyDescent="0.25">
      <c r="A16">
        <v>550</v>
      </c>
      <c r="B16">
        <f t="shared" si="0"/>
        <v>55</v>
      </c>
      <c r="C16">
        <v>19.664804469273701</v>
      </c>
      <c r="D16">
        <f t="shared" si="1"/>
        <v>4.6877784579145869E-2</v>
      </c>
      <c r="E16" s="2">
        <f t="shared" si="2"/>
        <v>0.99643431596298782</v>
      </c>
    </row>
    <row r="17" spans="1:8" x14ac:dyDescent="0.25">
      <c r="A17">
        <v>599.13793103448199</v>
      </c>
      <c r="B17">
        <f t="shared" si="0"/>
        <v>59.913793103448199</v>
      </c>
      <c r="C17">
        <v>20.260707635009201</v>
      </c>
      <c r="D17">
        <f t="shared" si="1"/>
        <v>4.82983235057865E-2</v>
      </c>
      <c r="E17" s="2">
        <f t="shared" si="2"/>
        <v>0.99654396676478496</v>
      </c>
    </row>
    <row r="18" spans="1:8" x14ac:dyDescent="0.25">
      <c r="E18" s="2"/>
    </row>
    <row r="19" spans="1:8" x14ac:dyDescent="0.25">
      <c r="E19" s="2"/>
    </row>
    <row r="20" spans="1:8" x14ac:dyDescent="0.25">
      <c r="E20" s="2"/>
      <c r="H20" t="s">
        <v>10</v>
      </c>
    </row>
    <row r="21" spans="1:8" x14ac:dyDescent="0.25">
      <c r="E21" s="2"/>
    </row>
    <row r="22" spans="1:8" x14ac:dyDescent="0.25">
      <c r="E22" s="2"/>
    </row>
    <row r="23" spans="1:8" x14ac:dyDescent="0.25">
      <c r="E23" s="2"/>
    </row>
    <row r="24" spans="1:8" x14ac:dyDescent="0.25">
      <c r="E24" s="2"/>
    </row>
    <row r="25" spans="1:8" x14ac:dyDescent="0.25">
      <c r="E25" s="2"/>
    </row>
    <row r="26" spans="1:8" x14ac:dyDescent="0.25">
      <c r="E26" s="2"/>
    </row>
    <row r="27" spans="1:8" x14ac:dyDescent="0.25">
      <c r="E2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D6A9-E1F8-494C-B09B-513BFC20CC78}">
  <dimension ref="A1:I27"/>
  <sheetViews>
    <sheetView tabSelected="1" workbookViewId="0">
      <selection activeCell="I3" sqref="I3"/>
    </sheetView>
  </sheetViews>
  <sheetFormatPr defaultRowHeight="15" x14ac:dyDescent="0.25"/>
  <cols>
    <col min="2" max="2" width="24.85546875" bestFit="1" customWidth="1"/>
    <col min="3" max="3" width="26" bestFit="1" customWidth="1"/>
    <col min="4" max="4" width="24.85546875" bestFit="1" customWidth="1"/>
    <col min="6" max="6" width="26.5703125" customWidth="1"/>
  </cols>
  <sheetData>
    <row r="1" spans="1:9" x14ac:dyDescent="0.25">
      <c r="A1" t="s">
        <v>1</v>
      </c>
      <c r="B1" t="s">
        <v>0</v>
      </c>
      <c r="C1" t="s">
        <v>12</v>
      </c>
      <c r="I1" t="s">
        <v>17</v>
      </c>
    </row>
    <row r="2" spans="1:9" x14ac:dyDescent="0.25">
      <c r="A2">
        <f>'35C_1'!B2</f>
        <v>0.60344827586206906</v>
      </c>
      <c r="B2">
        <f>'35C_1'!D2</f>
        <v>1.775673658300953E-3</v>
      </c>
      <c r="C2" s="2">
        <f>(B2*$F$4)/($F$3-B2*$F$3+B2*$F$4)</f>
        <v>0.90996670075134867</v>
      </c>
      <c r="I2" t="s">
        <v>19</v>
      </c>
    </row>
    <row r="3" spans="1:9" x14ac:dyDescent="0.25">
      <c r="A3">
        <f>'35C_1'!B3</f>
        <v>1.1206896551724099</v>
      </c>
      <c r="B3">
        <f>'35C_1'!D3</f>
        <v>2.4859431216213679E-3</v>
      </c>
      <c r="C3" s="2">
        <f t="shared" ref="C3:C27" si="0">(B3*$F$4)/($F$3-B3*$F$3+B3*$F$4)</f>
        <v>0.93403640619853434</v>
      </c>
      <c r="E3" t="s">
        <v>13</v>
      </c>
      <c r="F3">
        <v>44</v>
      </c>
      <c r="I3" s="3" t="s">
        <v>18</v>
      </c>
    </row>
    <row r="4" spans="1:9" x14ac:dyDescent="0.25">
      <c r="A4">
        <f>'35C_1'!B4</f>
        <v>1.8965517241379299</v>
      </c>
      <c r="B4">
        <f>'35C_1'!D4</f>
        <v>4.6167515115825199E-3</v>
      </c>
      <c r="C4" s="2">
        <f t="shared" si="0"/>
        <v>0.96344121803823757</v>
      </c>
      <c r="E4" t="s">
        <v>14</v>
      </c>
      <c r="F4" s="2">
        <v>250000</v>
      </c>
    </row>
    <row r="5" spans="1:9" x14ac:dyDescent="0.25">
      <c r="A5">
        <f>'35C_1'!B5</f>
        <v>3.1034482758620703</v>
      </c>
      <c r="B5">
        <f>'35C_1'!D5</f>
        <v>6.3924251698835284E-3</v>
      </c>
      <c r="C5" s="2">
        <f t="shared" si="0"/>
        <v>0.97337186813059029</v>
      </c>
    </row>
    <row r="6" spans="1:9" x14ac:dyDescent="0.25">
      <c r="A6">
        <f>'35C_1'!B6</f>
        <v>3.9655172413793105</v>
      </c>
      <c r="B6">
        <f>'35C_1'!D6</f>
        <v>8.1680988281845109E-3</v>
      </c>
      <c r="C6" s="2">
        <f t="shared" si="0"/>
        <v>0.97907593158512973</v>
      </c>
    </row>
    <row r="7" spans="1:9" x14ac:dyDescent="0.25">
      <c r="A7">
        <f>'35C_1'!B7</f>
        <v>5.5172413793103408</v>
      </c>
      <c r="B7">
        <f>'35C_1'!D7</f>
        <v>1.2074580876446672E-2</v>
      </c>
      <c r="C7" s="2">
        <f t="shared" si="0"/>
        <v>0.98580434323218824</v>
      </c>
    </row>
    <row r="8" spans="1:9" x14ac:dyDescent="0.25">
      <c r="A8">
        <f>'35C_1'!B8</f>
        <v>7.4137931034482705</v>
      </c>
      <c r="B8">
        <f>'35C_1'!D8</f>
        <v>1.562592819304864E-2</v>
      </c>
      <c r="C8" s="2">
        <f t="shared" si="0"/>
        <v>0.98903424998993694</v>
      </c>
    </row>
    <row r="9" spans="1:9" x14ac:dyDescent="0.25">
      <c r="A9">
        <f>'35C_1'!B9</f>
        <v>10</v>
      </c>
      <c r="B9">
        <f>'35C_1'!D9</f>
        <v>1.775673658300984E-2</v>
      </c>
      <c r="C9" s="2">
        <f t="shared" si="0"/>
        <v>0.99035813936342543</v>
      </c>
    </row>
    <row r="10" spans="1:9" x14ac:dyDescent="0.25">
      <c r="A10">
        <f>'35C_1'!B10</f>
        <v>12.3275862068965</v>
      </c>
      <c r="B10">
        <f>'35C_1'!D10</f>
        <v>1.8822140777990416E-2</v>
      </c>
      <c r="C10" s="2">
        <f t="shared" si="0"/>
        <v>0.99090871986391571</v>
      </c>
    </row>
    <row r="11" spans="1:9" x14ac:dyDescent="0.25">
      <c r="A11">
        <f>'35C_1'!B11</f>
        <v>15.086206896551701</v>
      </c>
      <c r="B11">
        <f>'35C_1'!D11</f>
        <v>2.0242679704631186E-2</v>
      </c>
      <c r="C11" s="2">
        <f t="shared" si="0"/>
        <v>0.99155345088489655</v>
      </c>
    </row>
    <row r="12" spans="1:9" x14ac:dyDescent="0.25">
      <c r="A12">
        <f>'35C_1'!B12</f>
        <v>17.5</v>
      </c>
      <c r="B12">
        <f>'35C_1'!D12</f>
        <v>2.1308083899611786E-2</v>
      </c>
      <c r="C12" s="2">
        <f t="shared" si="0"/>
        <v>0.99198104741644011</v>
      </c>
    </row>
    <row r="13" spans="1:9" x14ac:dyDescent="0.25">
      <c r="A13">
        <f>'35C_1'!B13</f>
        <v>20.172413793103402</v>
      </c>
      <c r="B13">
        <f>'35C_1'!D13</f>
        <v>2.1663218631272001E-2</v>
      </c>
      <c r="C13" s="2">
        <f t="shared" si="0"/>
        <v>0.99211430855594485</v>
      </c>
    </row>
    <row r="14" spans="1:9" x14ac:dyDescent="0.25">
      <c r="A14">
        <f>'35C_1'!B14</f>
        <v>24.827586206896502</v>
      </c>
      <c r="B14">
        <f>'35C_1'!D14</f>
        <v>2.2373488094592386E-2</v>
      </c>
      <c r="C14" s="2">
        <f t="shared" si="0"/>
        <v>0.99236823837330779</v>
      </c>
    </row>
    <row r="15" spans="1:9" x14ac:dyDescent="0.25">
      <c r="A15">
        <f>'35C_1'!B15</f>
        <v>30.172413793103402</v>
      </c>
      <c r="B15">
        <f>'35C_1'!D15</f>
        <v>2.3794027021233153E-2</v>
      </c>
      <c r="C15" s="2">
        <f t="shared" si="0"/>
        <v>0.99283095203590155</v>
      </c>
    </row>
    <row r="16" spans="1:9" x14ac:dyDescent="0.25">
      <c r="A16">
        <f>'35C_1'!B16</f>
        <v>35.258620689655103</v>
      </c>
      <c r="B16">
        <f>'35C_1'!D16</f>
        <v>2.4504296484553465E-2</v>
      </c>
      <c r="C16" s="2">
        <f t="shared" si="0"/>
        <v>0.99304233437221323</v>
      </c>
    </row>
    <row r="17" spans="1:3" x14ac:dyDescent="0.25">
      <c r="A17">
        <f>'35C_2'!B2</f>
        <v>5.6034482758620703</v>
      </c>
      <c r="B17">
        <f>'35C_2'!D2</f>
        <v>2.485943121621368E-2</v>
      </c>
      <c r="C17" s="2">
        <f t="shared" si="0"/>
        <v>0.99314352776784798</v>
      </c>
    </row>
    <row r="18" spans="1:3" x14ac:dyDescent="0.25">
      <c r="A18">
        <f>'35C_2'!B3</f>
        <v>9.9137931034482705</v>
      </c>
      <c r="B18">
        <f>'35C_2'!D3</f>
        <v>3.3737799507718602E-2</v>
      </c>
      <c r="C18" s="2">
        <f t="shared" si="0"/>
        <v>0.99498458059617756</v>
      </c>
    </row>
    <row r="19" spans="1:3" x14ac:dyDescent="0.25">
      <c r="A19">
        <f>'35C_2'!B4</f>
        <v>15</v>
      </c>
      <c r="B19">
        <f>'35C_2'!D4</f>
        <v>4.0485359409262227E-2</v>
      </c>
      <c r="C19" s="2">
        <f t="shared" si="0"/>
        <v>0.99584607652914825</v>
      </c>
    </row>
    <row r="20" spans="1:3" x14ac:dyDescent="0.25">
      <c r="A20">
        <f>'35C_2'!B5</f>
        <v>20</v>
      </c>
      <c r="B20">
        <f>'35C_2'!D5</f>
        <v>4.5812380384165227E-2</v>
      </c>
      <c r="C20" s="2">
        <f t="shared" si="0"/>
        <v>0.99634763241035551</v>
      </c>
    </row>
    <row r="21" spans="1:3" x14ac:dyDescent="0.25">
      <c r="A21">
        <f>'35C_2'!B6</f>
        <v>25.086206896551701</v>
      </c>
      <c r="B21">
        <f>'35C_2'!D6</f>
        <v>5.0784266627408009E-2</v>
      </c>
      <c r="C21" s="2">
        <f t="shared" si="0"/>
        <v>0.99672114597056627</v>
      </c>
    </row>
    <row r="22" spans="1:3" x14ac:dyDescent="0.25">
      <c r="A22">
        <f>'35C_2'!B7</f>
        <v>30</v>
      </c>
      <c r="B22">
        <f>'35C_2'!D7</f>
        <v>5.3980479212349712E-2</v>
      </c>
      <c r="C22" s="2">
        <f t="shared" si="0"/>
        <v>0.99692504660802994</v>
      </c>
    </row>
    <row r="23" spans="1:3" x14ac:dyDescent="0.25">
      <c r="A23">
        <f>'35C_2'!B8</f>
        <v>40</v>
      </c>
      <c r="B23">
        <f>'35C_2'!D8</f>
        <v>5.8597230723932282E-2</v>
      </c>
      <c r="C23" s="2">
        <f t="shared" si="0"/>
        <v>0.9971804176149236</v>
      </c>
    </row>
    <row r="24" spans="1:3" x14ac:dyDescent="0.25">
      <c r="A24">
        <f>'35C_3'!B2</f>
        <v>19.913793103448199</v>
      </c>
      <c r="B24">
        <f>'35C_3'!D2</f>
        <v>3.6934012092660305E-2</v>
      </c>
      <c r="C24" s="2">
        <f t="shared" si="0"/>
        <v>0.9954317096663966</v>
      </c>
    </row>
    <row r="25" spans="1:3" x14ac:dyDescent="0.25">
      <c r="A25">
        <f>'35C_3'!B3</f>
        <v>24.913793103448199</v>
      </c>
      <c r="B25">
        <f>'35C_3'!D3</f>
        <v>4.0485359409262227E-2</v>
      </c>
      <c r="C25" s="2">
        <f t="shared" si="0"/>
        <v>0.99584607652914825</v>
      </c>
    </row>
    <row r="26" spans="1:3" x14ac:dyDescent="0.25">
      <c r="A26">
        <f>'35C_3'!B4</f>
        <v>30</v>
      </c>
      <c r="B26">
        <f>'35C_3'!D4</f>
        <v>4.3681571994204166E-2</v>
      </c>
      <c r="C26" s="2">
        <f t="shared" si="0"/>
        <v>0.99616163082244524</v>
      </c>
    </row>
    <row r="27" spans="1:3" x14ac:dyDescent="0.25">
      <c r="A27">
        <f>'35C_3'!B5</f>
        <v>34.913793103448199</v>
      </c>
      <c r="B27">
        <f>'35C_3'!D5</f>
        <v>4.7232919310806087E-2</v>
      </c>
      <c r="C27" s="2">
        <f t="shared" si="0"/>
        <v>0.99646234469914086</v>
      </c>
    </row>
  </sheetData>
  <sortState ref="A2:B27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39D6-4EF3-4CED-A9BB-A19D954BA054}">
  <dimension ref="A1:H20"/>
  <sheetViews>
    <sheetView workbookViewId="0">
      <selection activeCell="D2" sqref="D2"/>
    </sheetView>
  </sheetViews>
  <sheetFormatPr defaultRowHeight="15" x14ac:dyDescent="0.25"/>
  <cols>
    <col min="3" max="3" width="26" bestFit="1" customWidth="1"/>
    <col min="4" max="4" width="24.85546875" bestFit="1" customWidth="1"/>
    <col min="7" max="7" width="26.5703125" customWidth="1"/>
  </cols>
  <sheetData>
    <row r="1" spans="1:8" x14ac:dyDescent="0.25">
      <c r="A1" t="s">
        <v>2</v>
      </c>
      <c r="B1" t="s">
        <v>1</v>
      </c>
      <c r="C1" t="s">
        <v>15</v>
      </c>
      <c r="D1" t="s">
        <v>0</v>
      </c>
      <c r="G1" s="1" t="s">
        <v>3</v>
      </c>
    </row>
    <row r="2" spans="1:8" x14ac:dyDescent="0.25">
      <c r="A2">
        <v>6.0344827586206904</v>
      </c>
      <c r="B2">
        <f>A2*0.1</f>
        <v>0.60344827586206906</v>
      </c>
      <c r="C2">
        <v>0.74487895716944696</v>
      </c>
      <c r="D2">
        <f>C2/$H$4*$H$2/$H$3</f>
        <v>1.775673658300953E-3</v>
      </c>
      <c r="G2" t="s">
        <v>5</v>
      </c>
      <c r="H2">
        <v>44</v>
      </c>
    </row>
    <row r="3" spans="1:8" x14ac:dyDescent="0.25">
      <c r="A3">
        <v>11.2068965517241</v>
      </c>
      <c r="B3">
        <f t="shared" ref="B3:B16" si="0">A3*0.1</f>
        <v>1.1206896551724099</v>
      </c>
      <c r="C3">
        <v>1.04283054003724</v>
      </c>
      <c r="D3">
        <f t="shared" ref="D3:D16" si="1">C3/$H$4*$H$2/$H$3</f>
        <v>2.4859431216213679E-3</v>
      </c>
      <c r="G3" t="s">
        <v>7</v>
      </c>
      <c r="H3">
        <v>0.82399999999999995</v>
      </c>
    </row>
    <row r="4" spans="1:8" x14ac:dyDescent="0.25">
      <c r="A4">
        <v>18.965517241379299</v>
      </c>
      <c r="B4">
        <f t="shared" si="0"/>
        <v>1.8965517241379299</v>
      </c>
      <c r="C4">
        <v>1.9366852886405801</v>
      </c>
      <c r="D4">
        <f t="shared" si="1"/>
        <v>4.6167515115825199E-3</v>
      </c>
      <c r="G4" t="s">
        <v>6</v>
      </c>
      <c r="H4">
        <f>22400</f>
        <v>22400</v>
      </c>
    </row>
    <row r="5" spans="1:8" x14ac:dyDescent="0.25">
      <c r="A5">
        <v>31.034482758620701</v>
      </c>
      <c r="B5">
        <f t="shared" si="0"/>
        <v>3.1034482758620703</v>
      </c>
      <c r="C5">
        <v>2.6815642458100499</v>
      </c>
      <c r="D5">
        <f t="shared" si="1"/>
        <v>6.3924251698835284E-3</v>
      </c>
    </row>
    <row r="6" spans="1:8" x14ac:dyDescent="0.25">
      <c r="A6">
        <v>39.655172413793103</v>
      </c>
      <c r="B6">
        <f t="shared" si="0"/>
        <v>3.9655172413793105</v>
      </c>
      <c r="C6">
        <v>3.42644320297951</v>
      </c>
      <c r="D6">
        <f t="shared" si="1"/>
        <v>8.1680988281845109E-3</v>
      </c>
    </row>
    <row r="7" spans="1:8" x14ac:dyDescent="0.25">
      <c r="A7">
        <v>55.172413793103402</v>
      </c>
      <c r="B7">
        <f t="shared" si="0"/>
        <v>5.5172413793103408</v>
      </c>
      <c r="C7">
        <v>5.0651769087523197</v>
      </c>
      <c r="D7">
        <f t="shared" si="1"/>
        <v>1.2074580876446672E-2</v>
      </c>
    </row>
    <row r="8" spans="1:8" x14ac:dyDescent="0.25">
      <c r="A8">
        <v>74.137931034482705</v>
      </c>
      <c r="B8">
        <f t="shared" si="0"/>
        <v>7.4137931034482705</v>
      </c>
      <c r="C8">
        <v>6.5549348230912399</v>
      </c>
      <c r="D8">
        <f t="shared" si="1"/>
        <v>1.562592819304864E-2</v>
      </c>
    </row>
    <row r="9" spans="1:8" x14ac:dyDescent="0.25">
      <c r="A9">
        <v>100</v>
      </c>
      <c r="B9">
        <f t="shared" si="0"/>
        <v>10</v>
      </c>
      <c r="C9">
        <v>7.4487895716945998</v>
      </c>
      <c r="D9">
        <f t="shared" si="1"/>
        <v>1.775673658300984E-2</v>
      </c>
    </row>
    <row r="10" spans="1:8" x14ac:dyDescent="0.25">
      <c r="A10">
        <v>123.275862068965</v>
      </c>
      <c r="B10">
        <f t="shared" si="0"/>
        <v>12.3275862068965</v>
      </c>
      <c r="C10">
        <v>7.8957169459962699</v>
      </c>
      <c r="D10">
        <f t="shared" si="1"/>
        <v>1.8822140777990416E-2</v>
      </c>
    </row>
    <row r="11" spans="1:8" x14ac:dyDescent="0.25">
      <c r="A11">
        <v>150.86206896551701</v>
      </c>
      <c r="B11">
        <f t="shared" si="0"/>
        <v>15.086206896551701</v>
      </c>
      <c r="C11">
        <v>8.4916201117318302</v>
      </c>
      <c r="D11">
        <f t="shared" si="1"/>
        <v>2.0242679704631186E-2</v>
      </c>
    </row>
    <row r="12" spans="1:8" x14ac:dyDescent="0.25">
      <c r="A12">
        <v>175</v>
      </c>
      <c r="B12">
        <f t="shared" si="0"/>
        <v>17.5</v>
      </c>
      <c r="C12">
        <v>8.9385474860335101</v>
      </c>
      <c r="D12">
        <f t="shared" si="1"/>
        <v>2.1308083899611786E-2</v>
      </c>
    </row>
    <row r="13" spans="1:8" x14ac:dyDescent="0.25">
      <c r="A13">
        <v>201.72413793103399</v>
      </c>
      <c r="B13">
        <f t="shared" si="0"/>
        <v>20.172413793103402</v>
      </c>
      <c r="C13">
        <v>9.08752327746741</v>
      </c>
      <c r="D13">
        <f t="shared" si="1"/>
        <v>2.1663218631272001E-2</v>
      </c>
    </row>
    <row r="14" spans="1:8" x14ac:dyDescent="0.25">
      <c r="A14">
        <v>248.27586206896501</v>
      </c>
      <c r="B14">
        <f t="shared" si="0"/>
        <v>24.827586206896502</v>
      </c>
      <c r="C14">
        <v>9.3854748603351901</v>
      </c>
      <c r="D14">
        <f t="shared" si="1"/>
        <v>2.2373488094592386E-2</v>
      </c>
    </row>
    <row r="15" spans="1:8" x14ac:dyDescent="0.25">
      <c r="A15">
        <v>301.72413793103402</v>
      </c>
      <c r="B15">
        <f t="shared" si="0"/>
        <v>30.172413793103402</v>
      </c>
      <c r="C15">
        <v>9.9813780260707503</v>
      </c>
      <c r="D15">
        <f t="shared" si="1"/>
        <v>2.3794027021233153E-2</v>
      </c>
    </row>
    <row r="16" spans="1:8" x14ac:dyDescent="0.25">
      <c r="A16">
        <v>352.586206896551</v>
      </c>
      <c r="B16">
        <f t="shared" si="0"/>
        <v>35.258620689655103</v>
      </c>
      <c r="C16">
        <v>10.2793296089385</v>
      </c>
      <c r="D16">
        <f t="shared" si="1"/>
        <v>2.4504296484553465E-2</v>
      </c>
    </row>
    <row r="20" spans="7:7" x14ac:dyDescent="0.25">
      <c r="G20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FD0-C74A-47EC-AE93-F1BFBD0F9231}">
  <dimension ref="A1:H20"/>
  <sheetViews>
    <sheetView workbookViewId="0">
      <selection activeCell="D2" sqref="D2:D8"/>
    </sheetView>
  </sheetViews>
  <sheetFormatPr defaultRowHeight="15" x14ac:dyDescent="0.25"/>
  <cols>
    <col min="3" max="3" width="26" bestFit="1" customWidth="1"/>
    <col min="4" max="4" width="24.85546875" bestFit="1" customWidth="1"/>
    <col min="7" max="7" width="26.5703125" customWidth="1"/>
  </cols>
  <sheetData>
    <row r="1" spans="1:8" x14ac:dyDescent="0.25">
      <c r="A1" t="s">
        <v>2</v>
      </c>
      <c r="B1" t="s">
        <v>1</v>
      </c>
      <c r="C1" t="s">
        <v>15</v>
      </c>
      <c r="D1" t="s">
        <v>0</v>
      </c>
      <c r="G1" s="1" t="s">
        <v>3</v>
      </c>
    </row>
    <row r="2" spans="1:8" x14ac:dyDescent="0.25">
      <c r="A2">
        <v>56.034482758620697</v>
      </c>
      <c r="B2">
        <f>A2*0.1</f>
        <v>5.6034482758620703</v>
      </c>
      <c r="C2">
        <v>10.4283054003724</v>
      </c>
      <c r="D2">
        <f>C2/$H$4*$H$2/$H$3</f>
        <v>2.485943121621368E-2</v>
      </c>
      <c r="G2" t="s">
        <v>5</v>
      </c>
      <c r="H2">
        <v>44</v>
      </c>
    </row>
    <row r="3" spans="1:8" x14ac:dyDescent="0.25">
      <c r="A3">
        <v>99.137931034482705</v>
      </c>
      <c r="B3">
        <f t="shared" ref="B3:B8" si="0">A3*0.1</f>
        <v>9.9137931034482705</v>
      </c>
      <c r="C3">
        <v>14.1527001862197</v>
      </c>
      <c r="D3">
        <f t="shared" ref="D3:D8" si="1">C3/$H$4*$H$2/$H$3</f>
        <v>3.3737799507718602E-2</v>
      </c>
      <c r="G3" t="s">
        <v>7</v>
      </c>
      <c r="H3">
        <v>0.82399999999999995</v>
      </c>
    </row>
    <row r="4" spans="1:8" x14ac:dyDescent="0.25">
      <c r="A4">
        <v>150</v>
      </c>
      <c r="B4">
        <f t="shared" si="0"/>
        <v>15</v>
      </c>
      <c r="C4">
        <v>16.9832402234636</v>
      </c>
      <c r="D4">
        <f t="shared" si="1"/>
        <v>4.0485359409262227E-2</v>
      </c>
      <c r="G4" t="s">
        <v>6</v>
      </c>
      <c r="H4">
        <f>22400</f>
        <v>22400</v>
      </c>
    </row>
    <row r="5" spans="1:8" x14ac:dyDescent="0.25">
      <c r="A5">
        <v>200</v>
      </c>
      <c r="B5">
        <f t="shared" si="0"/>
        <v>20</v>
      </c>
      <c r="C5">
        <v>19.217877094972</v>
      </c>
      <c r="D5">
        <f t="shared" si="1"/>
        <v>4.5812380384165227E-2</v>
      </c>
    </row>
    <row r="6" spans="1:8" x14ac:dyDescent="0.25">
      <c r="A6">
        <v>250.86206896551701</v>
      </c>
      <c r="B6">
        <f t="shared" si="0"/>
        <v>25.086206896551701</v>
      </c>
      <c r="C6">
        <v>21.303538175046501</v>
      </c>
      <c r="D6">
        <f t="shared" si="1"/>
        <v>5.0784266627408009E-2</v>
      </c>
    </row>
    <row r="7" spans="1:8" x14ac:dyDescent="0.25">
      <c r="A7">
        <v>300</v>
      </c>
      <c r="B7">
        <f t="shared" si="0"/>
        <v>30</v>
      </c>
      <c r="C7">
        <v>22.644320297951499</v>
      </c>
      <c r="D7">
        <f t="shared" si="1"/>
        <v>5.3980479212349712E-2</v>
      </c>
    </row>
    <row r="8" spans="1:8" x14ac:dyDescent="0.25">
      <c r="A8">
        <v>400</v>
      </c>
      <c r="B8">
        <f t="shared" si="0"/>
        <v>40</v>
      </c>
      <c r="C8">
        <v>24.581005586592099</v>
      </c>
      <c r="D8">
        <f t="shared" si="1"/>
        <v>5.8597230723932282E-2</v>
      </c>
    </row>
    <row r="20" spans="7:7" x14ac:dyDescent="0.25">
      <c r="G20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FDD3-38A1-414D-A38F-DC76AB5C107D}">
  <dimension ref="A1:H20"/>
  <sheetViews>
    <sheetView workbookViewId="0">
      <selection activeCell="G23" sqref="G23"/>
    </sheetView>
  </sheetViews>
  <sheetFormatPr defaultRowHeight="15" x14ac:dyDescent="0.25"/>
  <cols>
    <col min="3" max="3" width="26" bestFit="1" customWidth="1"/>
    <col min="4" max="4" width="24.85546875" bestFit="1" customWidth="1"/>
    <col min="7" max="7" width="26.5703125" customWidth="1"/>
  </cols>
  <sheetData>
    <row r="1" spans="1:8" x14ac:dyDescent="0.25">
      <c r="A1" t="s">
        <v>2</v>
      </c>
      <c r="B1" t="s">
        <v>1</v>
      </c>
      <c r="C1" t="s">
        <v>15</v>
      </c>
      <c r="D1" t="s">
        <v>0</v>
      </c>
      <c r="G1" s="1" t="s">
        <v>3</v>
      </c>
    </row>
    <row r="2" spans="1:8" x14ac:dyDescent="0.25">
      <c r="A2">
        <v>199.13793103448199</v>
      </c>
      <c r="B2">
        <f>A2*0.1</f>
        <v>19.913793103448199</v>
      </c>
      <c r="C2">
        <v>15.493482309124699</v>
      </c>
      <c r="D2">
        <f>C2/$H$4*$H$2/$H$3</f>
        <v>3.6934012092660305E-2</v>
      </c>
      <c r="G2" t="s">
        <v>5</v>
      </c>
      <c r="H2">
        <v>44</v>
      </c>
    </row>
    <row r="3" spans="1:8" x14ac:dyDescent="0.25">
      <c r="A3">
        <v>249.13793103448199</v>
      </c>
      <c r="B3">
        <f t="shared" ref="B3:B5" si="0">A3*0.1</f>
        <v>24.913793103448199</v>
      </c>
      <c r="C3">
        <v>16.9832402234636</v>
      </c>
      <c r="D3">
        <f t="shared" ref="D3:D5" si="1">C3/$H$4*$H$2/$H$3</f>
        <v>4.0485359409262227E-2</v>
      </c>
      <c r="G3" t="s">
        <v>7</v>
      </c>
      <c r="H3">
        <v>0.82399999999999995</v>
      </c>
    </row>
    <row r="4" spans="1:8" x14ac:dyDescent="0.25">
      <c r="A4">
        <v>300</v>
      </c>
      <c r="B4">
        <f t="shared" si="0"/>
        <v>30</v>
      </c>
      <c r="C4">
        <v>18.3240223463687</v>
      </c>
      <c r="D4">
        <f t="shared" si="1"/>
        <v>4.3681571994204166E-2</v>
      </c>
      <c r="G4" t="s">
        <v>6</v>
      </c>
      <c r="H4">
        <f>22400</f>
        <v>22400</v>
      </c>
    </row>
    <row r="5" spans="1:8" x14ac:dyDescent="0.25">
      <c r="A5">
        <v>349.13793103448199</v>
      </c>
      <c r="B5">
        <f t="shared" si="0"/>
        <v>34.913793103448199</v>
      </c>
      <c r="C5">
        <v>19.813780260707599</v>
      </c>
      <c r="D5">
        <f t="shared" si="1"/>
        <v>4.7232919310806087E-2</v>
      </c>
    </row>
    <row r="20" spans="7:7" x14ac:dyDescent="0.25">
      <c r="G20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S_28C (35)</vt:lpstr>
      <vt:lpstr>S_35C (35)</vt:lpstr>
      <vt:lpstr>35C_1</vt:lpstr>
      <vt:lpstr>35C_2</vt:lpstr>
      <vt:lpstr>35C_3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2023-11-14T12:05:59Z</dcterms:modified>
</cp:coreProperties>
</file>