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3. Modelling\3.1 Solubility\3.1.3 NET SAFT-g Mie\Model\litdata\"/>
    </mc:Choice>
  </mc:AlternateContent>
  <xr:revisionPtr revIDLastSave="0" documentId="10_ncr:100000_{046D510E-D2AC-43E0-9530-B4EFF08860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L" sheetId="2" r:id="rId1"/>
    <sheet name="multiTait" sheetId="6" r:id="rId2"/>
    <sheet name="MW" sheetId="5" r:id="rId3"/>
    <sheet name="Hansen" sheetId="3" r:id="rId4"/>
    <sheet name="PC-SAF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N6" i="6" l="1"/>
  <c r="I6" i="6"/>
  <c r="F11" i="2" l="1"/>
  <c r="F10" i="2" l="1"/>
  <c r="F9" i="2" l="1"/>
  <c r="F8" i="2" l="1"/>
  <c r="F7" i="2"/>
  <c r="G6" i="2"/>
  <c r="G5" i="2"/>
  <c r="G2" i="2"/>
  <c r="G3" i="2"/>
  <c r="G4" i="2"/>
</calcChain>
</file>

<file path=xl/sharedStrings.xml><?xml version="1.0" encoding="utf-8"?>
<sst xmlns="http://schemas.openxmlformats.org/spreadsheetml/2006/main" count="85" uniqueCount="58">
  <si>
    <t>Species</t>
  </si>
  <si>
    <t>Secondary Source</t>
  </si>
  <si>
    <t>Primary Source</t>
  </si>
  <si>
    <t>T* (K)</t>
  </si>
  <si>
    <t>p* (MPa)</t>
  </si>
  <si>
    <t>V* (cm3/g)</t>
  </si>
  <si>
    <t>rho* (g/cm^3)</t>
  </si>
  <si>
    <t>PEEK</t>
  </si>
  <si>
    <t>https://doi.org/10.1021/ie300975h</t>
  </si>
  <si>
    <t>CO2</t>
  </si>
  <si>
    <t>PC</t>
  </si>
  <si>
    <t>N2</t>
  </si>
  <si>
    <t>CH4</t>
  </si>
  <si>
    <t>PMMA</t>
  </si>
  <si>
    <t>https://doi.org/10.1016/j.supflu.2019.104565</t>
  </si>
  <si>
    <t>C2H4</t>
  </si>
  <si>
    <t>https://doi.org/10.1016/S0376-7388(98)00123-9</t>
  </si>
  <si>
    <t>PPO</t>
  </si>
  <si>
    <t>https://doi.org/10.1021/ma200602d</t>
  </si>
  <si>
    <t>HDPE</t>
  </si>
  <si>
    <t>tianyi thesis</t>
  </si>
  <si>
    <t>PET</t>
  </si>
  <si>
    <t>https://doi.org/10.1016/j.memsci.2013.10.009</t>
  </si>
  <si>
    <t>PS</t>
  </si>
  <si>
    <t>https://doi.org/10.1016/j.memsci.2013.02.013</t>
  </si>
  <si>
    <t>Polymer</t>
  </si>
  <si>
    <t>ref</t>
  </si>
  <si>
    <t>Tg (°C)</t>
  </si>
  <si>
    <t>B0_g (kg/cm^2)</t>
  </si>
  <si>
    <t>B0_r (kg/cm^2)</t>
  </si>
  <si>
    <t>a0_g (cm^3/g)</t>
  </si>
  <si>
    <t>a1_g (cm^3/g°C)</t>
  </si>
  <si>
    <t>a2_g (cm^3/g°C^2)</t>
  </si>
  <si>
    <t>B0_g (MPa)</t>
  </si>
  <si>
    <t>B1_g (°C^-1)</t>
  </si>
  <si>
    <t>a0_r (cm^3/g)</t>
  </si>
  <si>
    <t>a1_r (cm^3/g°C)</t>
  </si>
  <si>
    <t>a2_r (cm^3/g°C^2)</t>
  </si>
  <si>
    <t>B0_r (MPa)</t>
  </si>
  <si>
    <t>B1_r (°C^-1)</t>
  </si>
  <si>
    <t>chi</t>
  </si>
  <si>
    <t>https://doi.org/10.1021/ie3021076</t>
  </si>
  <si>
    <t>PEMA</t>
  </si>
  <si>
    <t>https://pubs.acs.org/doi/10.1021/ie3021076</t>
  </si>
  <si>
    <t>https://doi.org/10.1016/j.fluid.2014.08.010</t>
  </si>
  <si>
    <t>PAr</t>
  </si>
  <si>
    <t>https://doi.org/10.1002/pol.1982.180200811</t>
  </si>
  <si>
    <t>MW</t>
  </si>
  <si>
    <t>Source</t>
  </si>
  <si>
    <t>delta_D</t>
  </si>
  <si>
    <t>delta_P</t>
  </si>
  <si>
    <t>delta_H</t>
  </si>
  <si>
    <t>source</t>
  </si>
  <si>
    <t>m</t>
  </si>
  <si>
    <t>epsilon (K)</t>
  </si>
  <si>
    <t>sigma (Angstrong)</t>
  </si>
  <si>
    <t>https://doi.org/10.1016/J.ENG.2017.02.001</t>
  </si>
  <si>
    <t>https://doi.org/10.1021/ie0003887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</si>
</sst>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ma200602d" TargetMode="External"/><Relationship Id="rId3" Type="http://schemas.openxmlformats.org/officeDocument/2006/relationships/hyperlink" Target="https://doi.org/10.1021/ie300975h" TargetMode="External"/><Relationship Id="rId7" Type="http://schemas.openxmlformats.org/officeDocument/2006/relationships/hyperlink" Target="https://doi.org/10.1016/S0376-7388(98)00123-9" TargetMode="External"/><Relationship Id="rId2" Type="http://schemas.openxmlformats.org/officeDocument/2006/relationships/hyperlink" Target="https://doi.org/10.1021/ie300975h" TargetMode="External"/><Relationship Id="rId1" Type="http://schemas.openxmlformats.org/officeDocument/2006/relationships/hyperlink" Target="https://doi.org/10.1021/ie300975h" TargetMode="External"/><Relationship Id="rId6" Type="http://schemas.openxmlformats.org/officeDocument/2006/relationships/hyperlink" Target="https://doi.org/10.1016/j.supflu.2019.10456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21/ie300975h" TargetMode="External"/><Relationship Id="rId10" Type="http://schemas.openxmlformats.org/officeDocument/2006/relationships/hyperlink" Target="https://doi.org/10.1016/j.memsci.2013.02.013" TargetMode="External"/><Relationship Id="rId4" Type="http://schemas.openxmlformats.org/officeDocument/2006/relationships/hyperlink" Target="https://doi.org/10.1021/ie300975h" TargetMode="External"/><Relationship Id="rId9" Type="http://schemas.openxmlformats.org/officeDocument/2006/relationships/hyperlink" Target="https://doi.org/10.1016/j.memsci.2013.10.0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ie3021076" TargetMode="External"/><Relationship Id="rId2" Type="http://schemas.openxmlformats.org/officeDocument/2006/relationships/hyperlink" Target="https://doi.org/10.1021/ie3021076" TargetMode="External"/><Relationship Id="rId1" Type="http://schemas.openxmlformats.org/officeDocument/2006/relationships/hyperlink" Target="https://doi.org/10.1021/ie3021076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oi.org/10.1002/pol.1982.180200811" TargetMode="External"/><Relationship Id="rId4" Type="http://schemas.openxmlformats.org/officeDocument/2006/relationships/hyperlink" Target="https://doi.org/10.1016/j.fluid.2014.08.0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1/ie300975h" TargetMode="External"/><Relationship Id="rId2" Type="http://schemas.openxmlformats.org/officeDocument/2006/relationships/hyperlink" Target="https://doi.org/10.1021/ie300975h" TargetMode="External"/><Relationship Id="rId1" Type="http://schemas.openxmlformats.org/officeDocument/2006/relationships/hyperlink" Target="https://doi.org/10.1021/ie300975h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doi.org/10.1021/ie300975h" TargetMode="External"/><Relationship Id="rId4" Type="http://schemas.openxmlformats.org/officeDocument/2006/relationships/hyperlink" Target="https://doi.org/10.1021/ie300975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oi.org/10.1021/ie0003887" TargetMode="External"/><Relationship Id="rId1" Type="http://schemas.openxmlformats.org/officeDocument/2006/relationships/hyperlink" Target="https://doi.org/10.1016/J.ENG.2017.02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2C28-E78A-4A97-A761-07433E5DBD1E}">
  <dimension ref="A1:G12"/>
  <sheetViews>
    <sheetView tabSelected="1" workbookViewId="0">
      <selection activeCell="G13" sqref="G13"/>
    </sheetView>
  </sheetViews>
  <sheetFormatPr defaultRowHeight="15"/>
  <cols>
    <col min="2" max="2" width="16.5703125" bestFit="1" customWidth="1"/>
    <col min="3" max="3" width="18.28515625" customWidth="1"/>
    <col min="4" max="7" width="14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/>
      <c r="C2" s="1" t="s">
        <v>8</v>
      </c>
      <c r="D2">
        <v>804</v>
      </c>
      <c r="E2">
        <v>713</v>
      </c>
      <c r="F2">
        <v>0.7319</v>
      </c>
      <c r="G2">
        <f>1/F2</f>
        <v>1.3663068725235687</v>
      </c>
    </row>
    <row r="3" spans="1:7">
      <c r="A3" t="s">
        <v>9</v>
      </c>
      <c r="B3" s="1"/>
      <c r="C3" s="1" t="s">
        <v>8</v>
      </c>
      <c r="D3">
        <v>300</v>
      </c>
      <c r="E3">
        <v>630</v>
      </c>
      <c r="F3">
        <v>0.66010000000000002</v>
      </c>
      <c r="G3">
        <f>1/F3</f>
        <v>1.5149219815179518</v>
      </c>
    </row>
    <row r="4" spans="1:7">
      <c r="A4" t="s">
        <v>10</v>
      </c>
      <c r="B4" s="1"/>
      <c r="C4" s="1" t="s">
        <v>8</v>
      </c>
      <c r="D4">
        <v>755</v>
      </c>
      <c r="E4">
        <v>534</v>
      </c>
      <c r="F4">
        <v>0.7843</v>
      </c>
      <c r="G4">
        <f>1/F4</f>
        <v>1.2750223128904756</v>
      </c>
    </row>
    <row r="5" spans="1:7">
      <c r="A5" t="s">
        <v>11</v>
      </c>
      <c r="B5" s="1"/>
      <c r="C5" s="1" t="s">
        <v>8</v>
      </c>
      <c r="D5">
        <v>145</v>
      </c>
      <c r="E5">
        <v>160</v>
      </c>
      <c r="F5">
        <v>1.0604</v>
      </c>
      <c r="G5">
        <f>1/F5</f>
        <v>0.94304036212749909</v>
      </c>
    </row>
    <row r="6" spans="1:7">
      <c r="A6" t="s">
        <v>12</v>
      </c>
      <c r="B6" s="1"/>
      <c r="C6" s="1" t="s">
        <v>8</v>
      </c>
      <c r="D6">
        <v>215</v>
      </c>
      <c r="E6">
        <v>250</v>
      </c>
      <c r="F6">
        <v>2</v>
      </c>
      <c r="G6">
        <f>1/F6</f>
        <v>0.5</v>
      </c>
    </row>
    <row r="7" spans="1:7">
      <c r="A7" t="s">
        <v>13</v>
      </c>
      <c r="B7" s="1"/>
      <c r="C7" s="1" t="s">
        <v>14</v>
      </c>
      <c r="D7">
        <v>756.4</v>
      </c>
      <c r="E7">
        <v>534</v>
      </c>
      <c r="F7">
        <f>1/G7</f>
        <v>0.80321285140562237</v>
      </c>
      <c r="G7">
        <v>1.2450000000000001</v>
      </c>
    </row>
    <row r="8" spans="1:7">
      <c r="A8" t="s">
        <v>15</v>
      </c>
      <c r="B8" s="1"/>
      <c r="C8" s="1" t="s">
        <v>16</v>
      </c>
      <c r="D8">
        <v>295</v>
      </c>
      <c r="E8">
        <v>365</v>
      </c>
      <c r="F8">
        <f>1/G8</f>
        <v>1.4705882352941175</v>
      </c>
      <c r="G8">
        <v>0.68</v>
      </c>
    </row>
    <row r="9" spans="1:7">
      <c r="A9" t="s">
        <v>17</v>
      </c>
      <c r="B9" s="1" t="s">
        <v>18</v>
      </c>
      <c r="D9">
        <v>739</v>
      </c>
      <c r="E9">
        <v>479</v>
      </c>
      <c r="F9">
        <f>1/G9</f>
        <v>0.84961767204757854</v>
      </c>
      <c r="G9">
        <v>1.177</v>
      </c>
    </row>
    <row r="10" spans="1:7">
      <c r="A10" t="s">
        <v>19</v>
      </c>
      <c r="C10" t="s">
        <v>20</v>
      </c>
      <c r="D10">
        <v>649</v>
      </c>
      <c r="E10">
        <v>425</v>
      </c>
      <c r="F10">
        <f>1/G10</f>
        <v>1.1061946902654867</v>
      </c>
      <c r="G10">
        <v>0.90400000000000003</v>
      </c>
    </row>
    <row r="11" spans="1:7">
      <c r="A11" t="s">
        <v>21</v>
      </c>
      <c r="C11" s="1" t="s">
        <v>22</v>
      </c>
      <c r="D11">
        <v>735</v>
      </c>
      <c r="E11">
        <v>780</v>
      </c>
      <c r="F11">
        <f>1/G11</f>
        <v>0.70175438596491224</v>
      </c>
      <c r="G11">
        <v>1.425</v>
      </c>
    </row>
    <row r="12" spans="1:7">
      <c r="A12" t="s">
        <v>23</v>
      </c>
      <c r="C12" s="1" t="s">
        <v>24</v>
      </c>
      <c r="D12">
        <v>750</v>
      </c>
      <c r="E12">
        <v>360</v>
      </c>
      <c r="F12">
        <f>1/G12</f>
        <v>0.90991810737033674</v>
      </c>
      <c r="G12">
        <v>1.099</v>
      </c>
    </row>
  </sheetData>
  <hyperlinks>
    <hyperlink ref="C2" r:id="rId1" xr:uid="{2C71F0A6-B741-4062-A608-5D482B593CF4}"/>
    <hyperlink ref="C3" r:id="rId2" xr:uid="{FD542F46-B668-4D06-9693-7B113163EBBB}"/>
    <hyperlink ref="C4" r:id="rId3" xr:uid="{FBBDC51A-5BC2-41C5-BF7E-5140A6927193}"/>
    <hyperlink ref="C5" r:id="rId4" xr:uid="{44AA8A53-E7C4-413B-8513-57B978052E10}"/>
    <hyperlink ref="C6" r:id="rId5" xr:uid="{0523B681-29B0-416D-83C8-CA4706D61D91}"/>
    <hyperlink ref="C7" r:id="rId6" xr:uid="{98032148-03CF-402D-858A-400EF972BDD6}"/>
    <hyperlink ref="C8" r:id="rId7" xr:uid="{EA129CCF-04D7-4016-BBAD-062FBC418E38}"/>
    <hyperlink ref="B9" r:id="rId8" xr:uid="{52E5EAE3-A1F6-4A92-9814-C56A60B947EE}"/>
    <hyperlink ref="C11" r:id="rId9" xr:uid="{12D61AAC-A770-4F9B-A616-96974240C2EE}"/>
    <hyperlink ref="C12" r:id="rId10" xr:uid="{A05DC539-C117-4EB3-83E8-895EF8DDA191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0CA7-46DC-4935-AF27-AB94E518B2FA}">
  <dimension ref="A1:P6"/>
  <sheetViews>
    <sheetView workbookViewId="0">
      <selection activeCell="G11" sqref="G11"/>
    </sheetView>
  </sheetViews>
  <sheetFormatPr defaultRowHeight="15"/>
  <cols>
    <col min="4" max="4" width="14.5703125" bestFit="1" customWidth="1"/>
    <col min="5" max="5" width="14.28515625" bestFit="1" customWidth="1"/>
    <col min="6" max="8" width="14.28515625" customWidth="1"/>
    <col min="9" max="9" width="11" bestFit="1" customWidth="1"/>
    <col min="10" max="10" width="11.7109375" bestFit="1" customWidth="1"/>
    <col min="11" max="13" width="11.7109375" customWidth="1"/>
    <col min="14" max="14" width="11.140625" bestFit="1" customWidth="1"/>
    <col min="15" max="15" width="11.85546875" bestFit="1" customWidth="1"/>
  </cols>
  <sheetData>
    <row r="1" spans="1:1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>
      <c r="A2" t="s">
        <v>10</v>
      </c>
      <c r="B2" s="1" t="s">
        <v>41</v>
      </c>
      <c r="C2">
        <v>150</v>
      </c>
      <c r="I2">
        <v>388</v>
      </c>
      <c r="J2" s="2">
        <v>2.5999999999999999E-3</v>
      </c>
      <c r="K2" s="2"/>
      <c r="L2" s="2"/>
      <c r="M2" s="2"/>
      <c r="N2">
        <v>351</v>
      </c>
      <c r="O2" s="2">
        <v>4.4200000000000003E-3</v>
      </c>
      <c r="P2">
        <v>0.69</v>
      </c>
    </row>
    <row r="3" spans="1:16">
      <c r="A3" t="s">
        <v>23</v>
      </c>
      <c r="B3" s="1" t="s">
        <v>41</v>
      </c>
      <c r="C3">
        <v>92</v>
      </c>
      <c r="I3">
        <v>366</v>
      </c>
      <c r="J3" s="2">
        <v>3.6800000000000001E-3</v>
      </c>
      <c r="K3" s="2"/>
      <c r="L3" s="2"/>
      <c r="M3" s="2"/>
      <c r="N3">
        <v>268</v>
      </c>
      <c r="O3" s="2">
        <v>4.3E-3</v>
      </c>
      <c r="P3">
        <v>0.68</v>
      </c>
    </row>
    <row r="4" spans="1:16">
      <c r="A4" t="s">
        <v>42</v>
      </c>
      <c r="B4" s="1" t="s">
        <v>43</v>
      </c>
      <c r="C4">
        <v>61</v>
      </c>
      <c r="I4">
        <v>337</v>
      </c>
      <c r="J4" s="2">
        <v>7.4999999999999997E-3</v>
      </c>
      <c r="K4" s="2"/>
      <c r="L4" s="2"/>
      <c r="M4" s="2"/>
      <c r="N4">
        <v>260</v>
      </c>
      <c r="O4" s="2">
        <v>5.0499999999999998E-3</v>
      </c>
      <c r="P4">
        <v>0.83</v>
      </c>
    </row>
    <row r="5" spans="1:16">
      <c r="A5" t="s">
        <v>13</v>
      </c>
      <c r="B5" s="1" t="s">
        <v>44</v>
      </c>
      <c r="P5">
        <v>0.69</v>
      </c>
    </row>
    <row r="6" spans="1:16">
      <c r="A6" t="s">
        <v>45</v>
      </c>
      <c r="B6" s="1" t="s">
        <v>46</v>
      </c>
      <c r="C6">
        <v>176.8</v>
      </c>
      <c r="D6">
        <v>4165</v>
      </c>
      <c r="E6">
        <v>3028</v>
      </c>
      <c r="I6">
        <f>D6*0.0980665</f>
        <v>408.44697250000002</v>
      </c>
      <c r="J6" s="2">
        <v>2.575E-3</v>
      </c>
      <c r="K6" s="2"/>
      <c r="L6" s="2"/>
      <c r="M6" s="2"/>
      <c r="N6">
        <f>E6*0.0980665</f>
        <v>296.94536199999999</v>
      </c>
      <c r="O6" s="2">
        <v>3.375E-3</v>
      </c>
    </row>
  </sheetData>
  <hyperlinks>
    <hyperlink ref="B2" r:id="rId1" xr:uid="{A1904933-1622-489D-8484-2EA70F7F6183}"/>
    <hyperlink ref="B3" r:id="rId2" xr:uid="{2681AD8F-A63D-46F5-9352-15588BD2BDB4}"/>
    <hyperlink ref="B4" r:id="rId3" xr:uid="{7E5C9941-B2BF-4C8F-8B6F-417C322CDF8B}"/>
    <hyperlink ref="B5" r:id="rId4" xr:uid="{5C88C815-E68C-4207-9954-9F11EE43BEEF}"/>
    <hyperlink ref="B6" r:id="rId5" xr:uid="{EC4BD256-F37C-4852-8F18-6874A6938DEA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2AF4-A7C2-475E-A968-295D2F63BAF0}">
  <dimension ref="A1:B5"/>
  <sheetViews>
    <sheetView workbookViewId="0">
      <selection activeCell="A6" sqref="A6"/>
    </sheetView>
  </sheetViews>
  <sheetFormatPr defaultRowHeight="15"/>
  <sheetData>
    <row r="1" spans="1:2">
      <c r="A1" t="s">
        <v>0</v>
      </c>
      <c r="B1" t="s">
        <v>47</v>
      </c>
    </row>
    <row r="2" spans="1:2">
      <c r="A2" t="s">
        <v>9</v>
      </c>
      <c r="B2">
        <v>44.01</v>
      </c>
    </row>
    <row r="3" spans="1:2">
      <c r="A3" t="s">
        <v>11</v>
      </c>
      <c r="B3">
        <v>28.013999999999999</v>
      </c>
    </row>
    <row r="4" spans="1:2">
      <c r="A4" t="s">
        <v>12</v>
      </c>
      <c r="B4">
        <v>16.04</v>
      </c>
    </row>
    <row r="5" spans="1:2">
      <c r="A5" t="s">
        <v>15</v>
      </c>
      <c r="B5">
        <v>28.05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CC85-C20E-4D5E-9E2B-09CEE2ACAB05}">
  <dimension ref="A1:E6"/>
  <sheetViews>
    <sheetView workbookViewId="0">
      <selection activeCell="E6" sqref="E6"/>
    </sheetView>
  </sheetViews>
  <sheetFormatPr defaultRowHeight="15"/>
  <sheetData>
    <row r="1" spans="1:5">
      <c r="A1" t="s">
        <v>0</v>
      </c>
      <c r="B1" t="s">
        <v>48</v>
      </c>
      <c r="C1" t="s">
        <v>49</v>
      </c>
      <c r="D1" t="s">
        <v>50</v>
      </c>
      <c r="E1" t="s">
        <v>51</v>
      </c>
    </row>
    <row r="2" spans="1:5">
      <c r="A2" t="s">
        <v>9</v>
      </c>
      <c r="B2" s="1" t="s">
        <v>8</v>
      </c>
      <c r="C2">
        <v>14.7</v>
      </c>
      <c r="D2">
        <v>3.9</v>
      </c>
      <c r="E2">
        <v>6.7</v>
      </c>
    </row>
    <row r="3" spans="1:5">
      <c r="A3" t="s">
        <v>7</v>
      </c>
      <c r="B3" s="1" t="s">
        <v>8</v>
      </c>
    </row>
    <row r="4" spans="1:5">
      <c r="A4" t="s">
        <v>10</v>
      </c>
      <c r="B4" s="1" t="s">
        <v>8</v>
      </c>
      <c r="C4">
        <v>18.100000000000001</v>
      </c>
      <c r="D4">
        <v>5.9</v>
      </c>
      <c r="E4">
        <v>6.9</v>
      </c>
    </row>
    <row r="5" spans="1:5">
      <c r="A5" t="s">
        <v>11</v>
      </c>
      <c r="B5" s="1" t="s">
        <v>8</v>
      </c>
      <c r="C5">
        <v>11.9</v>
      </c>
      <c r="D5">
        <v>0.1</v>
      </c>
      <c r="E5">
        <v>0.1</v>
      </c>
    </row>
    <row r="6" spans="1:5">
      <c r="A6" t="s">
        <v>12</v>
      </c>
      <c r="B6" s="1" t="s">
        <v>8</v>
      </c>
      <c r="C6">
        <v>14</v>
      </c>
      <c r="D6">
        <v>0.1</v>
      </c>
      <c r="E6">
        <v>0.1</v>
      </c>
    </row>
  </sheetData>
  <hyperlinks>
    <hyperlink ref="B2" r:id="rId1" xr:uid="{273296B0-7EAF-434D-B76B-ADAA20172D85}"/>
    <hyperlink ref="B3" r:id="rId2" xr:uid="{003DE861-353A-40DE-9186-BA2DE8D6A0C7}"/>
    <hyperlink ref="B4" r:id="rId3" xr:uid="{877FBDB0-EEA0-4A62-BC25-DCDB93E8A631}"/>
    <hyperlink ref="B5" r:id="rId4" xr:uid="{54BC970C-324E-47E1-A0BF-A0F5E680B164}"/>
    <hyperlink ref="B6" r:id="rId5" xr:uid="{80BEF473-4CF6-4D70-8D15-593FB3392CE8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2E10-BCB2-44FA-BCC1-C79AE7AA0C62}">
  <dimension ref="A1:E3"/>
  <sheetViews>
    <sheetView workbookViewId="0">
      <selection activeCell="E1" sqref="E1"/>
    </sheetView>
  </sheetViews>
  <sheetFormatPr defaultRowHeight="15"/>
  <sheetData>
    <row r="1" spans="1:5">
      <c r="A1" t="s">
        <v>0</v>
      </c>
      <c r="B1" t="s">
        <v>52</v>
      </c>
      <c r="C1" t="s">
        <v>53</v>
      </c>
      <c r="D1" t="s">
        <v>54</v>
      </c>
      <c r="E1" t="s">
        <v>55</v>
      </c>
    </row>
    <row r="2" spans="1:5">
      <c r="A2" t="s">
        <v>9</v>
      </c>
      <c r="B2" s="1" t="s">
        <v>56</v>
      </c>
      <c r="C2">
        <v>2.5691999999999999</v>
      </c>
      <c r="D2">
        <v>152.1</v>
      </c>
      <c r="E2">
        <v>2.5636999999999999</v>
      </c>
    </row>
    <row r="3" spans="1:5">
      <c r="A3" t="s">
        <v>11</v>
      </c>
      <c r="B3" s="1" t="s">
        <v>57</v>
      </c>
      <c r="C3">
        <v>1.2053</v>
      </c>
      <c r="D3">
        <v>90.96</v>
      </c>
      <c r="E3">
        <v>3.3130000000000002</v>
      </c>
    </row>
  </sheetData>
  <hyperlinks>
    <hyperlink ref="B2" r:id="rId1" xr:uid="{60EFC579-48CB-419A-8E36-32BEEB362C2D}"/>
    <hyperlink ref="B3" r:id="rId2" xr:uid="{7FC72825-B669-468D-A5FC-F52E7509CDB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2015-06-05T18:17:20Z</dcterms:created>
  <dcterms:modified xsi:type="dcterms:W3CDTF">2024-05-16T15:52:16Z</dcterms:modified>
  <cp:category/>
  <cp:contentStatus/>
</cp:coreProperties>
</file>