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PhD Writings/25-04_PhD Thesis/Chapter7_Permeation/Figures/Python_scripts/data/multi-step/"/>
    </mc:Choice>
  </mc:AlternateContent>
  <xr:revisionPtr revIDLastSave="198" documentId="11_F25DC773A252ABDACC1048DB599F527C5BDE58E9" xr6:coauthVersionLast="47" xr6:coauthVersionMax="47" xr10:uidLastSave="{96470CF9-5656-461D-AAC1-1793185C5A4C}"/>
  <bookViews>
    <workbookView xWindow="2640" yWindow="2640" windowWidth="18514" windowHeight="10740" activeTab="1" xr2:uid="{00000000-000D-0000-FFFF-FFFF00000000}"/>
  </bookViews>
  <sheets>
    <sheet name="S4R5" sheetId="3" r:id="rId1"/>
    <sheet name="S4R6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G4" i="4"/>
  <c r="F4" i="4"/>
  <c r="G3" i="4"/>
  <c r="F3" i="4"/>
  <c r="G2" i="4"/>
  <c r="I3" i="4" s="1"/>
  <c r="F2" i="4"/>
  <c r="G4" i="3"/>
  <c r="F4" i="3"/>
  <c r="G3" i="3"/>
  <c r="F3" i="3"/>
  <c r="G2" i="3"/>
  <c r="I3" i="3" s="1"/>
  <c r="F2" i="3"/>
  <c r="I4" i="4" l="1"/>
  <c r="I5" i="4" s="1"/>
  <c r="H3" i="4"/>
  <c r="H4" i="4" s="1"/>
  <c r="H5" i="4" s="1"/>
  <c r="I4" i="3"/>
  <c r="I5" i="3" s="1"/>
  <c r="H4" i="3"/>
  <c r="H5" i="3" s="1"/>
</calcChain>
</file>

<file path=xl/sharedStrings.xml><?xml version="1.0" encoding="utf-8"?>
<sst xmlns="http://schemas.openxmlformats.org/spreadsheetml/2006/main" count="18" uniqueCount="9">
  <si>
    <t>FR_i+1</t>
  </si>
  <si>
    <t>Pressure / bar</t>
  </si>
  <si>
    <t>D0_i</t>
  </si>
  <si>
    <t>Step i</t>
  </si>
  <si>
    <t>DT0_i</t>
  </si>
  <si>
    <t>Fm_i (tau=0) / cm^3(STP) cm^-2 s^-1</t>
  </si>
  <si>
    <t>Fm_i (tau=∞) / cm^3(STP) cm^-2 s^-1</t>
  </si>
  <si>
    <t>Fm_i+1 (tau=∞) / cm^3(STP) cm^-2 s^-1</t>
  </si>
  <si>
    <t>_pressure /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</si>
</sst>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8C63B-69B7-4F7B-93AC-9F9E0E39ECA8}">
  <dimension ref="A1:I5"/>
  <sheetViews>
    <sheetView workbookViewId="0">
      <selection activeCell="B1" sqref="B1"/>
    </sheetView>
  </sheetViews>
  <sheetFormatPr defaultRowHeight="14.6" x14ac:dyDescent="0.4"/>
  <cols>
    <col min="4" max="4" width="11.765625" customWidth="1"/>
    <col min="5" max="5" width="12.921875" customWidth="1"/>
    <col min="6" max="6" width="14.07421875" bestFit="1" customWidth="1"/>
  </cols>
  <sheetData>
    <row r="1" spans="1:9" x14ac:dyDescent="0.4">
      <c r="A1" t="s">
        <v>3</v>
      </c>
      <c r="B1" t="s">
        <v>8</v>
      </c>
      <c r="C1" t="s">
        <v>1</v>
      </c>
      <c r="D1" t="s">
        <v>5</v>
      </c>
      <c r="E1" t="s">
        <v>6</v>
      </c>
      <c r="F1" t="s">
        <v>7</v>
      </c>
      <c r="G1" t="s">
        <v>0</v>
      </c>
      <c r="H1" t="s">
        <v>2</v>
      </c>
      <c r="I1" t="s">
        <v>4</v>
      </c>
    </row>
    <row r="2" spans="1:9" x14ac:dyDescent="0.4">
      <c r="A2">
        <v>1</v>
      </c>
      <c r="B2">
        <v>50</v>
      </c>
      <c r="C2">
        <v>50.322400299850003</v>
      </c>
      <c r="D2" s="2">
        <v>0</v>
      </c>
      <c r="E2" s="2">
        <v>6.7005115135954102E-5</v>
      </c>
      <c r="F2">
        <f>E3</f>
        <v>1.1049484160309216E-4</v>
      </c>
      <c r="G2">
        <f>D3/E2</f>
        <v>0.99678309234322515</v>
      </c>
      <c r="H2" s="2">
        <v>1.9909305723372701</v>
      </c>
      <c r="I2" s="3">
        <v>1.33431090732909E-8</v>
      </c>
    </row>
    <row r="3" spans="1:9" x14ac:dyDescent="0.4">
      <c r="A3">
        <v>2</v>
      </c>
      <c r="B3">
        <v>100</v>
      </c>
      <c r="C3">
        <v>99.922678999999903</v>
      </c>
      <c r="D3" s="2">
        <v>6.6789565868030168E-5</v>
      </c>
      <c r="E3" s="2">
        <v>1.1049484160309216E-4</v>
      </c>
      <c r="F3">
        <f>E4</f>
        <v>1.315003674946285E-4</v>
      </c>
      <c r="G3">
        <f>D4/E3</f>
        <v>1.0000946221230345</v>
      </c>
      <c r="H3">
        <f>1+(F2/E2)/G2*(H2-1)</f>
        <v>2.6393685930885571</v>
      </c>
      <c r="I3" s="1">
        <f>G2*I2</f>
        <v>1.3300185523547848E-8</v>
      </c>
    </row>
    <row r="4" spans="1:9" x14ac:dyDescent="0.4">
      <c r="A4">
        <v>3</v>
      </c>
      <c r="B4">
        <v>150</v>
      </c>
      <c r="C4">
        <v>149.235749</v>
      </c>
      <c r="D4" s="2">
        <v>1.1050529685958901E-4</v>
      </c>
      <c r="E4" s="2">
        <v>1.315003674946285E-4</v>
      </c>
      <c r="F4">
        <f>E5</f>
        <v>1.4209636260695765E-4</v>
      </c>
      <c r="G4">
        <f>D5/E4</f>
        <v>0.97024471556587211</v>
      </c>
      <c r="H4">
        <f>1+(F3/E3)/G3*(H3-1)</f>
        <v>2.9508347434622615</v>
      </c>
      <c r="I4" s="1">
        <f t="shared" ref="I4:I5" si="0">G3*I3</f>
        <v>1.3301444015338839E-8</v>
      </c>
    </row>
    <row r="5" spans="1:9" x14ac:dyDescent="0.4">
      <c r="A5">
        <v>4</v>
      </c>
      <c r="B5">
        <v>200</v>
      </c>
      <c r="C5">
        <v>199.324766428571</v>
      </c>
      <c r="D5" s="2">
        <v>1.2758753665663349E-4</v>
      </c>
      <c r="E5" s="2">
        <v>1.4209636260695765E-4</v>
      </c>
      <c r="H5">
        <f>1+(F4/E4)/G4*(H4-1)</f>
        <v>3.1726771153148698</v>
      </c>
      <c r="I5" s="1">
        <f t="shared" si="0"/>
        <v>1.2905655765277804E-8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897D-8C54-4796-B9F8-39A805F8A280}">
  <dimension ref="A1:I5"/>
  <sheetViews>
    <sheetView tabSelected="1" workbookViewId="0">
      <selection activeCell="B6" sqref="B6"/>
    </sheetView>
  </sheetViews>
  <sheetFormatPr defaultRowHeight="14.6" x14ac:dyDescent="0.4"/>
  <cols>
    <col min="3" max="3" width="21.23046875" bestFit="1" customWidth="1"/>
    <col min="4" max="4" width="11.84375" bestFit="1" customWidth="1"/>
    <col min="5" max="5" width="12.07421875" bestFit="1" customWidth="1"/>
    <col min="6" max="6" width="34.15234375" bestFit="1" customWidth="1"/>
  </cols>
  <sheetData>
    <row r="1" spans="1:9" x14ac:dyDescent="0.4">
      <c r="A1" t="s">
        <v>3</v>
      </c>
      <c r="B1" t="s">
        <v>8</v>
      </c>
      <c r="C1" t="s">
        <v>1</v>
      </c>
      <c r="D1" t="s">
        <v>5</v>
      </c>
      <c r="E1" t="s">
        <v>6</v>
      </c>
      <c r="F1" t="s">
        <v>7</v>
      </c>
      <c r="G1" t="s">
        <v>0</v>
      </c>
      <c r="H1" t="s">
        <v>2</v>
      </c>
      <c r="I1" t="s">
        <v>4</v>
      </c>
    </row>
    <row r="2" spans="1:9" x14ac:dyDescent="0.4">
      <c r="A2">
        <v>1</v>
      </c>
      <c r="B2">
        <v>50</v>
      </c>
      <c r="C2">
        <v>49.834355322338801</v>
      </c>
      <c r="D2" s="2">
        <v>0</v>
      </c>
      <c r="E2" s="2">
        <v>4.4995502286567399E-5</v>
      </c>
      <c r="F2">
        <f>E3</f>
        <v>6.4951854531607335E-5</v>
      </c>
      <c r="G2">
        <f>D3/E2</f>
        <v>0.99593694001667721</v>
      </c>
      <c r="H2" s="2">
        <v>2.7590699347014498</v>
      </c>
      <c r="I2" s="3">
        <v>7.3997918255412502E-9</v>
      </c>
    </row>
    <row r="3" spans="1:9" x14ac:dyDescent="0.4">
      <c r="A3">
        <v>2</v>
      </c>
      <c r="B3">
        <v>100</v>
      </c>
      <c r="C3">
        <v>99.546721999999903</v>
      </c>
      <c r="D3" s="2">
        <v>4.4812682861797337E-5</v>
      </c>
      <c r="E3" s="2">
        <v>6.4951854531607335E-5</v>
      </c>
      <c r="F3">
        <f>E4</f>
        <v>7.0255711280002003E-5</v>
      </c>
      <c r="G3">
        <f>D4/E3</f>
        <v>0.98185269473303627</v>
      </c>
      <c r="H3">
        <f>1+(F2/E2)/G2*(H2-1)</f>
        <v>3.5496097803832773</v>
      </c>
      <c r="I3" s="1">
        <f>G2*I2</f>
        <v>7.3697260274899749E-9</v>
      </c>
    </row>
    <row r="4" spans="1:9" x14ac:dyDescent="0.4">
      <c r="A4">
        <v>3</v>
      </c>
      <c r="B4">
        <v>150</v>
      </c>
      <c r="C4">
        <v>149.152388</v>
      </c>
      <c r="D4" s="2">
        <v>6.3773153399766835E-5</v>
      </c>
      <c r="E4" s="2">
        <v>7.0255711280002003E-5</v>
      </c>
      <c r="F4">
        <f>E5</f>
        <v>7.4203280618177168E-5</v>
      </c>
      <c r="G4">
        <f>D5/E4</f>
        <v>0.96254828883633481</v>
      </c>
      <c r="H4">
        <f>1+(F3/E3)/G3*(H3-1)</f>
        <v>3.808778287697653</v>
      </c>
      <c r="I4" s="1">
        <f t="shared" ref="I4:I5" si="0">G3*I3</f>
        <v>7.2359853595352266E-9</v>
      </c>
    </row>
    <row r="5" spans="1:9" x14ac:dyDescent="0.4">
      <c r="A5">
        <v>4</v>
      </c>
      <c r="B5">
        <v>200</v>
      </c>
      <c r="C5">
        <v>198.88457649999901</v>
      </c>
      <c r="D5" s="2">
        <v>6.762451467354551E-5</v>
      </c>
      <c r="E5" s="2">
        <v>7.4203280618177168E-5</v>
      </c>
      <c r="H5">
        <f>1+(F4/E4)/G4*(H4-1)</f>
        <v>4.0820267543865354</v>
      </c>
      <c r="I5" s="1">
        <f t="shared" si="0"/>
        <v>6.9649853258654035E-9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S4R5</vt:lpstr>
      <vt:lpstr>S4R6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 Nguyen</dc:creator>
  <cp:lastModifiedBy>Nguyen, Louis</cp:lastModifiedBy>
  <dcterms:created xsi:type="dcterms:W3CDTF">2015-06-05T18:17:20Z</dcterms:created>
  <dcterms:modified xsi:type="dcterms:W3CDTF">2025-07-24T09:00:15Z</dcterms:modified>
</cp:coreProperties>
</file>