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section 1" sheetId="1" r:id="rId1"/>
    <sheet name="section 4" sheetId="2" r:id="rId2"/>
    <sheet name="section 5" sheetId="3" r:id="rId3"/>
    <sheet name="section 6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5" l="1"/>
  <c r="F5" i="5"/>
  <c r="F6" i="5"/>
  <c r="E6" i="5"/>
  <c r="E5" i="5"/>
  <c r="E4" i="5"/>
  <c r="F3" i="5"/>
  <c r="E3" i="5"/>
  <c r="M24" i="4"/>
  <c r="M23" i="4"/>
  <c r="M22" i="4"/>
  <c r="O2" i="4"/>
  <c r="O3" i="4"/>
  <c r="O4" i="4"/>
  <c r="O5" i="4"/>
  <c r="O6" i="4"/>
  <c r="O7" i="4"/>
  <c r="O8" i="4"/>
  <c r="O9" i="4"/>
  <c r="O10" i="4"/>
  <c r="O11" i="4"/>
  <c r="M3" i="4"/>
  <c r="M4" i="4"/>
  <c r="M5" i="4"/>
  <c r="M6" i="4"/>
  <c r="M7" i="4"/>
  <c r="M8" i="4"/>
  <c r="M9" i="4"/>
  <c r="M10" i="4"/>
  <c r="M11" i="4"/>
  <c r="M2" i="4"/>
  <c r="K11" i="4"/>
  <c r="K10" i="4"/>
  <c r="K8" i="4"/>
  <c r="K7" i="4"/>
  <c r="K3" i="4"/>
  <c r="K6" i="4"/>
  <c r="K4" i="4"/>
  <c r="K5" i="4"/>
  <c r="K9" i="4"/>
  <c r="K2" i="4"/>
  <c r="K12" i="4"/>
  <c r="J2" i="4"/>
  <c r="J11" i="4"/>
  <c r="J3" i="4"/>
  <c r="J5" i="4"/>
  <c r="J8" i="4"/>
  <c r="J10" i="4"/>
  <c r="J9" i="4"/>
  <c r="J12" i="4"/>
  <c r="J4" i="4"/>
  <c r="J6" i="4"/>
  <c r="J7" i="4"/>
  <c r="I3" i="4"/>
  <c r="I4" i="4"/>
  <c r="I5" i="4"/>
  <c r="I6" i="4"/>
  <c r="I7" i="4"/>
  <c r="I8" i="4"/>
  <c r="I9" i="4"/>
  <c r="I10" i="4"/>
  <c r="I11" i="4"/>
  <c r="I2" i="4"/>
  <c r="B3" i="4"/>
  <c r="B4" i="4"/>
  <c r="B5" i="4"/>
  <c r="B6" i="4"/>
  <c r="B7" i="4"/>
  <c r="B8" i="4"/>
  <c r="B9" i="4"/>
  <c r="B10" i="4"/>
  <c r="B11" i="4"/>
  <c r="B2" i="4"/>
  <c r="B3" i="3"/>
  <c r="B4" i="3"/>
  <c r="B5" i="3"/>
  <c r="B6" i="3"/>
  <c r="B7" i="3"/>
  <c r="B2" i="3"/>
  <c r="B11" i="2"/>
  <c r="D11" i="2"/>
  <c r="E10" i="2"/>
  <c r="E11" i="2"/>
  <c r="C11" i="2"/>
  <c r="C10" i="2"/>
  <c r="C9" i="2"/>
  <c r="E9" i="2"/>
  <c r="D1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<sst xmlns="http://schemas.openxmlformats.org/spreadsheetml/2006/main" count="121" uniqueCount="25">
  <si>
    <t>Frequencies</t>
  </si>
  <si>
    <t>Wages</t>
  </si>
  <si>
    <t>&amp;</t>
  </si>
  <si>
    <t>\\</t>
  </si>
  <si>
    <t>Alice</t>
  </si>
  <si>
    <t>Bob</t>
  </si>
  <si>
    <t>International Economics</t>
  </si>
  <si>
    <t>History of Globalization</t>
  </si>
  <si>
    <t>Game Theory</t>
  </si>
  <si>
    <t>Environmental Economics</t>
  </si>
  <si>
    <t>German</t>
  </si>
  <si>
    <t>Mean</t>
  </si>
  <si>
    <t>St.Dev</t>
  </si>
  <si>
    <t>Coefficient of Variation</t>
  </si>
  <si>
    <t>Sales</t>
  </si>
  <si>
    <t>Engineer</t>
  </si>
  <si>
    <t>Speedy</t>
  </si>
  <si>
    <t>Peach</t>
  </si>
  <si>
    <t>Middle of the bin</t>
  </si>
  <si>
    <t>AVG</t>
  </si>
  <si>
    <t>Median</t>
  </si>
  <si>
    <t>Forest loss</t>
  </si>
  <si>
    <t>Pop dens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</si>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</sst>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2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87224222683739"/>
                  <c:y val="-0.298097747452748"/>
                </c:manualLayout>
              </c:layout>
              <c:numFmt formatCode="General" sourceLinked="0"/>
            </c:trendlineLbl>
          </c:trendline>
          <c:xVal>
            <c:numRef>
              <c:f>Sheet5!$B$2:$B$71</c:f>
              <c:numCache>
                <c:formatCode>General</c:formatCode>
                <c:ptCount val="70"/>
                <c:pt idx="0">
                  <c:v>357.0</c:v>
                </c:pt>
                <c:pt idx="1">
                  <c:v>48.0</c:v>
                </c:pt>
                <c:pt idx="2">
                  <c:v>932.0</c:v>
                </c:pt>
                <c:pt idx="3">
                  <c:v>366.0</c:v>
                </c:pt>
                <c:pt idx="4">
                  <c:v>83.0</c:v>
                </c:pt>
                <c:pt idx="5">
                  <c:v>22.0</c:v>
                </c:pt>
                <c:pt idx="6">
                  <c:v>67.0</c:v>
                </c:pt>
                <c:pt idx="7">
                  <c:v>413.0</c:v>
                </c:pt>
                <c:pt idx="8">
                  <c:v>496.0</c:v>
                </c:pt>
                <c:pt idx="9">
                  <c:v>458.0</c:v>
                </c:pt>
                <c:pt idx="10">
                  <c:v>152.0</c:v>
                </c:pt>
                <c:pt idx="11">
                  <c:v>115.0</c:v>
                </c:pt>
                <c:pt idx="12">
                  <c:v>964.0</c:v>
                </c:pt>
                <c:pt idx="13">
                  <c:v>459.0</c:v>
                </c:pt>
                <c:pt idx="14">
                  <c:v>421.0</c:v>
                </c:pt>
                <c:pt idx="15">
                  <c:v>723.0</c:v>
                </c:pt>
                <c:pt idx="16">
                  <c:v>256.0</c:v>
                </c:pt>
                <c:pt idx="17">
                  <c:v>294.0</c:v>
                </c:pt>
                <c:pt idx="18">
                  <c:v>1310.0</c:v>
                </c:pt>
                <c:pt idx="19">
                  <c:v>627.0</c:v>
                </c:pt>
                <c:pt idx="20">
                  <c:v>714.0</c:v>
                </c:pt>
                <c:pt idx="21">
                  <c:v>270.0</c:v>
                </c:pt>
                <c:pt idx="22">
                  <c:v>52.0</c:v>
                </c:pt>
                <c:pt idx="23">
                  <c:v>71.0</c:v>
                </c:pt>
                <c:pt idx="24">
                  <c:v>135.0</c:v>
                </c:pt>
                <c:pt idx="25">
                  <c:v>50.0</c:v>
                </c:pt>
                <c:pt idx="26">
                  <c:v>182.0</c:v>
                </c:pt>
                <c:pt idx="27">
                  <c:v>82.0</c:v>
                </c:pt>
                <c:pt idx="28">
                  <c:v>24.0</c:v>
                </c:pt>
                <c:pt idx="29">
                  <c:v>1137.0</c:v>
                </c:pt>
                <c:pt idx="30">
                  <c:v>195.0</c:v>
                </c:pt>
                <c:pt idx="31">
                  <c:v>325.0</c:v>
                </c:pt>
                <c:pt idx="32">
                  <c:v>120.0</c:v>
                </c:pt>
                <c:pt idx="33">
                  <c:v>282.0</c:v>
                </c:pt>
                <c:pt idx="34">
                  <c:v>228.0</c:v>
                </c:pt>
                <c:pt idx="35">
                  <c:v>351.0</c:v>
                </c:pt>
                <c:pt idx="36">
                  <c:v>1541.0</c:v>
                </c:pt>
                <c:pt idx="37">
                  <c:v>1661.0</c:v>
                </c:pt>
                <c:pt idx="38">
                  <c:v>2769.0</c:v>
                </c:pt>
                <c:pt idx="39">
                  <c:v>510.0</c:v>
                </c:pt>
                <c:pt idx="40">
                  <c:v>200.0</c:v>
                </c:pt>
                <c:pt idx="41">
                  <c:v>678.0</c:v>
                </c:pt>
                <c:pt idx="42">
                  <c:v>1113.0</c:v>
                </c:pt>
                <c:pt idx="43">
                  <c:v>2178.0</c:v>
                </c:pt>
                <c:pt idx="44">
                  <c:v>1074.0</c:v>
                </c:pt>
                <c:pt idx="45">
                  <c:v>586.0</c:v>
                </c:pt>
                <c:pt idx="46">
                  <c:v>2232.0</c:v>
                </c:pt>
                <c:pt idx="47">
                  <c:v>92.0</c:v>
                </c:pt>
                <c:pt idx="48">
                  <c:v>640.0</c:v>
                </c:pt>
                <c:pt idx="49">
                  <c:v>2663.0</c:v>
                </c:pt>
                <c:pt idx="50">
                  <c:v>925.0</c:v>
                </c:pt>
                <c:pt idx="51">
                  <c:v>503.0</c:v>
                </c:pt>
                <c:pt idx="52">
                  <c:v>472.0</c:v>
                </c:pt>
                <c:pt idx="53">
                  <c:v>346.0</c:v>
                </c:pt>
                <c:pt idx="54">
                  <c:v>337.0</c:v>
                </c:pt>
                <c:pt idx="55">
                  <c:v>0.89</c:v>
                </c:pt>
                <c:pt idx="56">
                  <c:v>993.0</c:v>
                </c:pt>
                <c:pt idx="57">
                  <c:v>1575.0</c:v>
                </c:pt>
                <c:pt idx="58">
                  <c:v>41.0</c:v>
                </c:pt>
                <c:pt idx="59">
                  <c:v>2501.0</c:v>
                </c:pt>
                <c:pt idx="60">
                  <c:v>2304.0</c:v>
                </c:pt>
                <c:pt idx="61">
                  <c:v>29.0</c:v>
                </c:pt>
                <c:pt idx="62">
                  <c:v>2493.0</c:v>
                </c:pt>
                <c:pt idx="63">
                  <c:v>71.0</c:v>
                </c:pt>
                <c:pt idx="64">
                  <c:v>185.0</c:v>
                </c:pt>
                <c:pt idx="65">
                  <c:v>327.0</c:v>
                </c:pt>
                <c:pt idx="66">
                  <c:v>409.0</c:v>
                </c:pt>
                <c:pt idx="67">
                  <c:v>117.0</c:v>
                </c:pt>
                <c:pt idx="68">
                  <c:v>179.0</c:v>
                </c:pt>
                <c:pt idx="69">
                  <c:v>234.0</c:v>
                </c:pt>
              </c:numCache>
            </c:numRef>
          </c:xVal>
          <c:yVal>
            <c:numRef>
              <c:f>Sheet5!$A$2:$A$71</c:f>
              <c:numCache>
                <c:formatCode>General</c:formatCode>
                <c:ptCount val="70"/>
                <c:pt idx="0">
                  <c:v>0.7</c:v>
                </c:pt>
                <c:pt idx="1">
                  <c:v>0.7</c:v>
                </c:pt>
                <c:pt idx="2">
                  <c:v>0.8</c:v>
                </c:pt>
                <c:pt idx="3">
                  <c:v>0.7</c:v>
                </c:pt>
                <c:pt idx="4">
                  <c:v>0.8</c:v>
                </c:pt>
                <c:pt idx="5">
                  <c:v>0.0</c:v>
                </c:pt>
                <c:pt idx="6">
                  <c:v>0.0</c:v>
                </c:pt>
                <c:pt idx="7">
                  <c:v>0.6</c:v>
                </c:pt>
                <c:pt idx="8">
                  <c:v>0.3</c:v>
                </c:pt>
                <c:pt idx="9">
                  <c:v>0.5</c:v>
                </c:pt>
                <c:pt idx="10">
                  <c:v>0.4</c:v>
                </c:pt>
                <c:pt idx="11">
                  <c:v>1.0</c:v>
                </c:pt>
                <c:pt idx="12">
                  <c:v>0.9</c:v>
                </c:pt>
                <c:pt idx="13">
                  <c:v>1.2</c:v>
                </c:pt>
                <c:pt idx="14">
                  <c:v>1.0</c:v>
                </c:pt>
                <c:pt idx="15">
                  <c:v>1.3</c:v>
                </c:pt>
                <c:pt idx="16">
                  <c:v>1.1</c:v>
                </c:pt>
                <c:pt idx="17">
                  <c:v>0.5</c:v>
                </c:pt>
                <c:pt idx="18">
                  <c:v>0.7</c:v>
                </c:pt>
                <c:pt idx="19">
                  <c:v>0.6</c:v>
                </c:pt>
                <c:pt idx="20">
                  <c:v>1.4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0.4</c:v>
                </c:pt>
                <c:pt idx="25">
                  <c:v>0.6</c:v>
                </c:pt>
                <c:pt idx="26">
                  <c:v>0.6</c:v>
                </c:pt>
                <c:pt idx="27">
                  <c:v>0.7</c:v>
                </c:pt>
                <c:pt idx="28">
                  <c:v>0.5</c:v>
                </c:pt>
                <c:pt idx="29">
                  <c:v>1.3</c:v>
                </c:pt>
                <c:pt idx="30">
                  <c:v>0.7</c:v>
                </c:pt>
                <c:pt idx="31">
                  <c:v>1.2</c:v>
                </c:pt>
                <c:pt idx="32">
                  <c:v>1.0</c:v>
                </c:pt>
                <c:pt idx="33">
                  <c:v>0.6</c:v>
                </c:pt>
                <c:pt idx="34">
                  <c:v>0.8</c:v>
                </c:pt>
                <c:pt idx="35">
                  <c:v>0.6</c:v>
                </c:pt>
                <c:pt idx="36">
                  <c:v>1.0</c:v>
                </c:pt>
                <c:pt idx="37">
                  <c:v>2.9</c:v>
                </c:pt>
                <c:pt idx="38">
                  <c:v>1.3</c:v>
                </c:pt>
                <c:pt idx="39">
                  <c:v>1.0</c:v>
                </c:pt>
                <c:pt idx="40">
                  <c:v>0.9</c:v>
                </c:pt>
                <c:pt idx="41">
                  <c:v>1.2</c:v>
                </c:pt>
                <c:pt idx="42">
                  <c:v>2.9</c:v>
                </c:pt>
                <c:pt idx="43">
                  <c:v>1.4</c:v>
                </c:pt>
                <c:pt idx="44">
                  <c:v>1.0</c:v>
                </c:pt>
                <c:pt idx="45">
                  <c:v>1.8</c:v>
                </c:pt>
                <c:pt idx="46">
                  <c:v>2.9</c:v>
                </c:pt>
                <c:pt idx="47">
                  <c:v>0.3</c:v>
                </c:pt>
                <c:pt idx="48">
                  <c:v>2.6</c:v>
                </c:pt>
                <c:pt idx="49">
                  <c:v>2.0</c:v>
                </c:pt>
                <c:pt idx="50">
                  <c:v>1.6</c:v>
                </c:pt>
                <c:pt idx="51">
                  <c:v>2.0</c:v>
                </c:pt>
                <c:pt idx="52">
                  <c:v>1.2</c:v>
                </c:pt>
                <c:pt idx="53">
                  <c:v>1.7</c:v>
                </c:pt>
                <c:pt idx="54">
                  <c:v>1.7</c:v>
                </c:pt>
                <c:pt idx="55">
                  <c:v>0.2</c:v>
                </c:pt>
                <c:pt idx="56">
                  <c:v>0.9</c:v>
                </c:pt>
                <c:pt idx="57">
                  <c:v>2.5</c:v>
                </c:pt>
                <c:pt idx="58">
                  <c:v>0.1</c:v>
                </c:pt>
                <c:pt idx="59">
                  <c:v>3.9</c:v>
                </c:pt>
                <c:pt idx="60">
                  <c:v>5.3</c:v>
                </c:pt>
                <c:pt idx="61">
                  <c:v>0.1</c:v>
                </c:pt>
                <c:pt idx="62">
                  <c:v>1.9</c:v>
                </c:pt>
                <c:pt idx="63">
                  <c:v>1.1</c:v>
                </c:pt>
                <c:pt idx="64">
                  <c:v>0.6</c:v>
                </c:pt>
                <c:pt idx="65">
                  <c:v>0.6</c:v>
                </c:pt>
                <c:pt idx="66">
                  <c:v>1.7</c:v>
                </c:pt>
                <c:pt idx="67">
                  <c:v>2.4</c:v>
                </c:pt>
                <c:pt idx="68">
                  <c:v>0.4</c:v>
                </c:pt>
                <c:pt idx="69">
                  <c:v>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465688"/>
        <c:axId val="-2130085640"/>
      </c:scatterChart>
      <c:valAx>
        <c:axId val="-213046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085640"/>
        <c:crosses val="autoZero"/>
        <c:crossBetween val="midCat"/>
      </c:valAx>
      <c:valAx>
        <c:axId val="-2130085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465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8</xdr:row>
      <xdr:rowOff>177800</xdr:rowOff>
    </xdr:from>
    <xdr:to>
      <xdr:col>12</xdr:col>
      <xdr:colOff>482600</xdr:colOff>
      <xdr:row>26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baseColWidth="10" defaultRowHeight="15" x14ac:dyDescent="0"/>
  <cols>
    <col min="3" max="3" width="2.6640625" bestFit="1" customWidth="1"/>
    <col min="4" max="4" width="11.1640625" bestFit="1" customWidth="1"/>
    <col min="5" max="5" width="2.83203125" bestFit="1" customWidth="1"/>
  </cols>
  <sheetData>
    <row r="1" spans="1:5">
      <c r="B1" t="s">
        <v>1</v>
      </c>
      <c r="C1" t="s">
        <v>2</v>
      </c>
      <c r="D1" t="s">
        <v>0</v>
      </c>
      <c r="E1" t="s">
        <v>3</v>
      </c>
    </row>
    <row r="2" spans="1:5">
      <c r="A2">
        <v>100</v>
      </c>
      <c r="B2" s="1" t="str">
        <f>CONCATENATE(A2,"-",A3)</f>
        <v>100-200</v>
      </c>
      <c r="C2" t="s">
        <v>2</v>
      </c>
      <c r="D2">
        <v>2</v>
      </c>
      <c r="E2" t="s">
        <v>3</v>
      </c>
    </row>
    <row r="3" spans="1:5">
      <c r="A3">
        <v>200</v>
      </c>
      <c r="B3" s="1" t="str">
        <f t="shared" ref="B3:B10" si="0">CONCATENATE(A3,"-",A4)</f>
        <v>200-300</v>
      </c>
      <c r="C3" t="s">
        <v>2</v>
      </c>
      <c r="D3">
        <v>2</v>
      </c>
      <c r="E3" t="s">
        <v>3</v>
      </c>
    </row>
    <row r="4" spans="1:5">
      <c r="A4">
        <v>300</v>
      </c>
      <c r="B4" s="1" t="str">
        <f t="shared" si="0"/>
        <v>300-400</v>
      </c>
      <c r="C4" t="s">
        <v>2</v>
      </c>
      <c r="D4">
        <v>5</v>
      </c>
      <c r="E4" t="s">
        <v>3</v>
      </c>
    </row>
    <row r="5" spans="1:5">
      <c r="A5">
        <v>400</v>
      </c>
      <c r="B5" s="1" t="str">
        <f t="shared" si="0"/>
        <v>400-500</v>
      </c>
      <c r="C5" t="s">
        <v>2</v>
      </c>
      <c r="D5">
        <v>7</v>
      </c>
      <c r="E5" t="s">
        <v>3</v>
      </c>
    </row>
    <row r="6" spans="1:5">
      <c r="A6">
        <v>500</v>
      </c>
      <c r="B6" s="1" t="str">
        <f t="shared" si="0"/>
        <v>500-600</v>
      </c>
      <c r="C6" t="s">
        <v>2</v>
      </c>
      <c r="D6">
        <v>9</v>
      </c>
      <c r="E6" t="s">
        <v>3</v>
      </c>
    </row>
    <row r="7" spans="1:5">
      <c r="A7">
        <v>600</v>
      </c>
      <c r="B7" s="1" t="str">
        <f t="shared" si="0"/>
        <v>600-700</v>
      </c>
      <c r="C7" t="s">
        <v>2</v>
      </c>
      <c r="D7">
        <v>9</v>
      </c>
      <c r="E7" t="s">
        <v>3</v>
      </c>
    </row>
    <row r="8" spans="1:5">
      <c r="A8">
        <v>700</v>
      </c>
      <c r="B8" s="1" t="str">
        <f t="shared" si="0"/>
        <v>700-800</v>
      </c>
      <c r="C8" t="s">
        <v>2</v>
      </c>
      <c r="D8">
        <v>8</v>
      </c>
      <c r="E8" t="s">
        <v>3</v>
      </c>
    </row>
    <row r="9" spans="1:5">
      <c r="A9">
        <v>800</v>
      </c>
      <c r="B9" s="1" t="str">
        <f t="shared" si="0"/>
        <v>800-900</v>
      </c>
      <c r="C9" t="s">
        <v>2</v>
      </c>
      <c r="D9">
        <v>6</v>
      </c>
      <c r="E9" t="s">
        <v>3</v>
      </c>
    </row>
    <row r="10" spans="1:5">
      <c r="A10">
        <v>900</v>
      </c>
      <c r="B10" s="1" t="str">
        <f t="shared" si="0"/>
        <v>900-1000</v>
      </c>
      <c r="C10" t="s">
        <v>2</v>
      </c>
      <c r="D10">
        <v>2</v>
      </c>
      <c r="E10" t="s">
        <v>3</v>
      </c>
    </row>
    <row r="11" spans="1:5">
      <c r="A11">
        <v>1000</v>
      </c>
      <c r="D11">
        <f>SUM(D2:D10)</f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6"/>
    </sheetView>
  </sheetViews>
  <sheetFormatPr baseColWidth="10" defaultRowHeight="15" x14ac:dyDescent="0"/>
  <cols>
    <col min="1" max="1" width="22.33203125" bestFit="1" customWidth="1"/>
    <col min="2" max="2" width="2.6640625" bestFit="1" customWidth="1"/>
    <col min="3" max="3" width="21" bestFit="1" customWidth="1"/>
    <col min="4" max="4" width="2.6640625" bestFit="1" customWidth="1"/>
  </cols>
  <sheetData>
    <row r="1" spans="1:6">
      <c r="B1" t="s">
        <v>2</v>
      </c>
      <c r="C1" t="s">
        <v>4</v>
      </c>
      <c r="D1" t="s">
        <v>2</v>
      </c>
      <c r="E1" t="s">
        <v>5</v>
      </c>
      <c r="F1" t="s">
        <v>3</v>
      </c>
    </row>
    <row r="2" spans="1:6">
      <c r="A2" t="s">
        <v>6</v>
      </c>
      <c r="B2" t="s">
        <v>2</v>
      </c>
      <c r="C2">
        <v>9</v>
      </c>
      <c r="D2" t="s">
        <v>2</v>
      </c>
      <c r="E2">
        <v>16</v>
      </c>
      <c r="F2" t="s">
        <v>3</v>
      </c>
    </row>
    <row r="3" spans="1:6">
      <c r="A3" t="s">
        <v>7</v>
      </c>
      <c r="B3" t="s">
        <v>2</v>
      </c>
      <c r="C3">
        <v>15</v>
      </c>
      <c r="D3" t="s">
        <v>2</v>
      </c>
      <c r="E3">
        <v>13</v>
      </c>
      <c r="F3" t="s">
        <v>3</v>
      </c>
    </row>
    <row r="4" spans="1:6">
      <c r="A4" t="s">
        <v>8</v>
      </c>
      <c r="B4" t="s">
        <v>2</v>
      </c>
      <c r="C4">
        <v>14</v>
      </c>
      <c r="D4" t="s">
        <v>2</v>
      </c>
      <c r="E4">
        <v>14</v>
      </c>
      <c r="F4" t="s">
        <v>3</v>
      </c>
    </row>
    <row r="5" spans="1:6">
      <c r="A5" t="s">
        <v>9</v>
      </c>
      <c r="B5" t="s">
        <v>2</v>
      </c>
      <c r="C5">
        <v>10</v>
      </c>
      <c r="D5" t="s">
        <v>2</v>
      </c>
      <c r="E5">
        <v>13</v>
      </c>
      <c r="F5" t="s">
        <v>3</v>
      </c>
    </row>
    <row r="6" spans="1:6">
      <c r="A6" t="s">
        <v>10</v>
      </c>
      <c r="B6" t="s">
        <v>2</v>
      </c>
      <c r="C6">
        <v>17</v>
      </c>
      <c r="D6" t="s">
        <v>2</v>
      </c>
      <c r="E6">
        <v>9</v>
      </c>
      <c r="F6" t="s">
        <v>3</v>
      </c>
    </row>
    <row r="9" spans="1:6">
      <c r="A9" t="s">
        <v>11</v>
      </c>
      <c r="C9">
        <f>AVERAGE(C2:C6)</f>
        <v>13</v>
      </c>
      <c r="E9">
        <f>AVERAGE(E2:E6)</f>
        <v>13</v>
      </c>
    </row>
    <row r="10" spans="1:6">
      <c r="A10" t="s">
        <v>12</v>
      </c>
      <c r="C10">
        <f>_xlfn.STDEV.P(C2:C6)</f>
        <v>3.03315017762062</v>
      </c>
      <c r="E10">
        <f t="shared" ref="E10" si="0">_xlfn.STDEV.P(E2:E6)</f>
        <v>2.2803508501982761</v>
      </c>
    </row>
    <row r="11" spans="1:6">
      <c r="A11" t="s">
        <v>13</v>
      </c>
      <c r="B11" t="e">
        <f t="shared" ref="B11:E11" si="1">B10/B9</f>
        <v>#DIV/0!</v>
      </c>
      <c r="C11">
        <f>C10/C9</f>
        <v>0.23331924443235538</v>
      </c>
      <c r="D11" t="e">
        <f t="shared" si="1"/>
        <v>#DIV/0!</v>
      </c>
      <c r="E11">
        <f t="shared" si="1"/>
        <v>0.17541160386140586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" sqref="B1:G7"/>
    </sheetView>
  </sheetViews>
  <sheetFormatPr baseColWidth="10" defaultRowHeight="15" x14ac:dyDescent="0"/>
  <cols>
    <col min="1" max="1" width="3" customWidth="1"/>
    <col min="2" max="2" width="12.83203125" bestFit="1" customWidth="1"/>
    <col min="3" max="3" width="2.6640625" bestFit="1" customWidth="1"/>
    <col min="4" max="4" width="8.33203125" bestFit="1" customWidth="1"/>
    <col min="5" max="5" width="5.33203125" bestFit="1" customWidth="1"/>
  </cols>
  <sheetData>
    <row r="1" spans="1:7">
      <c r="C1" t="s">
        <v>2</v>
      </c>
      <c r="D1" t="s">
        <v>15</v>
      </c>
      <c r="E1" t="s">
        <v>2</v>
      </c>
      <c r="F1" t="s">
        <v>14</v>
      </c>
      <c r="G1" t="s">
        <v>3</v>
      </c>
    </row>
    <row r="2" spans="1:7">
      <c r="A2">
        <v>20000</v>
      </c>
      <c r="B2" t="str">
        <f>CONCATENATE(A2," - ",A3)</f>
        <v>20000 - 30000</v>
      </c>
      <c r="C2" t="s">
        <v>2</v>
      </c>
      <c r="D2">
        <v>6</v>
      </c>
      <c r="E2" t="s">
        <v>2</v>
      </c>
      <c r="F2">
        <v>30</v>
      </c>
      <c r="G2" t="s">
        <v>3</v>
      </c>
    </row>
    <row r="3" spans="1:7">
      <c r="A3">
        <v>30000</v>
      </c>
      <c r="B3" t="str">
        <f t="shared" ref="B3:B7" si="0">CONCATENATE(A3," - ",A4)</f>
        <v>30000 - 40000</v>
      </c>
      <c r="C3" t="s">
        <v>2</v>
      </c>
      <c r="D3">
        <v>16</v>
      </c>
      <c r="E3" t="s">
        <v>2</v>
      </c>
      <c r="F3">
        <v>21</v>
      </c>
      <c r="G3" t="s">
        <v>3</v>
      </c>
    </row>
    <row r="4" spans="1:7">
      <c r="A4">
        <v>40000</v>
      </c>
      <c r="B4" t="str">
        <f t="shared" si="0"/>
        <v>40000 - 50000</v>
      </c>
      <c r="C4" t="s">
        <v>2</v>
      </c>
      <c r="D4">
        <v>25</v>
      </c>
      <c r="E4" t="s">
        <v>2</v>
      </c>
      <c r="F4">
        <v>22</v>
      </c>
      <c r="G4" t="s">
        <v>3</v>
      </c>
    </row>
    <row r="5" spans="1:7">
      <c r="A5">
        <v>50000</v>
      </c>
      <c r="B5" t="str">
        <f t="shared" si="0"/>
        <v>50000 - 60000</v>
      </c>
      <c r="C5" t="s">
        <v>2</v>
      </c>
      <c r="D5">
        <v>22</v>
      </c>
      <c r="E5" t="s">
        <v>2</v>
      </c>
      <c r="F5">
        <v>13</v>
      </c>
      <c r="G5" t="s">
        <v>3</v>
      </c>
    </row>
    <row r="6" spans="1:7">
      <c r="A6">
        <v>60000</v>
      </c>
      <c r="B6" t="str">
        <f t="shared" si="0"/>
        <v>60000 - 70000</v>
      </c>
      <c r="C6" t="s">
        <v>2</v>
      </c>
      <c r="D6">
        <v>20</v>
      </c>
      <c r="E6" t="s">
        <v>2</v>
      </c>
      <c r="F6">
        <v>6</v>
      </c>
      <c r="G6" t="s">
        <v>3</v>
      </c>
    </row>
    <row r="7" spans="1:7">
      <c r="A7">
        <v>70000</v>
      </c>
      <c r="B7" t="str">
        <f t="shared" si="0"/>
        <v>70000 - 80000</v>
      </c>
      <c r="C7" t="s">
        <v>2</v>
      </c>
      <c r="D7">
        <v>11</v>
      </c>
      <c r="E7" t="s">
        <v>2</v>
      </c>
      <c r="F7">
        <v>8</v>
      </c>
      <c r="G7" t="s">
        <v>3</v>
      </c>
    </row>
    <row r="8" spans="1:7">
      <c r="A8">
        <v>80000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B1" workbookViewId="0">
      <selection activeCell="B1" sqref="B1"/>
    </sheetView>
  </sheetViews>
  <sheetFormatPr baseColWidth="10" defaultRowHeight="15" x14ac:dyDescent="0"/>
  <cols>
    <col min="1" max="1" width="0" hidden="1" customWidth="1"/>
    <col min="3" max="3" width="2.6640625" bestFit="1" customWidth="1"/>
    <col min="5" max="5" width="2.6640625" bestFit="1" customWidth="1"/>
    <col min="7" max="7" width="2.83203125" bestFit="1" customWidth="1"/>
    <col min="8" max="8" width="2.83203125" customWidth="1"/>
    <col min="9" max="9" width="15.1640625" bestFit="1" customWidth="1"/>
    <col min="14" max="14" width="1.33203125" customWidth="1"/>
  </cols>
  <sheetData>
    <row r="1" spans="1:15">
      <c r="C1" t="s">
        <v>2</v>
      </c>
      <c r="D1" t="s">
        <v>16</v>
      </c>
      <c r="E1" t="s">
        <v>2</v>
      </c>
      <c r="F1" t="s">
        <v>17</v>
      </c>
      <c r="G1" t="s">
        <v>3</v>
      </c>
      <c r="I1" t="s">
        <v>18</v>
      </c>
      <c r="J1" t="s">
        <v>16</v>
      </c>
      <c r="K1" t="s">
        <v>17</v>
      </c>
    </row>
    <row r="2" spans="1:15">
      <c r="A2">
        <v>0</v>
      </c>
      <c r="B2" s="1" t="str">
        <f>CONCATENATE(A2," - ", A3)</f>
        <v>0 - 10</v>
      </c>
      <c r="C2" t="s">
        <v>2</v>
      </c>
      <c r="D2">
        <v>10</v>
      </c>
      <c r="E2" t="s">
        <v>2</v>
      </c>
      <c r="F2">
        <v>0</v>
      </c>
      <c r="G2" t="s">
        <v>3</v>
      </c>
      <c r="I2">
        <f>A2+5</f>
        <v>5</v>
      </c>
      <c r="J2">
        <f>I2*D2</f>
        <v>50</v>
      </c>
      <c r="K2">
        <f>I2*F2</f>
        <v>0</v>
      </c>
      <c r="M2">
        <f>D2</f>
        <v>10</v>
      </c>
      <c r="O2">
        <f>F2</f>
        <v>0</v>
      </c>
    </row>
    <row r="3" spans="1:15">
      <c r="A3">
        <v>10</v>
      </c>
      <c r="B3" s="1" t="str">
        <f t="shared" ref="B3:B11" si="0">CONCATENATE(A3," - ", A4)</f>
        <v>10 - 20</v>
      </c>
      <c r="C3" t="s">
        <v>2</v>
      </c>
      <c r="D3">
        <v>5</v>
      </c>
      <c r="E3" t="s">
        <v>2</v>
      </c>
      <c r="F3">
        <v>8</v>
      </c>
      <c r="G3" t="s">
        <v>3</v>
      </c>
      <c r="I3">
        <f>A3+5</f>
        <v>15</v>
      </c>
      <c r="J3">
        <f t="shared" ref="J3:J11" si="1">I3*D3</f>
        <v>75</v>
      </c>
      <c r="K3">
        <f>I3*F3</f>
        <v>120</v>
      </c>
      <c r="M3">
        <f>M2+D3</f>
        <v>15</v>
      </c>
      <c r="O3">
        <f>O2+F3</f>
        <v>8</v>
      </c>
    </row>
    <row r="4" spans="1:15">
      <c r="A4">
        <v>20</v>
      </c>
      <c r="B4" s="1" t="str">
        <f t="shared" si="0"/>
        <v>20 - 30</v>
      </c>
      <c r="C4" t="s">
        <v>2</v>
      </c>
      <c r="D4" s="2">
        <v>6</v>
      </c>
      <c r="E4" t="s">
        <v>2</v>
      </c>
      <c r="F4" s="2">
        <v>10</v>
      </c>
      <c r="G4" t="s">
        <v>3</v>
      </c>
      <c r="I4">
        <f>A4+5</f>
        <v>25</v>
      </c>
      <c r="J4">
        <f t="shared" si="1"/>
        <v>150</v>
      </c>
      <c r="K4">
        <f>I4*F4</f>
        <v>250</v>
      </c>
      <c r="M4">
        <f>M3+D4</f>
        <v>21</v>
      </c>
      <c r="O4">
        <f>O3+F4</f>
        <v>18</v>
      </c>
    </row>
    <row r="5" spans="1:15">
      <c r="A5">
        <v>30</v>
      </c>
      <c r="B5" s="1" t="str">
        <f t="shared" si="0"/>
        <v>30 - 40</v>
      </c>
      <c r="C5" t="s">
        <v>2</v>
      </c>
      <c r="D5" s="3">
        <v>13</v>
      </c>
      <c r="E5" t="s">
        <v>2</v>
      </c>
      <c r="F5">
        <v>12</v>
      </c>
      <c r="G5" t="s">
        <v>3</v>
      </c>
      <c r="I5">
        <f>A5+5</f>
        <v>35</v>
      </c>
      <c r="J5">
        <f t="shared" si="1"/>
        <v>455</v>
      </c>
      <c r="K5">
        <f>I5*F5</f>
        <v>420</v>
      </c>
      <c r="M5">
        <f>M4+D5</f>
        <v>34</v>
      </c>
      <c r="O5">
        <f>O4+F5</f>
        <v>30</v>
      </c>
    </row>
    <row r="6" spans="1:15">
      <c r="A6">
        <v>40</v>
      </c>
      <c r="B6" s="1" t="str">
        <f t="shared" si="0"/>
        <v>40 - 50</v>
      </c>
      <c r="C6" t="s">
        <v>2</v>
      </c>
      <c r="D6">
        <v>7</v>
      </c>
      <c r="E6" t="s">
        <v>2</v>
      </c>
      <c r="F6" s="3">
        <v>18</v>
      </c>
      <c r="G6" t="s">
        <v>3</v>
      </c>
      <c r="I6">
        <f>A6+5</f>
        <v>45</v>
      </c>
      <c r="J6">
        <f t="shared" si="1"/>
        <v>315</v>
      </c>
      <c r="K6">
        <f>I6*F6</f>
        <v>810</v>
      </c>
      <c r="M6">
        <f>M5+D6</f>
        <v>41</v>
      </c>
      <c r="O6">
        <f>O5+F6</f>
        <v>48</v>
      </c>
    </row>
    <row r="7" spans="1:15">
      <c r="A7">
        <v>50</v>
      </c>
      <c r="B7" s="1" t="str">
        <f t="shared" si="0"/>
        <v>50 - 60</v>
      </c>
      <c r="C7" t="s">
        <v>2</v>
      </c>
      <c r="D7" s="4">
        <v>10</v>
      </c>
      <c r="E7" t="s">
        <v>2</v>
      </c>
      <c r="F7" s="4">
        <v>16</v>
      </c>
      <c r="G7" t="s">
        <v>3</v>
      </c>
      <c r="I7">
        <f>A7+5</f>
        <v>55</v>
      </c>
      <c r="J7">
        <f t="shared" si="1"/>
        <v>550</v>
      </c>
      <c r="K7">
        <f>I7*F7</f>
        <v>880</v>
      </c>
      <c r="M7">
        <f>M6+D7</f>
        <v>51</v>
      </c>
      <c r="O7">
        <f>O6+F7</f>
        <v>64</v>
      </c>
    </row>
    <row r="8" spans="1:15">
      <c r="A8">
        <v>60</v>
      </c>
      <c r="B8" s="1" t="str">
        <f t="shared" si="0"/>
        <v>60 - 70</v>
      </c>
      <c r="C8" t="s">
        <v>2</v>
      </c>
      <c r="D8">
        <v>5</v>
      </c>
      <c r="E8" t="s">
        <v>2</v>
      </c>
      <c r="F8">
        <v>1</v>
      </c>
      <c r="G8" t="s">
        <v>3</v>
      </c>
      <c r="I8">
        <f>A8+5</f>
        <v>65</v>
      </c>
      <c r="J8">
        <f t="shared" si="1"/>
        <v>325</v>
      </c>
      <c r="K8">
        <f>I8*F8</f>
        <v>65</v>
      </c>
      <c r="M8">
        <f>M7+D8</f>
        <v>56</v>
      </c>
      <c r="O8">
        <f>O7+F8</f>
        <v>65</v>
      </c>
    </row>
    <row r="9" spans="1:15">
      <c r="A9">
        <v>70</v>
      </c>
      <c r="B9" s="1" t="str">
        <f t="shared" si="0"/>
        <v>70 - 80</v>
      </c>
      <c r="C9" t="s">
        <v>2</v>
      </c>
      <c r="D9">
        <v>4</v>
      </c>
      <c r="E9" t="s">
        <v>2</v>
      </c>
      <c r="F9">
        <v>1</v>
      </c>
      <c r="G9" t="s">
        <v>3</v>
      </c>
      <c r="I9">
        <f>A9+5</f>
        <v>75</v>
      </c>
      <c r="J9">
        <f t="shared" si="1"/>
        <v>300</v>
      </c>
      <c r="K9">
        <f>I9*F9</f>
        <v>75</v>
      </c>
      <c r="M9">
        <f>M8+D9</f>
        <v>60</v>
      </c>
      <c r="O9">
        <f>O8+F9</f>
        <v>66</v>
      </c>
    </row>
    <row r="10" spans="1:15">
      <c r="A10">
        <v>80</v>
      </c>
      <c r="B10" s="1" t="str">
        <f t="shared" si="0"/>
        <v>80 - 90</v>
      </c>
      <c r="C10" t="s">
        <v>2</v>
      </c>
      <c r="D10">
        <v>2</v>
      </c>
      <c r="E10" t="s">
        <v>2</v>
      </c>
      <c r="F10">
        <v>0</v>
      </c>
      <c r="G10" t="s">
        <v>3</v>
      </c>
      <c r="I10">
        <f>A10+5</f>
        <v>85</v>
      </c>
      <c r="J10">
        <f t="shared" si="1"/>
        <v>170</v>
      </c>
      <c r="K10">
        <f>I10*F10</f>
        <v>0</v>
      </c>
      <c r="M10">
        <f>M9+D10</f>
        <v>62</v>
      </c>
      <c r="O10">
        <f>O9+F10</f>
        <v>66</v>
      </c>
    </row>
    <row r="11" spans="1:15">
      <c r="A11">
        <v>90</v>
      </c>
      <c r="B11" s="1" t="str">
        <f t="shared" si="0"/>
        <v>90 - 100</v>
      </c>
      <c r="C11" t="s">
        <v>2</v>
      </c>
      <c r="D11">
        <v>4</v>
      </c>
      <c r="E11" t="s">
        <v>2</v>
      </c>
      <c r="F11">
        <v>0</v>
      </c>
      <c r="G11" t="s">
        <v>3</v>
      </c>
      <c r="I11">
        <f>A11+5</f>
        <v>95</v>
      </c>
      <c r="J11">
        <f t="shared" si="1"/>
        <v>380</v>
      </c>
      <c r="K11">
        <f>I11*F11</f>
        <v>0</v>
      </c>
      <c r="M11">
        <f>M10+D11</f>
        <v>66</v>
      </c>
      <c r="O11">
        <f>O10+F11</f>
        <v>66</v>
      </c>
    </row>
    <row r="12" spans="1:15">
      <c r="A12">
        <v>100</v>
      </c>
      <c r="I12" t="s">
        <v>19</v>
      </c>
      <c r="J12">
        <f>SUM(J2:J11)/SUM(D2:D11)</f>
        <v>41.969696969696969</v>
      </c>
      <c r="K12">
        <f>SUM(K2:K11)/SUM(F2:F11)</f>
        <v>39.696969696969695</v>
      </c>
    </row>
    <row r="13" spans="1:15">
      <c r="I13" t="s">
        <v>20</v>
      </c>
    </row>
    <row r="22" spans="13:13">
      <c r="M22">
        <f>66/4</f>
        <v>16.5</v>
      </c>
    </row>
    <row r="23" spans="13:13">
      <c r="M23">
        <f>M22*2</f>
        <v>33</v>
      </c>
    </row>
    <row r="24" spans="13:13">
      <c r="M24">
        <f>M23+M22</f>
        <v>49.5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G9" sqref="G9"/>
    </sheetView>
  </sheetViews>
  <sheetFormatPr baseColWidth="10" defaultRowHeight="15" x14ac:dyDescent="0"/>
  <cols>
    <col min="2" max="2" width="9.6640625" bestFit="1" customWidth="1"/>
    <col min="3" max="3" width="9.6640625" customWidth="1"/>
    <col min="4" max="4" width="10" bestFit="1" customWidth="1"/>
    <col min="5" max="5" width="11" bestFit="1" customWidth="1"/>
    <col min="6" max="6" width="12.83203125" bestFit="1" customWidth="1"/>
  </cols>
  <sheetData>
    <row r="1" spans="1:6">
      <c r="A1" s="8" t="s">
        <v>21</v>
      </c>
      <c r="B1" s="8" t="s">
        <v>22</v>
      </c>
      <c r="C1" s="5"/>
    </row>
    <row r="2" spans="1:6">
      <c r="A2" s="5">
        <v>0.7</v>
      </c>
      <c r="B2" s="5">
        <v>357</v>
      </c>
      <c r="C2" s="5"/>
      <c r="E2" s="7" t="s">
        <v>21</v>
      </c>
      <c r="F2" s="7" t="s">
        <v>22</v>
      </c>
    </row>
    <row r="3" spans="1:6">
      <c r="A3" s="5">
        <v>0.7</v>
      </c>
      <c r="B3" s="5">
        <v>48</v>
      </c>
      <c r="C3" s="5"/>
      <c r="D3" t="s">
        <v>11</v>
      </c>
      <c r="E3" s="6">
        <f>AVERAGE(A2:A71)</f>
        <v>1.1385714285714286</v>
      </c>
      <c r="F3" s="6">
        <f>AVERAGE(B2:B71)</f>
        <v>639.42700000000002</v>
      </c>
    </row>
    <row r="4" spans="1:6">
      <c r="A4" s="5">
        <v>0.8</v>
      </c>
      <c r="B4" s="5">
        <v>932</v>
      </c>
      <c r="C4" s="5"/>
      <c r="D4" t="s">
        <v>12</v>
      </c>
      <c r="E4" s="6">
        <f>_xlfn.STDEV.P(A2:A71)</f>
        <v>0.92153487758860497</v>
      </c>
      <c r="F4" s="6">
        <f>_xlfn.STDEV.P(B2:B71)</f>
        <v>721.13317186088648</v>
      </c>
    </row>
    <row r="5" spans="1:6">
      <c r="A5" s="5">
        <v>0.7</v>
      </c>
      <c r="B5" s="5">
        <v>366</v>
      </c>
      <c r="C5" s="5"/>
      <c r="D5" t="s">
        <v>24</v>
      </c>
      <c r="E5" s="6">
        <f>MIN(A2:A71)</f>
        <v>0</v>
      </c>
      <c r="F5" s="6">
        <f>MIN(B2:B71)</f>
        <v>0.89</v>
      </c>
    </row>
    <row r="6" spans="1:6">
      <c r="A6" s="5">
        <v>0.8</v>
      </c>
      <c r="B6" s="5">
        <v>83</v>
      </c>
      <c r="C6" s="5"/>
      <c r="D6" t="s">
        <v>23</v>
      </c>
      <c r="E6" s="6">
        <f>MAX(A2:A71)</f>
        <v>5.3</v>
      </c>
      <c r="F6" s="6">
        <f>MAX(B2:B71)</f>
        <v>2769</v>
      </c>
    </row>
    <row r="7" spans="1:6">
      <c r="A7" s="5">
        <v>0</v>
      </c>
      <c r="B7" s="5">
        <v>22</v>
      </c>
      <c r="C7" s="5"/>
    </row>
    <row r="8" spans="1:6">
      <c r="A8" s="5">
        <v>0</v>
      </c>
      <c r="B8" s="5">
        <v>67</v>
      </c>
      <c r="C8" s="5"/>
    </row>
    <row r="9" spans="1:6">
      <c r="A9" s="5">
        <v>0.6</v>
      </c>
      <c r="B9" s="5">
        <v>413</v>
      </c>
      <c r="C9" s="5"/>
    </row>
    <row r="10" spans="1:6">
      <c r="A10" s="5">
        <v>0.3</v>
      </c>
      <c r="B10" s="5">
        <v>496</v>
      </c>
      <c r="C10" s="5"/>
    </row>
    <row r="11" spans="1:6">
      <c r="A11" s="5">
        <v>0.5</v>
      </c>
      <c r="B11" s="5">
        <v>458</v>
      </c>
      <c r="C11" s="5"/>
    </row>
    <row r="12" spans="1:6">
      <c r="A12" s="5">
        <v>0.4</v>
      </c>
      <c r="B12" s="5">
        <v>152</v>
      </c>
      <c r="C12" s="5"/>
    </row>
    <row r="13" spans="1:6">
      <c r="A13" s="5">
        <v>1</v>
      </c>
      <c r="B13" s="5">
        <v>115</v>
      </c>
      <c r="C13" s="5"/>
    </row>
    <row r="14" spans="1:6">
      <c r="A14" s="5">
        <v>0.9</v>
      </c>
      <c r="B14" s="5">
        <v>964</v>
      </c>
      <c r="C14" s="5"/>
    </row>
    <row r="15" spans="1:6">
      <c r="A15" s="5">
        <v>1.2</v>
      </c>
      <c r="B15" s="5">
        <v>459</v>
      </c>
      <c r="C15" s="5"/>
    </row>
    <row r="16" spans="1:6">
      <c r="A16" s="5">
        <v>1</v>
      </c>
      <c r="B16" s="5">
        <v>421</v>
      </c>
      <c r="C16" s="5"/>
    </row>
    <row r="17" spans="1:3">
      <c r="A17" s="5">
        <v>1.3</v>
      </c>
      <c r="B17" s="5">
        <v>723</v>
      </c>
      <c r="C17" s="5"/>
    </row>
    <row r="18" spans="1:3">
      <c r="A18" s="5">
        <v>1.1000000000000001</v>
      </c>
      <c r="B18" s="5">
        <v>256</v>
      </c>
      <c r="C18" s="5"/>
    </row>
    <row r="19" spans="1:3">
      <c r="A19" s="5">
        <v>0.5</v>
      </c>
      <c r="B19" s="5">
        <v>294</v>
      </c>
      <c r="C19" s="5"/>
    </row>
    <row r="20" spans="1:3">
      <c r="A20" s="5">
        <v>0.7</v>
      </c>
      <c r="B20" s="5">
        <v>1310</v>
      </c>
      <c r="C20" s="5"/>
    </row>
    <row r="21" spans="1:3">
      <c r="A21" s="5">
        <v>0.6</v>
      </c>
      <c r="B21" s="5">
        <v>627</v>
      </c>
      <c r="C21" s="5"/>
    </row>
    <row r="22" spans="1:3">
      <c r="A22" s="5">
        <v>1.4</v>
      </c>
      <c r="B22" s="5">
        <v>714</v>
      </c>
      <c r="C22" s="5"/>
    </row>
    <row r="23" spans="1:3">
      <c r="A23" s="5">
        <v>0.6</v>
      </c>
      <c r="B23" s="5">
        <v>270</v>
      </c>
      <c r="C23" s="5"/>
    </row>
    <row r="24" spans="1:3">
      <c r="A24" s="5">
        <v>0.4</v>
      </c>
      <c r="B24" s="5">
        <v>52</v>
      </c>
      <c r="C24" s="5"/>
    </row>
    <row r="25" spans="1:3">
      <c r="A25" s="5">
        <v>0.2</v>
      </c>
      <c r="B25" s="5">
        <v>71</v>
      </c>
      <c r="C25" s="5"/>
    </row>
    <row r="26" spans="1:3">
      <c r="A26" s="5">
        <v>0.4</v>
      </c>
      <c r="B26" s="5">
        <v>135</v>
      </c>
      <c r="C26" s="5"/>
    </row>
    <row r="27" spans="1:3">
      <c r="A27" s="5">
        <v>0.6</v>
      </c>
      <c r="B27" s="5">
        <v>50</v>
      </c>
      <c r="C27" s="5"/>
    </row>
    <row r="28" spans="1:3">
      <c r="A28" s="5">
        <v>0.6</v>
      </c>
      <c r="B28" s="5">
        <v>182</v>
      </c>
      <c r="C28" s="5"/>
    </row>
    <row r="29" spans="1:3">
      <c r="A29" s="5">
        <v>0.7</v>
      </c>
      <c r="B29" s="5">
        <v>82</v>
      </c>
      <c r="C29" s="5"/>
    </row>
    <row r="30" spans="1:3">
      <c r="A30" s="5">
        <v>0.5</v>
      </c>
      <c r="B30" s="5">
        <v>24</v>
      </c>
      <c r="C30" s="5"/>
    </row>
    <row r="31" spans="1:3">
      <c r="A31" s="5">
        <v>1.3</v>
      </c>
      <c r="B31" s="5">
        <v>1137</v>
      </c>
      <c r="C31" s="5"/>
    </row>
    <row r="32" spans="1:3">
      <c r="A32" s="5">
        <v>0.7</v>
      </c>
      <c r="B32" s="5">
        <v>195</v>
      </c>
      <c r="C32" s="5"/>
    </row>
    <row r="33" spans="1:3">
      <c r="A33" s="5">
        <v>1.2</v>
      </c>
      <c r="B33" s="5">
        <v>325</v>
      </c>
      <c r="C33" s="5"/>
    </row>
    <row r="34" spans="1:3">
      <c r="A34" s="5">
        <v>1</v>
      </c>
      <c r="B34" s="5">
        <v>120</v>
      </c>
      <c r="C34" s="5"/>
    </row>
    <row r="35" spans="1:3">
      <c r="A35" s="5">
        <v>0.6</v>
      </c>
      <c r="B35" s="5">
        <v>282</v>
      </c>
      <c r="C35" s="5"/>
    </row>
    <row r="36" spans="1:3">
      <c r="A36" s="5">
        <v>0.8</v>
      </c>
      <c r="B36" s="5">
        <v>228</v>
      </c>
      <c r="C36" s="5"/>
    </row>
    <row r="37" spans="1:3">
      <c r="A37" s="5">
        <v>0.6</v>
      </c>
      <c r="B37" s="5">
        <v>351</v>
      </c>
      <c r="C37" s="5"/>
    </row>
    <row r="38" spans="1:3">
      <c r="A38" s="5">
        <v>1</v>
      </c>
      <c r="B38" s="5">
        <v>1541</v>
      </c>
      <c r="C38" s="5"/>
    </row>
    <row r="39" spans="1:3">
      <c r="A39" s="5">
        <v>2.9</v>
      </c>
      <c r="B39" s="5">
        <v>1661</v>
      </c>
      <c r="C39" s="5"/>
    </row>
    <row r="40" spans="1:3">
      <c r="A40" s="5">
        <v>1.3</v>
      </c>
      <c r="B40" s="5">
        <v>2769</v>
      </c>
      <c r="C40" s="5"/>
    </row>
    <row r="41" spans="1:3">
      <c r="A41" s="5">
        <v>1</v>
      </c>
      <c r="B41" s="5">
        <v>510</v>
      </c>
      <c r="C41" s="5"/>
    </row>
    <row r="42" spans="1:3">
      <c r="A42" s="5">
        <v>0.9</v>
      </c>
      <c r="B42" s="5">
        <v>200</v>
      </c>
      <c r="C42" s="5"/>
    </row>
    <row r="43" spans="1:3">
      <c r="A43" s="5">
        <v>1.2</v>
      </c>
      <c r="B43" s="5">
        <v>678</v>
      </c>
      <c r="C43" s="5"/>
    </row>
    <row r="44" spans="1:3">
      <c r="A44" s="5">
        <v>2.9</v>
      </c>
      <c r="B44" s="5">
        <v>1113</v>
      </c>
      <c r="C44" s="5"/>
    </row>
    <row r="45" spans="1:3">
      <c r="A45" s="5">
        <v>1.4</v>
      </c>
      <c r="B45" s="5">
        <v>2178</v>
      </c>
      <c r="C45" s="5"/>
    </row>
    <row r="46" spans="1:3">
      <c r="A46" s="5">
        <v>1</v>
      </c>
      <c r="B46" s="5">
        <v>1074</v>
      </c>
      <c r="C46" s="5"/>
    </row>
    <row r="47" spans="1:3">
      <c r="A47" s="5">
        <v>1.8</v>
      </c>
      <c r="B47" s="5">
        <v>586</v>
      </c>
      <c r="C47" s="5"/>
    </row>
    <row r="48" spans="1:3">
      <c r="A48" s="5">
        <v>2.9</v>
      </c>
      <c r="B48" s="5">
        <v>2232</v>
      </c>
      <c r="C48" s="5"/>
    </row>
    <row r="49" spans="1:3">
      <c r="A49" s="5">
        <v>0.3</v>
      </c>
      <c r="B49" s="5">
        <v>92</v>
      </c>
      <c r="C49" s="5"/>
    </row>
    <row r="50" spans="1:3">
      <c r="A50" s="5">
        <v>2.6</v>
      </c>
      <c r="B50" s="5">
        <v>640</v>
      </c>
      <c r="C50" s="5"/>
    </row>
    <row r="51" spans="1:3">
      <c r="A51" s="5">
        <v>2</v>
      </c>
      <c r="B51" s="5">
        <v>2663</v>
      </c>
      <c r="C51" s="5"/>
    </row>
    <row r="52" spans="1:3">
      <c r="A52" s="5">
        <v>1.6</v>
      </c>
      <c r="B52" s="5">
        <v>925</v>
      </c>
      <c r="C52" s="5"/>
    </row>
    <row r="53" spans="1:3">
      <c r="A53" s="5">
        <v>2</v>
      </c>
      <c r="B53" s="5">
        <v>503</v>
      </c>
      <c r="C53" s="5"/>
    </row>
    <row r="54" spans="1:3">
      <c r="A54" s="5">
        <v>1.2</v>
      </c>
      <c r="B54" s="5">
        <v>472</v>
      </c>
      <c r="C54" s="5"/>
    </row>
    <row r="55" spans="1:3">
      <c r="A55" s="5">
        <v>1.7</v>
      </c>
      <c r="B55" s="5">
        <v>346</v>
      </c>
      <c r="C55" s="5"/>
    </row>
    <row r="56" spans="1:3">
      <c r="A56" s="5">
        <v>1.7</v>
      </c>
      <c r="B56" s="5">
        <v>337</v>
      </c>
      <c r="C56" s="5"/>
    </row>
    <row r="57" spans="1:3">
      <c r="A57" s="5">
        <v>0.2</v>
      </c>
      <c r="B57" s="5">
        <v>0.89</v>
      </c>
      <c r="C57" s="5"/>
    </row>
    <row r="58" spans="1:3">
      <c r="A58" s="5">
        <v>0.9</v>
      </c>
      <c r="B58" s="5">
        <v>993</v>
      </c>
      <c r="C58" s="5"/>
    </row>
    <row r="59" spans="1:3">
      <c r="A59" s="5">
        <v>2.5</v>
      </c>
      <c r="B59" s="5">
        <v>1575</v>
      </c>
      <c r="C59" s="5"/>
    </row>
    <row r="60" spans="1:3">
      <c r="A60" s="5">
        <v>0.1</v>
      </c>
      <c r="B60" s="5">
        <v>41</v>
      </c>
      <c r="C60" s="5"/>
    </row>
    <row r="61" spans="1:3">
      <c r="A61" s="5">
        <v>3.9</v>
      </c>
      <c r="B61" s="5">
        <v>2501</v>
      </c>
      <c r="C61" s="5"/>
    </row>
    <row r="62" spans="1:3">
      <c r="A62" s="5">
        <v>5.3</v>
      </c>
      <c r="B62" s="5">
        <v>2304</v>
      </c>
      <c r="C62" s="5"/>
    </row>
    <row r="63" spans="1:3">
      <c r="A63" s="5">
        <v>0.1</v>
      </c>
      <c r="B63" s="5">
        <v>29</v>
      </c>
      <c r="C63" s="5"/>
    </row>
    <row r="64" spans="1:3">
      <c r="A64" s="5">
        <v>1.9</v>
      </c>
      <c r="B64" s="5">
        <v>2493</v>
      </c>
      <c r="C64" s="5"/>
    </row>
    <row r="65" spans="1:3">
      <c r="A65" s="5">
        <v>1.1000000000000001</v>
      </c>
      <c r="B65" s="5">
        <v>71</v>
      </c>
      <c r="C65" s="5"/>
    </row>
    <row r="66" spans="1:3">
      <c r="A66" s="5">
        <v>0.6</v>
      </c>
      <c r="B66" s="5">
        <v>185</v>
      </c>
      <c r="C66" s="5"/>
    </row>
    <row r="67" spans="1:3">
      <c r="A67" s="5">
        <v>0.6</v>
      </c>
      <c r="B67" s="5">
        <v>327</v>
      </c>
      <c r="C67" s="5"/>
    </row>
    <row r="68" spans="1:3">
      <c r="A68" s="5">
        <v>1.7</v>
      </c>
      <c r="B68" s="5">
        <v>409</v>
      </c>
      <c r="C68" s="5"/>
    </row>
    <row r="69" spans="1:3">
      <c r="A69" s="5">
        <v>2.4</v>
      </c>
      <c r="B69" s="5">
        <v>117</v>
      </c>
      <c r="C69" s="5"/>
    </row>
    <row r="70" spans="1:3">
      <c r="A70" s="5">
        <v>0.4</v>
      </c>
      <c r="B70" s="5">
        <v>179</v>
      </c>
      <c r="C70" s="5"/>
    </row>
    <row r="71" spans="1:3">
      <c r="A71" s="5">
        <v>1.2</v>
      </c>
      <c r="B71" s="5">
        <v>234</v>
      </c>
      <c r="C71" s="5"/>
    </row>
  </sheetData>
  <sortState ref="A3:E102">
    <sortCondition ref="D3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 1</vt:lpstr>
      <vt:lpstr>section 4</vt:lpstr>
      <vt:lpstr>section 5</vt:lpstr>
      <vt:lpstr>section 6</vt:lpstr>
      <vt:lpstr>Sheet5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2015-11-07T14:23:47Z</dcterms:created>
  <dcterms:modified xsi:type="dcterms:W3CDTF">2015-11-08T14:45:30Z</dcterms:modified>
</cp:coreProperties>
</file>