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 activeTab="2"/>
  </bookViews>
  <sheets>
    <sheet name="Basic operations" sheetId="1" r:id="rId1"/>
    <sheet name="1st sheet - ex4" sheetId="2" r:id="rId2"/>
    <sheet name="Titanic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3" l="1"/>
  <c r="E8" i="3"/>
  <c r="F8" i="3"/>
  <c r="F18" i="3"/>
  <c r="E18" i="3"/>
  <c r="D18" i="3"/>
  <c r="F7" i="3"/>
  <c r="F17" i="3"/>
  <c r="E17" i="3"/>
  <c r="D17" i="3"/>
  <c r="F6" i="3"/>
  <c r="F16" i="3"/>
  <c r="E16" i="3"/>
  <c r="D16" i="3"/>
  <c r="F5" i="3"/>
  <c r="F15" i="3"/>
  <c r="E15" i="3"/>
  <c r="D15" i="3"/>
  <c r="F4" i="3"/>
  <c r="F14" i="3"/>
  <c r="E14" i="3"/>
  <c r="D14" i="3"/>
  <c r="I8" i="3"/>
  <c r="J8" i="3"/>
  <c r="K8" i="3"/>
  <c r="I7" i="3"/>
  <c r="J7" i="3"/>
  <c r="K7" i="3"/>
  <c r="I6" i="3"/>
  <c r="J6" i="3"/>
  <c r="K6" i="3"/>
  <c r="I5" i="3"/>
  <c r="J5" i="3"/>
  <c r="K5" i="3"/>
  <c r="I4" i="3"/>
  <c r="J4" i="3"/>
  <c r="K4" i="3"/>
  <c r="B24" i="1"/>
  <c r="B23" i="1"/>
  <c r="B22" i="1"/>
  <c r="B21" i="1"/>
  <c r="B18" i="1"/>
  <c r="B17" i="1"/>
  <c r="B16" i="1"/>
  <c r="B15" i="1"/>
  <c r="B14" i="1"/>
  <c r="A13" i="2"/>
  <c r="A19" i="2"/>
  <c r="D6" i="2"/>
  <c r="E6" i="2"/>
  <c r="D7" i="2"/>
  <c r="E7" i="2"/>
  <c r="A16" i="2"/>
  <c r="D4" i="2"/>
  <c r="E4" i="2"/>
  <c r="D5" i="2"/>
  <c r="E5" i="2"/>
  <c r="D8" i="2"/>
  <c r="E8" i="2"/>
  <c r="C13" i="2"/>
  <c r="B10" i="1"/>
  <c r="B9" i="1"/>
  <c r="B8" i="1"/>
  <c r="B7" i="1"/>
  <c r="B6" i="1"/>
</calcChain>
</file>

<file path=xl/sharedStrings.xml><?xml version="1.0" encoding="utf-8"?>
<sst xmlns="http://schemas.openxmlformats.org/spreadsheetml/2006/main" count="65" uniqueCount="45">
  <si>
    <t>Operations with Excel</t>
  </si>
  <si>
    <t>3*4</t>
  </si>
  <si>
    <t>(2+3)*4</t>
  </si>
  <si>
    <t>sqrt(4)</t>
  </si>
  <si>
    <t>4^3</t>
  </si>
  <si>
    <t>4^(1/3)</t>
  </si>
  <si>
    <t>Days</t>
  </si>
  <si>
    <t>Nb of Fishes</t>
  </si>
  <si>
    <t>Abs. Change</t>
  </si>
  <si>
    <t>Rel. Change</t>
  </si>
  <si>
    <t>Monday</t>
  </si>
  <si>
    <t>Tuesday</t>
  </si>
  <si>
    <t>Wednesday</t>
  </si>
  <si>
    <t>Thursday</t>
  </si>
  <si>
    <t>Friday</t>
  </si>
  <si>
    <t>Saturday</t>
  </si>
  <si>
    <t>Exercise 4</t>
  </si>
  <si>
    <t>Aggregate change</t>
  </si>
  <si>
    <t>or</t>
  </si>
  <si>
    <t>(the formula is not the same)</t>
  </si>
  <si>
    <t>Average growth rate for the whole week</t>
  </si>
  <si>
    <t>Average growth rate from Wednesday to Friday</t>
  </si>
  <si>
    <t>Others formulas</t>
  </si>
  <si>
    <t>standard deviation</t>
  </si>
  <si>
    <t>median</t>
  </si>
  <si>
    <t>arithmetic mean</t>
  </si>
  <si>
    <t>geometric mean</t>
  </si>
  <si>
    <t>harmonic mean</t>
  </si>
  <si>
    <t>random sets of numbers used for compute formulas</t>
  </si>
  <si>
    <t>Regression</t>
  </si>
  <si>
    <t>R2</t>
  </si>
  <si>
    <t>Slope</t>
  </si>
  <si>
    <t>Intercept</t>
  </si>
  <si>
    <t>Coefficient of correlation</t>
  </si>
  <si>
    <t>y=slope*x+intercept</t>
  </si>
  <si>
    <t>How many people survived in each class in proportion of the passengers in that class ?</t>
  </si>
  <si>
    <t>Survived</t>
  </si>
  <si>
    <t>No</t>
  </si>
  <si>
    <t>Yes</t>
  </si>
  <si>
    <t>TOTAL</t>
  </si>
  <si>
    <t>1st</t>
  </si>
  <si>
    <t>2nd</t>
  </si>
  <si>
    <t>3rd</t>
  </si>
  <si>
    <t>Crew</t>
  </si>
  <si>
    <t>How many people survived in each class in proportion of the total passengers who 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</si>
</sst>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9"/>
      <color theme="1"/>
      <name val="Calibri"/>
      <scheme val="minor"/>
    </font>
    <font>
      <i/>
      <sz val="12"/>
      <color theme="1"/>
      <name val="Calibri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</cellStyleXfs>
  <cellXfs count="20">
    <xf numFmtId="0" fontId="0" fillId="0" borderId="0" xfId="0"/>
    <xf numFmtId="0" fontId="1" fillId="0" borderId="1" xfId="0" applyFont="1" applyBorder="1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/>
    <xf numFmtId="2" fontId="0" fillId="0" borderId="0" xfId="0" applyNumberFormat="1"/>
    <xf numFmtId="0" fontId="5" fillId="0" borderId="0" xfId="0" applyFont="1"/>
    <xf numFmtId="0" fontId="6" fillId="0" borderId="0" xfId="15"/>
    <xf numFmtId="0" fontId="7" fillId="0" borderId="0" xfId="15" applyFont="1"/>
    <xf numFmtId="0" fontId="8" fillId="0" borderId="0" xfId="15" applyFont="1"/>
    <xf numFmtId="9" fontId="6" fillId="0" borderId="0" xfId="15" applyNumberFormat="1" applyAlignment="1">
      <alignment horizontal="center" vertical="center"/>
    </xf>
    <xf numFmtId="9" fontId="8" fillId="0" borderId="0" xfId="15" applyNumberFormat="1" applyFont="1" applyAlignment="1">
      <alignment horizontal="center" vertical="center"/>
    </xf>
    <xf numFmtId="10" fontId="6" fillId="0" borderId="0" xfId="15" applyNumberFormat="1"/>
    <xf numFmtId="10" fontId="8" fillId="0" borderId="0" xfId="15" applyNumberFormat="1" applyFont="1"/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2" xfId="1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H13" sqref="H13"/>
    </sheetView>
  </sheetViews>
  <sheetFormatPr baseColWidth="10" defaultRowHeight="15" x14ac:dyDescent="0"/>
  <cols>
    <col min="1" max="1" width="21.5" bestFit="1" customWidth="1"/>
  </cols>
  <sheetData>
    <row r="1" spans="1:7">
      <c r="F1" s="12" t="s">
        <v>28</v>
      </c>
    </row>
    <row r="2" spans="1:7">
      <c r="A2" s="1" t="s">
        <v>0</v>
      </c>
      <c r="F2">
        <v>1</v>
      </c>
      <c r="G2">
        <v>2</v>
      </c>
    </row>
    <row r="3" spans="1:7">
      <c r="F3">
        <v>9</v>
      </c>
      <c r="G3">
        <v>19</v>
      </c>
    </row>
    <row r="4" spans="1:7">
      <c r="F4">
        <v>2</v>
      </c>
      <c r="G4">
        <v>4</v>
      </c>
    </row>
    <row r="5" spans="1:7">
      <c r="F5">
        <v>4</v>
      </c>
      <c r="G5">
        <v>8</v>
      </c>
    </row>
    <row r="6" spans="1:7">
      <c r="A6" t="s">
        <v>1</v>
      </c>
      <c r="B6">
        <f>3*4</f>
        <v>12</v>
      </c>
      <c r="F6">
        <v>2</v>
      </c>
      <c r="G6">
        <v>4</v>
      </c>
    </row>
    <row r="7" spans="1:7">
      <c r="A7" t="s">
        <v>2</v>
      </c>
      <c r="B7">
        <f>(2+3)*4</f>
        <v>20</v>
      </c>
      <c r="F7">
        <v>8</v>
      </c>
      <c r="G7">
        <v>16</v>
      </c>
    </row>
    <row r="8" spans="1:7">
      <c r="A8" t="s">
        <v>3</v>
      </c>
      <c r="B8">
        <f>SQRT(4)</f>
        <v>2</v>
      </c>
      <c r="F8">
        <v>9</v>
      </c>
      <c r="G8">
        <v>17</v>
      </c>
    </row>
    <row r="9" spans="1:7">
      <c r="A9" t="s">
        <v>4</v>
      </c>
      <c r="B9">
        <f>4^3</f>
        <v>64</v>
      </c>
      <c r="F9">
        <v>2</v>
      </c>
      <c r="G9">
        <v>5</v>
      </c>
    </row>
    <row r="10" spans="1:7">
      <c r="A10" t="s">
        <v>5</v>
      </c>
      <c r="B10" s="10">
        <f>4^(1/3)</f>
        <v>1.5874010519681994</v>
      </c>
      <c r="F10">
        <v>6</v>
      </c>
      <c r="G10">
        <v>12</v>
      </c>
    </row>
    <row r="11" spans="1:7">
      <c r="F11">
        <v>10</v>
      </c>
      <c r="G11">
        <v>21</v>
      </c>
    </row>
    <row r="13" spans="1:7">
      <c r="A13" s="1" t="s">
        <v>22</v>
      </c>
    </row>
    <row r="14" spans="1:7">
      <c r="A14" t="s">
        <v>23</v>
      </c>
      <c r="B14" s="11">
        <f>_xlfn.STDEV.S(F2:F11)</f>
        <v>3.4976182372199136</v>
      </c>
      <c r="C14" t="s">
        <v>23</v>
      </c>
    </row>
    <row r="15" spans="1:7">
      <c r="A15" t="s">
        <v>24</v>
      </c>
      <c r="B15" s="11">
        <f>MEDIAN(F2:F11)</f>
        <v>5</v>
      </c>
    </row>
    <row r="16" spans="1:7">
      <c r="A16" t="s">
        <v>25</v>
      </c>
      <c r="B16" s="11">
        <f>AVERAGE(F2:F11)</f>
        <v>5.3</v>
      </c>
    </row>
    <row r="17" spans="1:2">
      <c r="A17" t="s">
        <v>26</v>
      </c>
      <c r="B17" s="11">
        <f>GEOMEAN(F2:F11)</f>
        <v>4.0689993779226086</v>
      </c>
    </row>
    <row r="18" spans="1:2">
      <c r="A18" t="s">
        <v>27</v>
      </c>
      <c r="B18" s="11">
        <f>HARMEAN(F2:F11)</f>
        <v>2.9727497935590419</v>
      </c>
    </row>
    <row r="20" spans="1:2">
      <c r="A20" s="1" t="s">
        <v>29</v>
      </c>
      <c r="B20" t="s">
        <v>34</v>
      </c>
    </row>
    <row r="21" spans="1:2">
      <c r="A21" t="s">
        <v>31</v>
      </c>
      <c r="B21" s="10">
        <f>SLOPE(G2:G11,F2:F11)</f>
        <v>2.0127157129881925</v>
      </c>
    </row>
    <row r="22" spans="1:2">
      <c r="A22" t="s">
        <v>32</v>
      </c>
      <c r="B22" s="10">
        <f>INTERCEPT(G2:G11,F2:F11)</f>
        <v>0.13260672116258121</v>
      </c>
    </row>
    <row r="23" spans="1:2">
      <c r="A23" t="s">
        <v>30</v>
      </c>
      <c r="B23" s="10">
        <f>RSQ(G2:G11,F2:F11)</f>
        <v>0.99203247775396652</v>
      </c>
    </row>
    <row r="24" spans="1:2">
      <c r="A24" t="s">
        <v>33</v>
      </c>
      <c r="B24" s="10">
        <f>CORREL(G2:G11,F2:F11)</f>
        <v>0.99600827193049302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31" sqref="E31"/>
    </sheetView>
  </sheetViews>
  <sheetFormatPr baseColWidth="10" defaultRowHeight="15" x14ac:dyDescent="0"/>
  <cols>
    <col min="1" max="1" width="18.5" customWidth="1"/>
  </cols>
  <sheetData>
    <row r="1" spans="1:5">
      <c r="A1" s="5" t="s">
        <v>16</v>
      </c>
    </row>
    <row r="2" spans="1:5">
      <c r="B2" s="4" t="s">
        <v>6</v>
      </c>
      <c r="C2" s="4" t="s">
        <v>7</v>
      </c>
      <c r="D2" s="4" t="s">
        <v>8</v>
      </c>
      <c r="E2" s="4" t="s">
        <v>9</v>
      </c>
    </row>
    <row r="3" spans="1:5">
      <c r="B3" t="s">
        <v>10</v>
      </c>
      <c r="C3">
        <v>5</v>
      </c>
    </row>
    <row r="4" spans="1:5">
      <c r="B4" t="s">
        <v>11</v>
      </c>
      <c r="C4">
        <v>6</v>
      </c>
      <c r="D4">
        <f>C4-C3</f>
        <v>1</v>
      </c>
      <c r="E4" s="2">
        <f>D4/C3</f>
        <v>0.2</v>
      </c>
    </row>
    <row r="5" spans="1:5">
      <c r="B5" t="s">
        <v>12</v>
      </c>
      <c r="C5">
        <v>4</v>
      </c>
      <c r="D5">
        <f t="shared" ref="D5:D8" si="0">C5-C4</f>
        <v>-2</v>
      </c>
      <c r="E5" s="2">
        <f t="shared" ref="E5:E8" si="1">D5/C4</f>
        <v>-0.33333333333333331</v>
      </c>
    </row>
    <row r="6" spans="1:5">
      <c r="B6" t="s">
        <v>13</v>
      </c>
      <c r="C6">
        <v>7</v>
      </c>
      <c r="D6">
        <f t="shared" si="0"/>
        <v>3</v>
      </c>
      <c r="E6" s="2">
        <f t="shared" si="1"/>
        <v>0.75</v>
      </c>
    </row>
    <row r="7" spans="1:5">
      <c r="B7" t="s">
        <v>14</v>
      </c>
      <c r="C7">
        <v>9</v>
      </c>
      <c r="D7">
        <f t="shared" si="0"/>
        <v>2</v>
      </c>
      <c r="E7" s="2">
        <f t="shared" si="1"/>
        <v>0.2857142857142857</v>
      </c>
    </row>
    <row r="8" spans="1:5">
      <c r="B8" t="s">
        <v>15</v>
      </c>
      <c r="C8">
        <v>8</v>
      </c>
      <c r="D8">
        <f t="shared" si="0"/>
        <v>-1</v>
      </c>
      <c r="E8" s="2">
        <f t="shared" si="1"/>
        <v>-0.1111111111111111</v>
      </c>
    </row>
    <row r="12" spans="1:5">
      <c r="A12" s="7" t="s">
        <v>17</v>
      </c>
      <c r="B12" s="8" t="s">
        <v>19</v>
      </c>
      <c r="C12" s="7"/>
    </row>
    <row r="13" spans="1:5">
      <c r="A13" s="2">
        <f>(C8-C3)/C3</f>
        <v>0.6</v>
      </c>
      <c r="B13" s="3" t="s">
        <v>18</v>
      </c>
      <c r="C13" s="6">
        <f>PRODUCT(1+E4,1+E5,1+E6,1+E7,1+E8)-1</f>
        <v>0.59999999999999987</v>
      </c>
    </row>
    <row r="15" spans="1:5">
      <c r="A15" s="7" t="s">
        <v>21</v>
      </c>
      <c r="B15" s="7"/>
      <c r="C15" s="7"/>
      <c r="D15" s="9"/>
    </row>
    <row r="16" spans="1:5">
      <c r="A16" s="2">
        <f>SQRT((1+E6)*(1+E7))-1</f>
        <v>0.5</v>
      </c>
    </row>
    <row r="18" spans="1:3">
      <c r="A18" s="7" t="s">
        <v>20</v>
      </c>
      <c r="B18" s="7"/>
      <c r="C18" s="7"/>
    </row>
    <row r="19" spans="1:3">
      <c r="A19" s="2">
        <f>(1+A13)^(1/5)-1</f>
        <v>9.8560543306117854E-2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8"/>
  <sheetViews>
    <sheetView tabSelected="1" workbookViewId="0">
      <selection activeCell="F35" sqref="F35"/>
    </sheetView>
  </sheetViews>
  <sheetFormatPr baseColWidth="10" defaultRowHeight="14" x14ac:dyDescent="0"/>
  <cols>
    <col min="1" max="16384" width="10.83203125" style="13"/>
  </cols>
  <sheetData>
    <row r="1" spans="3:11">
      <c r="H1" s="14" t="s">
        <v>35</v>
      </c>
    </row>
    <row r="2" spans="3:11">
      <c r="D2" s="13" t="s">
        <v>36</v>
      </c>
      <c r="I2" s="13" t="s">
        <v>36</v>
      </c>
    </row>
    <row r="3" spans="3:11">
      <c r="D3" s="13" t="s">
        <v>37</v>
      </c>
      <c r="E3" s="13" t="s">
        <v>38</v>
      </c>
      <c r="F3" s="15" t="s">
        <v>39</v>
      </c>
      <c r="I3" s="13" t="s">
        <v>37</v>
      </c>
      <c r="J3" s="13" t="s">
        <v>38</v>
      </c>
      <c r="K3" s="15" t="s">
        <v>39</v>
      </c>
    </row>
    <row r="4" spans="3:11">
      <c r="C4" s="13" t="s">
        <v>40</v>
      </c>
      <c r="D4" s="13">
        <v>122</v>
      </c>
      <c r="E4" s="13">
        <v>203</v>
      </c>
      <c r="F4" s="15">
        <f>SUM(D4:E4)</f>
        <v>325</v>
      </c>
      <c r="H4" s="13" t="s">
        <v>40</v>
      </c>
      <c r="I4" s="16">
        <f>D4/$F4</f>
        <v>0.37538461538461537</v>
      </c>
      <c r="J4" s="16">
        <f>E4/$F4</f>
        <v>0.62461538461538457</v>
      </c>
      <c r="K4" s="15">
        <f>SUM(I4:J4)</f>
        <v>1</v>
      </c>
    </row>
    <row r="5" spans="3:11">
      <c r="C5" s="13" t="s">
        <v>41</v>
      </c>
      <c r="D5" s="13">
        <v>167</v>
      </c>
      <c r="E5" s="13">
        <v>118</v>
      </c>
      <c r="F5" s="15">
        <f>SUM(D5:E5)</f>
        <v>285</v>
      </c>
      <c r="H5" s="13" t="s">
        <v>41</v>
      </c>
      <c r="I5" s="16">
        <f t="shared" ref="I5:J7" si="0">D5/$F5</f>
        <v>0.5859649122807018</v>
      </c>
      <c r="J5" s="16">
        <f t="shared" si="0"/>
        <v>0.41403508771929826</v>
      </c>
      <c r="K5" s="15">
        <f>SUM(I5:J5)</f>
        <v>1</v>
      </c>
    </row>
    <row r="6" spans="3:11">
      <c r="C6" s="13" t="s">
        <v>42</v>
      </c>
      <c r="D6" s="13">
        <v>528</v>
      </c>
      <c r="E6" s="13">
        <v>178</v>
      </c>
      <c r="F6" s="15">
        <f>SUM(D6:E6)</f>
        <v>706</v>
      </c>
      <c r="H6" s="13" t="s">
        <v>42</v>
      </c>
      <c r="I6" s="16">
        <f t="shared" si="0"/>
        <v>0.74787535410764872</v>
      </c>
      <c r="J6" s="16">
        <f t="shared" si="0"/>
        <v>0.25212464589235128</v>
      </c>
      <c r="K6" s="15">
        <f>SUM(I6:J6)</f>
        <v>1</v>
      </c>
    </row>
    <row r="7" spans="3:11">
      <c r="C7" s="13" t="s">
        <v>43</v>
      </c>
      <c r="D7" s="13">
        <v>673</v>
      </c>
      <c r="E7" s="13">
        <v>212</v>
      </c>
      <c r="F7" s="15">
        <f t="shared" ref="F7:F8" si="1">SUM(D7:E7)</f>
        <v>885</v>
      </c>
      <c r="H7" s="13" t="s">
        <v>43</v>
      </c>
      <c r="I7" s="16">
        <f t="shared" si="0"/>
        <v>0.76045197740112991</v>
      </c>
      <c r="J7" s="16">
        <f t="shared" si="0"/>
        <v>0.23954802259887006</v>
      </c>
      <c r="K7" s="15">
        <f t="shared" ref="K7:K8" si="2">SUM(I7:J7)</f>
        <v>1</v>
      </c>
    </row>
    <row r="8" spans="3:11">
      <c r="C8" s="15" t="s">
        <v>39</v>
      </c>
      <c r="D8" s="15">
        <f>SUM(D4:D7)</f>
        <v>1490</v>
      </c>
      <c r="E8" s="15">
        <f>SUM(E$4:E$7)</f>
        <v>711</v>
      </c>
      <c r="F8" s="15">
        <f t="shared" si="1"/>
        <v>2201</v>
      </c>
      <c r="H8" s="15" t="s">
        <v>39</v>
      </c>
      <c r="I8" s="17">
        <f>D8/$F8</f>
        <v>0.67696501590186275</v>
      </c>
      <c r="J8" s="17">
        <f>E8/$F8</f>
        <v>0.32303498409813719</v>
      </c>
      <c r="K8" s="15">
        <f t="shared" si="2"/>
        <v>1</v>
      </c>
    </row>
    <row r="9" spans="3:11">
      <c r="D9" s="15"/>
    </row>
    <row r="11" spans="3:11">
      <c r="C11" s="14" t="s">
        <v>44</v>
      </c>
    </row>
    <row r="12" spans="3:11">
      <c r="D12" s="13" t="s">
        <v>36</v>
      </c>
    </row>
    <row r="13" spans="3:11">
      <c r="D13" s="13" t="s">
        <v>37</v>
      </c>
      <c r="E13" s="13" t="s">
        <v>38</v>
      </c>
      <c r="F13" s="15" t="s">
        <v>39</v>
      </c>
    </row>
    <row r="14" spans="3:11">
      <c r="C14" s="13" t="s">
        <v>40</v>
      </c>
      <c r="D14" s="18">
        <f>D4/D$8</f>
        <v>8.1879194630872482E-2</v>
      </c>
      <c r="E14" s="18">
        <f>E4/E$8</f>
        <v>0.28551336146272854</v>
      </c>
      <c r="F14" s="19">
        <f>F4/F$8</f>
        <v>0.14766015447523853</v>
      </c>
    </row>
    <row r="15" spans="3:11">
      <c r="C15" s="13" t="s">
        <v>41</v>
      </c>
      <c r="D15" s="18">
        <f t="shared" ref="D15:F18" si="3">D5/D$8</f>
        <v>0.11208053691275167</v>
      </c>
      <c r="E15" s="18">
        <f t="shared" si="3"/>
        <v>0.16596343178621659</v>
      </c>
      <c r="F15" s="19">
        <f t="shared" si="3"/>
        <v>0.12948659700136303</v>
      </c>
    </row>
    <row r="16" spans="3:11">
      <c r="C16" s="13" t="s">
        <v>42</v>
      </c>
      <c r="D16" s="18">
        <f t="shared" si="3"/>
        <v>0.35436241610738256</v>
      </c>
      <c r="E16" s="18">
        <f t="shared" si="3"/>
        <v>0.25035161744022505</v>
      </c>
      <c r="F16" s="19">
        <f t="shared" si="3"/>
        <v>0.32076328941390275</v>
      </c>
    </row>
    <row r="17" spans="3:6">
      <c r="C17" s="13" t="s">
        <v>43</v>
      </c>
      <c r="D17" s="18">
        <f t="shared" si="3"/>
        <v>0.45167785234899327</v>
      </c>
      <c r="E17" s="18">
        <f t="shared" si="3"/>
        <v>0.29817158931082982</v>
      </c>
      <c r="F17" s="19">
        <f t="shared" si="3"/>
        <v>0.40208995910949569</v>
      </c>
    </row>
    <row r="18" spans="3:6">
      <c r="C18" s="15" t="s">
        <v>39</v>
      </c>
      <c r="D18" s="19">
        <f t="shared" si="3"/>
        <v>1</v>
      </c>
      <c r="E18" s="19">
        <f>E8/E$8</f>
        <v>1</v>
      </c>
      <c r="F18" s="19">
        <f t="shared" si="3"/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operations</vt:lpstr>
      <vt:lpstr>1st sheet - ex4</vt:lpstr>
      <vt:lpstr>Titanic</vt:lpstr>
    </vt:vector>
  </TitlesOfParts>
  <Company>ENSAE ParisTech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de Charsonville</dc:creator>
  <cp:lastModifiedBy>Louis de Charsonville</cp:lastModifiedBy>
  <dcterms:created xsi:type="dcterms:W3CDTF">2016-02-20T11:27:51Z</dcterms:created>
  <dcterms:modified xsi:type="dcterms:W3CDTF">2016-09-05T21:05:02Z</dcterms:modified>
</cp:coreProperties>
</file>